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Dados iniciais de cargas" sheetId="1" r:id="rId4"/>
    <sheet state="visible" name="2 - Dados condutores áreas" sheetId="2" r:id="rId5"/>
    <sheet state="visible" name="3 - Dados condutores QGF-áreas " sheetId="3" r:id="rId6"/>
    <sheet state="visible" name="4 - Dados de curto-circuito" sheetId="4" r:id="rId7"/>
    <sheet state="visible" name="Cabo QGF" sheetId="5" r:id="rId8"/>
  </sheets>
  <definedNames/>
  <calcPr/>
  <extLst>
    <ext uri="GoogleSheetsCustomDataVersion2">
      <go:sheetsCustomData xmlns:go="http://customooxmlschemas.google.com/" r:id="rId9" roundtripDataChecksum="NFmkZYYGGbZhg2ruAuSvX7A+0fsb92XagjbIpIqw5tQ="/>
    </ext>
  </extLst>
</workbook>
</file>

<file path=xl/sharedStrings.xml><?xml version="1.0" encoding="utf-8"?>
<sst xmlns="http://schemas.openxmlformats.org/spreadsheetml/2006/main" count="149" uniqueCount="64">
  <si>
    <t>Setor</t>
  </si>
  <si>
    <t>Carga</t>
  </si>
  <si>
    <t>Potência mecânica (cv)</t>
  </si>
  <si>
    <t>Fator de potência</t>
  </si>
  <si>
    <t>Rendimento</t>
  </si>
  <si>
    <t>Potência ativa (kW)</t>
  </si>
  <si>
    <t>Potência reativa (kVAr)</t>
  </si>
  <si>
    <t>Potência aparente (kVA)</t>
  </si>
  <si>
    <t>Motor 1</t>
  </si>
  <si>
    <t>Motor 2</t>
  </si>
  <si>
    <t>Motor 3</t>
  </si>
  <si>
    <t>Motor 4</t>
  </si>
  <si>
    <t>Motor 5</t>
  </si>
  <si>
    <t>Motor 6</t>
  </si>
  <si>
    <t>Motor 7</t>
  </si>
  <si>
    <t>Auxiliar</t>
  </si>
  <si>
    <t>-</t>
  </si>
  <si>
    <t>Aquecimento 1</t>
  </si>
  <si>
    <t>Aquecimento 2</t>
  </si>
  <si>
    <t>Aquecimento 3</t>
  </si>
  <si>
    <t>Area</t>
  </si>
  <si>
    <t>Potência mecânica
 (CV)</t>
  </si>
  <si>
    <t>Potência aparente 
(kVA)</t>
  </si>
  <si>
    <t>Cabo mm²  
Ampacidade</t>
  </si>
  <si>
    <t>Cabo mm²  
Queda de tensão</t>
  </si>
  <si>
    <t>Cabo mm²  
Seção mínima</t>
  </si>
  <si>
    <t>Cabo mm²  
Escolhido</t>
  </si>
  <si>
    <t>35 mm²</t>
  </si>
  <si>
    <t>2,5 mm²</t>
  </si>
  <si>
    <t xml:space="preserve">70 mm² </t>
  </si>
  <si>
    <t>70 mm²</t>
  </si>
  <si>
    <t xml:space="preserve">10 mm² </t>
  </si>
  <si>
    <t>10 mm²</t>
  </si>
  <si>
    <t>95 mm²</t>
  </si>
  <si>
    <t>4 mm²</t>
  </si>
  <si>
    <t>25 mm²</t>
  </si>
  <si>
    <t>50 mm²</t>
  </si>
  <si>
    <t xml:space="preserve">16 mm² </t>
  </si>
  <si>
    <t>16 mm²</t>
  </si>
  <si>
    <t>Potência ativa 
(kW)</t>
  </si>
  <si>
    <t>Potência reativa 
(kVAr)</t>
  </si>
  <si>
    <t>Cabo mm² 
Ampacidade</t>
  </si>
  <si>
    <t>Cabo mm² 
Seção mínima</t>
  </si>
  <si>
    <t>Cabo mm² 
Escolhido</t>
  </si>
  <si>
    <t>Disjuntor BT</t>
  </si>
  <si>
    <t>2x120mm²</t>
  </si>
  <si>
    <t>70mm²</t>
  </si>
  <si>
    <t>600A</t>
  </si>
  <si>
    <t>95mm²</t>
  </si>
  <si>
    <t>35mm²</t>
  </si>
  <si>
    <t>250A</t>
  </si>
  <si>
    <t>Corrente de curto-circuito</t>
  </si>
  <si>
    <t>trifásico (Ics) - kA</t>
  </si>
  <si>
    <t>monofásico franco (Icft) - kA</t>
  </si>
  <si>
    <t>Fator de assimetria</t>
  </si>
  <si>
    <t xml:space="preserve">Corrente de curto assimétrica (Ica) - kA </t>
  </si>
  <si>
    <t>Ponto de entrega</t>
  </si>
  <si>
    <t>Secundário do transformador</t>
  </si>
  <si>
    <t>QGF</t>
  </si>
  <si>
    <t>Barramento área 1</t>
  </si>
  <si>
    <t>Barramento área 2</t>
  </si>
  <si>
    <t>Barramento área 3</t>
  </si>
  <si>
    <t>4x185mm²</t>
  </si>
  <si>
    <t>50mm²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</si>
</sst>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Arial"/>
    </font>
    <font/>
    <font>
      <b/>
      <sz val="12.0"/>
      <color rgb="FF000000"/>
      <name val="Arial"/>
    </font>
    <font>
      <b/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</fills>
  <borders count="52">
    <border/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shrinkToFit="0" vertical="center" wrapText="1"/>
    </xf>
    <xf borderId="0" fillId="2" fontId="3" numFmtId="0" xfId="0" applyFont="1"/>
    <xf borderId="1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2" xfId="0" applyAlignment="1" applyBorder="1" applyFont="1" applyNumberFormat="1">
      <alignment horizontal="center" shrinkToFit="0" vertical="center" wrapText="1"/>
    </xf>
    <xf borderId="6" fillId="0" fontId="4" numFmtId="2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9" fillId="0" fontId="4" numFmtId="2" xfId="0" applyAlignment="1" applyBorder="1" applyFont="1" applyNumberFormat="1">
      <alignment horizontal="center" readingOrder="0" shrinkToFit="0" vertical="center" wrapText="1"/>
    </xf>
    <xf borderId="10" fillId="0" fontId="4" numFmtId="2" xfId="0" applyAlignment="1" applyBorder="1" applyFont="1" applyNumberForma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9" fillId="0" fontId="4" numFmtId="2" xfId="0" applyAlignment="1" applyBorder="1" applyFont="1" applyNumberFormat="1">
      <alignment horizontal="center" shrinkToFit="0" vertical="center" wrapText="1"/>
    </xf>
    <xf borderId="10" fillId="0" fontId="4" numFmtId="2" xfId="0" applyAlignment="1" applyBorder="1" applyFont="1" applyNumberForma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1" fillId="3" fontId="1" numFmtId="0" xfId="0" applyAlignment="1" applyBorder="1" applyFont="1">
      <alignment horizontal="center" readingOrder="0" vertical="center"/>
    </xf>
    <xf borderId="12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shrinkToFit="0" vertical="center" wrapText="1"/>
    </xf>
    <xf borderId="14" fillId="0" fontId="4" numFmtId="2" xfId="0" applyAlignment="1" applyBorder="1" applyFont="1" applyNumberFormat="1">
      <alignment horizontal="center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shrinkToFit="0" vertical="center" wrapText="1"/>
    </xf>
    <xf borderId="16" fillId="0" fontId="5" numFmtId="0" xfId="0" applyBorder="1" applyFont="1"/>
    <xf borderId="17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shrinkToFit="0" vertical="center" wrapText="1"/>
    </xf>
    <xf borderId="17" fillId="0" fontId="4" numFmtId="2" xfId="0" applyAlignment="1" applyBorder="1" applyFont="1" applyNumberFormat="1">
      <alignment horizontal="center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readingOrder="0" shrinkToFit="0" vertical="center" wrapText="1"/>
    </xf>
    <xf borderId="19" fillId="0" fontId="5" numFmtId="0" xfId="0" applyBorder="1" applyFont="1"/>
    <xf borderId="20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shrinkToFit="0" vertical="center" wrapText="1"/>
    </xf>
    <xf borderId="20" fillId="0" fontId="4" numFmtId="2" xfId="0" applyAlignment="1" applyBorder="1" applyFont="1" applyNumberFormat="1">
      <alignment horizontal="center" shrinkToFit="0" vertical="center" wrapText="1"/>
    </xf>
    <xf borderId="20" fillId="0" fontId="4" numFmtId="0" xfId="0" applyAlignment="1" applyBorder="1" applyFont="1">
      <alignment horizontal="center" readingOrder="0" shrinkToFit="0" vertical="center" wrapText="1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readingOrder="0" vertical="center"/>
    </xf>
    <xf borderId="22" fillId="0" fontId="4" numFmtId="0" xfId="0" applyAlignment="1" applyBorder="1" applyFont="1">
      <alignment horizontal="center" shrinkToFit="0" vertical="center" wrapText="1"/>
    </xf>
    <xf borderId="22" fillId="0" fontId="4" numFmtId="2" xfId="0" applyAlignment="1" applyBorder="1" applyFont="1" applyNumberFormat="1">
      <alignment horizontal="center" shrinkToFit="0" vertical="center" wrapText="1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readingOrder="0" vertical="center"/>
    </xf>
    <xf borderId="14" fillId="0" fontId="4" numFmtId="2" xfId="0" applyAlignment="1" applyBorder="1" applyFont="1" applyNumberFormat="1">
      <alignment horizontal="center" vertical="center"/>
    </xf>
    <xf borderId="15" fillId="0" fontId="4" numFmtId="0" xfId="0" applyAlignment="1" applyBorder="1" applyFont="1">
      <alignment horizontal="center" readingOrder="0" vertical="center"/>
    </xf>
    <xf borderId="24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readingOrder="0" vertical="center"/>
    </xf>
    <xf borderId="17" fillId="0" fontId="4" numFmtId="2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readingOrder="0" vertical="center"/>
    </xf>
    <xf borderId="25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readingOrder="0" vertical="center"/>
    </xf>
    <xf borderId="20" fillId="0" fontId="4" numFmtId="2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horizontal="center" readingOrder="0" vertical="center"/>
    </xf>
    <xf borderId="26" fillId="3" fontId="1" numFmtId="0" xfId="0" applyAlignment="1" applyBorder="1" applyFont="1">
      <alignment horizontal="center" vertical="center"/>
    </xf>
    <xf borderId="27" fillId="3" fontId="1" numFmtId="0" xfId="0" applyAlignment="1" applyBorder="1" applyFont="1">
      <alignment horizontal="center" vertical="center"/>
    </xf>
    <xf borderId="28" fillId="0" fontId="5" numFmtId="0" xfId="0" applyBorder="1" applyFont="1"/>
    <xf borderId="29" fillId="0" fontId="5" numFmtId="0" xfId="0" applyBorder="1" applyFont="1"/>
    <xf borderId="30" fillId="0" fontId="5" numFmtId="0" xfId="0" applyBorder="1" applyFont="1"/>
    <xf borderId="31" fillId="4" fontId="6" numFmtId="0" xfId="0" applyAlignment="1" applyBorder="1" applyFill="1" applyFont="1">
      <alignment horizontal="center" vertical="center"/>
    </xf>
    <xf borderId="32" fillId="4" fontId="6" numFmtId="0" xfId="0" applyAlignment="1" applyBorder="1" applyFont="1">
      <alignment horizontal="center" vertical="center"/>
    </xf>
    <xf borderId="33" fillId="4" fontId="6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vertical="center"/>
    </xf>
    <xf borderId="35" fillId="0" fontId="4" numFmtId="4" xfId="0" applyAlignment="1" applyBorder="1" applyFont="1" applyNumberFormat="1">
      <alignment horizontal="center" readingOrder="0" vertical="center"/>
    </xf>
    <xf borderId="36" fillId="0" fontId="4" numFmtId="4" xfId="0" applyAlignment="1" applyBorder="1" applyFont="1" applyNumberFormat="1">
      <alignment horizontal="center" readingOrder="0" vertical="center"/>
    </xf>
    <xf borderId="37" fillId="0" fontId="4" numFmtId="4" xfId="0" applyAlignment="1" applyBorder="1" applyFont="1" applyNumberFormat="1">
      <alignment horizontal="center" readingOrder="0" vertical="center"/>
    </xf>
    <xf borderId="38" fillId="0" fontId="4" numFmtId="0" xfId="0" applyAlignment="1" applyBorder="1" applyFont="1">
      <alignment horizontal="center" vertical="center"/>
    </xf>
    <xf borderId="17" fillId="0" fontId="4" numFmtId="4" xfId="0" applyAlignment="1" applyBorder="1" applyFont="1" applyNumberFormat="1">
      <alignment horizontal="center" readingOrder="0" vertical="center"/>
    </xf>
    <xf borderId="0" fillId="0" fontId="4" numFmtId="4" xfId="0" applyAlignment="1" applyFont="1" applyNumberFormat="1">
      <alignment horizontal="center" readingOrder="0"/>
    </xf>
    <xf borderId="39" fillId="0" fontId="4" numFmtId="4" xfId="0" applyAlignment="1" applyBorder="1" applyFont="1" applyNumberFormat="1">
      <alignment horizontal="center" readingOrder="0" vertical="center"/>
    </xf>
    <xf borderId="40" fillId="0" fontId="4" numFmtId="4" xfId="0" applyAlignment="1" applyBorder="1" applyFont="1" applyNumberFormat="1">
      <alignment horizontal="center" readingOrder="0" vertical="center"/>
    </xf>
    <xf borderId="41" fillId="0" fontId="4" numFmtId="0" xfId="0" applyAlignment="1" applyBorder="1" applyFont="1">
      <alignment horizontal="center" vertical="center"/>
    </xf>
    <xf borderId="42" fillId="0" fontId="4" numFmtId="4" xfId="0" applyAlignment="1" applyBorder="1" applyFont="1" applyNumberFormat="1">
      <alignment horizontal="center" readingOrder="0" vertical="center"/>
    </xf>
    <xf borderId="43" fillId="0" fontId="4" numFmtId="4" xfId="0" applyAlignment="1" applyBorder="1" applyFont="1" applyNumberFormat="1">
      <alignment horizontal="center" readingOrder="0" vertical="center"/>
    </xf>
    <xf borderId="44" fillId="0" fontId="4" numFmtId="4" xfId="0" applyAlignment="1" applyBorder="1" applyFont="1" applyNumberFormat="1">
      <alignment horizontal="center" readingOrder="0" vertical="center"/>
    </xf>
    <xf borderId="45" fillId="0" fontId="4" numFmtId="0" xfId="0" applyAlignment="1" applyBorder="1" applyFont="1">
      <alignment horizontal="center" vertical="center"/>
    </xf>
    <xf borderId="46" fillId="0" fontId="4" numFmtId="4" xfId="0" applyAlignment="1" applyBorder="1" applyFont="1" applyNumberFormat="1">
      <alignment horizontal="center" readingOrder="0" vertical="center"/>
    </xf>
    <xf borderId="47" fillId="0" fontId="4" numFmtId="4" xfId="0" applyAlignment="1" applyBorder="1" applyFont="1" applyNumberFormat="1">
      <alignment horizontal="center" readingOrder="0" vertical="center"/>
    </xf>
    <xf borderId="48" fillId="0" fontId="4" numFmtId="4" xfId="0" applyAlignment="1" applyBorder="1" applyFont="1" applyNumberFormat="1">
      <alignment horizontal="center" readingOrder="0" vertical="center"/>
    </xf>
    <xf borderId="0" fillId="0" fontId="7" numFmtId="0" xfId="0" applyFont="1"/>
    <xf borderId="0" fillId="0" fontId="8" numFmtId="0" xfId="0" applyFont="1"/>
    <xf borderId="49" fillId="0" fontId="4" numFmtId="0" xfId="0" applyAlignment="1" applyBorder="1" applyFont="1">
      <alignment horizontal="center" vertical="center"/>
    </xf>
    <xf borderId="50" fillId="0" fontId="4" numFmtId="0" xfId="0" applyAlignment="1" applyBorder="1" applyFont="1">
      <alignment horizontal="center" readingOrder="0" vertical="center"/>
    </xf>
    <xf borderId="50" fillId="0" fontId="4" numFmtId="2" xfId="0" applyAlignment="1" applyBorder="1" applyFont="1" applyNumberFormat="1">
      <alignment horizontal="center" readingOrder="0" vertical="center"/>
    </xf>
    <xf borderId="50" fillId="0" fontId="4" numFmtId="0" xfId="0" applyAlignment="1" applyBorder="1" applyFont="1">
      <alignment horizontal="center" readingOrder="0" shrinkToFit="0" vertical="center" wrapText="1"/>
    </xf>
    <xf borderId="51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4" width="16.43"/>
    <col customWidth="1" min="5" max="5" width="19.14"/>
    <col customWidth="1" min="6" max="6" width="14.71"/>
    <col customWidth="1" min="7" max="7" width="15.29"/>
    <col customWidth="1" min="8" max="8" width="21.86"/>
    <col customWidth="1" min="9" max="9" width="20.43"/>
    <col customWidth="1" min="10" max="11" width="8.71"/>
    <col customWidth="1" min="12" max="12" width="15.86"/>
    <col customWidth="1" min="13" max="27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 s="7"/>
      <c r="K2" s="7"/>
      <c r="L2" s="7"/>
    </row>
    <row r="3">
      <c r="A3" s="1"/>
      <c r="B3" s="8">
        <v>1.0</v>
      </c>
      <c r="C3" s="9" t="s">
        <v>8</v>
      </c>
      <c r="D3" s="9">
        <v>75.0</v>
      </c>
      <c r="E3" s="9">
        <v>0.83</v>
      </c>
      <c r="F3" s="9">
        <v>0.958</v>
      </c>
      <c r="G3" s="9">
        <v>55.0</v>
      </c>
      <c r="H3" s="10">
        <v>30.67698649</v>
      </c>
      <c r="I3" s="11">
        <v>66.26506024</v>
      </c>
      <c r="J3" s="7"/>
      <c r="K3" s="7"/>
      <c r="L3" s="12"/>
    </row>
    <row r="4">
      <c r="A4" s="1"/>
      <c r="B4" s="13"/>
      <c r="C4" s="9" t="s">
        <v>9</v>
      </c>
      <c r="D4" s="9">
        <v>100.0</v>
      </c>
      <c r="E4" s="9">
        <v>0.82</v>
      </c>
      <c r="F4" s="9">
        <v>0.962</v>
      </c>
      <c r="G4" s="9">
        <v>75.0</v>
      </c>
      <c r="H4" s="10">
        <v>42.92726406</v>
      </c>
      <c r="I4" s="11">
        <v>91.46341463</v>
      </c>
      <c r="J4" s="7"/>
      <c r="K4" s="7"/>
      <c r="L4" s="12"/>
    </row>
    <row r="5">
      <c r="A5" s="1"/>
      <c r="B5" s="13"/>
      <c r="C5" s="9" t="s">
        <v>10</v>
      </c>
      <c r="D5" s="9">
        <v>30.0</v>
      </c>
      <c r="E5" s="9">
        <v>0.81</v>
      </c>
      <c r="F5" s="9">
        <v>0.943</v>
      </c>
      <c r="G5" s="9">
        <v>22.0</v>
      </c>
      <c r="H5" s="10">
        <v>12.90145728</v>
      </c>
      <c r="I5" s="11">
        <v>27.16049383</v>
      </c>
      <c r="J5" s="7"/>
      <c r="K5" s="7"/>
      <c r="L5" s="12"/>
    </row>
    <row r="6">
      <c r="A6" s="1"/>
      <c r="B6" s="14"/>
      <c r="C6" s="15" t="s">
        <v>11</v>
      </c>
      <c r="D6" s="15">
        <v>150.0</v>
      </c>
      <c r="E6" s="16">
        <v>0.87</v>
      </c>
      <c r="F6" s="15">
        <v>0.965</v>
      </c>
      <c r="G6" s="15">
        <v>110.0</v>
      </c>
      <c r="H6" s="17">
        <v>54.23</v>
      </c>
      <c r="I6" s="18">
        <v>126.44</v>
      </c>
      <c r="J6" s="7"/>
      <c r="K6" s="7"/>
      <c r="L6" s="12"/>
    </row>
    <row r="7">
      <c r="A7" s="1"/>
      <c r="B7" s="8">
        <v>2.0</v>
      </c>
      <c r="C7" s="9" t="s">
        <v>12</v>
      </c>
      <c r="D7" s="9">
        <v>15.0</v>
      </c>
      <c r="E7" s="9">
        <v>0.8</v>
      </c>
      <c r="F7" s="9">
        <v>0.931</v>
      </c>
      <c r="G7" s="9">
        <v>11.0</v>
      </c>
      <c r="H7" s="10">
        <v>6.6</v>
      </c>
      <c r="I7" s="19">
        <v>13.75</v>
      </c>
      <c r="J7" s="7"/>
      <c r="K7" s="7"/>
      <c r="L7" s="12"/>
    </row>
    <row r="8">
      <c r="A8" s="1"/>
      <c r="B8" s="13"/>
      <c r="C8" s="9" t="s">
        <v>13</v>
      </c>
      <c r="D8" s="9">
        <v>75.0</v>
      </c>
      <c r="E8" s="9">
        <v>0.83</v>
      </c>
      <c r="F8" s="9">
        <v>0.958</v>
      </c>
      <c r="G8" s="9">
        <v>55.0</v>
      </c>
      <c r="H8" s="10">
        <v>30.67698649</v>
      </c>
      <c r="I8" s="11">
        <v>66.26506024</v>
      </c>
      <c r="J8" s="7"/>
      <c r="K8" s="7"/>
      <c r="L8" s="12"/>
    </row>
    <row r="9">
      <c r="A9" s="1"/>
      <c r="B9" s="14"/>
      <c r="C9" s="15" t="s">
        <v>14</v>
      </c>
      <c r="D9" s="15">
        <v>50.0</v>
      </c>
      <c r="E9" s="15">
        <v>0.81</v>
      </c>
      <c r="F9" s="15">
        <v>0.954</v>
      </c>
      <c r="G9" s="15">
        <v>37.0</v>
      </c>
      <c r="H9" s="20">
        <v>21.69790543</v>
      </c>
      <c r="I9" s="21">
        <v>45.67901235</v>
      </c>
      <c r="J9" s="7"/>
      <c r="K9" s="7"/>
      <c r="L9" s="12"/>
    </row>
    <row r="10">
      <c r="A10" s="1"/>
      <c r="B10" s="8">
        <v>3.0</v>
      </c>
      <c r="C10" s="9" t="s">
        <v>15</v>
      </c>
      <c r="D10" s="9" t="s">
        <v>16</v>
      </c>
      <c r="E10" s="9">
        <v>0.92</v>
      </c>
      <c r="F10" s="9" t="s">
        <v>16</v>
      </c>
      <c r="G10" s="9">
        <v>90.0</v>
      </c>
      <c r="H10" s="10">
        <v>35.2726523</v>
      </c>
      <c r="I10" s="11">
        <v>97.82608696</v>
      </c>
      <c r="J10" s="7"/>
      <c r="K10" s="7"/>
      <c r="L10" s="12"/>
    </row>
    <row r="11">
      <c r="A11" s="1"/>
      <c r="B11" s="13"/>
      <c r="C11" s="9" t="s">
        <v>15</v>
      </c>
      <c r="D11" s="9" t="s">
        <v>16</v>
      </c>
      <c r="E11" s="9">
        <v>0.92</v>
      </c>
      <c r="F11" s="9" t="s">
        <v>16</v>
      </c>
      <c r="G11" s="9">
        <v>75.0</v>
      </c>
      <c r="H11" s="10">
        <v>29.39387691</v>
      </c>
      <c r="I11" s="11">
        <v>81.52173913</v>
      </c>
      <c r="J11" s="7"/>
      <c r="K11" s="7"/>
      <c r="L11" s="12"/>
    </row>
    <row r="12">
      <c r="A12" s="1"/>
      <c r="B12" s="13"/>
      <c r="C12" s="9" t="s">
        <v>17</v>
      </c>
      <c r="D12" s="9" t="s">
        <v>16</v>
      </c>
      <c r="E12" s="9">
        <v>1.0</v>
      </c>
      <c r="F12" s="9" t="s">
        <v>16</v>
      </c>
      <c r="G12" s="9">
        <v>35.0</v>
      </c>
      <c r="H12" s="9">
        <v>0.0</v>
      </c>
      <c r="I12" s="19">
        <v>35.0</v>
      </c>
      <c r="J12" s="7"/>
      <c r="K12" s="7"/>
      <c r="L12" s="12"/>
    </row>
    <row r="13">
      <c r="A13" s="1"/>
      <c r="B13" s="13"/>
      <c r="C13" s="9" t="s">
        <v>18</v>
      </c>
      <c r="D13" s="9" t="s">
        <v>16</v>
      </c>
      <c r="E13" s="9">
        <v>1.0</v>
      </c>
      <c r="F13" s="9" t="s">
        <v>16</v>
      </c>
      <c r="G13" s="9">
        <v>25.0</v>
      </c>
      <c r="H13" s="9">
        <v>0.0</v>
      </c>
      <c r="I13" s="19">
        <v>25.0</v>
      </c>
      <c r="J13" s="7"/>
      <c r="K13" s="7"/>
      <c r="L13" s="12"/>
    </row>
    <row r="14">
      <c r="A14" s="1"/>
      <c r="B14" s="14"/>
      <c r="C14" s="15" t="s">
        <v>19</v>
      </c>
      <c r="D14" s="15" t="s">
        <v>16</v>
      </c>
      <c r="E14" s="15">
        <v>1.0</v>
      </c>
      <c r="F14" s="15" t="s">
        <v>16</v>
      </c>
      <c r="G14" s="15">
        <v>40.0</v>
      </c>
      <c r="H14" s="15">
        <v>0.0</v>
      </c>
      <c r="I14" s="22">
        <v>40.0</v>
      </c>
      <c r="J14" s="7"/>
      <c r="K14" s="7"/>
      <c r="L14" s="12"/>
    </row>
    <row r="15" ht="15.0" customHeight="1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  <row r="1001" ht="15.75" customHeight="1">
      <c r="A1001" s="3"/>
    </row>
  </sheetData>
  <mergeCells count="3">
    <mergeCell ref="B3:B6"/>
    <mergeCell ref="B7:B9"/>
    <mergeCell ref="B10:B14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6.86"/>
    <col customWidth="1" min="3" max="3" width="17.14"/>
    <col customWidth="1" min="4" max="4" width="22.0"/>
    <col customWidth="1" min="5" max="5" width="23.57"/>
    <col customWidth="1" min="6" max="6" width="23.43"/>
    <col customWidth="1" min="7" max="7" width="22.86"/>
    <col customWidth="1" min="8" max="9" width="20.43"/>
    <col customWidth="1" min="10" max="26" width="8.71"/>
  </cols>
  <sheetData>
    <row r="2">
      <c r="A2" s="23"/>
      <c r="B2" s="24" t="s">
        <v>20</v>
      </c>
      <c r="C2" s="25" t="s">
        <v>1</v>
      </c>
      <c r="D2" s="26" t="s">
        <v>21</v>
      </c>
      <c r="E2" s="26" t="s">
        <v>22</v>
      </c>
      <c r="F2" s="27" t="s">
        <v>23</v>
      </c>
      <c r="G2" s="27" t="s">
        <v>24</v>
      </c>
      <c r="H2" s="27" t="s">
        <v>25</v>
      </c>
      <c r="I2" s="28" t="s">
        <v>26</v>
      </c>
    </row>
    <row r="3">
      <c r="A3" s="23"/>
      <c r="B3" s="29">
        <v>1.0</v>
      </c>
      <c r="C3" s="30" t="s">
        <v>8</v>
      </c>
      <c r="D3" s="31">
        <v>75.0</v>
      </c>
      <c r="E3" s="32">
        <v>66.26506024</v>
      </c>
      <c r="F3" s="33" t="s">
        <v>27</v>
      </c>
      <c r="G3" s="33" t="s">
        <v>28</v>
      </c>
      <c r="H3" s="33" t="s">
        <v>28</v>
      </c>
      <c r="I3" s="34" t="s">
        <v>27</v>
      </c>
    </row>
    <row r="4">
      <c r="A4" s="23"/>
      <c r="B4" s="35"/>
      <c r="C4" s="36" t="s">
        <v>9</v>
      </c>
      <c r="D4" s="37">
        <v>100.0</v>
      </c>
      <c r="E4" s="38">
        <v>91.46341463</v>
      </c>
      <c r="F4" s="39" t="s">
        <v>29</v>
      </c>
      <c r="G4" s="39" t="s">
        <v>28</v>
      </c>
      <c r="H4" s="39" t="s">
        <v>28</v>
      </c>
      <c r="I4" s="40" t="s">
        <v>30</v>
      </c>
    </row>
    <row r="5">
      <c r="A5" s="23"/>
      <c r="B5" s="35"/>
      <c r="C5" s="36" t="s">
        <v>10</v>
      </c>
      <c r="D5" s="37">
        <v>30.0</v>
      </c>
      <c r="E5" s="38">
        <v>27.16049383</v>
      </c>
      <c r="F5" s="39" t="s">
        <v>31</v>
      </c>
      <c r="G5" s="39" t="s">
        <v>28</v>
      </c>
      <c r="H5" s="39" t="s">
        <v>28</v>
      </c>
      <c r="I5" s="40" t="s">
        <v>32</v>
      </c>
    </row>
    <row r="6">
      <c r="A6" s="23"/>
      <c r="B6" s="41"/>
      <c r="C6" s="42" t="s">
        <v>11</v>
      </c>
      <c r="D6" s="43">
        <v>150.0</v>
      </c>
      <c r="E6" s="44">
        <v>130.952381</v>
      </c>
      <c r="F6" s="45" t="s">
        <v>33</v>
      </c>
      <c r="G6" s="45" t="s">
        <v>34</v>
      </c>
      <c r="H6" s="45" t="s">
        <v>28</v>
      </c>
      <c r="I6" s="46" t="s">
        <v>33</v>
      </c>
    </row>
    <row r="7">
      <c r="A7" s="23"/>
      <c r="B7" s="29">
        <v>2.0</v>
      </c>
      <c r="C7" s="30" t="s">
        <v>12</v>
      </c>
      <c r="D7" s="31">
        <v>15.0</v>
      </c>
      <c r="E7" s="31">
        <v>13.75</v>
      </c>
      <c r="F7" s="33" t="s">
        <v>34</v>
      </c>
      <c r="G7" s="33" t="s">
        <v>28</v>
      </c>
      <c r="H7" s="33" t="s">
        <v>28</v>
      </c>
      <c r="I7" s="34" t="s">
        <v>34</v>
      </c>
    </row>
    <row r="8">
      <c r="A8" s="23"/>
      <c r="B8" s="35"/>
      <c r="C8" s="36" t="s">
        <v>13</v>
      </c>
      <c r="D8" s="37">
        <v>75.0</v>
      </c>
      <c r="E8" s="38">
        <v>66.26506024</v>
      </c>
      <c r="F8" s="39" t="s">
        <v>27</v>
      </c>
      <c r="G8" s="39" t="s">
        <v>28</v>
      </c>
      <c r="H8" s="39" t="s">
        <v>28</v>
      </c>
      <c r="I8" s="40" t="s">
        <v>27</v>
      </c>
    </row>
    <row r="9">
      <c r="A9" s="23"/>
      <c r="B9" s="41"/>
      <c r="C9" s="42" t="s">
        <v>14</v>
      </c>
      <c r="D9" s="43">
        <v>50.0</v>
      </c>
      <c r="E9" s="44">
        <v>45.67901235</v>
      </c>
      <c r="F9" s="45" t="s">
        <v>35</v>
      </c>
      <c r="G9" s="45" t="s">
        <v>28</v>
      </c>
      <c r="H9" s="45" t="s">
        <v>28</v>
      </c>
      <c r="I9" s="46" t="s">
        <v>35</v>
      </c>
    </row>
    <row r="10">
      <c r="A10" s="23"/>
      <c r="B10" s="47">
        <v>3.0</v>
      </c>
      <c r="C10" s="48" t="s">
        <v>15</v>
      </c>
      <c r="D10" s="49" t="s">
        <v>16</v>
      </c>
      <c r="E10" s="50">
        <v>97.82608696</v>
      </c>
      <c r="F10" s="33" t="s">
        <v>30</v>
      </c>
      <c r="G10" s="33" t="s">
        <v>28</v>
      </c>
      <c r="H10" s="33" t="s">
        <v>28</v>
      </c>
      <c r="I10" s="34" t="s">
        <v>30</v>
      </c>
    </row>
    <row r="11">
      <c r="A11" s="23"/>
      <c r="B11" s="35"/>
      <c r="C11" s="48" t="s">
        <v>15</v>
      </c>
      <c r="D11" s="37" t="s">
        <v>16</v>
      </c>
      <c r="E11" s="38">
        <v>81.52173913</v>
      </c>
      <c r="F11" s="39" t="s">
        <v>36</v>
      </c>
      <c r="G11" s="39" t="s">
        <v>28</v>
      </c>
      <c r="H11" s="39" t="s">
        <v>28</v>
      </c>
      <c r="I11" s="40" t="s">
        <v>36</v>
      </c>
    </row>
    <row r="12">
      <c r="A12" s="23"/>
      <c r="B12" s="35"/>
      <c r="C12" s="36" t="s">
        <v>17</v>
      </c>
      <c r="D12" s="37" t="s">
        <v>16</v>
      </c>
      <c r="E12" s="37">
        <v>35.0</v>
      </c>
      <c r="F12" s="39" t="s">
        <v>37</v>
      </c>
      <c r="G12" s="39" t="s">
        <v>28</v>
      </c>
      <c r="H12" s="39" t="s">
        <v>28</v>
      </c>
      <c r="I12" s="40" t="s">
        <v>38</v>
      </c>
    </row>
    <row r="13">
      <c r="A13" s="23"/>
      <c r="B13" s="35"/>
      <c r="C13" s="36" t="s">
        <v>18</v>
      </c>
      <c r="D13" s="37" t="s">
        <v>16</v>
      </c>
      <c r="E13" s="37">
        <v>25.0</v>
      </c>
      <c r="F13" s="39" t="s">
        <v>32</v>
      </c>
      <c r="G13" s="39" t="s">
        <v>28</v>
      </c>
      <c r="H13" s="39" t="s">
        <v>28</v>
      </c>
      <c r="I13" s="40" t="s">
        <v>32</v>
      </c>
    </row>
    <row r="14">
      <c r="A14" s="23"/>
      <c r="B14" s="41"/>
      <c r="C14" s="42" t="s">
        <v>19</v>
      </c>
      <c r="D14" s="43" t="s">
        <v>16</v>
      </c>
      <c r="E14" s="43">
        <v>40.0</v>
      </c>
      <c r="F14" s="45" t="s">
        <v>38</v>
      </c>
      <c r="G14" s="45" t="s">
        <v>28</v>
      </c>
      <c r="H14" s="45" t="s">
        <v>28</v>
      </c>
      <c r="I14" s="46" t="s">
        <v>38</v>
      </c>
    </row>
  </sheetData>
  <mergeCells count="3">
    <mergeCell ref="B3:B6"/>
    <mergeCell ref="B7:B9"/>
    <mergeCell ref="B10:B1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6.86"/>
    <col customWidth="1" min="3" max="3" width="22.29"/>
    <col customWidth="1" min="4" max="4" width="26.43"/>
    <col customWidth="1" min="5" max="5" width="26.0"/>
    <col customWidth="1" min="6" max="6" width="33.0"/>
    <col customWidth="1" min="7" max="7" width="33.14"/>
    <col customWidth="1" min="8" max="8" width="34.0"/>
    <col customWidth="1" min="9" max="9" width="35.0"/>
    <col customWidth="1" min="11" max="27" width="8.71"/>
  </cols>
  <sheetData>
    <row r="1">
      <c r="A1" s="51"/>
      <c r="B1" s="51"/>
      <c r="C1" s="1"/>
      <c r="D1" s="1"/>
      <c r="E1" s="1"/>
      <c r="F1" s="52"/>
      <c r="G1" s="52"/>
      <c r="H1" s="52"/>
      <c r="I1" s="52"/>
      <c r="J1" s="5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1"/>
      <c r="B2" s="24" t="s">
        <v>20</v>
      </c>
      <c r="C2" s="26" t="s">
        <v>39</v>
      </c>
      <c r="D2" s="26" t="s">
        <v>40</v>
      </c>
      <c r="E2" s="26" t="s">
        <v>22</v>
      </c>
      <c r="F2" s="27" t="s">
        <v>41</v>
      </c>
      <c r="G2" s="27" t="s">
        <v>24</v>
      </c>
      <c r="H2" s="27" t="s">
        <v>42</v>
      </c>
      <c r="I2" s="27" t="s">
        <v>43</v>
      </c>
      <c r="J2" s="54" t="s">
        <v>44</v>
      </c>
    </row>
    <row r="3">
      <c r="A3" s="55"/>
      <c r="B3" s="56">
        <v>1.0</v>
      </c>
      <c r="C3" s="57">
        <v>262.0</v>
      </c>
      <c r="D3" s="58">
        <f>SUM('1 - Dados iniciais de cargas'!H3:H6)</f>
        <v>140.7357078</v>
      </c>
      <c r="E3" s="58">
        <f>SUM('1 - Dados iniciais de cargas'!I3:I6)</f>
        <v>311.3289687</v>
      </c>
      <c r="F3" s="57" t="s">
        <v>45</v>
      </c>
      <c r="G3" s="57" t="s">
        <v>46</v>
      </c>
      <c r="H3" s="33" t="s">
        <v>28</v>
      </c>
      <c r="I3" s="57" t="str">
        <f t="shared" ref="I3:I5" si="1">F3</f>
        <v>2x120mm²</v>
      </c>
      <c r="J3" s="59" t="s">
        <v>47</v>
      </c>
    </row>
    <row r="4">
      <c r="A4" s="55"/>
      <c r="B4" s="60">
        <v>2.0</v>
      </c>
      <c r="C4" s="61">
        <v>103.0</v>
      </c>
      <c r="D4" s="62">
        <f>SUM('1 - Dados iniciais de cargas'!H7:H9)</f>
        <v>58.97489192</v>
      </c>
      <c r="E4" s="62">
        <f>SUM('1 - Dados iniciais de cargas'!I7:I9)</f>
        <v>125.6940726</v>
      </c>
      <c r="F4" s="61" t="s">
        <v>48</v>
      </c>
      <c r="G4" s="61" t="s">
        <v>49</v>
      </c>
      <c r="H4" s="39" t="s">
        <v>28</v>
      </c>
      <c r="I4" s="61" t="str">
        <f t="shared" si="1"/>
        <v>95mm²</v>
      </c>
      <c r="J4" s="63" t="s">
        <v>50</v>
      </c>
    </row>
    <row r="5">
      <c r="A5" s="55"/>
      <c r="B5" s="64">
        <v>3.0</v>
      </c>
      <c r="C5" s="65">
        <v>265.0</v>
      </c>
      <c r="D5" s="66">
        <f>SUM('1 - Dados iniciais de cargas'!H10:H11)</f>
        <v>64.66652921</v>
      </c>
      <c r="E5" s="66">
        <f>SUM('1 - Dados iniciais de cargas'!I10:I14)</f>
        <v>279.3478261</v>
      </c>
      <c r="F5" s="65" t="s">
        <v>45</v>
      </c>
      <c r="G5" s="65" t="s">
        <v>46</v>
      </c>
      <c r="H5" s="45" t="s">
        <v>28</v>
      </c>
      <c r="I5" s="65" t="str">
        <f t="shared" si="1"/>
        <v>2x120mm²</v>
      </c>
      <c r="J5" s="67" t="s">
        <v>47</v>
      </c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  <row r="1001" ht="15.75" customHeight="1">
      <c r="A1001" s="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29.43"/>
    <col customWidth="1" min="3" max="3" width="32.43"/>
    <col customWidth="1" min="4" max="4" width="22.43"/>
    <col customWidth="1" min="5" max="5" width="45.0"/>
    <col customWidth="1" min="6" max="26" width="8.71"/>
  </cols>
  <sheetData>
    <row r="1">
      <c r="A1" s="68" t="s">
        <v>0</v>
      </c>
      <c r="B1" s="69" t="s">
        <v>51</v>
      </c>
      <c r="C1" s="70"/>
      <c r="D1" s="70"/>
      <c r="E1" s="71"/>
    </row>
    <row r="2">
      <c r="A2" s="72"/>
      <c r="B2" s="73" t="s">
        <v>52</v>
      </c>
      <c r="C2" s="74" t="s">
        <v>53</v>
      </c>
      <c r="D2" s="74" t="s">
        <v>54</v>
      </c>
      <c r="E2" s="75" t="s">
        <v>55</v>
      </c>
    </row>
    <row r="3">
      <c r="A3" s="76" t="s">
        <v>56</v>
      </c>
      <c r="B3" s="77">
        <v>8.2049060445261</v>
      </c>
      <c r="C3" s="77">
        <v>6.80678577266466</v>
      </c>
      <c r="D3" s="78">
        <v>50.0</v>
      </c>
      <c r="E3" s="79">
        <v>1.69</v>
      </c>
    </row>
    <row r="4">
      <c r="A4" s="80" t="s">
        <v>57</v>
      </c>
      <c r="B4" s="81">
        <v>33.7084880546573</v>
      </c>
      <c r="C4" s="81">
        <v>32.9384974685321</v>
      </c>
      <c r="D4" s="82">
        <v>3.53</v>
      </c>
      <c r="E4" s="83">
        <v>1.35</v>
      </c>
    </row>
    <row r="5">
      <c r="A5" s="80" t="s">
        <v>58</v>
      </c>
      <c r="B5" s="81">
        <v>30.21</v>
      </c>
      <c r="C5" s="81">
        <v>22.32</v>
      </c>
      <c r="D5" s="84">
        <v>3.17</v>
      </c>
      <c r="E5" s="83">
        <v>1.31</v>
      </c>
    </row>
    <row r="6">
      <c r="A6" s="85" t="s">
        <v>59</v>
      </c>
      <c r="B6" s="86">
        <v>23.45</v>
      </c>
      <c r="C6" s="86">
        <v>10.81</v>
      </c>
      <c r="D6" s="87">
        <v>1.74</v>
      </c>
      <c r="E6" s="88">
        <v>1.15</v>
      </c>
    </row>
    <row r="7">
      <c r="A7" s="85" t="s">
        <v>60</v>
      </c>
      <c r="B7" s="86">
        <v>14.67</v>
      </c>
      <c r="C7" s="86">
        <v>5.52</v>
      </c>
      <c r="D7" s="87">
        <v>0.94</v>
      </c>
      <c r="E7" s="88">
        <v>1.02</v>
      </c>
    </row>
    <row r="8">
      <c r="A8" s="89" t="s">
        <v>61</v>
      </c>
      <c r="B8" s="90">
        <v>19.87</v>
      </c>
      <c r="C8" s="90">
        <v>9.8</v>
      </c>
      <c r="D8" s="91">
        <v>1.23</v>
      </c>
      <c r="E8" s="92">
        <v>1.08</v>
      </c>
    </row>
    <row r="11" ht="15.0" customHeight="1">
      <c r="F11" s="93"/>
    </row>
    <row r="13" ht="15.0" customHeight="1">
      <c r="E13" s="9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E1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2.43"/>
    <col customWidth="1" min="3" max="3" width="22.29"/>
    <col customWidth="1" min="4" max="4" width="26.43"/>
    <col customWidth="1" min="5" max="5" width="26.0"/>
    <col customWidth="1" min="6" max="6" width="33.0"/>
    <col customWidth="1" min="7" max="7" width="33.14"/>
    <col customWidth="1" min="8" max="8" width="34.0"/>
    <col customWidth="1" min="9" max="9" width="35.0"/>
    <col customWidth="1" min="11" max="27" width="8.71"/>
  </cols>
  <sheetData>
    <row r="1">
      <c r="A1" s="51"/>
      <c r="B1" s="51"/>
      <c r="C1" s="1"/>
      <c r="D1" s="1"/>
      <c r="E1" s="1"/>
      <c r="F1" s="52"/>
      <c r="G1" s="52"/>
      <c r="H1" s="52"/>
      <c r="I1" s="52"/>
      <c r="J1" s="5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1"/>
      <c r="B2" s="24" t="s">
        <v>0</v>
      </c>
      <c r="C2" s="26" t="s">
        <v>39</v>
      </c>
      <c r="D2" s="26" t="s">
        <v>40</v>
      </c>
      <c r="E2" s="26" t="s">
        <v>22</v>
      </c>
      <c r="F2" s="27" t="s">
        <v>41</v>
      </c>
      <c r="G2" s="27" t="s">
        <v>24</v>
      </c>
      <c r="H2" s="27" t="s">
        <v>42</v>
      </c>
      <c r="I2" s="27" t="s">
        <v>43</v>
      </c>
      <c r="J2" s="54" t="s">
        <v>44</v>
      </c>
    </row>
    <row r="3" ht="27.75" customHeight="1">
      <c r="A3" s="55"/>
      <c r="B3" s="95">
        <v>1.0</v>
      </c>
      <c r="C3" s="96">
        <v>630.0</v>
      </c>
      <c r="D3" s="97">
        <v>264.38</v>
      </c>
      <c r="E3" s="97">
        <v>683.23</v>
      </c>
      <c r="F3" s="96" t="s">
        <v>62</v>
      </c>
      <c r="G3" s="96" t="s">
        <v>63</v>
      </c>
      <c r="H3" s="98" t="s">
        <v>28</v>
      </c>
      <c r="I3" s="96" t="str">
        <f>F3</f>
        <v>4x185mm²</v>
      </c>
      <c r="J3" s="99" t="s">
        <v>47</v>
      </c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 ht="15.75" customHeight="1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2024-05-21T20:11:13Z</dcterms:created>
  <dc:creator>Daniel Augusto Pagi Ferreira</dc:creator>
</cp:coreProperties>
</file>