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J Crustace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<sst xmlns="http://schemas.openxmlformats.org/spreadsheetml/2006/main" count="48" uniqueCount="48">
  <si>
    <t xml:space="preserve">Ano</t>
  </si>
  <si>
    <t xml:space="preserve">Camarao_art</t>
  </si>
  <si>
    <t xml:space="preserve">Camarao_ind</t>
  </si>
  <si>
    <t xml:space="preserve">Camarao_art_ind</t>
  </si>
  <si>
    <t xml:space="preserve">Cam_sete_barbas_art</t>
  </si>
  <si>
    <t xml:space="preserve">Cam_sete_barbas_ind</t>
  </si>
  <si>
    <t xml:space="preserve">Cam_branco_art</t>
  </si>
  <si>
    <t xml:space="preserve">Cam_branco_ind</t>
  </si>
  <si>
    <t xml:space="preserve">Cam_rosa_art</t>
  </si>
  <si>
    <t xml:space="preserve">Cam_rosa_ind</t>
  </si>
  <si>
    <t xml:space="preserve">Cam_barba_ruca_art</t>
  </si>
  <si>
    <t xml:space="preserve">Cam_barba_ruca_ind</t>
  </si>
  <si>
    <t xml:space="preserve">Cam_santana_art</t>
  </si>
  <si>
    <t xml:space="preserve">Cam_santana_ind</t>
  </si>
  <si>
    <t xml:space="preserve">Cam_crista_art</t>
  </si>
  <si>
    <t xml:space="preserve">Cam_crista_ind</t>
  </si>
  <si>
    <t xml:space="preserve">Caranguejo_ind</t>
  </si>
  <si>
    <t xml:space="preserve">Caran_uca_art</t>
  </si>
  <si>
    <t xml:space="preserve">Guaiamum_art</t>
  </si>
  <si>
    <t xml:space="preserve">Caran_santola_art</t>
  </si>
  <si>
    <t xml:space="preserve">Caran_real_ind</t>
  </si>
  <si>
    <t xml:space="preserve">Caran_ermitao_art</t>
  </si>
  <si>
    <t xml:space="preserve">Caran_goia_art</t>
  </si>
  <si>
    <t xml:space="preserve">Caran_goia_ind</t>
  </si>
  <si>
    <t xml:space="preserve">Lagosta_art</t>
  </si>
  <si>
    <t xml:space="preserve">Lagosta_ind</t>
  </si>
  <si>
    <t xml:space="preserve">Lagosta_art_ind</t>
  </si>
  <si>
    <t xml:space="preserve">Lago_sapateira_art</t>
  </si>
  <si>
    <t xml:space="preserve">Lago_sapateira_ind</t>
  </si>
  <si>
    <t xml:space="preserve">Lagostim_art</t>
  </si>
  <si>
    <t xml:space="preserve">Lagostim_ind</t>
  </si>
  <si>
    <t xml:space="preserve">Siri_portunidae_art</t>
  </si>
  <si>
    <t xml:space="preserve">Siri_portunidae_ind</t>
  </si>
  <si>
    <t xml:space="preserve">Siri_azul_art</t>
  </si>
  <si>
    <t xml:space="preserve">Siri_azul_ind</t>
  </si>
  <si>
    <t xml:space="preserve">Siri_azul_art_ind</t>
  </si>
  <si>
    <t xml:space="preserve">Siri_candeia_art</t>
  </si>
  <si>
    <t xml:space="preserve">Siri_candeia_ind</t>
  </si>
  <si>
    <t xml:space="preserve">Siri_chita_art</t>
  </si>
  <si>
    <t xml:space="preserve">Siri_chita_ind</t>
  </si>
  <si>
    <t xml:space="preserve">Tamburutaca_art</t>
  </si>
  <si>
    <t xml:space="preserve">Tamburutaca_ind</t>
  </si>
  <si>
    <t xml:space="preserve">Outros_crust_art</t>
  </si>
  <si>
    <t xml:space="preserve">Outros_crust_ind</t>
  </si>
  <si>
    <t xml:space="preserve">TOTAL_CRUSTACEOS_M</t>
  </si>
  <si>
    <t xml:space="preserve">TOTAL_CRUSTACEOS_F&amp;M</t>
  </si>
  <si>
    <t xml:space="preserve">TOTAL_GROUPS_F&amp;M</t>
  </si>
  <si>
    <t xml:space="preserve">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</si>
</sst>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#,##0.00000"/>
    <numFmt numFmtId="167" formatCode="0.00"/>
    <numFmt numFmtId="168" formatCode="0.000"/>
    <numFmt numFmtId="169" formatCode="#,##0.0000"/>
    <numFmt numFmtId="170" formatCode="0.0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F79646"/>
      <name val="Calibri"/>
      <family val="2"/>
      <charset val="1"/>
    </font>
    <font>
      <sz val="10"/>
      <color rgb="FFF79646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C0C0C0"/>
      </patternFill>
    </fill>
    <fill>
      <patternFill patternType="solid">
        <fgColor rgb="FFA6C9EC"/>
        <bgColor rgb="FF95B3D7"/>
      </patternFill>
    </fill>
    <fill>
      <patternFill patternType="solid">
        <fgColor rgb="FFF7C7AC"/>
        <bgColor rgb="FFC0C0C0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>
        <color rgb="FF95B3D7"/>
      </bottom>
      <diagonal/>
    </border>
    <border diagonalUp="false" diagonalDown="false">
      <left/>
      <right/>
      <top/>
      <bottom style="thin">
        <color rgb="FF95B3D7"/>
      </bottom>
      <diagonal/>
    </border>
    <border diagonalUp="false" diagonalDown="false">
      <left style="thin"/>
      <right style="thin"/>
      <top/>
      <bottom style="thin">
        <color rgb="FF95B3D7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5B3D7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5E6A2"/>
      <rgbColor rgb="FFFFFF99"/>
      <rgbColor rgb="FFA6C9EC"/>
      <rgbColor rgb="FFFF99CC"/>
      <rgbColor rgb="FFCC99FF"/>
      <rgbColor rgb="FFF7C7A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107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AF45" activePane="bottomRight" state="frozen"/>
      <selection pane="topLeft" activeCell="A1" activeCellId="0" sqref="A1"/>
      <selection pane="topRight" activeCell="AF1" activeCellId="0" sqref="AF1"/>
      <selection pane="bottomLeft" activeCell="A45" activeCellId="0" sqref="A45"/>
      <selection pane="bottomRight" activeCell="AR60" activeCellId="0" sqref="AR60"/>
    </sheetView>
  </sheetViews>
  <sheetFormatPr defaultColWidth="8.78515625" defaultRowHeight="14.25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2" width="10.99"/>
    <col collapsed="false" customWidth="true" hidden="false" outlineLevel="0" max="3" min="3" style="3" width="11.22"/>
    <col collapsed="false" customWidth="true" hidden="false" outlineLevel="0" max="4" min="4" style="4" width="14.43"/>
    <col collapsed="false" customWidth="true" hidden="false" outlineLevel="0" max="5" min="5" style="5" width="16.67"/>
    <col collapsed="false" customWidth="true" hidden="false" outlineLevel="0" max="6" min="6" style="0" width="14.78"/>
    <col collapsed="false" customWidth="true" hidden="false" outlineLevel="0" max="7" min="7" style="5" width="13.89"/>
    <col collapsed="false" customWidth="true" hidden="false" outlineLevel="0" max="8" min="8" style="0" width="14.11"/>
    <col collapsed="false" customWidth="true" hidden="false" outlineLevel="0" max="9" min="9" style="5" width="11.77"/>
    <col collapsed="false" customWidth="true" hidden="false" outlineLevel="0" max="10" min="10" style="0" width="11.99"/>
    <col collapsed="false" customWidth="true" hidden="false" outlineLevel="0" max="11" min="11" style="5" width="17.33"/>
    <col collapsed="false" customWidth="true" hidden="false" outlineLevel="0" max="12" min="12" style="0" width="14.78"/>
    <col collapsed="false" customWidth="true" hidden="false" outlineLevel="0" max="13" min="13" style="5" width="14.66"/>
    <col collapsed="false" customWidth="true" hidden="false" outlineLevel="0" max="14" min="14" style="0" width="14.78"/>
    <col collapsed="false" customWidth="true" hidden="false" outlineLevel="0" max="15" min="15" style="5" width="12.66"/>
    <col collapsed="false" customWidth="true" hidden="false" outlineLevel="0" max="16" min="16" style="0" width="12.89"/>
    <col collapsed="false" customWidth="true" hidden="false" outlineLevel="0" max="17" min="17" style="5" width="13.22"/>
    <col collapsed="false" customWidth="true" hidden="false" outlineLevel="0" max="18" min="18" style="5" width="12.1"/>
    <col collapsed="false" customWidth="true" hidden="false" outlineLevel="0" max="19" min="19" style="6" width="12.66"/>
    <col collapsed="false" customWidth="true" hidden="false" outlineLevel="0" max="20" min="20" style="5" width="15.22"/>
    <col collapsed="false" customWidth="true" hidden="false" outlineLevel="0" max="21" min="21" style="5" width="12.66"/>
    <col collapsed="false" customWidth="true" hidden="false" outlineLevel="0" max="22" min="22" style="5" width="15.8"/>
    <col collapsed="false" customWidth="true" hidden="false" outlineLevel="0" max="23" min="23" style="5" width="12.66"/>
    <col collapsed="false" customWidth="true" hidden="false" outlineLevel="0" max="24" min="24" style="0" width="12.89"/>
    <col collapsed="false" customWidth="true" hidden="false" outlineLevel="0" max="25" min="25" style="5" width="10"/>
    <col collapsed="false" customWidth="true" hidden="false" outlineLevel="0" max="26" min="26" style="0" width="10.22"/>
    <col collapsed="false" customWidth="true" hidden="false" outlineLevel="0" max="27" min="27" style="0" width="13.43"/>
    <col collapsed="false" customWidth="true" hidden="false" outlineLevel="0" max="28" min="28" style="5" width="15.88"/>
    <col collapsed="false" customWidth="true" hidden="false" outlineLevel="0" max="29" min="29" style="0" width="15.66"/>
    <col collapsed="false" customWidth="true" hidden="false" outlineLevel="0" max="30" min="30" style="5" width="11.11"/>
    <col collapsed="false" customWidth="true" hidden="false" outlineLevel="0" max="31" min="31" style="0" width="11.33"/>
    <col collapsed="false" customWidth="true" hidden="false" outlineLevel="0" max="32" min="32" style="5" width="16.22"/>
    <col collapsed="false" customWidth="true" hidden="false" outlineLevel="0" max="33" min="33" style="0" width="14.78"/>
    <col collapsed="false" customWidth="true" hidden="false" outlineLevel="0" max="34" min="34" style="5" width="10.58"/>
    <col collapsed="false" customWidth="true" hidden="false" outlineLevel="0" max="36" min="35" style="0" width="10.77"/>
    <col collapsed="false" customWidth="true" hidden="false" outlineLevel="0" max="37" min="37" style="5" width="13.55"/>
    <col collapsed="false" customWidth="true" hidden="false" outlineLevel="0" max="38" min="38" style="0" width="11.99"/>
    <col collapsed="false" customWidth="true" hidden="false" outlineLevel="0" max="39" min="39" style="5" width="11.22"/>
    <col collapsed="false" customWidth="true" hidden="false" outlineLevel="0" max="40" min="40" style="0" width="11.45"/>
    <col collapsed="false" customWidth="true" hidden="false" outlineLevel="0" max="41" min="41" style="5" width="14.43"/>
    <col collapsed="false" customWidth="true" hidden="false" outlineLevel="0" max="42" min="42" style="0" width="14.66"/>
    <col collapsed="false" customWidth="true" hidden="false" outlineLevel="0" max="43" min="43" style="5" width="14.43"/>
    <col collapsed="false" customWidth="true" hidden="false" outlineLevel="0" max="44" min="44" style="0" width="14.66"/>
    <col collapsed="false" customWidth="true" hidden="false" outlineLevel="0" max="45" min="45" style="0" width="19.89"/>
    <col collapsed="false" customWidth="true" hidden="false" outlineLevel="0" max="46" min="46" style="0" width="21.66"/>
    <col collapsed="false" customWidth="true" hidden="false" outlineLevel="0" max="47" min="47" style="0" width="17.78"/>
  </cols>
  <sheetData>
    <row r="1" s="18" customFormat="true" ht="13.5" hidden="false" customHeight="false" outlineLevel="0" collapsed="false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1" t="s">
        <v>6</v>
      </c>
      <c r="H1" s="12" t="s">
        <v>7</v>
      </c>
      <c r="I1" s="11" t="s">
        <v>8</v>
      </c>
      <c r="J1" s="12" t="s">
        <v>9</v>
      </c>
      <c r="K1" s="13" t="s">
        <v>10</v>
      </c>
      <c r="L1" s="12" t="s">
        <v>11</v>
      </c>
      <c r="M1" s="11" t="s">
        <v>12</v>
      </c>
      <c r="N1" s="12" t="s">
        <v>13</v>
      </c>
      <c r="O1" s="11" t="s">
        <v>14</v>
      </c>
      <c r="P1" s="12" t="s">
        <v>15</v>
      </c>
      <c r="Q1" s="14" t="s">
        <v>16</v>
      </c>
      <c r="R1" s="11" t="s">
        <v>17</v>
      </c>
      <c r="S1" s="15" t="s">
        <v>18</v>
      </c>
      <c r="T1" s="11" t="s">
        <v>19</v>
      </c>
      <c r="U1" s="14" t="s">
        <v>20</v>
      </c>
      <c r="V1" s="11" t="s">
        <v>21</v>
      </c>
      <c r="W1" s="11" t="s">
        <v>22</v>
      </c>
      <c r="X1" s="12" t="s">
        <v>23</v>
      </c>
      <c r="Y1" s="11" t="s">
        <v>24</v>
      </c>
      <c r="Z1" s="12" t="s">
        <v>25</v>
      </c>
      <c r="AA1" s="16" t="s">
        <v>26</v>
      </c>
      <c r="AB1" s="11" t="s">
        <v>27</v>
      </c>
      <c r="AC1" s="12" t="s">
        <v>28</v>
      </c>
      <c r="AD1" s="11" t="s">
        <v>29</v>
      </c>
      <c r="AE1" s="12" t="s">
        <v>30</v>
      </c>
      <c r="AF1" s="11" t="s">
        <v>31</v>
      </c>
      <c r="AG1" s="12" t="s">
        <v>32</v>
      </c>
      <c r="AH1" s="11" t="s">
        <v>33</v>
      </c>
      <c r="AI1" s="12" t="s">
        <v>34</v>
      </c>
      <c r="AJ1" s="16" t="s">
        <v>35</v>
      </c>
      <c r="AK1" s="11" t="s">
        <v>36</v>
      </c>
      <c r="AL1" s="12" t="s">
        <v>37</v>
      </c>
      <c r="AM1" s="11" t="s">
        <v>38</v>
      </c>
      <c r="AN1" s="12" t="s">
        <v>39</v>
      </c>
      <c r="AO1" s="11" t="s">
        <v>40</v>
      </c>
      <c r="AP1" s="12" t="s">
        <v>41</v>
      </c>
      <c r="AQ1" s="11" t="s">
        <v>42</v>
      </c>
      <c r="AR1" s="12" t="s">
        <v>43</v>
      </c>
      <c r="AS1" s="17" t="s">
        <v>44</v>
      </c>
      <c r="AT1" s="17" t="s">
        <v>45</v>
      </c>
      <c r="AU1" s="17" t="s">
        <v>46</v>
      </c>
    </row>
    <row r="2" customFormat="false" ht="13.8" hidden="false" customHeight="false" outlineLevel="0" collapsed="false">
      <c r="A2" s="19" t="n">
        <v>1950</v>
      </c>
      <c r="B2" s="20"/>
      <c r="D2" s="20"/>
      <c r="E2" s="21" t="n">
        <v>996.697012762713</v>
      </c>
      <c r="G2" s="21" t="n">
        <v>193.465917462805</v>
      </c>
      <c r="I2" s="21" t="n">
        <v>25.3552184448163</v>
      </c>
      <c r="J2" s="21"/>
      <c r="K2" s="21" t="n">
        <v>240.282201289377</v>
      </c>
      <c r="L2" s="21"/>
      <c r="R2" s="21" t="n">
        <v>365.555542640854</v>
      </c>
      <c r="AA2" s="21"/>
      <c r="AH2" s="21" t="n">
        <v>183.606658599223</v>
      </c>
      <c r="AI2" s="21"/>
      <c r="AJ2" s="20" t="n">
        <v>183.606658599223</v>
      </c>
      <c r="AS2" s="22" t="n">
        <v>2004.96264648437</v>
      </c>
      <c r="AT2" s="22" t="n">
        <v>2016.66479492187</v>
      </c>
      <c r="AU2" s="23" t="n">
        <v>28137</v>
      </c>
    </row>
    <row r="3" customFormat="false" ht="13.8" hidden="false" customHeight="false" outlineLevel="0" collapsed="false">
      <c r="A3" s="19" t="n">
        <v>1951</v>
      </c>
      <c r="B3" s="20"/>
      <c r="D3" s="20"/>
      <c r="E3" s="21" t="n">
        <v>943.767907730296</v>
      </c>
      <c r="G3" s="21" t="n">
        <v>187.597778921638</v>
      </c>
      <c r="I3" s="21" t="n">
        <v>26.4148482499318</v>
      </c>
      <c r="J3" s="21"/>
      <c r="K3" s="21" t="n">
        <v>234.271755475209</v>
      </c>
      <c r="L3" s="21"/>
      <c r="R3" s="21" t="n">
        <v>335.043755102106</v>
      </c>
      <c r="AA3" s="21"/>
      <c r="AH3" s="21" t="n">
        <v>171.595745698642</v>
      </c>
      <c r="AI3" s="21"/>
      <c r="AJ3" s="20" t="n">
        <v>171.595745698642</v>
      </c>
      <c r="AS3" s="22" t="n">
        <v>1898.69201660156</v>
      </c>
      <c r="AT3" s="22" t="n">
        <v>1925.50537109375</v>
      </c>
      <c r="AU3" s="23" t="n">
        <v>27432</v>
      </c>
    </row>
    <row r="4" customFormat="false" ht="13.8" hidden="false" customHeight="false" outlineLevel="0" collapsed="false">
      <c r="A4" s="19" t="n">
        <v>1952</v>
      </c>
      <c r="B4" s="20"/>
      <c r="D4" s="20"/>
      <c r="E4" s="21" t="n">
        <v>889.669526613303</v>
      </c>
      <c r="G4" s="21" t="n">
        <v>181.320627401601</v>
      </c>
      <c r="I4" s="21" t="n">
        <v>27.2469986389378</v>
      </c>
      <c r="J4" s="21"/>
      <c r="K4" s="21" t="n">
        <v>227.52627014168</v>
      </c>
      <c r="L4" s="21"/>
      <c r="R4" s="21" t="n">
        <v>305.257391157274</v>
      </c>
      <c r="AA4" s="21"/>
      <c r="AH4" s="21" t="n">
        <v>159.647588544945</v>
      </c>
      <c r="AI4" s="21"/>
      <c r="AJ4" s="20" t="n">
        <v>159.647588544945</v>
      </c>
      <c r="AS4" s="22" t="n">
        <v>1790.66833496094</v>
      </c>
      <c r="AT4" s="22" t="n">
        <v>1831.24731445312</v>
      </c>
      <c r="AU4" s="23" t="n">
        <v>26648</v>
      </c>
    </row>
    <row r="5" customFormat="false" ht="13.8" hidden="false" customHeight="false" outlineLevel="0" collapsed="false">
      <c r="A5" s="19" t="n">
        <v>1953</v>
      </c>
      <c r="B5" s="20"/>
      <c r="D5" s="20"/>
      <c r="E5" s="21" t="n">
        <v>794.359168811301</v>
      </c>
      <c r="G5" s="21" t="n">
        <v>166.224929973458</v>
      </c>
      <c r="I5" s="21" t="n">
        <v>26.5086096280809</v>
      </c>
      <c r="J5" s="21"/>
      <c r="K5" s="21" t="n">
        <v>209.413803658395</v>
      </c>
      <c r="L5" s="21"/>
      <c r="R5" s="21" t="n">
        <v>262.914796940982</v>
      </c>
      <c r="AA5" s="21"/>
      <c r="AH5" s="21" t="n">
        <v>140.586454676755</v>
      </c>
      <c r="AI5" s="21"/>
      <c r="AJ5" s="20" t="n">
        <v>140.586454676755</v>
      </c>
      <c r="AS5" s="22" t="n">
        <v>1600.0078125</v>
      </c>
      <c r="AT5" s="22" t="n">
        <v>1650.74328613281</v>
      </c>
      <c r="AU5" s="23" t="n">
        <v>24552</v>
      </c>
    </row>
    <row r="6" customFormat="false" ht="13.8" hidden="false" customHeight="false" outlineLevel="0" collapsed="false">
      <c r="A6" s="19" t="n">
        <v>1954</v>
      </c>
      <c r="B6" s="20"/>
      <c r="D6" s="20"/>
      <c r="E6" s="21" t="n">
        <v>712.681286434614</v>
      </c>
      <c r="G6" s="21" t="n">
        <v>153.16641165378</v>
      </c>
      <c r="I6" s="21" t="n">
        <v>25.8087951667849</v>
      </c>
      <c r="J6" s="21"/>
      <c r="K6" s="21" t="n">
        <v>193.718916180966</v>
      </c>
      <c r="L6" s="21"/>
      <c r="R6" s="21" t="n">
        <v>227.003782451975</v>
      </c>
      <c r="AA6" s="21"/>
      <c r="AH6" s="21" t="n">
        <v>124.239550459952</v>
      </c>
      <c r="AI6" s="21"/>
      <c r="AJ6" s="20" t="n">
        <v>124.239550459952</v>
      </c>
      <c r="AS6" s="22" t="n">
        <v>1436.61865234375</v>
      </c>
      <c r="AT6" s="22" t="n">
        <v>1495.39404296875</v>
      </c>
      <c r="AU6" s="23" t="n">
        <v>22755</v>
      </c>
    </row>
    <row r="7" customFormat="false" ht="13.8" hidden="false" customHeight="false" outlineLevel="0" collapsed="false">
      <c r="A7" s="19" t="n">
        <v>1955</v>
      </c>
      <c r="B7" s="20"/>
      <c r="D7" s="20"/>
      <c r="E7" s="21" t="n">
        <v>851.988979369344</v>
      </c>
      <c r="G7" s="21" t="n">
        <v>188.12655665935</v>
      </c>
      <c r="H7" s="20"/>
      <c r="I7" s="21" t="n">
        <v>33.3501882773926</v>
      </c>
      <c r="J7" s="21"/>
      <c r="K7" s="21" t="n">
        <v>238.810711321959</v>
      </c>
      <c r="L7" s="21"/>
      <c r="R7" s="21" t="n">
        <v>260.336225275038</v>
      </c>
      <c r="Y7" s="21" t="n">
        <v>12.3839477895908</v>
      </c>
      <c r="AA7" s="21" t="n">
        <v>12.3839477895908</v>
      </c>
      <c r="AH7" s="21" t="n">
        <v>146.328646770278</v>
      </c>
      <c r="AI7" s="21"/>
      <c r="AJ7" s="20" t="n">
        <v>146.328646770278</v>
      </c>
      <c r="AS7" s="22" t="n">
        <v>1731.3251953125</v>
      </c>
      <c r="AT7" s="22" t="n">
        <v>1818.375</v>
      </c>
      <c r="AU7" s="23" t="n">
        <v>28303</v>
      </c>
    </row>
    <row r="8" customFormat="false" ht="13.8" hidden="false" customHeight="false" outlineLevel="0" collapsed="false">
      <c r="A8" s="19" t="n">
        <v>1956</v>
      </c>
      <c r="B8" s="20"/>
      <c r="D8" s="20"/>
      <c r="E8" s="21" t="n">
        <v>629.328217869956</v>
      </c>
      <c r="G8" s="21" t="n">
        <v>142.774997853268</v>
      </c>
      <c r="H8" s="20"/>
      <c r="I8" s="21" t="n">
        <v>26.5342311069129</v>
      </c>
      <c r="J8" s="21"/>
      <c r="K8" s="21" t="n">
        <v>181.875404192619</v>
      </c>
      <c r="L8" s="21"/>
      <c r="R8" s="21" t="n">
        <v>183.68709320997</v>
      </c>
      <c r="Y8" s="21" t="n">
        <v>9.74754939230217</v>
      </c>
      <c r="AA8" s="21" t="n">
        <v>9.74754939230217</v>
      </c>
      <c r="AH8" s="21" t="n">
        <v>106.462908475831</v>
      </c>
      <c r="AI8" s="21"/>
      <c r="AJ8" s="20" t="n">
        <v>106.462908475831</v>
      </c>
      <c r="AS8" s="22" t="n">
        <v>1280.41027832031</v>
      </c>
      <c r="AT8" s="23" t="n">
        <v>1357</v>
      </c>
      <c r="AU8" s="23" t="n">
        <v>24791</v>
      </c>
    </row>
    <row r="9" customFormat="false" ht="13.8" hidden="false" customHeight="false" outlineLevel="0" collapsed="false">
      <c r="A9" s="19" t="n">
        <v>1957</v>
      </c>
      <c r="B9" s="20"/>
      <c r="D9" s="20"/>
      <c r="E9" s="21" t="n">
        <v>470.488873205031</v>
      </c>
      <c r="G9" s="21" t="n">
        <v>109.6772115063</v>
      </c>
      <c r="H9" s="20"/>
      <c r="I9" s="21" t="n">
        <v>21.2523188222967</v>
      </c>
      <c r="J9" s="21"/>
      <c r="K9" s="21" t="n">
        <v>140.173889910562</v>
      </c>
      <c r="L9" s="21"/>
      <c r="R9" s="21" t="n">
        <v>130.602804747027</v>
      </c>
      <c r="Y9" s="21" t="n">
        <v>7.74430996753767</v>
      </c>
      <c r="AA9" s="21" t="n">
        <v>7.74430996753767</v>
      </c>
      <c r="AH9" s="21" t="n">
        <v>78.3909501871835</v>
      </c>
      <c r="AI9" s="21"/>
      <c r="AJ9" s="20" t="n">
        <v>78.3909501871835</v>
      </c>
      <c r="AS9" s="22" t="n">
        <v>958.330261230469</v>
      </c>
      <c r="AT9" s="23" t="n">
        <v>1025</v>
      </c>
      <c r="AU9" s="23" t="n">
        <v>17764</v>
      </c>
    </row>
    <row r="10" customFormat="false" ht="13.8" hidden="false" customHeight="false" outlineLevel="0" collapsed="false">
      <c r="A10" s="19" t="n">
        <v>1958</v>
      </c>
      <c r="B10" s="20"/>
      <c r="D10" s="20"/>
      <c r="E10" s="21" t="n">
        <v>607.901859369558</v>
      </c>
      <c r="G10" s="21" t="n">
        <v>145.66419570589</v>
      </c>
      <c r="H10" s="20"/>
      <c r="I10" s="21" t="n">
        <v>29.3578411563028</v>
      </c>
      <c r="J10" s="21"/>
      <c r="K10" s="21" t="n">
        <v>186.757098292932</v>
      </c>
      <c r="L10" s="21"/>
      <c r="R10" s="21" t="n">
        <v>159.864346106624</v>
      </c>
      <c r="Y10" s="21" t="n">
        <v>10.669926298593</v>
      </c>
      <c r="AA10" s="21" t="n">
        <v>10.669926298593</v>
      </c>
      <c r="AH10" s="21" t="n">
        <v>99.8178861056367</v>
      </c>
      <c r="AI10" s="21"/>
      <c r="AJ10" s="20" t="n">
        <v>99.8178861056367</v>
      </c>
      <c r="AS10" s="22" t="n">
        <v>1240.033203125</v>
      </c>
      <c r="AT10" s="23" t="n">
        <v>1339</v>
      </c>
      <c r="AU10" s="23" t="n">
        <v>18001</v>
      </c>
    </row>
    <row r="11" customFormat="false" ht="13.8" hidden="false" customHeight="false" outlineLevel="0" collapsed="false">
      <c r="A11" s="19" t="n">
        <v>1959</v>
      </c>
      <c r="B11" s="20"/>
      <c r="D11" s="20"/>
      <c r="E11" s="21" t="n">
        <v>962.6424173255</v>
      </c>
      <c r="G11" s="21" t="n">
        <v>237.811022419933</v>
      </c>
      <c r="H11" s="20"/>
      <c r="I11" s="21" t="n">
        <v>49.6248264906312</v>
      </c>
      <c r="J11" s="21"/>
      <c r="K11" s="21" t="n">
        <v>305.097538595059</v>
      </c>
      <c r="L11" s="21"/>
      <c r="R11" s="21" t="n">
        <v>238.563564794266</v>
      </c>
      <c r="Y11" s="21" t="n">
        <v>18.1133143736769</v>
      </c>
      <c r="AA11" s="21" t="n">
        <v>18.1133143736769</v>
      </c>
      <c r="AH11" s="21" t="n">
        <v>155.588560604449</v>
      </c>
      <c r="AI11" s="21"/>
      <c r="AJ11" s="20" t="n">
        <v>155.588560604449</v>
      </c>
      <c r="AS11" s="22" t="n">
        <v>1967.44152832031</v>
      </c>
      <c r="AT11" s="23" t="n">
        <v>2145</v>
      </c>
      <c r="AU11" s="23" t="n">
        <v>23505</v>
      </c>
    </row>
    <row r="12" customFormat="false" ht="13.8" hidden="false" customHeight="false" outlineLevel="0" collapsed="false">
      <c r="A12" s="19" t="n">
        <v>1960</v>
      </c>
      <c r="B12" s="20"/>
      <c r="D12" s="20"/>
      <c r="E12" s="21" t="n">
        <v>580.275485557715</v>
      </c>
      <c r="G12" s="21" t="n">
        <v>148.027934350461</v>
      </c>
      <c r="H12" s="20"/>
      <c r="I12" s="21" t="n">
        <v>31.8774793993616</v>
      </c>
      <c r="J12" s="21"/>
      <c r="K12" s="21" t="n">
        <v>189.814081653622</v>
      </c>
      <c r="L12" s="21"/>
      <c r="R12" s="21" t="n">
        <v>134.63345956259</v>
      </c>
      <c r="Y12" s="21" t="n">
        <v>11.9052352314016</v>
      </c>
      <c r="AA12" s="21" t="n">
        <v>11.9052352314016</v>
      </c>
      <c r="AH12" s="21" t="n">
        <v>92.2463215798562</v>
      </c>
      <c r="AI12" s="21"/>
      <c r="AJ12" s="20" t="n">
        <v>92.2463215798562</v>
      </c>
      <c r="AS12" s="22" t="n">
        <v>1188.78002929688</v>
      </c>
      <c r="AT12" s="23" t="n">
        <v>1309</v>
      </c>
      <c r="AU12" s="23" t="n">
        <v>32473</v>
      </c>
    </row>
    <row r="13" customFormat="false" ht="13.8" hidden="false" customHeight="false" outlineLevel="0" collapsed="false">
      <c r="A13" s="19" t="n">
        <v>1961</v>
      </c>
      <c r="B13" s="20"/>
      <c r="D13" s="20"/>
      <c r="E13" s="21" t="n">
        <v>434.898311250057</v>
      </c>
      <c r="G13" s="21" t="n">
        <v>114.571508786343</v>
      </c>
      <c r="H13" s="20"/>
      <c r="I13" s="21" t="n">
        <v>25.4181666893392</v>
      </c>
      <c r="J13" s="21"/>
      <c r="K13" s="21" t="n">
        <v>146.893982251899</v>
      </c>
      <c r="L13" s="21"/>
      <c r="R13" s="21" t="n">
        <v>93.4970618719326</v>
      </c>
      <c r="Y13" s="21" t="n">
        <v>10.4106312687095</v>
      </c>
      <c r="AA13" s="21" t="n">
        <v>10.4106312687095</v>
      </c>
      <c r="AH13" s="21" t="n">
        <v>67.9008243863646</v>
      </c>
      <c r="AI13" s="21"/>
      <c r="AJ13" s="20" t="n">
        <v>67.9008243863646</v>
      </c>
      <c r="AS13" s="22" t="n">
        <v>893.590576171875</v>
      </c>
      <c r="AT13" s="23" t="n">
        <v>994</v>
      </c>
      <c r="AU13" s="23" t="n">
        <v>50074</v>
      </c>
    </row>
    <row r="14" customFormat="false" ht="13.8" hidden="false" customHeight="false" outlineLevel="0" collapsed="false">
      <c r="A14" s="19" t="n">
        <v>1962</v>
      </c>
      <c r="B14" s="20"/>
      <c r="C14" s="20"/>
      <c r="D14" s="3"/>
      <c r="E14" s="21" t="n">
        <v>920.520604456484</v>
      </c>
      <c r="F14" s="21" t="n">
        <v>2.90612802593387</v>
      </c>
      <c r="G14" s="21" t="n">
        <v>250.49984759037</v>
      </c>
      <c r="H14" s="21" t="n">
        <v>0.732448005655897</v>
      </c>
      <c r="I14" s="21" t="n">
        <v>57.1721904997339</v>
      </c>
      <c r="J14" s="21" t="n">
        <v>0</v>
      </c>
      <c r="K14" s="21" t="n">
        <v>321.247396985593</v>
      </c>
      <c r="L14" s="21" t="n">
        <v>1.92148239645758</v>
      </c>
      <c r="N14" s="21" t="n">
        <v>0</v>
      </c>
      <c r="R14" s="0" t="n">
        <v>174</v>
      </c>
      <c r="Y14" s="21" t="n">
        <v>7.39974975585938</v>
      </c>
      <c r="Z14" s="0" t="n">
        <v>0.600250244140625</v>
      </c>
      <c r="AA14" s="0" t="n">
        <v>8</v>
      </c>
      <c r="AH14" s="21" t="n">
        <v>74.6607666015625</v>
      </c>
      <c r="AI14" s="21" t="n">
        <v>0.3392333984375</v>
      </c>
      <c r="AJ14" s="0" t="n">
        <v>75</v>
      </c>
      <c r="AS14" s="23" t="n">
        <v>1812</v>
      </c>
      <c r="AT14" s="23" t="n">
        <v>1924</v>
      </c>
      <c r="AU14" s="23" t="n">
        <v>53017</v>
      </c>
    </row>
    <row r="15" customFormat="false" ht="13.8" hidden="false" customHeight="false" outlineLevel="0" collapsed="false">
      <c r="A15" s="19" t="n">
        <v>1963</v>
      </c>
      <c r="B15" s="20"/>
      <c r="C15" s="20"/>
      <c r="D15" s="3"/>
      <c r="E15" s="21" t="n">
        <v>918.101509319684</v>
      </c>
      <c r="F15" s="21" t="n">
        <v>15.1397931009778</v>
      </c>
      <c r="G15" s="21" t="n">
        <v>258.347089726854</v>
      </c>
      <c r="H15" s="21" t="n">
        <v>3.79556417459935</v>
      </c>
      <c r="I15" s="21" t="n">
        <v>60.540744301753</v>
      </c>
      <c r="J15" s="21" t="n">
        <v>0</v>
      </c>
      <c r="K15" s="21" t="n">
        <v>331.085671478548</v>
      </c>
      <c r="L15" s="21" t="n">
        <v>9.98775361605658</v>
      </c>
      <c r="N15" s="21" t="n">
        <v>0.00181632918312147</v>
      </c>
      <c r="R15" s="0" t="n">
        <v>207</v>
      </c>
      <c r="Y15" s="21" t="n">
        <v>30.9155101776123</v>
      </c>
      <c r="Z15" s="0" t="n">
        <v>3.0844898223877</v>
      </c>
      <c r="AA15" s="0" t="n">
        <v>34</v>
      </c>
      <c r="AH15" s="21" t="n">
        <v>215.685195922852</v>
      </c>
      <c r="AI15" s="21" t="n">
        <v>1.31480407714841</v>
      </c>
      <c r="AJ15" s="0" t="n">
        <v>217</v>
      </c>
      <c r="AS15" s="23" t="n">
        <v>2055</v>
      </c>
      <c r="AT15" s="23" t="n">
        <v>2385</v>
      </c>
      <c r="AU15" s="23" t="n">
        <v>48358</v>
      </c>
    </row>
    <row r="16" customFormat="false" ht="13.8" hidden="false" customHeight="false" outlineLevel="0" collapsed="false">
      <c r="A16" s="19" t="n">
        <v>1964</v>
      </c>
      <c r="B16" s="20"/>
      <c r="C16" s="20"/>
      <c r="D16" s="3"/>
      <c r="E16" s="21" t="n">
        <v>1075.63183832914</v>
      </c>
      <c r="F16" s="21" t="n">
        <v>32.9771207077502</v>
      </c>
      <c r="G16" s="21" t="n">
        <v>313.207708484169</v>
      </c>
      <c r="H16" s="21" t="n">
        <v>8.22002822117793</v>
      </c>
      <c r="I16" s="21" t="n">
        <v>75.2004580621747</v>
      </c>
      <c r="J16" s="21" t="n">
        <v>0</v>
      </c>
      <c r="K16" s="21" t="n">
        <v>401.0410676628</v>
      </c>
      <c r="L16" s="21" t="n">
        <v>21.700747895331</v>
      </c>
      <c r="N16" s="21" t="n">
        <v>0.0209305856912891</v>
      </c>
      <c r="R16" s="0" t="n">
        <v>114</v>
      </c>
      <c r="Y16" s="21" t="n">
        <v>11.6218147277832</v>
      </c>
      <c r="Z16" s="0" t="n">
        <v>1.3781852722168</v>
      </c>
      <c r="AA16" s="0" t="n">
        <v>13</v>
      </c>
      <c r="AH16" s="21" t="n">
        <v>173.670867919922</v>
      </c>
      <c r="AI16" s="21" t="n">
        <v>1.3291320800781</v>
      </c>
      <c r="AJ16" s="0" t="n">
        <v>175</v>
      </c>
      <c r="AS16" s="23" t="n">
        <v>2230</v>
      </c>
      <c r="AT16" s="23" t="n">
        <v>2343</v>
      </c>
      <c r="AU16" s="23" t="n">
        <v>49715</v>
      </c>
    </row>
    <row r="17" customFormat="false" ht="13.8" hidden="false" customHeight="false" outlineLevel="0" collapsed="false">
      <c r="A17" s="19" t="n">
        <v>1965</v>
      </c>
      <c r="B17" s="20"/>
      <c r="C17" s="20"/>
      <c r="D17" s="20"/>
      <c r="E17" s="21" t="n">
        <v>1168.21851165242</v>
      </c>
      <c r="F17" s="21" t="n">
        <v>53.0226831274134</v>
      </c>
      <c r="G17" s="21" t="n">
        <v>352.265506690812</v>
      </c>
      <c r="H17" s="21" t="n">
        <v>13.1375580886676</v>
      </c>
      <c r="I17" s="21" t="n">
        <v>86.556509184421</v>
      </c>
      <c r="J17" s="21" t="n">
        <v>0</v>
      </c>
      <c r="K17" s="21" t="n">
        <v>450.674491372698</v>
      </c>
      <c r="L17" s="21" t="n">
        <v>34.8025458234918</v>
      </c>
      <c r="N17" s="21" t="n">
        <v>0.0633302840203368</v>
      </c>
      <c r="R17" s="21" t="n">
        <v>149.224334764172</v>
      </c>
      <c r="Y17" s="21" t="n">
        <v>43.9540786743164</v>
      </c>
      <c r="Z17" s="0" t="n">
        <v>6.07220522726988</v>
      </c>
      <c r="AA17" s="21" t="n">
        <v>50.0262839015863</v>
      </c>
      <c r="AH17" s="21" t="n">
        <v>131.527420043945</v>
      </c>
      <c r="AI17" s="21" t="n">
        <v>1.2120387094497</v>
      </c>
      <c r="AJ17" s="20" t="n">
        <v>132.739458753395</v>
      </c>
      <c r="AS17" s="22" t="n">
        <v>2490.73120117187</v>
      </c>
      <c r="AT17" s="24" t="n">
        <v>2693</v>
      </c>
      <c r="AU17" s="23" t="n">
        <v>42594</v>
      </c>
    </row>
    <row r="18" customFormat="false" ht="13.8" hidden="false" customHeight="false" outlineLevel="0" collapsed="false">
      <c r="A18" s="19" t="n">
        <v>1966</v>
      </c>
      <c r="B18" s="20"/>
      <c r="C18" s="20"/>
      <c r="D18" s="3"/>
      <c r="E18" s="21" t="n">
        <v>1190.07482005609</v>
      </c>
      <c r="F18" s="21" t="n">
        <v>72.1865853366908</v>
      </c>
      <c r="G18" s="21" t="n">
        <v>371.514500352845</v>
      </c>
      <c r="H18" s="21" t="n">
        <v>17.7753726518713</v>
      </c>
      <c r="I18" s="21" t="n">
        <v>93.3185894606286</v>
      </c>
      <c r="J18" s="21" t="n">
        <v>0.956775128526715</v>
      </c>
      <c r="K18" s="21" t="n">
        <v>474.783528115309</v>
      </c>
      <c r="L18" s="21" t="n">
        <v>47.2610793774948</v>
      </c>
      <c r="N18" s="21" t="n">
        <v>0.128787583203575</v>
      </c>
      <c r="R18" s="0" t="n">
        <v>122</v>
      </c>
      <c r="Y18" s="21" t="n">
        <v>13.7959985733032</v>
      </c>
      <c r="Z18" s="0" t="n">
        <v>2.20400142669678</v>
      </c>
      <c r="AA18" s="0" t="n">
        <v>16</v>
      </c>
      <c r="AH18" s="21" t="n">
        <v>75.1893157958984</v>
      </c>
      <c r="AI18" s="21" t="n">
        <v>0.810684204101563</v>
      </c>
      <c r="AJ18" s="0" t="n">
        <v>76</v>
      </c>
      <c r="AS18" s="23" t="n">
        <v>2482</v>
      </c>
      <c r="AT18" s="23" t="n">
        <v>2494</v>
      </c>
      <c r="AU18" s="23" t="n">
        <v>41124</v>
      </c>
    </row>
    <row r="19" customFormat="false" ht="13.8" hidden="false" customHeight="false" outlineLevel="0" collapsed="false">
      <c r="A19" s="19" t="n">
        <v>1967</v>
      </c>
      <c r="B19" s="20"/>
      <c r="C19" s="20"/>
      <c r="D19" s="3"/>
      <c r="E19" s="21" t="n">
        <v>1764.50886714571</v>
      </c>
      <c r="F19" s="21" t="n">
        <v>136.122469501337</v>
      </c>
      <c r="G19" s="21" t="n">
        <v>569.710123526187</v>
      </c>
      <c r="H19" s="21" t="n">
        <v>33.3053659095567</v>
      </c>
      <c r="I19" s="21" t="n">
        <v>146.254774463351</v>
      </c>
      <c r="J19" s="21" t="n">
        <v>5.09441190265306</v>
      </c>
      <c r="K19" s="21" t="n">
        <v>727.795165161941</v>
      </c>
      <c r="L19" s="21" t="n">
        <v>88.8814187039607</v>
      </c>
      <c r="N19" s="21" t="n">
        <v>0.327522105867644</v>
      </c>
      <c r="R19" s="0" t="n">
        <v>162</v>
      </c>
      <c r="Y19" s="21" t="n">
        <v>59.9846153259277</v>
      </c>
      <c r="Z19" s="0" t="n">
        <v>11.0153846740723</v>
      </c>
      <c r="AA19" s="0" t="n">
        <v>71</v>
      </c>
      <c r="AH19" s="21" t="n">
        <v>107.669883728027</v>
      </c>
      <c r="AI19" s="21" t="n">
        <v>1.3301162719727</v>
      </c>
      <c r="AJ19" s="0" t="n">
        <v>109</v>
      </c>
      <c r="AS19" s="23" t="n">
        <v>3814</v>
      </c>
      <c r="AT19" s="23" t="n">
        <v>4012</v>
      </c>
      <c r="AU19" s="23" t="n">
        <v>66034</v>
      </c>
    </row>
    <row r="20" customFormat="false" ht="13.8" hidden="false" customHeight="false" outlineLevel="0" collapsed="false">
      <c r="A20" s="19" t="n">
        <v>1968</v>
      </c>
      <c r="B20" s="20"/>
      <c r="C20" s="20"/>
      <c r="D20" s="3"/>
      <c r="E20" s="21" t="n">
        <v>2891.97969158704</v>
      </c>
      <c r="F20" s="21" t="n">
        <v>270.891064792522</v>
      </c>
      <c r="G20" s="21" t="n">
        <v>964.948890778032</v>
      </c>
      <c r="H20" s="21" t="n">
        <v>65.8369830034644</v>
      </c>
      <c r="I20" s="21" t="n">
        <v>253.238160587898</v>
      </c>
      <c r="J20" s="21" t="n">
        <v>17.0562902894744</v>
      </c>
      <c r="K20" s="21" t="n">
        <v>1233.82729813238</v>
      </c>
      <c r="L20" s="21" t="n">
        <v>176.391643435636</v>
      </c>
      <c r="N20" s="21" t="n">
        <v>0.829858196027544</v>
      </c>
      <c r="R20" s="0" t="n">
        <v>125</v>
      </c>
      <c r="Y20" s="21" t="n">
        <v>364.506988525391</v>
      </c>
      <c r="Z20" s="0" t="n">
        <v>76.4930114746094</v>
      </c>
      <c r="AA20" s="0" t="n">
        <v>441</v>
      </c>
      <c r="AH20" s="21" t="n">
        <v>61.1481971740723</v>
      </c>
      <c r="AI20" s="21" t="n">
        <v>0.851802825927727</v>
      </c>
      <c r="AJ20" s="0" t="n">
        <v>62</v>
      </c>
      <c r="AS20" s="23" t="n">
        <v>6503</v>
      </c>
      <c r="AT20" s="23" t="n">
        <v>6693</v>
      </c>
      <c r="AU20" s="23" t="n">
        <v>84752</v>
      </c>
    </row>
    <row r="21" customFormat="false" ht="13.8" hidden="false" customHeight="false" outlineLevel="0" collapsed="false">
      <c r="A21" s="19" t="n">
        <v>1969</v>
      </c>
      <c r="B21" s="20"/>
      <c r="C21" s="20"/>
      <c r="D21" s="3"/>
      <c r="E21" s="21" t="n">
        <v>1792.06988428938</v>
      </c>
      <c r="F21" s="21" t="n">
        <v>200.229913012663</v>
      </c>
      <c r="G21" s="21" t="n">
        <v>619.11637187015</v>
      </c>
      <c r="H21" s="21" t="n">
        <v>48.312743489987</v>
      </c>
      <c r="I21" s="21" t="n">
        <v>165.735796184671</v>
      </c>
      <c r="J21" s="21" t="n">
        <v>18.0177517080438</v>
      </c>
      <c r="K21" s="21" t="n">
        <v>791.769635694491</v>
      </c>
      <c r="L21" s="21" t="n">
        <v>129.995323572985</v>
      </c>
      <c r="N21" s="21" t="n">
        <v>0.752645207342084</v>
      </c>
      <c r="R21" s="21" t="n">
        <v>97.7941284179687</v>
      </c>
      <c r="Y21" s="21" t="n">
        <v>299.750183105469</v>
      </c>
      <c r="Z21" s="0" t="n">
        <v>24.0060787200928</v>
      </c>
      <c r="AH21" s="21" t="n">
        <v>88.0795440673828</v>
      </c>
      <c r="AI21" s="21" t="n">
        <v>4.78296947479248</v>
      </c>
      <c r="AS21" s="23" t="n">
        <v>3766</v>
      </c>
      <c r="AT21" s="23" t="n">
        <v>5949</v>
      </c>
      <c r="AU21" s="23" t="n">
        <v>92991</v>
      </c>
    </row>
    <row r="22" customFormat="false" ht="13.8" hidden="false" customHeight="false" outlineLevel="0" collapsed="false">
      <c r="A22" s="19" t="n">
        <v>1970</v>
      </c>
      <c r="B22" s="20"/>
      <c r="C22" s="20"/>
      <c r="D22" s="3"/>
      <c r="E22" s="21" t="n">
        <v>2623.06113621249</v>
      </c>
      <c r="F22" s="21" t="n">
        <v>345.385203522674</v>
      </c>
      <c r="G22" s="21" t="n">
        <v>940.639573250956</v>
      </c>
      <c r="H22" s="21" t="n">
        <v>82.6302004557147</v>
      </c>
      <c r="I22" s="21" t="n">
        <v>256.140865042416</v>
      </c>
      <c r="J22" s="21" t="n">
        <v>40.9640351883445</v>
      </c>
      <c r="K22" s="21" t="n">
        <v>1201.13250917872</v>
      </c>
      <c r="L22" s="21" t="n">
        <v>223.493849851511</v>
      </c>
      <c r="N22" s="21" t="n">
        <v>1.55257049714692</v>
      </c>
      <c r="R22" s="21" t="n">
        <v>73.1168212890625</v>
      </c>
      <c r="Y22" s="21" t="n">
        <v>255.940963745117</v>
      </c>
      <c r="Z22" s="0" t="n">
        <v>28.8826065063477</v>
      </c>
      <c r="AH22" s="21" t="n">
        <v>86.1886444091797</v>
      </c>
      <c r="AI22" s="21" t="n">
        <v>5.73625421524048</v>
      </c>
      <c r="AS22" s="23" t="n">
        <v>5715</v>
      </c>
      <c r="AT22" s="23" t="n">
        <v>6199</v>
      </c>
      <c r="AU22" s="23" t="n">
        <v>72804</v>
      </c>
    </row>
    <row r="23" customFormat="false" ht="13.8" hidden="false" customHeight="false" outlineLevel="0" collapsed="false">
      <c r="A23" s="19" t="n">
        <v>1971</v>
      </c>
      <c r="B23" s="20"/>
      <c r="C23" s="20"/>
      <c r="D23" s="3"/>
      <c r="E23" s="21" t="n">
        <v>2178.08126720693</v>
      </c>
      <c r="F23" s="21" t="n">
        <v>337.197799854912</v>
      </c>
      <c r="G23" s="21" t="n">
        <v>811.999874170047</v>
      </c>
      <c r="H23" s="21" t="n">
        <v>79.9236280091827</v>
      </c>
      <c r="I23" s="21" t="n">
        <v>224.583023636655</v>
      </c>
      <c r="J23" s="21" t="n">
        <v>50.240326700532</v>
      </c>
      <c r="K23" s="21" t="n">
        <v>1034.78555784805</v>
      </c>
      <c r="L23" s="21" t="n">
        <v>217.40945197751</v>
      </c>
      <c r="N23" s="21" t="n">
        <v>1.7791196754024</v>
      </c>
      <c r="R23" s="21" t="n">
        <v>50.032154083252</v>
      </c>
      <c r="Y23" s="21" t="n">
        <v>213.906036376953</v>
      </c>
      <c r="Z23" s="0" t="n">
        <v>33.7591590881348</v>
      </c>
      <c r="AH23" s="21" t="n">
        <v>84.3023681640625</v>
      </c>
      <c r="AI23" s="21" t="n">
        <v>6.69541168212891</v>
      </c>
      <c r="AS23" s="23" t="n">
        <v>4936</v>
      </c>
      <c r="AT23" s="23" t="n">
        <v>5449</v>
      </c>
      <c r="AU23" s="23" t="n">
        <v>111267</v>
      </c>
    </row>
    <row r="24" customFormat="false" ht="13.8" hidden="false" customHeight="false" outlineLevel="0" collapsed="false">
      <c r="A24" s="19" t="n">
        <v>1972</v>
      </c>
      <c r="B24" s="20"/>
      <c r="C24" s="20"/>
      <c r="D24" s="3"/>
      <c r="E24" s="21" t="n">
        <v>2600.82786630865</v>
      </c>
      <c r="F24" s="21" t="n">
        <v>469.616372721517</v>
      </c>
      <c r="G24" s="21" t="n">
        <v>1007.6071717419</v>
      </c>
      <c r="H24" s="21" t="n">
        <v>110.204531094991</v>
      </c>
      <c r="I24" s="21" t="n">
        <v>283.193474657935</v>
      </c>
      <c r="J24" s="21" t="n">
        <v>85.1595478863383</v>
      </c>
      <c r="K24" s="21" t="n">
        <v>1282.87814337238</v>
      </c>
      <c r="L24" s="21" t="n">
        <v>301.635889511876</v>
      </c>
      <c r="N24" s="21" t="n">
        <v>2.87727726985372</v>
      </c>
      <c r="R24" s="21" t="n">
        <v>31.1295623779297</v>
      </c>
      <c r="Y24" s="21" t="n">
        <v>172.148345947266</v>
      </c>
      <c r="Z24" s="0" t="n">
        <v>38.6356964111328</v>
      </c>
      <c r="AH24" s="21" t="n">
        <v>83.1764297485352</v>
      </c>
      <c r="AI24" s="21" t="n">
        <v>7.68719053268433</v>
      </c>
      <c r="AS24" s="23" t="n">
        <v>6144</v>
      </c>
      <c r="AT24" s="23" t="n">
        <v>6559</v>
      </c>
      <c r="AU24" s="23" t="n">
        <v>128160</v>
      </c>
    </row>
    <row r="25" customFormat="false" ht="13.8" hidden="false" customHeight="false" outlineLevel="0" collapsed="false">
      <c r="A25" s="19" t="n">
        <v>1973</v>
      </c>
      <c r="B25" s="20"/>
      <c r="C25" s="20"/>
      <c r="D25" s="3"/>
      <c r="E25" s="21" t="n">
        <v>3930.28862278658</v>
      </c>
      <c r="F25" s="21" t="n">
        <v>836.580154886353</v>
      </c>
      <c r="G25" s="21" t="n">
        <v>1584.56656063654</v>
      </c>
      <c r="H25" s="21" t="n">
        <v>194.130006205291</v>
      </c>
      <c r="I25" s="21" t="n">
        <v>452.402006212702</v>
      </c>
      <c r="J25" s="21" t="n">
        <v>180.538014071601</v>
      </c>
      <c r="K25" s="21" t="n">
        <v>2016.36227814347</v>
      </c>
      <c r="L25" s="21" t="n">
        <v>535.162306947168</v>
      </c>
      <c r="N25" s="21" t="n">
        <v>5.97042948960734</v>
      </c>
      <c r="R25" s="21" t="n">
        <v>17.6288299560547</v>
      </c>
      <c r="Y25" s="21" t="n">
        <v>130.244735717773</v>
      </c>
      <c r="Z25" s="0" t="n">
        <v>43.5122222900391</v>
      </c>
      <c r="AH25" s="21" t="n">
        <v>83.5035705566406</v>
      </c>
      <c r="AI25" s="21" t="n">
        <v>8.68542766571045</v>
      </c>
      <c r="AS25" s="23" t="n">
        <v>9736</v>
      </c>
      <c r="AT25" s="23" t="n">
        <v>12539</v>
      </c>
      <c r="AU25" s="23" t="n">
        <v>158652</v>
      </c>
    </row>
    <row r="26" customFormat="false" ht="13.8" hidden="false" customHeight="false" outlineLevel="0" collapsed="false">
      <c r="A26" s="19" t="n">
        <v>1974</v>
      </c>
      <c r="B26" s="20"/>
      <c r="C26" s="20"/>
      <c r="D26" s="20"/>
      <c r="E26" s="21" t="n">
        <v>846.757605785911</v>
      </c>
      <c r="F26" s="21" t="n">
        <v>210.850771681265</v>
      </c>
      <c r="G26" s="21" t="n">
        <v>354.736936107991</v>
      </c>
      <c r="H26" s="21" t="n">
        <v>48.3242098173642</v>
      </c>
      <c r="I26" s="21" t="n">
        <v>102.99950849298</v>
      </c>
      <c r="J26" s="21" t="n">
        <v>53.2590262878345</v>
      </c>
      <c r="K26" s="21" t="n">
        <v>452.292102059233</v>
      </c>
      <c r="L26" s="21" t="n">
        <v>134.296551176318</v>
      </c>
      <c r="N26" s="21" t="n">
        <v>1.74001460477599</v>
      </c>
      <c r="R26" s="21" t="n">
        <v>13.5205218127699</v>
      </c>
      <c r="Y26" s="21" t="n">
        <v>46.2717781066895</v>
      </c>
      <c r="Z26" s="0" t="n">
        <v>19.1317434583652</v>
      </c>
      <c r="AA26" s="20" t="n">
        <v>65.4035215650547</v>
      </c>
      <c r="AH26" s="21" t="n">
        <v>93.801139831543</v>
      </c>
      <c r="AI26" s="21" t="n">
        <v>2.27906866068133</v>
      </c>
      <c r="AJ26" s="20" t="n">
        <v>96.0802084922243</v>
      </c>
      <c r="AS26" s="22" t="n">
        <v>2380.26098632813</v>
      </c>
      <c r="AT26" s="24" t="n">
        <v>2982</v>
      </c>
      <c r="AU26" s="23" t="n">
        <v>57930</v>
      </c>
    </row>
    <row r="27" customFormat="false" ht="13.8" hidden="false" customHeight="false" outlineLevel="0" collapsed="false">
      <c r="A27" s="19" t="n">
        <v>1975</v>
      </c>
      <c r="B27" s="20"/>
      <c r="C27" s="20"/>
      <c r="D27" s="3"/>
      <c r="E27" s="21" t="n">
        <v>2983.48778541731</v>
      </c>
      <c r="F27" s="21" t="n">
        <v>860.139769732632</v>
      </c>
      <c r="G27" s="21" t="n">
        <v>1297.18140979549</v>
      </c>
      <c r="H27" s="21" t="n">
        <v>194.465837088683</v>
      </c>
      <c r="I27" s="21" t="n">
        <v>383.754745727629</v>
      </c>
      <c r="J27" s="21" t="n">
        <v>251.110468208863</v>
      </c>
      <c r="K27" s="21" t="n">
        <v>1661.44315889505</v>
      </c>
      <c r="L27" s="21" t="n">
        <v>545.292556574932</v>
      </c>
      <c r="N27" s="21" t="n">
        <v>8.12464753298059</v>
      </c>
      <c r="R27" s="21" t="n">
        <v>15.7090530395508</v>
      </c>
      <c r="Y27" s="21" t="n">
        <v>103.296844482422</v>
      </c>
      <c r="Z27" s="0" t="n">
        <v>54.0169219970703</v>
      </c>
      <c r="AH27" s="21" t="n">
        <v>103.335868835449</v>
      </c>
      <c r="AI27" s="21" t="n">
        <v>11.6222085952759</v>
      </c>
      <c r="AS27" s="23" t="n">
        <v>8185</v>
      </c>
      <c r="AT27" s="23" t="n">
        <v>9121</v>
      </c>
      <c r="AU27" s="23" t="n">
        <v>144596</v>
      </c>
    </row>
    <row r="28" customFormat="false" ht="13.8" hidden="false" customHeight="false" outlineLevel="0" collapsed="false">
      <c r="A28" s="19" t="n">
        <v>1976</v>
      </c>
      <c r="B28" s="20"/>
      <c r="C28" s="20"/>
      <c r="D28" s="3"/>
      <c r="E28" s="21" t="n">
        <v>1127.21140035836</v>
      </c>
      <c r="F28" s="21" t="n">
        <v>374.88719584269</v>
      </c>
      <c r="G28" s="21" t="n">
        <v>510.448559825309</v>
      </c>
      <c r="H28" s="21" t="n">
        <v>83.4910336231696</v>
      </c>
      <c r="I28" s="21" t="n">
        <v>153.410140846245</v>
      </c>
      <c r="J28" s="21" t="n">
        <v>125.253478591796</v>
      </c>
      <c r="K28" s="21" t="n">
        <v>655.824484912446</v>
      </c>
      <c r="L28" s="21" t="n">
        <v>236.453332605073</v>
      </c>
      <c r="N28" s="21" t="n">
        <v>4.02046953270474</v>
      </c>
      <c r="R28" s="5" t="n">
        <v>22</v>
      </c>
      <c r="Y28" s="21" t="n">
        <v>16.9473762512207</v>
      </c>
      <c r="Z28" s="0" t="n">
        <v>9.0526237487793</v>
      </c>
      <c r="AA28" s="0" t="n">
        <v>26</v>
      </c>
      <c r="AD28" s="5" t="n">
        <v>2</v>
      </c>
      <c r="AH28" s="21" t="n">
        <v>215.917190551758</v>
      </c>
      <c r="AI28" s="21" t="n">
        <v>6.08280944824219</v>
      </c>
      <c r="AJ28" s="0" t="n">
        <v>222</v>
      </c>
      <c r="AS28" s="23" t="n">
        <v>3543</v>
      </c>
      <c r="AT28" s="23" t="n">
        <v>3643</v>
      </c>
      <c r="AU28" s="23" t="n">
        <v>106404</v>
      </c>
    </row>
    <row r="29" customFormat="false" ht="13.8" hidden="false" customHeight="false" outlineLevel="0" collapsed="false">
      <c r="A29" s="19" t="n">
        <v>1977</v>
      </c>
      <c r="B29" s="20"/>
      <c r="C29" s="20"/>
      <c r="D29" s="3"/>
      <c r="E29" s="21" t="n">
        <v>2556.16661395907</v>
      </c>
      <c r="F29" s="21" t="n">
        <v>1004.7074736458</v>
      </c>
      <c r="G29" s="21" t="n">
        <v>1211.00514450282</v>
      </c>
      <c r="H29" s="21" t="n">
        <v>220.12524678485</v>
      </c>
      <c r="I29" s="21" t="n">
        <v>368.17891837185</v>
      </c>
      <c r="J29" s="21" t="n">
        <v>381.279517672432</v>
      </c>
      <c r="K29" s="21" t="n">
        <v>1555.05729239107</v>
      </c>
      <c r="L29" s="21" t="n">
        <v>630.255737238083</v>
      </c>
      <c r="N29" s="21" t="n">
        <v>12.224223954328</v>
      </c>
      <c r="R29" s="6" t="n">
        <v>32</v>
      </c>
      <c r="Y29" s="21" t="n">
        <v>309.206848144531</v>
      </c>
      <c r="Z29" s="0" t="n">
        <v>196.793151855469</v>
      </c>
      <c r="AA29" s="0" t="n">
        <v>506</v>
      </c>
      <c r="AD29" s="5" t="n">
        <v>3</v>
      </c>
      <c r="AH29" s="21" t="n">
        <v>566.876770019531</v>
      </c>
      <c r="AI29" s="21" t="n">
        <v>17.1232299804688</v>
      </c>
      <c r="AJ29" s="0" t="n">
        <v>584</v>
      </c>
      <c r="AS29" s="23" t="n">
        <v>9064</v>
      </c>
      <c r="AT29" s="23" t="n">
        <v>9192</v>
      </c>
      <c r="AU29" s="23" t="n">
        <v>127297</v>
      </c>
    </row>
    <row r="30" customFormat="false" ht="13.8" hidden="false" customHeight="false" outlineLevel="0" collapsed="false">
      <c r="A30" s="19" t="n">
        <v>1978</v>
      </c>
      <c r="B30" s="3"/>
      <c r="D30" s="3"/>
      <c r="E30" s="0" t="n">
        <v>11724.7296208143</v>
      </c>
      <c r="F30" s="21" t="n">
        <v>102.57905870676</v>
      </c>
      <c r="G30" s="21" t="n">
        <v>4898.27809345722</v>
      </c>
      <c r="H30" s="21" t="n">
        <v>22.0747031718493</v>
      </c>
      <c r="I30" s="5" t="n">
        <v>1550.65907326341</v>
      </c>
      <c r="J30" s="21" t="n">
        <v>43.9666628837585</v>
      </c>
      <c r="K30" s="21" t="n">
        <v>6312.33371734619</v>
      </c>
      <c r="L30" s="21" t="n">
        <v>63.9689839482307</v>
      </c>
      <c r="N30" s="21" t="n">
        <v>1.41057864949107</v>
      </c>
      <c r="R30" s="21" t="n">
        <v>29.4817123413086</v>
      </c>
      <c r="Y30" s="0" t="n">
        <v>18</v>
      </c>
      <c r="Z30" s="0" t="n">
        <v>2</v>
      </c>
      <c r="AC30" s="0" t="n">
        <v>1</v>
      </c>
      <c r="AD30" s="21" t="n">
        <v>2.49932909011841</v>
      </c>
      <c r="AH30" s="5" t="n">
        <v>94</v>
      </c>
      <c r="AI30" s="21" t="n">
        <v>24.9115486145019</v>
      </c>
      <c r="AS30" s="23" t="n">
        <v>24835</v>
      </c>
      <c r="AT30" s="23" t="n">
        <v>24984</v>
      </c>
      <c r="AU30" s="23" t="n">
        <v>164081</v>
      </c>
    </row>
    <row r="31" customFormat="false" ht="13.8" hidden="false" customHeight="false" outlineLevel="0" collapsed="false">
      <c r="A31" s="19" t="n">
        <v>1979</v>
      </c>
      <c r="B31" s="3"/>
      <c r="D31" s="3"/>
      <c r="E31" s="21" t="n">
        <v>1108.59933122993</v>
      </c>
      <c r="F31" s="21" t="n">
        <v>8204.22590070963</v>
      </c>
      <c r="G31" s="21" t="n">
        <v>581.591170281172</v>
      </c>
      <c r="H31" s="21" t="n">
        <v>1730.89262187481</v>
      </c>
      <c r="I31" s="21" t="n">
        <v>181.341363117099</v>
      </c>
      <c r="J31" s="21" t="n">
        <v>3952.73623010516</v>
      </c>
      <c r="K31" s="21" t="n">
        <v>753.46801802516</v>
      </c>
      <c r="L31" s="21" t="n">
        <v>5083.28496927023</v>
      </c>
      <c r="N31" s="21" t="n">
        <v>126.860704913735</v>
      </c>
      <c r="R31" s="5" t="n">
        <v>42</v>
      </c>
      <c r="Y31" s="21" t="n">
        <v>13.7163343429565</v>
      </c>
      <c r="Z31" s="0" t="n">
        <v>2</v>
      </c>
      <c r="AC31" s="21" t="n">
        <v>2.24654960632324</v>
      </c>
      <c r="AD31" s="21" t="n">
        <v>2.48017692565918</v>
      </c>
      <c r="AH31" s="21" t="n">
        <v>31.1702880859375</v>
      </c>
      <c r="AI31" s="0" t="n">
        <v>60</v>
      </c>
      <c r="AS31" s="23" t="n">
        <v>21827</v>
      </c>
      <c r="AT31" s="23" t="n">
        <v>22009</v>
      </c>
      <c r="AU31" s="23" t="n">
        <v>178361</v>
      </c>
    </row>
    <row r="32" customFormat="false" ht="13.8" hidden="false" customHeight="false" outlineLevel="0" collapsed="false">
      <c r="A32" s="19" t="n">
        <v>1980</v>
      </c>
      <c r="B32" s="3"/>
      <c r="D32" s="3"/>
      <c r="E32" s="0" t="n">
        <v>1527.44383966923</v>
      </c>
      <c r="F32" s="0" t="n">
        <v>316.752561718225</v>
      </c>
      <c r="G32" s="21" t="n">
        <v>255.130549371242</v>
      </c>
      <c r="H32" s="21" t="n">
        <v>42.2518076598644</v>
      </c>
      <c r="I32" s="5" t="n">
        <v>118.231281578541</v>
      </c>
      <c r="J32" s="21" t="n">
        <v>110.491531953216</v>
      </c>
      <c r="K32" s="5" t="n">
        <v>869.194395899773</v>
      </c>
      <c r="L32" s="21" t="n">
        <v>125.958619147539</v>
      </c>
      <c r="N32" s="21" t="n">
        <v>3.54548088181764</v>
      </c>
      <c r="R32" s="5" t="n">
        <v>34</v>
      </c>
      <c r="Y32" s="5" t="n">
        <v>1</v>
      </c>
      <c r="Z32" s="0" t="n">
        <v>5</v>
      </c>
      <c r="AC32" s="21" t="n">
        <v>2.29686069488525</v>
      </c>
      <c r="AD32" s="21" t="n">
        <v>2.45253658294678</v>
      </c>
      <c r="AH32" s="5" t="n">
        <v>59</v>
      </c>
      <c r="AI32" s="21" t="n">
        <v>22.8857116699219</v>
      </c>
      <c r="AQ32" s="5" t="n">
        <f aca="false">50-AD32</f>
        <v>47.5474634170532</v>
      </c>
      <c r="AR32" s="0" t="n">
        <v>0</v>
      </c>
      <c r="AS32" s="23" t="n">
        <v>3519</v>
      </c>
      <c r="AT32" s="23" t="n">
        <v>3747</v>
      </c>
      <c r="AU32" s="23" t="n">
        <v>159061</v>
      </c>
    </row>
    <row r="33" customFormat="false" ht="13.8" hidden="false" customHeight="false" outlineLevel="0" collapsed="false">
      <c r="A33" s="19" t="n">
        <v>1981</v>
      </c>
      <c r="B33" s="3"/>
      <c r="D33" s="3"/>
      <c r="E33" s="0" t="n">
        <v>1283.30039149523</v>
      </c>
      <c r="F33" s="0" t="n">
        <v>226.672035217285</v>
      </c>
      <c r="G33" s="5" t="n">
        <v>517.895429208875</v>
      </c>
      <c r="H33" s="0" t="n">
        <v>78.3808442354202</v>
      </c>
      <c r="I33" s="5" t="n">
        <v>83.7685489729047</v>
      </c>
      <c r="J33" s="0" t="n">
        <v>118.900568962097</v>
      </c>
      <c r="K33" s="5" t="n">
        <v>485.035596370697</v>
      </c>
      <c r="L33" s="21" t="n">
        <v>116.359369277954</v>
      </c>
      <c r="N33" s="21" t="n">
        <v>3.6871507614851</v>
      </c>
      <c r="R33" s="5" t="n">
        <v>35</v>
      </c>
      <c r="Y33" s="5" t="n">
        <v>0.5</v>
      </c>
      <c r="Z33" s="0" t="n">
        <v>35</v>
      </c>
      <c r="AC33" s="0" t="n">
        <v>6</v>
      </c>
      <c r="AD33" s="21" t="n">
        <v>2.42361450195312</v>
      </c>
      <c r="AH33" s="5" t="n">
        <v>125</v>
      </c>
      <c r="AI33" s="0" t="n">
        <v>3</v>
      </c>
      <c r="AQ33" s="5" t="n">
        <f aca="false">53-AD33</f>
        <v>50.5763854980469</v>
      </c>
      <c r="AR33" s="0" t="n">
        <v>19</v>
      </c>
      <c r="AS33" s="23" t="n">
        <v>3190.5</v>
      </c>
      <c r="AT33" s="23" t="n">
        <v>3308</v>
      </c>
      <c r="AU33" s="23" t="n">
        <v>160430</v>
      </c>
    </row>
    <row r="34" customFormat="false" ht="13.8" hidden="false" customHeight="false" outlineLevel="0" collapsed="false">
      <c r="A34" s="19" t="n">
        <v>1982</v>
      </c>
      <c r="B34" s="3"/>
      <c r="D34" s="3"/>
      <c r="E34" s="0" t="n">
        <v>1381.75971549749</v>
      </c>
      <c r="F34" s="0" t="n">
        <v>199.621176302433</v>
      </c>
      <c r="G34" s="5" t="n">
        <v>1119.05310767889</v>
      </c>
      <c r="H34" s="0" t="n">
        <v>32.3442474678159</v>
      </c>
      <c r="I34" s="5" t="n">
        <v>145.520237773657</v>
      </c>
      <c r="J34" s="0" t="n">
        <v>153.529753416777</v>
      </c>
      <c r="K34" s="5" t="n">
        <v>245.666906774044</v>
      </c>
      <c r="L34" s="0" t="n">
        <v>121.591342389584</v>
      </c>
      <c r="N34" s="0" t="n">
        <v>2.91347074974328</v>
      </c>
      <c r="R34" s="5" t="n">
        <v>46</v>
      </c>
      <c r="Y34" s="5" t="n">
        <v>2</v>
      </c>
      <c r="Z34" s="0" t="n">
        <v>2</v>
      </c>
      <c r="AC34" s="21" t="n">
        <v>2.35346984863281</v>
      </c>
      <c r="AD34" s="21" t="n">
        <v>2.38947105407715</v>
      </c>
      <c r="AH34" s="5" t="n">
        <v>185</v>
      </c>
      <c r="AI34" s="0" t="n">
        <v>7</v>
      </c>
      <c r="AQ34" s="5" t="n">
        <f aca="false">54-AD34</f>
        <v>51.6105289459229</v>
      </c>
      <c r="AR34" s="0" t="n">
        <f aca="false">6-AC34</f>
        <v>3.64653015136719</v>
      </c>
      <c r="AS34" s="23" t="n">
        <v>3704</v>
      </c>
      <c r="AT34" s="23" t="n">
        <v>3741</v>
      </c>
      <c r="AU34" s="23" t="n">
        <v>143493</v>
      </c>
    </row>
    <row r="35" customFormat="false" ht="13.8" hidden="false" customHeight="false" outlineLevel="0" collapsed="false">
      <c r="A35" s="19" t="n">
        <v>1983</v>
      </c>
      <c r="B35" s="3"/>
      <c r="D35" s="3"/>
      <c r="E35" s="0" t="n">
        <v>1403.78365075588</v>
      </c>
      <c r="F35" s="0" t="n">
        <v>212.14938890934</v>
      </c>
      <c r="G35" s="5" t="n">
        <v>235.592635750771</v>
      </c>
      <c r="H35" s="0" t="n">
        <v>85.6641856729984</v>
      </c>
      <c r="I35" s="5" t="n">
        <v>867.388441920281</v>
      </c>
      <c r="J35" s="0" t="n">
        <v>122.298646330833</v>
      </c>
      <c r="K35" s="5" t="n">
        <v>2326.2352039814</v>
      </c>
      <c r="L35" s="0" t="n">
        <v>166.041933745146</v>
      </c>
      <c r="N35" s="0" t="n">
        <v>4.84585087373853</v>
      </c>
      <c r="R35" s="5" t="n">
        <v>70</v>
      </c>
      <c r="Y35" s="5" t="n">
        <v>5</v>
      </c>
      <c r="Z35" s="0" t="n">
        <v>1</v>
      </c>
      <c r="AC35" s="21" t="n">
        <v>2.36428546905518</v>
      </c>
      <c r="AD35" s="21" t="n">
        <v>2.34600496292114</v>
      </c>
      <c r="AH35" s="5" t="n">
        <v>203</v>
      </c>
      <c r="AI35" s="0" t="n">
        <v>1</v>
      </c>
      <c r="AQ35" s="5" t="n">
        <f aca="false">21-AD35</f>
        <v>18.6539950370789</v>
      </c>
      <c r="AR35" s="0" t="n">
        <v>0</v>
      </c>
      <c r="AS35" s="23" t="n">
        <v>5727</v>
      </c>
      <c r="AT35" s="23" t="n">
        <v>5771</v>
      </c>
      <c r="AU35" s="23" t="n">
        <v>161871</v>
      </c>
    </row>
    <row r="36" customFormat="false" ht="13.8" hidden="false" customHeight="false" outlineLevel="0" collapsed="false">
      <c r="A36" s="19" t="n">
        <v>1984</v>
      </c>
      <c r="B36" s="3"/>
      <c r="D36" s="3"/>
      <c r="E36" s="0" t="n">
        <v>1536.85919469595</v>
      </c>
      <c r="F36" s="0" t="n">
        <v>409.046849042177</v>
      </c>
      <c r="G36" s="5" t="n">
        <v>1802.7942237258</v>
      </c>
      <c r="H36" s="0" t="n">
        <v>33.5917943790555</v>
      </c>
      <c r="I36" s="5" t="n">
        <v>570.99396250397</v>
      </c>
      <c r="J36" s="0" t="n">
        <v>71.0603491067886</v>
      </c>
      <c r="K36" s="5" t="n">
        <v>2629.35264760256</v>
      </c>
      <c r="L36" s="0" t="n">
        <v>181.338169500232</v>
      </c>
      <c r="N36" s="0" t="n">
        <v>17.9628392988816</v>
      </c>
      <c r="Q36" s="5" t="n">
        <v>1</v>
      </c>
      <c r="R36" s="5" t="n">
        <v>60</v>
      </c>
      <c r="S36" s="6" t="n">
        <v>4</v>
      </c>
      <c r="Y36" s="5" t="n">
        <v>3</v>
      </c>
      <c r="Z36" s="0" t="n">
        <v>5</v>
      </c>
      <c r="AC36" s="0" t="n">
        <v>2</v>
      </c>
      <c r="AD36" s="21" t="n">
        <v>2.28352785110474</v>
      </c>
      <c r="AH36" s="5" t="n">
        <v>162</v>
      </c>
      <c r="AI36" s="0" t="n">
        <v>2</v>
      </c>
      <c r="AR36" s="0" t="n">
        <v>6</v>
      </c>
      <c r="AS36" s="23" t="n">
        <v>7498</v>
      </c>
      <c r="AT36" s="23" t="n">
        <v>7562</v>
      </c>
      <c r="AU36" s="23" t="n">
        <v>181662</v>
      </c>
    </row>
    <row r="37" customFormat="false" ht="13.8" hidden="false" customHeight="false" outlineLevel="0" collapsed="false">
      <c r="A37" s="19" t="n">
        <v>1985</v>
      </c>
      <c r="B37" s="3"/>
      <c r="D37" s="3"/>
      <c r="E37" s="0" t="n">
        <v>1264.66661691666</v>
      </c>
      <c r="F37" s="0" t="n">
        <v>582.041489720345</v>
      </c>
      <c r="G37" s="5" t="n">
        <v>1486.19007217884</v>
      </c>
      <c r="H37" s="0" t="n">
        <v>81.932880461216</v>
      </c>
      <c r="I37" s="5" t="n">
        <v>663.867653608322</v>
      </c>
      <c r="J37" s="0" t="n">
        <v>458.207934975624</v>
      </c>
      <c r="K37" s="5" t="n">
        <v>2958.27562475204</v>
      </c>
      <c r="L37" s="0" t="n">
        <v>378.495050668716</v>
      </c>
      <c r="N37" s="21" t="n">
        <v>10.3227601200342</v>
      </c>
      <c r="Q37" s="5" t="n">
        <v>20</v>
      </c>
      <c r="R37" s="5" t="n">
        <v>54</v>
      </c>
      <c r="S37" s="6" t="n">
        <v>4</v>
      </c>
      <c r="Y37" s="5" t="n">
        <v>5</v>
      </c>
      <c r="Z37" s="0" t="n">
        <v>12</v>
      </c>
      <c r="AC37" s="21" t="n">
        <v>2.36511516571045</v>
      </c>
      <c r="AD37" s="21" t="n">
        <v>2.2041802406311</v>
      </c>
      <c r="AH37" s="5" t="n">
        <v>226</v>
      </c>
      <c r="AI37" s="0" t="n">
        <v>54</v>
      </c>
      <c r="AS37" s="23" t="n">
        <v>8259</v>
      </c>
      <c r="AT37" s="23" t="n">
        <v>8331</v>
      </c>
      <c r="AU37" s="23" t="n">
        <v>201078</v>
      </c>
    </row>
    <row r="38" customFormat="false" ht="13.8" hidden="false" customHeight="false" outlineLevel="0" collapsed="false">
      <c r="A38" s="19" t="n">
        <v>1986</v>
      </c>
      <c r="B38" s="3"/>
      <c r="D38" s="3"/>
      <c r="E38" s="0" t="n">
        <v>1528.23177528381</v>
      </c>
      <c r="F38" s="0" t="n">
        <v>180.826707601547</v>
      </c>
      <c r="G38" s="5" t="n">
        <v>3627.10307788849</v>
      </c>
      <c r="H38" s="0" t="n">
        <v>24.0594576820731</v>
      </c>
      <c r="I38" s="5" t="n">
        <v>568.255504131317</v>
      </c>
      <c r="J38" s="0" t="n">
        <v>57.6509691476822</v>
      </c>
      <c r="K38" s="5" t="n">
        <v>785.409624099731</v>
      </c>
      <c r="L38" s="0" t="n">
        <v>82.4427355080843</v>
      </c>
      <c r="N38" s="21" t="n">
        <v>1.02013382315636</v>
      </c>
      <c r="Q38" s="5" t="n">
        <v>21</v>
      </c>
      <c r="R38" s="5" t="n">
        <v>42</v>
      </c>
      <c r="S38" s="6" t="n">
        <v>3</v>
      </c>
      <c r="Y38" s="5" t="n">
        <v>8</v>
      </c>
      <c r="Z38" s="0" t="n">
        <v>3</v>
      </c>
      <c r="AC38" s="0" t="n">
        <v>3</v>
      </c>
      <c r="AD38" s="21" t="n">
        <v>2.11857795715332</v>
      </c>
      <c r="AH38" s="5" t="n">
        <v>234</v>
      </c>
      <c r="AI38" s="0" t="n">
        <v>6</v>
      </c>
      <c r="AR38" s="0" t="n">
        <v>1</v>
      </c>
      <c r="AS38" s="23" t="n">
        <v>7176</v>
      </c>
      <c r="AT38" s="23" t="n">
        <v>7430</v>
      </c>
      <c r="AU38" s="23" t="n">
        <v>195473</v>
      </c>
    </row>
    <row r="39" customFormat="false" ht="13.8" hidden="false" customHeight="false" outlineLevel="0" collapsed="false">
      <c r="A39" s="19" t="n">
        <v>1987</v>
      </c>
      <c r="B39" s="3"/>
      <c r="D39" s="3"/>
      <c r="E39" s="0" t="n">
        <v>1612.40202742815</v>
      </c>
      <c r="F39" s="0" t="n">
        <v>139.914360284805</v>
      </c>
      <c r="G39" s="5" t="n">
        <v>233.661295026541</v>
      </c>
      <c r="H39" s="0" t="n">
        <v>10.4304845035076</v>
      </c>
      <c r="I39" s="5" t="n">
        <v>582.502487644553</v>
      </c>
      <c r="J39" s="0" t="n">
        <v>26.9020206928253</v>
      </c>
      <c r="K39" s="5" t="n">
        <v>4738.43419891596</v>
      </c>
      <c r="L39" s="0" t="n">
        <v>24.3166469335556</v>
      </c>
      <c r="N39" s="21" t="n">
        <v>0.436484839767218</v>
      </c>
      <c r="Q39" s="5" t="n">
        <v>25</v>
      </c>
      <c r="R39" s="5" t="n">
        <v>57</v>
      </c>
      <c r="S39" s="6" t="n">
        <v>5</v>
      </c>
      <c r="Y39" s="5" t="n">
        <v>13</v>
      </c>
      <c r="Z39" s="0" t="n">
        <v>2</v>
      </c>
      <c r="AC39" s="0" t="n">
        <v>1</v>
      </c>
      <c r="AD39" s="21" t="n">
        <v>1.99403071403503</v>
      </c>
      <c r="AH39" s="5" t="n">
        <v>338</v>
      </c>
      <c r="AI39" s="0" t="n">
        <v>16</v>
      </c>
      <c r="AS39" s="23" t="n">
        <v>7826</v>
      </c>
      <c r="AT39" s="23" t="n">
        <v>7890</v>
      </c>
      <c r="AU39" s="23" t="n">
        <v>240762</v>
      </c>
    </row>
    <row r="40" customFormat="false" ht="13.8" hidden="false" customHeight="false" outlineLevel="0" collapsed="false">
      <c r="A40" s="19" t="n">
        <v>1988</v>
      </c>
      <c r="B40" s="3"/>
      <c r="D40" s="3"/>
      <c r="E40" s="0" t="n">
        <v>1587.19478365779</v>
      </c>
      <c r="F40" s="0" t="n">
        <v>153.599843889475</v>
      </c>
      <c r="G40" s="5" t="n">
        <v>170.124932853505</v>
      </c>
      <c r="H40" s="0" t="n">
        <v>7.76650359854102</v>
      </c>
      <c r="I40" s="5" t="n">
        <v>883.238475695252</v>
      </c>
      <c r="J40" s="0" t="n">
        <v>56.483390301466</v>
      </c>
      <c r="K40" s="5" t="n">
        <v>5103.44188141823</v>
      </c>
      <c r="L40" s="0" t="n">
        <v>11.6100108325481</v>
      </c>
      <c r="N40" s="21" t="n">
        <v>0.540251480415463</v>
      </c>
      <c r="Q40" s="5" t="n">
        <v>22</v>
      </c>
      <c r="R40" s="5" t="n">
        <v>64</v>
      </c>
      <c r="S40" s="6" t="n">
        <v>3</v>
      </c>
      <c r="Y40" s="5" t="n">
        <v>14</v>
      </c>
      <c r="Z40" s="0" t="n">
        <v>0.5</v>
      </c>
      <c r="AC40" s="21" t="n">
        <v>2.3411283493042</v>
      </c>
      <c r="AD40" s="21" t="n">
        <v>1.84239006042481</v>
      </c>
      <c r="AH40" s="5" t="n">
        <v>355</v>
      </c>
      <c r="AI40" s="0" t="n">
        <v>24</v>
      </c>
      <c r="AS40" s="23" t="n">
        <v>8456.5</v>
      </c>
      <c r="AT40" s="23" t="n">
        <v>8543</v>
      </c>
      <c r="AU40" s="23" t="n">
        <v>171990</v>
      </c>
    </row>
    <row r="41" customFormat="false" ht="13.8" hidden="false" customHeight="false" outlineLevel="0" collapsed="false">
      <c r="A41" s="19" t="n">
        <v>1989</v>
      </c>
      <c r="B41" s="3"/>
      <c r="D41" s="3"/>
      <c r="E41" s="0" t="n">
        <v>1257.28834739327</v>
      </c>
      <c r="F41" s="0" t="n">
        <v>79.8030409514904</v>
      </c>
      <c r="G41" s="5" t="n">
        <v>216.10641323775</v>
      </c>
      <c r="H41" s="0" t="n">
        <v>13.5747110508382</v>
      </c>
      <c r="I41" s="5" t="n">
        <v>540.015772685409</v>
      </c>
      <c r="J41" s="0" t="n">
        <v>94.3809086382389</v>
      </c>
      <c r="K41" s="5" t="n">
        <v>5029.46868598461</v>
      </c>
      <c r="L41" s="0" t="n">
        <v>36.3728468865156</v>
      </c>
      <c r="M41" s="5" t="n">
        <v>2.12084865639918</v>
      </c>
      <c r="N41" s="21" t="n">
        <v>1.86848340090364</v>
      </c>
      <c r="Q41" s="5" t="n">
        <v>5</v>
      </c>
      <c r="R41" s="5" t="n">
        <v>36</v>
      </c>
      <c r="S41" s="6" t="n">
        <v>2</v>
      </c>
      <c r="Y41" s="5" t="n">
        <v>15</v>
      </c>
      <c r="Z41" s="0" t="n">
        <v>1</v>
      </c>
      <c r="AC41" s="21" t="n">
        <v>2.34296989440918</v>
      </c>
      <c r="AD41" s="21" t="n">
        <v>1.67522644996643</v>
      </c>
      <c r="AH41" s="5" t="n">
        <v>365</v>
      </c>
      <c r="AI41" s="0" t="n">
        <v>22</v>
      </c>
      <c r="AS41" s="23" t="n">
        <v>7717</v>
      </c>
      <c r="AT41" s="23" t="n">
        <v>7783</v>
      </c>
      <c r="AU41" s="23" t="n">
        <v>153579</v>
      </c>
    </row>
    <row r="42" customFormat="false" ht="13.8" hidden="false" customHeight="false" outlineLevel="0" collapsed="false">
      <c r="A42" s="19" t="n">
        <v>1990</v>
      </c>
      <c r="B42" s="3"/>
      <c r="D42" s="3"/>
      <c r="E42" s="20" t="n">
        <v>1254.64758300781</v>
      </c>
      <c r="F42" s="21" t="n">
        <v>471.463317871094</v>
      </c>
      <c r="G42" s="21" t="n">
        <v>120.178436279297</v>
      </c>
      <c r="H42" s="21" t="n">
        <v>9.13376235961914</v>
      </c>
      <c r="I42" s="21" t="n">
        <v>396.610809326172</v>
      </c>
      <c r="J42" s="0" t="n">
        <v>1083</v>
      </c>
      <c r="K42" s="21" t="n">
        <v>4497.4111328125</v>
      </c>
      <c r="L42" s="21" t="n">
        <v>75.7654647827148</v>
      </c>
      <c r="M42" s="21" t="n">
        <v>6.13417434692383</v>
      </c>
      <c r="N42" s="21" t="n">
        <v>3.26721692085266</v>
      </c>
      <c r="R42" s="21" t="n">
        <v>47.9782485961914</v>
      </c>
      <c r="S42" s="21" t="n">
        <v>3.33211493492126</v>
      </c>
      <c r="Y42" s="21" t="n">
        <v>28.8346824645996</v>
      </c>
      <c r="Z42" s="0" t="n">
        <v>2.51004457473755</v>
      </c>
      <c r="AC42" s="21" t="n">
        <v>2.34757709503174</v>
      </c>
      <c r="AD42" s="21" t="n">
        <v>1.50509524345398</v>
      </c>
      <c r="AH42" s="21" t="n">
        <v>295.755615234375</v>
      </c>
      <c r="AI42" s="21" t="n">
        <v>22.2327079772949</v>
      </c>
      <c r="AS42" s="25"/>
      <c r="AT42" s="23"/>
      <c r="AU42" s="25"/>
    </row>
    <row r="43" customFormat="false" ht="13.8" hidden="false" customHeight="false" outlineLevel="0" collapsed="false">
      <c r="A43" s="19" t="n">
        <v>1991</v>
      </c>
      <c r="B43" s="3"/>
      <c r="D43" s="3"/>
      <c r="E43" s="20" t="n">
        <v>1198.74365234375</v>
      </c>
      <c r="F43" s="21" t="n">
        <v>803.672119140625</v>
      </c>
      <c r="G43" s="21" t="n">
        <v>78.2178039550781</v>
      </c>
      <c r="H43" s="21" t="n">
        <v>6.85123443603516</v>
      </c>
      <c r="I43" s="21" t="n">
        <v>222.218032836914</v>
      </c>
      <c r="J43" s="0" t="n">
        <v>582</v>
      </c>
      <c r="K43" s="21" t="n">
        <v>3238.46801757812</v>
      </c>
      <c r="L43" s="21" t="n">
        <v>65.0214538574219</v>
      </c>
      <c r="M43" s="21" t="n">
        <v>8.59622192382813</v>
      </c>
      <c r="N43" s="21" t="n">
        <v>3.09916424751282</v>
      </c>
      <c r="R43" s="21" t="n">
        <v>47.3962173461914</v>
      </c>
      <c r="S43" s="21" t="n">
        <v>3.41514587402344</v>
      </c>
      <c r="Y43" s="21" t="n">
        <v>29.2824878692627</v>
      </c>
      <c r="Z43" s="0" t="n">
        <v>2.72506904602051</v>
      </c>
      <c r="AC43" s="21" t="n">
        <v>2.32837772369385</v>
      </c>
      <c r="AD43" s="21" t="n">
        <v>1.33395540714264</v>
      </c>
      <c r="AH43" s="21" t="n">
        <v>224.937530517578</v>
      </c>
      <c r="AI43" s="21" t="n">
        <v>21.1689872741699</v>
      </c>
      <c r="AS43" s="25"/>
      <c r="AT43" s="23"/>
      <c r="AU43" s="25"/>
    </row>
    <row r="44" customFormat="false" ht="13.8" hidden="false" customHeight="false" outlineLevel="0" collapsed="false">
      <c r="A44" s="19" t="n">
        <v>1992</v>
      </c>
      <c r="B44" s="3"/>
      <c r="D44" s="3"/>
      <c r="E44" s="20" t="n">
        <v>1142.71691894531</v>
      </c>
      <c r="F44" s="0" t="n">
        <v>1133</v>
      </c>
      <c r="G44" s="21" t="n">
        <v>44.0198364257813</v>
      </c>
      <c r="H44" s="21" t="n">
        <v>7.14553070068359</v>
      </c>
      <c r="I44" s="21" t="n">
        <v>83.3084411621094</v>
      </c>
      <c r="J44" s="0" t="n">
        <v>767</v>
      </c>
      <c r="K44" s="21" t="n">
        <v>1864.52307128906</v>
      </c>
      <c r="L44" s="21" t="n">
        <v>55.5018615722656</v>
      </c>
      <c r="M44" s="21" t="n">
        <v>9.74577713012695</v>
      </c>
      <c r="N44" s="21" t="n">
        <v>3.28921437263489</v>
      </c>
      <c r="R44" s="21" t="n">
        <v>47.0981750488281</v>
      </c>
      <c r="S44" s="21" t="n">
        <v>3.55265140533447</v>
      </c>
      <c r="Y44" s="21" t="n">
        <v>29.2621250152588</v>
      </c>
      <c r="Z44" s="0" t="n">
        <v>2.89014101028442</v>
      </c>
      <c r="AC44" s="0" t="n">
        <v>1.044</v>
      </c>
      <c r="AD44" s="21" t="n">
        <v>1.16215550899506</v>
      </c>
      <c r="AH44" s="21" t="n">
        <v>148.343719482422</v>
      </c>
      <c r="AI44" s="21" t="n">
        <v>20.007755279541</v>
      </c>
      <c r="AP44" s="26" t="n">
        <v>0.051</v>
      </c>
      <c r="AS44" s="25"/>
      <c r="AT44" s="23"/>
      <c r="AU44" s="25"/>
    </row>
    <row r="45" customFormat="false" ht="13.8" hidden="false" customHeight="false" outlineLevel="0" collapsed="false">
      <c r="A45" s="19" t="n">
        <v>1993</v>
      </c>
      <c r="B45" s="3"/>
      <c r="D45" s="3"/>
      <c r="E45" s="20" t="n">
        <v>1086.66650390625</v>
      </c>
      <c r="F45" s="21" t="n">
        <v>789.533081054688</v>
      </c>
      <c r="G45" s="21" t="n">
        <v>31.2157592773437</v>
      </c>
      <c r="H45" s="21" t="n">
        <v>8.33668899536133</v>
      </c>
      <c r="I45" s="21" t="n">
        <v>39.4148406982422</v>
      </c>
      <c r="J45" s="0" t="n">
        <v>520</v>
      </c>
      <c r="K45" s="21" t="n">
        <v>567.902770996094</v>
      </c>
      <c r="L45" s="21" t="n">
        <v>47.6219024658203</v>
      </c>
      <c r="M45" s="21" t="n">
        <v>9.91202926635742</v>
      </c>
      <c r="N45" s="21" t="n">
        <v>3.60794162750244</v>
      </c>
      <c r="R45" s="21" t="n">
        <v>46.8744430541992</v>
      </c>
      <c r="S45" s="21" t="n">
        <v>3.79926443099976</v>
      </c>
      <c r="Y45" s="21" t="n">
        <v>28.8621139526367</v>
      </c>
      <c r="Z45" s="0" t="n">
        <v>2.92522048950195</v>
      </c>
      <c r="AC45" s="0" t="n">
        <v>1.652</v>
      </c>
      <c r="AD45" s="21" t="n">
        <v>0.996426224708557</v>
      </c>
      <c r="AH45" s="21" t="n">
        <v>81.6075592041016</v>
      </c>
      <c r="AI45" s="21" t="n">
        <v>18.77978515625</v>
      </c>
      <c r="AP45" s="26" t="n">
        <v>0.917</v>
      </c>
      <c r="AS45" s="25"/>
      <c r="AT45" s="23"/>
      <c r="AU45" s="25"/>
    </row>
    <row r="46" customFormat="false" ht="13.8" hidden="false" customHeight="false" outlineLevel="0" collapsed="false">
      <c r="A46" s="19" t="n">
        <v>1994</v>
      </c>
      <c r="B46" s="3"/>
      <c r="D46" s="3"/>
      <c r="E46" s="20" t="n">
        <v>1030.62255859375</v>
      </c>
      <c r="F46" s="21" t="n">
        <v>413.488555908203</v>
      </c>
      <c r="G46" s="21" t="n">
        <v>38.3714904785156</v>
      </c>
      <c r="H46" s="21" t="n">
        <v>9.71242904663086</v>
      </c>
      <c r="I46" s="21" t="n">
        <v>33.992919921875</v>
      </c>
      <c r="J46" s="21" t="n">
        <v>366.447875976562</v>
      </c>
      <c r="K46" s="21" t="n">
        <v>212.158081054688</v>
      </c>
      <c r="L46" s="21" t="n">
        <v>43.0492706298828</v>
      </c>
      <c r="M46" s="21" t="n">
        <v>9.57003021240234</v>
      </c>
      <c r="N46" s="21" t="n">
        <v>3.96577024459839</v>
      </c>
      <c r="R46" s="21" t="n">
        <v>46.8798141479492</v>
      </c>
      <c r="S46" s="21" t="n">
        <v>4.11175870895386</v>
      </c>
      <c r="Y46" s="21" t="n">
        <v>28.0098762512207</v>
      </c>
      <c r="Z46" s="0" t="n">
        <v>2.98597621917725</v>
      </c>
      <c r="AC46" s="0" t="n">
        <v>1.046</v>
      </c>
      <c r="AD46" s="21" t="n">
        <v>0.840817213058472</v>
      </c>
      <c r="AH46" s="21" t="n">
        <v>31.4555206298828</v>
      </c>
      <c r="AI46" s="21" t="n">
        <v>17.5842685699463</v>
      </c>
      <c r="AP46" s="21" t="n">
        <v>0.539255619049072</v>
      </c>
      <c r="AS46" s="25"/>
      <c r="AT46" s="23"/>
      <c r="AU46" s="25"/>
    </row>
    <row r="47" customFormat="false" ht="13.8" hidden="false" customHeight="false" outlineLevel="0" collapsed="false">
      <c r="A47" s="19" t="n">
        <v>1995</v>
      </c>
      <c r="B47" s="3"/>
      <c r="D47" s="3"/>
      <c r="E47" s="5" t="n">
        <v>786.304025053978</v>
      </c>
      <c r="F47" s="21" t="n">
        <v>41.2184687331319</v>
      </c>
      <c r="G47" s="21" t="n">
        <v>16.6262630000711</v>
      </c>
      <c r="H47" s="21" t="n">
        <v>4.2675870237872</v>
      </c>
      <c r="I47" s="21" t="n">
        <v>20.484726279974</v>
      </c>
      <c r="J47" s="21" t="n">
        <v>363.508811593056</v>
      </c>
      <c r="K47" s="21" t="n">
        <v>31.4085403829813</v>
      </c>
      <c r="L47" s="21" t="n">
        <v>11.6802130360156</v>
      </c>
      <c r="M47" s="21" t="n">
        <v>10.1764365658164</v>
      </c>
      <c r="N47" s="21" t="n">
        <v>4.32492396794259</v>
      </c>
      <c r="R47" s="21" t="n">
        <v>47.7056427001953</v>
      </c>
      <c r="S47" s="21" t="n">
        <v>4.54359102249146</v>
      </c>
      <c r="Y47" s="5" t="n">
        <v>68</v>
      </c>
      <c r="Z47" s="0" t="n">
        <v>3.06563949584961</v>
      </c>
      <c r="AC47" s="0" t="n">
        <v>8</v>
      </c>
      <c r="AD47" s="21" t="n">
        <v>0.705133259296417</v>
      </c>
      <c r="AH47" s="5" t="n">
        <v>13</v>
      </c>
      <c r="AI47" s="21" t="n">
        <v>16.5511054992676</v>
      </c>
      <c r="AP47" s="21" t="n">
        <v>0.567763328552246</v>
      </c>
      <c r="AS47" s="23" t="n">
        <v>1379</v>
      </c>
      <c r="AT47" s="23" t="n">
        <v>1405</v>
      </c>
      <c r="AU47" s="23" t="n">
        <v>59948.5</v>
      </c>
    </row>
    <row r="48" customFormat="false" ht="13.8" hidden="false" customHeight="false" outlineLevel="0" collapsed="false">
      <c r="A48" s="19" t="n">
        <v>1996</v>
      </c>
      <c r="B48" s="3"/>
      <c r="D48" s="3"/>
      <c r="E48" s="5" t="n">
        <v>659.5</v>
      </c>
      <c r="F48" s="0" t="n">
        <v>7.70703744888306</v>
      </c>
      <c r="G48" s="5" t="n">
        <v>94</v>
      </c>
      <c r="H48" s="0" t="n">
        <v>0.600522134453058</v>
      </c>
      <c r="I48" s="5" t="n">
        <v>71.5</v>
      </c>
      <c r="J48" s="0" t="n">
        <v>209.977992534637</v>
      </c>
      <c r="K48" s="5" t="n">
        <v>109.5</v>
      </c>
      <c r="L48" s="0" t="n">
        <v>0.613138062879443</v>
      </c>
      <c r="M48" s="5" t="n">
        <v>41</v>
      </c>
      <c r="N48" s="0" t="n">
        <v>1.10130985639989</v>
      </c>
      <c r="R48" s="21" t="n">
        <v>48.6100463867188</v>
      </c>
      <c r="S48" s="21" t="n">
        <v>5.06201601028442</v>
      </c>
      <c r="Y48" s="5" t="n">
        <v>0.5</v>
      </c>
      <c r="Z48" s="0" t="n">
        <v>0.5</v>
      </c>
      <c r="AC48" s="0" t="n">
        <v>0.1</v>
      </c>
      <c r="AD48" s="21" t="n">
        <v>0.604041695594788</v>
      </c>
      <c r="AE48" s="0" t="n">
        <v>43</v>
      </c>
      <c r="AH48" s="5" t="n">
        <v>27</v>
      </c>
      <c r="AI48" s="21" t="n">
        <v>15.4348182678223</v>
      </c>
      <c r="AP48" s="21" t="n">
        <v>0.587240219116211</v>
      </c>
      <c r="AQ48" s="5" t="n">
        <v>0</v>
      </c>
      <c r="AR48" s="0" t="n">
        <f aca="false">46.5-AP48-AI48</f>
        <v>30.4779415130615</v>
      </c>
      <c r="AS48" s="23" t="n">
        <v>1315.1</v>
      </c>
      <c r="AT48" s="23"/>
      <c r="AU48" s="23" t="n">
        <v>71075</v>
      </c>
    </row>
    <row r="49" customFormat="false" ht="13.8" hidden="false" customHeight="false" outlineLevel="0" collapsed="false">
      <c r="A49" s="19" t="n">
        <v>1997</v>
      </c>
      <c r="B49" s="3"/>
      <c r="D49" s="3"/>
      <c r="E49" s="5" t="n">
        <v>716.5</v>
      </c>
      <c r="F49" s="0" t="n">
        <v>15.9648592099547</v>
      </c>
      <c r="G49" s="5" t="n">
        <v>88.5</v>
      </c>
      <c r="H49" s="0" t="n">
        <v>4.6793533815071</v>
      </c>
      <c r="I49" s="5" t="n">
        <v>235</v>
      </c>
      <c r="J49" s="0" t="n">
        <v>201.073435127735</v>
      </c>
      <c r="K49" s="5" t="n">
        <v>301</v>
      </c>
      <c r="L49" s="0" t="n">
        <v>0.632707144133747</v>
      </c>
      <c r="M49" s="5" t="n">
        <v>167.5</v>
      </c>
      <c r="N49" s="0" t="n">
        <v>0.149645001627505</v>
      </c>
      <c r="R49" s="21" t="n">
        <v>49.474235534668</v>
      </c>
      <c r="S49" s="21" t="n">
        <v>5.58033990859985</v>
      </c>
      <c r="Y49" s="21" t="n">
        <v>23.7083168029785</v>
      </c>
      <c r="Z49" s="0" t="n">
        <v>2.5</v>
      </c>
      <c r="AC49" s="21" t="n">
        <v>2.11843490600586</v>
      </c>
      <c r="AD49" s="5" t="n">
        <v>0.5</v>
      </c>
      <c r="AE49" s="0" t="n">
        <v>56</v>
      </c>
      <c r="AH49" s="5" t="n">
        <v>55.5</v>
      </c>
      <c r="AI49" s="21" t="n">
        <v>14.0850162506104</v>
      </c>
      <c r="AP49" s="21" t="n">
        <v>0.591300964355469</v>
      </c>
      <c r="AQ49" s="5" t="n">
        <v>0</v>
      </c>
      <c r="AR49" s="0" t="n">
        <f aca="false">25.5-AP49-AI49-AC49</f>
        <v>8.70524787902827</v>
      </c>
      <c r="AS49" s="23" t="n">
        <v>1873</v>
      </c>
      <c r="AT49" s="23"/>
      <c r="AU49" s="23" t="n">
        <v>75531.5</v>
      </c>
    </row>
    <row r="50" customFormat="false" ht="13.8" hidden="false" customHeight="false" outlineLevel="0" collapsed="false">
      <c r="A50" s="19" t="n">
        <v>1998</v>
      </c>
      <c r="B50" s="3"/>
      <c r="D50" s="3"/>
      <c r="E50" s="5" t="n">
        <v>1038</v>
      </c>
      <c r="F50" s="0" t="n">
        <v>15.4727644249797</v>
      </c>
      <c r="G50" s="5" t="n">
        <v>174.5</v>
      </c>
      <c r="H50" s="0" t="n">
        <v>2.83033239655197</v>
      </c>
      <c r="I50" s="5" t="n">
        <v>65</v>
      </c>
      <c r="J50" s="0" t="n">
        <v>235.699175626039</v>
      </c>
      <c r="K50" s="5" t="n">
        <v>175.5</v>
      </c>
      <c r="L50" s="0" t="n">
        <v>0.762648737989366</v>
      </c>
      <c r="M50" s="5" t="n">
        <v>90.5</v>
      </c>
      <c r="N50" s="0" t="n">
        <v>3.23507921257988</v>
      </c>
      <c r="R50" s="21" t="n">
        <v>50.4328689575195</v>
      </c>
      <c r="S50" s="21" t="n">
        <v>6.11064767837524</v>
      </c>
      <c r="Y50" s="5" t="n">
        <v>0.5</v>
      </c>
      <c r="Z50" s="0" t="n">
        <v>1</v>
      </c>
      <c r="AC50" s="21" t="n">
        <v>2.02283000946045</v>
      </c>
      <c r="AD50" s="5" t="n">
        <v>0.5</v>
      </c>
      <c r="AE50" s="0" t="n">
        <v>57</v>
      </c>
      <c r="AH50" s="5" t="n">
        <v>82</v>
      </c>
      <c r="AI50" s="21" t="n">
        <v>12.7632398605347</v>
      </c>
      <c r="AP50" s="21" t="n">
        <v>0.590304374694824</v>
      </c>
      <c r="AQ50" s="5" t="n">
        <v>0</v>
      </c>
      <c r="AR50" s="0" t="n">
        <f aca="false">24-AP50-AI50-AC50</f>
        <v>8.62362575531003</v>
      </c>
      <c r="AS50" s="23" t="n">
        <v>1967.5</v>
      </c>
      <c r="AT50" s="23"/>
      <c r="AU50" s="23" t="n">
        <v>50979.5</v>
      </c>
    </row>
    <row r="51" customFormat="false" ht="13.8" hidden="false" customHeight="false" outlineLevel="0" collapsed="false">
      <c r="A51" s="19" t="n">
        <v>1999</v>
      </c>
      <c r="B51" s="3"/>
      <c r="D51" s="3"/>
      <c r="E51" s="5" t="n">
        <v>477.5</v>
      </c>
      <c r="F51" s="0" t="n">
        <v>11.1536561138928</v>
      </c>
      <c r="G51" s="5" t="n">
        <v>98.5</v>
      </c>
      <c r="H51" s="0" t="n">
        <v>4.29536339454353</v>
      </c>
      <c r="I51" s="5" t="n">
        <v>76</v>
      </c>
      <c r="J51" s="0" t="n">
        <v>200.071050643921</v>
      </c>
      <c r="K51" s="5" t="n">
        <v>193</v>
      </c>
      <c r="L51" s="0" t="n">
        <v>1.79784654732794</v>
      </c>
      <c r="M51" s="5" t="n">
        <v>99.5</v>
      </c>
      <c r="N51" s="0" t="n">
        <v>0.682083528488874</v>
      </c>
      <c r="R51" s="21" t="n">
        <v>51.4528427124023</v>
      </c>
      <c r="S51" s="21" t="n">
        <v>6.63229417800903</v>
      </c>
      <c r="Y51" s="21" t="n">
        <v>20.618278503418</v>
      </c>
      <c r="Z51" s="0" t="n">
        <v>1</v>
      </c>
      <c r="AC51" s="21" t="n">
        <v>1.90118885040283</v>
      </c>
      <c r="AD51" s="21" t="n">
        <v>0.657139182090759</v>
      </c>
      <c r="AE51" s="0" t="n">
        <v>99.5</v>
      </c>
      <c r="AH51" s="5" t="n">
        <v>96</v>
      </c>
      <c r="AI51" s="21" t="n">
        <v>11.4856338500977</v>
      </c>
      <c r="AP51" s="21" t="n">
        <v>0.589305400848389</v>
      </c>
      <c r="AR51" s="0" t="n">
        <f aca="false">23-AP51-AI51-AC51</f>
        <v>9.02387189865108</v>
      </c>
      <c r="AS51" s="23" t="n">
        <v>1382</v>
      </c>
      <c r="AT51" s="23"/>
      <c r="AU51" s="23" t="n">
        <v>50774.5</v>
      </c>
    </row>
    <row r="52" customFormat="false" ht="13.8" hidden="false" customHeight="false" outlineLevel="0" collapsed="false">
      <c r="A52" s="19" t="n">
        <v>2000</v>
      </c>
      <c r="B52" s="3"/>
      <c r="D52" s="3"/>
      <c r="E52" s="5" t="n">
        <v>409</v>
      </c>
      <c r="F52" s="0" t="n">
        <v>13.3210587203503</v>
      </c>
      <c r="G52" s="5" t="n">
        <v>98</v>
      </c>
      <c r="H52" s="0" t="n">
        <v>2.4810832887888</v>
      </c>
      <c r="I52" s="5" t="n">
        <v>84</v>
      </c>
      <c r="J52" s="0" t="n">
        <v>139.343744337559</v>
      </c>
      <c r="K52" s="5" t="n">
        <v>212</v>
      </c>
      <c r="L52" s="0" t="n">
        <v>5.06231232918799</v>
      </c>
      <c r="M52" s="5" t="n">
        <v>109.5</v>
      </c>
      <c r="N52" s="0" t="n">
        <v>2.79180160071701</v>
      </c>
      <c r="R52" s="21" t="n">
        <v>52.7553329467773</v>
      </c>
      <c r="S52" s="21" t="n">
        <v>7.17725992202759</v>
      </c>
      <c r="Y52" s="21" t="n">
        <v>19.0754508972168</v>
      </c>
      <c r="Z52" s="0" t="n">
        <v>0.5</v>
      </c>
      <c r="AC52" s="21" t="n">
        <v>1.83020401000977</v>
      </c>
      <c r="AD52" s="21" t="n">
        <v>0.794178366661072</v>
      </c>
      <c r="AE52" s="0" t="n">
        <v>43</v>
      </c>
      <c r="AH52" s="5" t="n">
        <v>76</v>
      </c>
      <c r="AI52" s="21" t="n">
        <v>10.2922048568726</v>
      </c>
      <c r="AP52" s="21" t="n">
        <v>0.587665557861328</v>
      </c>
      <c r="AQ52" s="5" t="n">
        <v>0</v>
      </c>
      <c r="AS52" s="23" t="n">
        <v>1220.5</v>
      </c>
      <c r="AT52" s="23"/>
      <c r="AU52" s="23" t="n">
        <v>61937.5</v>
      </c>
    </row>
    <row r="53" customFormat="false" ht="13.8" hidden="false" customHeight="false" outlineLevel="0" collapsed="false">
      <c r="A53" s="19" t="n">
        <v>2001</v>
      </c>
      <c r="B53" s="3"/>
      <c r="D53" s="3"/>
      <c r="E53" s="5" t="n">
        <v>397</v>
      </c>
      <c r="F53" s="0" t="n">
        <v>1.96317703090608</v>
      </c>
      <c r="G53" s="5" t="n">
        <v>132</v>
      </c>
      <c r="H53" s="0" t="n">
        <v>0.277373424731195</v>
      </c>
      <c r="I53" s="5" t="n">
        <v>170.5</v>
      </c>
      <c r="J53" s="0" t="n">
        <v>176.819337338209</v>
      </c>
      <c r="K53" s="5" t="n">
        <v>193</v>
      </c>
      <c r="L53" s="0" t="n">
        <v>0.293420359492302</v>
      </c>
      <c r="M53" s="5" t="n">
        <v>100</v>
      </c>
      <c r="N53" s="21" t="n">
        <v>0.146691976580769</v>
      </c>
      <c r="R53" s="5" t="n">
        <v>57.5</v>
      </c>
      <c r="S53" s="21" t="n">
        <v>8.27533435821533</v>
      </c>
      <c r="Y53" s="21" t="n">
        <v>17.5326061248779</v>
      </c>
      <c r="Z53" s="0" t="n">
        <v>1.5</v>
      </c>
      <c r="AC53" s="21" t="n">
        <v>1.69965648651123</v>
      </c>
      <c r="AD53" s="5" t="n">
        <v>1</v>
      </c>
      <c r="AE53" s="0" t="n">
        <v>45</v>
      </c>
      <c r="AH53" s="5" t="n">
        <v>172.5</v>
      </c>
      <c r="AI53" s="21" t="n">
        <v>9.43994140625</v>
      </c>
      <c r="AP53" s="21" t="n">
        <v>0.583478450775147</v>
      </c>
      <c r="AQ53" s="5" t="n">
        <v>0</v>
      </c>
      <c r="AR53" s="0" t="n">
        <f aca="false">34-AP53-AI53-AC53</f>
        <v>22.2769236564636</v>
      </c>
      <c r="AS53" s="23" t="n">
        <v>1484.5</v>
      </c>
      <c r="AT53" s="23"/>
      <c r="AU53" s="23" t="n">
        <v>64500.5</v>
      </c>
    </row>
    <row r="54" customFormat="false" ht="13.8" hidden="false" customHeight="false" outlineLevel="0" collapsed="false">
      <c r="A54" s="19" t="n">
        <v>2002</v>
      </c>
      <c r="B54" s="3"/>
      <c r="D54" s="3"/>
      <c r="E54" s="5" t="n">
        <v>407.5</v>
      </c>
      <c r="F54" s="0" t="n">
        <v>3.55386430211365</v>
      </c>
      <c r="G54" s="5" t="n">
        <v>118.5</v>
      </c>
      <c r="H54" s="0" t="n">
        <v>2.82983296830207</v>
      </c>
      <c r="I54" s="5" t="n">
        <v>126</v>
      </c>
      <c r="J54" s="0" t="n">
        <v>190.143844366074</v>
      </c>
      <c r="K54" s="5" t="n">
        <v>215</v>
      </c>
      <c r="L54" s="0" t="n">
        <v>1.8320300700143</v>
      </c>
      <c r="M54" s="5" t="n">
        <v>113.5</v>
      </c>
      <c r="N54" s="0" t="n">
        <v>1.14042924973182</v>
      </c>
      <c r="R54" s="5" t="n">
        <v>41.5</v>
      </c>
      <c r="S54" s="21" t="n">
        <v>6.28658056259155</v>
      </c>
      <c r="Y54" s="5" t="n">
        <v>0.5</v>
      </c>
      <c r="Z54" s="0" t="n">
        <v>1.5</v>
      </c>
      <c r="AC54" s="21" t="n">
        <v>1.46179866790772</v>
      </c>
      <c r="AD54" s="5" t="n">
        <v>0.5</v>
      </c>
      <c r="AE54" s="0" t="n">
        <v>60</v>
      </c>
      <c r="AH54" s="5" t="n">
        <v>96.5</v>
      </c>
      <c r="AI54" s="21" t="n">
        <v>8.65651702880859</v>
      </c>
      <c r="AP54" s="21" t="n">
        <v>0.565731048583984</v>
      </c>
      <c r="AQ54" s="5" t="n">
        <v>0</v>
      </c>
      <c r="AR54" s="0" t="n">
        <f aca="false">21.5-AP54-AC54</f>
        <v>19.4724702835083</v>
      </c>
      <c r="AS54" s="23" t="n">
        <v>1408</v>
      </c>
      <c r="AT54" s="23"/>
      <c r="AU54" s="23" t="n">
        <v>57725.5</v>
      </c>
    </row>
    <row r="55" customFormat="false" ht="13.8" hidden="false" customHeight="false" outlineLevel="0" collapsed="false">
      <c r="A55" s="19" t="n">
        <v>2003</v>
      </c>
      <c r="B55" s="3"/>
      <c r="D55" s="3"/>
      <c r="E55" s="5" t="n">
        <v>574</v>
      </c>
      <c r="F55" s="0" t="n">
        <v>10.5959733910859</v>
      </c>
      <c r="G55" s="5" t="n">
        <v>116.5</v>
      </c>
      <c r="H55" s="0" t="n">
        <v>3.97675013542175</v>
      </c>
      <c r="I55" s="5" t="n">
        <v>128</v>
      </c>
      <c r="J55" s="0" t="n">
        <v>197.79450494051</v>
      </c>
      <c r="K55" s="5" t="n">
        <v>216.5</v>
      </c>
      <c r="L55" s="0" t="n">
        <v>1.93172867503017</v>
      </c>
      <c r="M55" s="5" t="n">
        <v>113.5</v>
      </c>
      <c r="N55" s="0" t="n">
        <v>1.70104313967749</v>
      </c>
      <c r="R55" s="5" t="n">
        <v>58</v>
      </c>
      <c r="S55" s="21" t="n">
        <v>9.17838287353516</v>
      </c>
      <c r="Y55" s="5" t="n">
        <v>0.5</v>
      </c>
      <c r="Z55" s="0" t="n">
        <v>1.5</v>
      </c>
      <c r="AC55" s="21" t="n">
        <v>0.924021720886231</v>
      </c>
      <c r="AD55" s="5" t="n">
        <v>0.5</v>
      </c>
      <c r="AE55" s="0" t="n">
        <v>62</v>
      </c>
      <c r="AH55" s="5" t="n">
        <v>98</v>
      </c>
      <c r="AI55" s="21" t="n">
        <v>7.86016845703125</v>
      </c>
      <c r="AP55" s="21" t="n">
        <v>0.5384521484375</v>
      </c>
      <c r="AQ55" s="5" t="n">
        <v>0</v>
      </c>
      <c r="AR55" s="0" t="n">
        <f aca="false">21-AP55-AI55-AC55</f>
        <v>11.677357673645</v>
      </c>
      <c r="AS55" s="23" t="n">
        <v>1611.5</v>
      </c>
      <c r="AT55" s="23"/>
      <c r="AU55" s="23" t="n">
        <v>53171.5</v>
      </c>
    </row>
    <row r="56" customFormat="false" ht="13.8" hidden="false" customHeight="false" outlineLevel="0" collapsed="false">
      <c r="A56" s="19" t="n">
        <v>2004</v>
      </c>
      <c r="B56" s="3"/>
      <c r="D56" s="3"/>
      <c r="E56" s="5" t="n">
        <v>694.5</v>
      </c>
      <c r="F56" s="0" t="n">
        <v>11.3528622686863</v>
      </c>
      <c r="G56" s="5" t="n">
        <v>124.5</v>
      </c>
      <c r="H56" s="0" t="n">
        <v>2.86316964775324</v>
      </c>
      <c r="I56" s="5" t="n">
        <v>149.5</v>
      </c>
      <c r="J56" s="0" t="n">
        <v>221.796044588089</v>
      </c>
      <c r="K56" s="5" t="n">
        <v>244.5</v>
      </c>
      <c r="L56" s="0" t="n">
        <v>1.79385349713266</v>
      </c>
      <c r="M56" s="5" t="n">
        <v>130.5</v>
      </c>
      <c r="N56" s="0" t="n">
        <v>2.19406971149147</v>
      </c>
      <c r="R56" s="5" t="n">
        <v>63.5</v>
      </c>
      <c r="S56" s="21" t="n">
        <v>10.3841171264648</v>
      </c>
      <c r="Y56" s="5" t="n">
        <v>0.5</v>
      </c>
      <c r="Z56" s="0" t="n">
        <v>1.5</v>
      </c>
      <c r="AC56" s="21" t="n">
        <v>0.363245010375977</v>
      </c>
      <c r="AD56" s="5" t="n">
        <v>0.5</v>
      </c>
      <c r="AE56" s="0" t="n">
        <v>65</v>
      </c>
      <c r="AH56" s="5" t="n">
        <v>111.5</v>
      </c>
      <c r="AI56" s="21" t="n">
        <v>7.20551013946533</v>
      </c>
      <c r="AP56" s="21" t="n">
        <v>0.509032249450684</v>
      </c>
      <c r="AQ56" s="5" t="n">
        <v>0</v>
      </c>
      <c r="AR56" s="0" t="n">
        <f aca="false">23-AP56-AC56-AI56</f>
        <v>14.922212600708</v>
      </c>
      <c r="AS56" s="23" t="n">
        <v>1855</v>
      </c>
      <c r="AT56" s="23"/>
      <c r="AU56" s="23" t="n">
        <v>69510.5</v>
      </c>
    </row>
    <row r="57" customFormat="false" ht="13.8" hidden="false" customHeight="false" outlineLevel="0" collapsed="false">
      <c r="A57" s="19" t="n">
        <v>2005</v>
      </c>
      <c r="B57" s="3"/>
      <c r="D57" s="3"/>
      <c r="E57" s="5" t="n">
        <v>697.5</v>
      </c>
      <c r="F57" s="0" t="n">
        <v>14.8874601982534</v>
      </c>
      <c r="G57" s="5" t="n">
        <v>127.5</v>
      </c>
      <c r="H57" s="0" t="n">
        <v>2.83317881124094</v>
      </c>
      <c r="I57" s="5" t="n">
        <v>153.5</v>
      </c>
      <c r="J57" s="0" t="n">
        <v>224.767724633217</v>
      </c>
      <c r="K57" s="5" t="n">
        <v>245.5</v>
      </c>
      <c r="L57" s="0" t="n">
        <v>1.74760041059926</v>
      </c>
      <c r="M57" s="5" t="n">
        <v>137.5</v>
      </c>
      <c r="N57" s="0" t="n">
        <v>2.76403576647863</v>
      </c>
      <c r="R57" s="5" t="n">
        <v>61.5</v>
      </c>
      <c r="S57" s="21" t="n">
        <v>10.3011426925659</v>
      </c>
      <c r="Y57" s="5" t="n">
        <v>0.5</v>
      </c>
      <c r="Z57" s="0" t="n">
        <v>2.5</v>
      </c>
      <c r="AC57" s="21" t="n">
        <v>0</v>
      </c>
      <c r="AD57" s="21" t="n">
        <v>0.374147951602936</v>
      </c>
      <c r="AE57" s="0" t="n">
        <v>67.5</v>
      </c>
      <c r="AH57" s="5" t="n">
        <v>115.5</v>
      </c>
      <c r="AI57" s="21" t="n">
        <v>6.55187034606934</v>
      </c>
      <c r="AP57" s="21" t="n">
        <v>0.458652496337891</v>
      </c>
      <c r="AQ57" s="5" t="n">
        <v>0</v>
      </c>
      <c r="AR57" s="0" t="n">
        <f aca="false">21-AP57-AI57-AC57</f>
        <v>13.9894771575928</v>
      </c>
      <c r="AS57" s="23" t="n">
        <v>1882</v>
      </c>
      <c r="AT57" s="23"/>
      <c r="AU57" s="23" t="n">
        <v>64770</v>
      </c>
    </row>
    <row r="58" customFormat="false" ht="13.8" hidden="false" customHeight="false" outlineLevel="0" collapsed="false">
      <c r="A58" s="19" t="n">
        <v>2006</v>
      </c>
      <c r="B58" s="27"/>
      <c r="D58" s="3"/>
      <c r="E58" s="5" t="n">
        <v>784.5</v>
      </c>
      <c r="F58" s="0" t="n">
        <v>16.185692679137</v>
      </c>
      <c r="G58" s="5" t="n">
        <v>140</v>
      </c>
      <c r="H58" s="0" t="n">
        <v>2.77314760629088</v>
      </c>
      <c r="I58" s="5" t="n">
        <v>151.5</v>
      </c>
      <c r="J58" s="0" t="n">
        <v>225.54818084836</v>
      </c>
      <c r="K58" s="5" t="n">
        <v>277.5</v>
      </c>
      <c r="L58" s="0" t="n">
        <v>1.69400230655447</v>
      </c>
      <c r="M58" s="5" t="n">
        <v>143.5</v>
      </c>
      <c r="N58" s="0" t="n">
        <v>3.79897543974221</v>
      </c>
      <c r="R58" s="5" t="n">
        <v>63.5</v>
      </c>
      <c r="S58" s="21" t="n">
        <v>10.8116483688355</v>
      </c>
      <c r="Y58" s="5" t="n">
        <v>0.5</v>
      </c>
      <c r="Z58" s="0" t="n">
        <v>3</v>
      </c>
      <c r="AC58" s="21" t="n">
        <v>0</v>
      </c>
      <c r="AD58" s="5" t="n">
        <v>0.5</v>
      </c>
      <c r="AE58" s="0" t="n">
        <v>62.5</v>
      </c>
      <c r="AH58" s="5" t="n">
        <v>150</v>
      </c>
      <c r="AI58" s="21" t="n">
        <v>5.86886644363403</v>
      </c>
      <c r="AP58" s="21" t="n">
        <v>0.377528667449951</v>
      </c>
      <c r="AQ58" s="5" t="n">
        <v>0</v>
      </c>
      <c r="AR58" s="0" t="n">
        <v>19.5</v>
      </c>
      <c r="AS58" s="23" t="n">
        <v>2051.5</v>
      </c>
      <c r="AT58" s="23"/>
      <c r="AU58" s="23" t="n">
        <v>68040</v>
      </c>
    </row>
    <row r="59" customFormat="false" ht="13.8" hidden="false" customHeight="false" outlineLevel="0" collapsed="false">
      <c r="A59" s="19" t="n">
        <v>2007</v>
      </c>
      <c r="B59" s="27"/>
      <c r="D59" s="3"/>
      <c r="E59" s="5" t="n">
        <v>505.772536188364</v>
      </c>
      <c r="F59" s="0" t="n">
        <v>17.4597279857844</v>
      </c>
      <c r="G59" s="5" t="n">
        <v>106.572666153312</v>
      </c>
      <c r="H59" s="0" t="n">
        <v>3.73208709619939</v>
      </c>
      <c r="I59" s="5" t="n">
        <v>130.869654625654</v>
      </c>
      <c r="J59" s="0" t="n">
        <v>252.276469677687</v>
      </c>
      <c r="K59" s="5" t="n">
        <v>470.734341263771</v>
      </c>
      <c r="L59" s="0" t="n">
        <v>2.70170136494562</v>
      </c>
      <c r="M59" s="5" t="n">
        <v>72.0508020892739</v>
      </c>
      <c r="N59" s="0" t="n">
        <v>5.83001417852938</v>
      </c>
      <c r="R59" s="5" t="n">
        <v>93.5</v>
      </c>
      <c r="S59" s="21" t="n">
        <v>16.3095054626465</v>
      </c>
      <c r="Y59" s="5" t="n">
        <v>8.5</v>
      </c>
      <c r="Z59" s="0" t="n">
        <v>4.5</v>
      </c>
      <c r="AC59" s="21" t="n">
        <v>0</v>
      </c>
      <c r="AD59" s="5" t="n">
        <v>4.5</v>
      </c>
      <c r="AE59" s="0" t="n">
        <v>78</v>
      </c>
      <c r="AH59" s="5" t="n">
        <v>112.5</v>
      </c>
      <c r="AI59" s="21" t="n">
        <v>5.19153022766113</v>
      </c>
      <c r="AP59" s="21" t="n">
        <v>0.272861957550049</v>
      </c>
      <c r="AQ59" s="5" t="n">
        <f aca="false">49.5-S59</f>
        <v>33.1904945373535</v>
      </c>
      <c r="AR59" s="0" t="n">
        <f aca="false">23.5-AP59-AI59</f>
        <v>18.0356078147888</v>
      </c>
      <c r="AS59" s="23" t="n">
        <v>1942.5</v>
      </c>
      <c r="AT59" s="23"/>
      <c r="AU59" s="23" t="n">
        <v>83574.5</v>
      </c>
    </row>
    <row r="60" customFormat="false" ht="13.8" hidden="false" customHeight="false" outlineLevel="0" collapsed="false">
      <c r="A60" s="19" t="n">
        <v>2008</v>
      </c>
      <c r="B60" s="28"/>
      <c r="D60" s="3"/>
      <c r="E60" s="29" t="n">
        <v>427.424049395561</v>
      </c>
      <c r="F60" s="21" t="n">
        <v>24.8145751953125</v>
      </c>
      <c r="G60" s="30" t="n">
        <v>30.2770423536003</v>
      </c>
      <c r="H60" s="21" t="n">
        <v>6.94477844238281</v>
      </c>
      <c r="I60" s="31" t="n">
        <v>147.968113710165</v>
      </c>
      <c r="J60" s="21" t="n">
        <v>65.3020629882812</v>
      </c>
      <c r="K60" s="30" t="n">
        <v>295.654087375402</v>
      </c>
      <c r="L60" s="21" t="n">
        <v>47.3341979980469</v>
      </c>
      <c r="M60" s="31" t="n">
        <v>39.5149072342738</v>
      </c>
      <c r="N60" s="21" t="n">
        <v>4.76439571380615</v>
      </c>
      <c r="R60" s="21" t="n">
        <v>66.4593658447266</v>
      </c>
      <c r="S60" s="21" t="n">
        <v>11.8728170394898</v>
      </c>
      <c r="Y60" s="30" t="n">
        <v>2.51</v>
      </c>
      <c r="Z60" s="0" t="n">
        <v>5.57518196105957</v>
      </c>
      <c r="AC60" s="32" t="n">
        <v>0.5</v>
      </c>
      <c r="AD60" s="21" t="n">
        <v>3.9325258731842</v>
      </c>
      <c r="AE60" s="21" t="n">
        <v>88.1019973754883</v>
      </c>
      <c r="AH60" s="30" t="n">
        <v>6.38</v>
      </c>
      <c r="AI60" s="21" t="n">
        <v>4.54635238647461</v>
      </c>
      <c r="AP60" s="32" t="n">
        <v>0.117</v>
      </c>
      <c r="AS60" s="23"/>
      <c r="AT60" s="23"/>
      <c r="AU60" s="23"/>
    </row>
    <row r="61" customFormat="false" ht="13.8" hidden="false" customHeight="false" outlineLevel="0" collapsed="false">
      <c r="A61" s="19" t="n">
        <v>2009</v>
      </c>
      <c r="B61" s="28"/>
      <c r="C61" s="33"/>
      <c r="D61" s="3"/>
      <c r="E61" s="29" t="n">
        <v>21.3357619488835</v>
      </c>
      <c r="F61" s="21" t="n">
        <v>0.134082342218608</v>
      </c>
      <c r="G61" s="30" t="n">
        <v>202.053652777165</v>
      </c>
      <c r="H61" s="21" t="n">
        <v>0.0427048009447754</v>
      </c>
      <c r="I61" s="31" t="n">
        <v>156.628175741494</v>
      </c>
      <c r="J61" s="21" t="n">
        <v>2.24416108310223</v>
      </c>
      <c r="K61" s="30" t="n">
        <v>16.5443235433251</v>
      </c>
      <c r="L61" s="21" t="n">
        <v>0.095136331319809</v>
      </c>
      <c r="M61" s="31" t="n">
        <v>2.43238060293347</v>
      </c>
      <c r="N61" s="21" t="n">
        <v>0.0989155690558255</v>
      </c>
      <c r="O61" s="31" t="n">
        <v>0.14</v>
      </c>
      <c r="P61" s="32"/>
      <c r="R61" s="21" t="n">
        <v>66.6315307617188</v>
      </c>
      <c r="S61" s="21" t="n">
        <v>12.1621141433716</v>
      </c>
      <c r="Y61" s="21" t="n">
        <v>7.19887161254883</v>
      </c>
      <c r="Z61" s="0" t="n">
        <v>5.63744592666626</v>
      </c>
      <c r="AC61" s="32" t="n">
        <v>2.382</v>
      </c>
      <c r="AD61" s="21" t="n">
        <v>3.370854139328</v>
      </c>
      <c r="AE61" s="21" t="n">
        <v>94.4375</v>
      </c>
      <c r="AH61" s="30" t="n">
        <v>1.16</v>
      </c>
      <c r="AI61" s="21" t="n">
        <v>3.92987370491028</v>
      </c>
      <c r="AP61" s="32" t="n">
        <v>1.184</v>
      </c>
      <c r="AS61" s="23"/>
      <c r="AT61" s="23"/>
      <c r="AU61" s="23"/>
    </row>
    <row r="62" customFormat="false" ht="13.8" hidden="false" customHeight="false" outlineLevel="0" collapsed="false">
      <c r="A62" s="19" t="n">
        <v>2010</v>
      </c>
      <c r="B62" s="28"/>
      <c r="C62" s="33"/>
      <c r="D62" s="3"/>
      <c r="E62" s="29" t="n">
        <v>17.7957270163596</v>
      </c>
      <c r="F62" s="21" t="n">
        <v>3.32478367161751</v>
      </c>
      <c r="G62" s="30" t="n">
        <v>190.861908145309</v>
      </c>
      <c r="H62" s="21" t="n">
        <v>0</v>
      </c>
      <c r="I62" s="31" t="n">
        <v>149.278536950827</v>
      </c>
      <c r="J62" s="32" t="n">
        <v>80.5850652465224</v>
      </c>
      <c r="K62" s="30" t="n">
        <v>8.9984710662663</v>
      </c>
      <c r="L62" s="21" t="n">
        <v>0</v>
      </c>
      <c r="M62" s="21" t="n">
        <v>1.44645328988135</v>
      </c>
      <c r="N62" s="21" t="n">
        <v>0.293940163642168</v>
      </c>
      <c r="O62" s="31" t="n">
        <v>0.134</v>
      </c>
      <c r="P62" s="32" t="n">
        <v>22.4522119380385</v>
      </c>
      <c r="R62" s="21" t="n">
        <v>66.5029449462891</v>
      </c>
      <c r="S62" s="21" t="n">
        <v>12.3459548950195</v>
      </c>
      <c r="Y62" s="21" t="n">
        <v>6.33927917480469</v>
      </c>
      <c r="Z62" s="32" t="n">
        <v>0.111</v>
      </c>
      <c r="AB62" s="30" t="n">
        <v>0.004</v>
      </c>
      <c r="AC62" s="21" t="n">
        <v>17.447998046875</v>
      </c>
      <c r="AD62" s="21" t="n">
        <v>2.85022974014282</v>
      </c>
      <c r="AE62" s="21" t="n">
        <v>98.1632232666016</v>
      </c>
      <c r="AH62" s="30" t="n">
        <v>0.78</v>
      </c>
      <c r="AI62" s="21" t="n">
        <v>3.33797740936279</v>
      </c>
      <c r="AP62" s="32" t="n">
        <v>7.427</v>
      </c>
      <c r="AS62" s="23"/>
      <c r="AT62" s="23"/>
      <c r="AU62" s="23"/>
    </row>
    <row r="63" customFormat="false" ht="13.8" hidden="false" customHeight="false" outlineLevel="0" collapsed="false">
      <c r="A63" s="19" t="n">
        <v>2011</v>
      </c>
      <c r="B63" s="28"/>
      <c r="C63" s="33"/>
      <c r="D63" s="3"/>
      <c r="E63" s="29" t="n">
        <v>23.3415275612473</v>
      </c>
      <c r="F63" s="32" t="n">
        <v>2.8593857293427</v>
      </c>
      <c r="G63" s="30" t="n">
        <v>5.16870008969307</v>
      </c>
      <c r="H63" s="32" t="n">
        <v>0.967</v>
      </c>
      <c r="I63" s="31" t="n">
        <v>75.4081690530777</v>
      </c>
      <c r="J63" s="32" t="n">
        <v>323.592583531141</v>
      </c>
      <c r="K63" s="21" t="n">
        <v>0.712088054746389</v>
      </c>
      <c r="L63" s="21" t="n">
        <v>0</v>
      </c>
      <c r="M63" s="21" t="n">
        <v>0.116515404243022</v>
      </c>
      <c r="N63" s="21" t="n">
        <v>0.200817744478583</v>
      </c>
      <c r="O63" s="5" t="s">
        <v>47</v>
      </c>
      <c r="P63" s="21" t="n">
        <v>1.0372125403285</v>
      </c>
      <c r="R63" s="21" t="n">
        <v>66.2653350830078</v>
      </c>
      <c r="S63" s="34" t="n">
        <v>0.109</v>
      </c>
      <c r="T63" s="30"/>
      <c r="U63" s="30"/>
      <c r="V63" s="30"/>
      <c r="W63" s="30"/>
      <c r="X63" s="32"/>
      <c r="Y63" s="30" t="n">
        <v>0.08</v>
      </c>
      <c r="Z63" s="32" t="n">
        <v>1.077</v>
      </c>
      <c r="AB63" s="30" t="n">
        <v>0.41</v>
      </c>
      <c r="AC63" s="35" t="n">
        <v>37.964</v>
      </c>
      <c r="AD63" s="21" t="n">
        <v>2.33920669555664</v>
      </c>
      <c r="AE63" s="21" t="n">
        <v>98.5763702392578</v>
      </c>
      <c r="AH63" s="30" t="n">
        <v>3.633</v>
      </c>
      <c r="AI63" s="21" t="n">
        <v>2.83073616027832</v>
      </c>
      <c r="AP63" s="32" t="n">
        <v>11.639</v>
      </c>
      <c r="AQ63" s="36" t="n">
        <v>0</v>
      </c>
      <c r="AS63" s="23"/>
      <c r="AT63" s="23"/>
      <c r="AU63" s="23"/>
    </row>
    <row r="64" customFormat="false" ht="13.8" hidden="false" customHeight="false" outlineLevel="0" collapsed="false">
      <c r="A64" s="19" t="n">
        <v>2012</v>
      </c>
      <c r="B64" s="28"/>
      <c r="C64" s="33"/>
      <c r="D64" s="3"/>
      <c r="E64" s="29" t="n">
        <v>7.29055803817511</v>
      </c>
      <c r="F64" s="32" t="n">
        <v>1.79781239597499</v>
      </c>
      <c r="G64" s="30" t="n">
        <v>3.68719886344671</v>
      </c>
      <c r="H64" s="32" t="n">
        <v>2.64522927843069</v>
      </c>
      <c r="I64" s="31" t="n">
        <v>177.425719537735</v>
      </c>
      <c r="J64" s="32" t="n">
        <v>464.642929363787</v>
      </c>
      <c r="K64" s="21" t="n">
        <v>0.141613296955824</v>
      </c>
      <c r="L64" s="21" t="n">
        <v>0.118181828140281</v>
      </c>
      <c r="M64" s="21" t="n">
        <v>0.022910172060132</v>
      </c>
      <c r="N64" s="35" t="n">
        <v>6.7365572586637</v>
      </c>
      <c r="P64" s="21" t="n">
        <v>0.696289883084595</v>
      </c>
      <c r="R64" s="21" t="n">
        <v>66.0292816162109</v>
      </c>
      <c r="S64" s="21" t="n">
        <v>12.2799911499023</v>
      </c>
      <c r="Y64" s="0" t="n">
        <v>4.98275375366211</v>
      </c>
      <c r="Z64" s="32" t="n">
        <v>0.19</v>
      </c>
      <c r="AB64" s="30" t="n">
        <v>0.155</v>
      </c>
      <c r="AC64" s="35" t="n">
        <v>46</v>
      </c>
      <c r="AD64" s="21" t="n">
        <v>1.85099482536316</v>
      </c>
      <c r="AE64" s="21" t="n">
        <v>97.715461730957</v>
      </c>
      <c r="AH64" s="30" t="n">
        <v>2.921</v>
      </c>
      <c r="AI64" s="32" t="n">
        <v>0.744</v>
      </c>
      <c r="AP64" s="32" t="n">
        <v>13.746</v>
      </c>
      <c r="AS64" s="23"/>
      <c r="AT64" s="23"/>
      <c r="AU64" s="23"/>
    </row>
    <row r="65" customFormat="false" ht="13.8" hidden="false" customHeight="false" outlineLevel="0" collapsed="false">
      <c r="A65" s="19" t="n">
        <v>2013</v>
      </c>
      <c r="B65" s="28"/>
      <c r="C65" s="33"/>
      <c r="D65" s="3"/>
      <c r="E65" s="29" t="n">
        <v>129.59768685168</v>
      </c>
      <c r="F65" s="21" t="n">
        <v>3.68447602535784</v>
      </c>
      <c r="G65" s="30" t="n">
        <v>111.986967889249</v>
      </c>
      <c r="H65" s="21" t="n">
        <v>0.102156981156673</v>
      </c>
      <c r="I65" s="31" t="n">
        <v>266.060143435717</v>
      </c>
      <c r="J65" s="32" t="n">
        <v>375.506690295577</v>
      </c>
      <c r="K65" s="21" t="n">
        <v>3.73351831802726</v>
      </c>
      <c r="L65" s="21" t="n">
        <v>0.486856969160959</v>
      </c>
      <c r="M65" s="21" t="n">
        <v>0.591681078858673</v>
      </c>
      <c r="N65" s="21" t="n">
        <v>0.468801507012919</v>
      </c>
      <c r="P65" s="21" t="n">
        <v>1.11801682899892</v>
      </c>
      <c r="R65" s="21" t="n">
        <v>65.7924194335938</v>
      </c>
      <c r="S65" s="21" t="n">
        <v>12.1673030853272</v>
      </c>
      <c r="Y65" s="30" t="n">
        <v>0.097</v>
      </c>
      <c r="Z65" s="32" t="n">
        <v>0.247</v>
      </c>
      <c r="AB65" s="30" t="n">
        <v>4.495</v>
      </c>
      <c r="AC65" s="35" t="n">
        <v>36.784</v>
      </c>
      <c r="AD65" s="21" t="n">
        <v>1.37219154834747</v>
      </c>
      <c r="AE65" s="21" t="n">
        <v>93.9440612792969</v>
      </c>
      <c r="AH65" s="30" t="n">
        <v>10.71</v>
      </c>
      <c r="AI65" s="32" t="n">
        <v>0.874</v>
      </c>
      <c r="AP65" s="32" t="n">
        <v>6.956</v>
      </c>
      <c r="AS65" s="23"/>
      <c r="AT65" s="23"/>
      <c r="AU65" s="23"/>
    </row>
    <row r="66" customFormat="false" ht="13.8" hidden="false" customHeight="false" outlineLevel="0" collapsed="false">
      <c r="A66" s="19" t="n">
        <v>2014</v>
      </c>
      <c r="B66" s="28"/>
      <c r="C66" s="33"/>
      <c r="D66" s="3"/>
      <c r="E66" s="29" t="n">
        <v>98.9963455294967</v>
      </c>
      <c r="F66" s="32" t="n">
        <v>9.63689090897143</v>
      </c>
      <c r="G66" s="30" t="n">
        <v>36.7558693882525</v>
      </c>
      <c r="H66" s="21" t="n">
        <v>0.193852934452705</v>
      </c>
      <c r="I66" s="31" t="n">
        <v>99.1325908474922</v>
      </c>
      <c r="J66" s="32" t="n">
        <v>351.886187417626</v>
      </c>
      <c r="K66" s="30" t="n">
        <v>19.126482106328</v>
      </c>
      <c r="L66" s="21" t="n">
        <v>0.857983374271542</v>
      </c>
      <c r="M66" s="30" t="n">
        <v>4.88971206143685</v>
      </c>
      <c r="N66" s="35" t="n">
        <v>0.914493496278301</v>
      </c>
      <c r="P66" s="21" t="n">
        <v>0.976592012286186</v>
      </c>
      <c r="R66" s="21" t="n">
        <v>65.5650787353516</v>
      </c>
      <c r="S66" s="21" t="n">
        <v>11.9699668884277</v>
      </c>
      <c r="Y66" s="30" t="n">
        <v>0.038</v>
      </c>
      <c r="Z66" s="32" t="n">
        <v>0.076</v>
      </c>
      <c r="AB66" s="30" t="n">
        <v>3.593</v>
      </c>
      <c r="AC66" s="35" t="n">
        <v>16.329</v>
      </c>
      <c r="AD66" s="21" t="n">
        <v>0.954900324344635</v>
      </c>
      <c r="AE66" s="21" t="n">
        <v>86.4120788574219</v>
      </c>
      <c r="AH66" s="30" t="n">
        <v>11.226</v>
      </c>
      <c r="AI66" s="32" t="n">
        <v>0.731</v>
      </c>
      <c r="AP66" s="32" t="n">
        <v>4.404</v>
      </c>
      <c r="AS66" s="23"/>
      <c r="AT66" s="23"/>
      <c r="AU66" s="23"/>
    </row>
    <row r="67" customFormat="false" ht="13.8" hidden="false" customHeight="false" outlineLevel="0" collapsed="false">
      <c r="A67" s="19" t="n">
        <v>2015</v>
      </c>
      <c r="B67" s="37"/>
      <c r="C67" s="37"/>
      <c r="D67" s="3"/>
      <c r="E67" s="38" t="n">
        <v>2.71712068718672</v>
      </c>
      <c r="F67" s="37" t="n">
        <v>4.38615176403523</v>
      </c>
      <c r="G67" s="39" t="n">
        <v>2.01925598266721</v>
      </c>
      <c r="H67" s="37" t="n">
        <v>2.52918849306926</v>
      </c>
      <c r="I67" s="39" t="n">
        <v>11.9057106882334</v>
      </c>
      <c r="J67" s="40" t="n">
        <v>91.1850271095038</v>
      </c>
      <c r="K67" s="39" t="n">
        <v>0.558292722120881</v>
      </c>
      <c r="L67" s="32" t="n">
        <v>8.95906463894248</v>
      </c>
      <c r="M67" s="41" t="n">
        <v>0.139619863577187</v>
      </c>
      <c r="N67" s="37" t="n">
        <v>7.09008458667249</v>
      </c>
      <c r="P67" s="37" t="n">
        <v>4.48648320351541</v>
      </c>
      <c r="R67" s="21" t="n">
        <v>65.3401794433594</v>
      </c>
      <c r="S67" s="21" t="n">
        <v>11.6653804779053</v>
      </c>
      <c r="Y67" s="39" t="n">
        <v>0.051</v>
      </c>
      <c r="Z67" s="42" t="n">
        <v>1.396</v>
      </c>
      <c r="AB67" s="39" t="n">
        <v>0.011</v>
      </c>
      <c r="AC67" s="37" t="n">
        <v>8.518</v>
      </c>
      <c r="AD67" s="21" t="n">
        <v>0.627975583076477</v>
      </c>
      <c r="AE67" s="37" t="n">
        <v>79.141</v>
      </c>
      <c r="AH67" s="39" t="n">
        <v>0.46</v>
      </c>
      <c r="AI67" s="37" t="n">
        <v>1.962</v>
      </c>
      <c r="AP67" s="32" t="n">
        <v>4.642</v>
      </c>
      <c r="AS67" s="23"/>
      <c r="AT67" s="23"/>
      <c r="AU67" s="23"/>
    </row>
    <row r="68" customFormat="false" ht="13.8" hidden="false" customHeight="false" outlineLevel="0" collapsed="false">
      <c r="A68" s="19" t="n">
        <v>2016</v>
      </c>
      <c r="B68" s="37"/>
      <c r="C68" s="37"/>
      <c r="D68" s="3"/>
      <c r="E68" s="21" t="n">
        <v>279.982849121094</v>
      </c>
      <c r="F68" s="21" t="n">
        <v>119.304779052734</v>
      </c>
      <c r="G68" s="21" t="n">
        <v>76.5240173339844</v>
      </c>
      <c r="H68" s="21" t="n">
        <v>16.4990882873535</v>
      </c>
      <c r="I68" s="21" t="n">
        <v>81.6747970581055</v>
      </c>
      <c r="J68" s="21" t="n">
        <v>175.213195800781</v>
      </c>
      <c r="K68" s="21" t="n">
        <v>7.9154052734375</v>
      </c>
      <c r="L68" s="21" t="n">
        <v>78.2334823608398</v>
      </c>
      <c r="M68" s="21" t="n">
        <v>1.64566802978516</v>
      </c>
      <c r="N68" s="21" t="n">
        <v>37.9994468688965</v>
      </c>
      <c r="O68" s="20"/>
      <c r="P68" s="20" t="n">
        <v>3.60808038711548</v>
      </c>
      <c r="Q68" s="20"/>
      <c r="R68" s="20" t="n">
        <v>65.1138610839844</v>
      </c>
      <c r="S68" s="21" t="n">
        <v>11.1618623733521</v>
      </c>
      <c r="Y68" s="21" t="n">
        <v>2.40994262695312</v>
      </c>
      <c r="Z68" s="21" t="n">
        <v>5.92589855194092</v>
      </c>
      <c r="AA68" s="21"/>
      <c r="AB68" s="21" t="n">
        <v>0.210753619670868</v>
      </c>
      <c r="AC68" s="21" t="n">
        <v>23.3147373199463</v>
      </c>
      <c r="AD68" s="21" t="n">
        <v>0.357796788215637</v>
      </c>
      <c r="AE68" s="21" t="n">
        <v>66.3860931396484</v>
      </c>
      <c r="AF68" s="21"/>
      <c r="AG68" s="21"/>
      <c r="AH68" s="21" t="n">
        <v>12.3727264404297</v>
      </c>
      <c r="AI68" s="21" t="n">
        <v>1.20254039764404</v>
      </c>
      <c r="AJ68" s="21"/>
      <c r="AK68" s="21"/>
      <c r="AL68" s="21"/>
      <c r="AP68" s="21" t="n">
        <v>5.28253364562988</v>
      </c>
      <c r="AS68" s="23"/>
      <c r="AT68" s="23"/>
      <c r="AU68" s="23"/>
    </row>
    <row r="69" customFormat="false" ht="13.8" hidden="false" customHeight="false" outlineLevel="0" collapsed="false">
      <c r="A69" s="19" t="n">
        <v>2017</v>
      </c>
      <c r="B69" s="37"/>
      <c r="C69" s="37"/>
      <c r="D69" s="3"/>
      <c r="E69" s="38" t="n">
        <v>96.5380147221446</v>
      </c>
      <c r="F69" s="37" t="n">
        <v>167.45716750676</v>
      </c>
      <c r="G69" s="39" t="n">
        <v>25.0985599385035</v>
      </c>
      <c r="H69" s="37" t="n">
        <v>7.9238849516768</v>
      </c>
      <c r="I69" s="39" t="n">
        <v>12.3265842212987</v>
      </c>
      <c r="J69" s="40" t="n">
        <v>245.696542127309</v>
      </c>
      <c r="K69" s="39" t="n">
        <v>16.1298344186395</v>
      </c>
      <c r="L69" s="32" t="n">
        <v>65.6232096748926</v>
      </c>
      <c r="M69" s="41" t="n">
        <v>1.68789643042581</v>
      </c>
      <c r="N69" s="37" t="n">
        <v>60.8108438618839</v>
      </c>
      <c r="P69" s="37" t="n">
        <v>1.91682018387206</v>
      </c>
      <c r="R69" s="39" t="n">
        <v>30.48511</v>
      </c>
      <c r="S69" s="43" t="n">
        <v>4.2525</v>
      </c>
      <c r="T69" s="44" t="n">
        <v>0.01</v>
      </c>
      <c r="U69" s="45"/>
      <c r="V69" s="45" t="n">
        <v>0.0085</v>
      </c>
      <c r="W69" s="45" t="n">
        <v>0.1089</v>
      </c>
      <c r="X69" s="44" t="n">
        <v>0.0246</v>
      </c>
      <c r="Y69" s="39" t="n">
        <v>0.1593</v>
      </c>
      <c r="Z69" s="42" t="n">
        <v>0.375</v>
      </c>
      <c r="AB69" s="39" t="n">
        <v>1.88015</v>
      </c>
      <c r="AC69" s="37" t="n">
        <v>24.6865</v>
      </c>
      <c r="AD69" s="39" t="n">
        <v>0.01</v>
      </c>
      <c r="AE69" s="37" t="n">
        <v>48.295</v>
      </c>
      <c r="AF69" s="39" t="n">
        <v>2.91929</v>
      </c>
      <c r="AG69" s="37" t="n">
        <v>3.943</v>
      </c>
      <c r="AH69" s="39" t="n">
        <v>15.9952417695615</v>
      </c>
      <c r="AI69" s="37" t="n">
        <v>1.77928688265085</v>
      </c>
      <c r="AJ69" s="37"/>
      <c r="AK69" s="39" t="n">
        <v>1.54125964859345</v>
      </c>
      <c r="AL69" s="37" t="n">
        <v>4.24852839573622</v>
      </c>
      <c r="AM69" s="39" t="n">
        <v>0.492068581845065</v>
      </c>
      <c r="AN69" s="37" t="n">
        <v>2.45003472161293</v>
      </c>
      <c r="AO69" s="30" t="n">
        <v>0.0001</v>
      </c>
      <c r="AP69" s="32" t="n">
        <v>6.2666</v>
      </c>
      <c r="AS69" s="23"/>
      <c r="AT69" s="23"/>
      <c r="AU69" s="23"/>
    </row>
    <row r="70" customFormat="false" ht="13.8" hidden="false" customHeight="false" outlineLevel="0" collapsed="false">
      <c r="A70" s="19" t="n">
        <v>2018</v>
      </c>
      <c r="B70" s="37"/>
      <c r="C70" s="37"/>
      <c r="D70" s="3"/>
      <c r="E70" s="38" t="n">
        <v>136.399905551189</v>
      </c>
      <c r="F70" s="37" t="n">
        <v>172.014559790468</v>
      </c>
      <c r="G70" s="39" t="n">
        <v>60.4371383485419</v>
      </c>
      <c r="H70" s="37" t="n">
        <v>29.5892452604771</v>
      </c>
      <c r="I70" s="39" t="n">
        <v>16.6239698884064</v>
      </c>
      <c r="J70" s="40" t="n">
        <v>228.036849787617</v>
      </c>
      <c r="K70" s="39" t="n">
        <v>36.4900620183665</v>
      </c>
      <c r="L70" s="32" t="n">
        <v>184.226020301056</v>
      </c>
      <c r="M70" s="41" t="n">
        <v>0.233034623322124</v>
      </c>
      <c r="N70" s="37" t="n">
        <v>31.4038496178746</v>
      </c>
      <c r="P70" s="37" t="n">
        <v>14.4380736634582</v>
      </c>
      <c r="R70" s="39" t="n">
        <v>88.68506</v>
      </c>
      <c r="S70" s="43" t="n">
        <v>7.79925</v>
      </c>
      <c r="T70" s="39"/>
      <c r="U70" s="39"/>
      <c r="V70" s="39" t="n">
        <v>0.0084</v>
      </c>
      <c r="W70" s="39" t="n">
        <v>0.0416</v>
      </c>
      <c r="X70" s="37"/>
      <c r="Y70" s="39" t="n">
        <v>0.3414</v>
      </c>
      <c r="Z70" s="42" t="n">
        <v>0.525</v>
      </c>
      <c r="AB70" s="39" t="n">
        <v>1.71795</v>
      </c>
      <c r="AC70" s="37" t="n">
        <v>28.873</v>
      </c>
      <c r="AD70" s="21" t="n">
        <v>0</v>
      </c>
      <c r="AE70" s="37" t="n">
        <v>58.361</v>
      </c>
      <c r="AF70" s="39" t="n">
        <v>1.1273</v>
      </c>
      <c r="AG70" s="37" t="n">
        <v>3.969</v>
      </c>
      <c r="AH70" s="39" t="n">
        <v>24.4163962425624</v>
      </c>
      <c r="AI70" s="37" t="n">
        <v>2.00860839291811</v>
      </c>
      <c r="AJ70" s="37"/>
      <c r="AK70" s="39" t="n">
        <v>1.64340767160698</v>
      </c>
      <c r="AL70" s="37" t="n">
        <v>7.95517444479465</v>
      </c>
      <c r="AM70" s="39" t="n">
        <v>0.670476085830634</v>
      </c>
      <c r="AN70" s="37" t="n">
        <v>1.42686707357317</v>
      </c>
      <c r="AO70" s="30" t="n">
        <v>0.00015</v>
      </c>
      <c r="AP70" s="32" t="n">
        <v>7.315</v>
      </c>
      <c r="AS70" s="23"/>
      <c r="AT70" s="23"/>
      <c r="AU70" s="23"/>
    </row>
    <row r="71" customFormat="false" ht="13.8" hidden="false" customHeight="false" outlineLevel="0" collapsed="false">
      <c r="A71" s="19" t="n">
        <v>2019</v>
      </c>
      <c r="B71" s="37"/>
      <c r="C71" s="37"/>
      <c r="D71" s="3"/>
      <c r="E71" s="38" t="n">
        <v>143.330246860957</v>
      </c>
      <c r="F71" s="37" t="n">
        <v>636.88732253381</v>
      </c>
      <c r="G71" s="39" t="n">
        <v>73.0663496195197</v>
      </c>
      <c r="H71" s="37" t="n">
        <v>55.9763023799464</v>
      </c>
      <c r="I71" s="39" t="n">
        <v>11.5614971993598</v>
      </c>
      <c r="J71" s="40" t="n">
        <v>267.750637237447</v>
      </c>
      <c r="K71" s="39" t="n">
        <v>15.2529785259642</v>
      </c>
      <c r="L71" s="32" t="n">
        <v>55.772817554906</v>
      </c>
      <c r="M71" s="21" t="n">
        <v>0.152155746254325</v>
      </c>
      <c r="N71" s="37" t="n">
        <v>7.88534633242898</v>
      </c>
      <c r="P71" s="37" t="n">
        <v>2.57006948239496</v>
      </c>
      <c r="R71" s="39" t="n">
        <v>90.43302</v>
      </c>
      <c r="S71" s="43" t="n">
        <v>0.44255</v>
      </c>
      <c r="T71" s="39"/>
      <c r="U71" s="39"/>
      <c r="V71" s="39" t="n">
        <v>0.0252</v>
      </c>
      <c r="W71" s="39" t="n">
        <v>0.004</v>
      </c>
      <c r="X71" s="37"/>
      <c r="Y71" s="39" t="n">
        <v>0.49965</v>
      </c>
      <c r="Z71" s="42" t="n">
        <v>0.489</v>
      </c>
      <c r="AB71" s="39" t="n">
        <v>1.1697</v>
      </c>
      <c r="AC71" s="37" t="n">
        <v>17.896</v>
      </c>
      <c r="AD71" s="39" t="n">
        <v>0.001</v>
      </c>
      <c r="AE71" s="37" t="n">
        <v>23.083</v>
      </c>
      <c r="AF71" s="39" t="n">
        <v>1.60735</v>
      </c>
      <c r="AG71" s="37" t="n">
        <v>3.594</v>
      </c>
      <c r="AH71" s="39" t="n">
        <v>33.6635766678283</v>
      </c>
      <c r="AI71" s="37" t="n">
        <v>2.55589596232176</v>
      </c>
      <c r="AJ71" s="37"/>
      <c r="AK71" s="39" t="n">
        <v>1.14969661222512</v>
      </c>
      <c r="AL71" s="37" t="n">
        <v>17.8536833868265</v>
      </c>
      <c r="AM71" s="39" t="n">
        <v>0.281366719946583</v>
      </c>
      <c r="AN71" s="37" t="n">
        <v>0.61097078473866</v>
      </c>
      <c r="AO71" s="21" t="n">
        <v>0.000181853843969293</v>
      </c>
      <c r="AP71" s="32" t="n">
        <v>5.069</v>
      </c>
      <c r="AS71" s="23"/>
      <c r="AT71" s="23"/>
      <c r="AU71" s="23"/>
    </row>
    <row r="72" customFormat="false" ht="13.8" hidden="false" customHeight="false" outlineLevel="0" collapsed="false">
      <c r="A72" s="19" t="n">
        <v>2020</v>
      </c>
      <c r="B72" s="37"/>
      <c r="C72" s="37"/>
      <c r="D72" s="3"/>
      <c r="E72" s="38" t="n">
        <v>110.631242577928</v>
      </c>
      <c r="F72" s="37" t="n">
        <v>332.038898761857</v>
      </c>
      <c r="G72" s="39" t="n">
        <v>28.6348714643873</v>
      </c>
      <c r="H72" s="37" t="n">
        <v>10.8771088595949</v>
      </c>
      <c r="I72" s="39" t="n">
        <v>10.1332876779467</v>
      </c>
      <c r="J72" s="40" t="n">
        <v>124.955256522119</v>
      </c>
      <c r="K72" s="39" t="n">
        <v>0.252775423451327</v>
      </c>
      <c r="L72" s="32" t="n">
        <v>65.605236561656</v>
      </c>
      <c r="M72" s="41" t="n">
        <v>0.0821229028922389</v>
      </c>
      <c r="N72" s="37" t="n">
        <v>3.08767259421456</v>
      </c>
      <c r="P72" s="37" t="n">
        <v>0.81912237341539</v>
      </c>
      <c r="R72" s="39" t="n">
        <v>59.92431</v>
      </c>
      <c r="S72" s="43" t="n">
        <v>0.1158</v>
      </c>
      <c r="T72" s="39"/>
      <c r="U72" s="39"/>
      <c r="V72" s="21" t="n">
        <v>0.0187325552105904</v>
      </c>
      <c r="W72" s="39" t="n">
        <v>0.0625</v>
      </c>
      <c r="X72" s="37"/>
      <c r="Y72" s="39" t="n">
        <v>0.38137</v>
      </c>
      <c r="Z72" s="42" t="n">
        <v>0.0004</v>
      </c>
      <c r="AB72" s="39" t="n">
        <v>0.44163</v>
      </c>
      <c r="AC72" s="37" t="n">
        <v>4.5815</v>
      </c>
      <c r="AD72" s="21" t="n">
        <v>0</v>
      </c>
      <c r="AE72" s="37" t="n">
        <v>10.7225</v>
      </c>
      <c r="AF72" s="39" t="n">
        <v>4.14665</v>
      </c>
      <c r="AG72" s="37" t="n">
        <v>2.047</v>
      </c>
      <c r="AH72" s="39" t="n">
        <v>40.9800616143236</v>
      </c>
      <c r="AI72" s="37" t="n">
        <v>0.65793203561604</v>
      </c>
      <c r="AJ72" s="37"/>
      <c r="AK72" s="39" t="n">
        <v>0.3326216232344</v>
      </c>
      <c r="AL72" s="37" t="n">
        <v>3.68331731261015</v>
      </c>
      <c r="AM72" s="39" t="n">
        <v>0.204416762441983</v>
      </c>
      <c r="AN72" s="21" t="n">
        <v>0.0553005602657795</v>
      </c>
      <c r="AO72" s="21" t="n">
        <v>0.000213674356928095</v>
      </c>
      <c r="AP72" s="32" t="n">
        <v>2.532</v>
      </c>
      <c r="AS72" s="23"/>
      <c r="AT72" s="23"/>
      <c r="AU72" s="23"/>
    </row>
    <row r="73" customFormat="false" ht="13.8" hidden="false" customHeight="false" outlineLevel="0" collapsed="false">
      <c r="A73" s="19" t="n">
        <v>2021</v>
      </c>
      <c r="B73" s="37"/>
      <c r="C73" s="37"/>
      <c r="D73" s="3"/>
      <c r="E73" s="38" t="n">
        <v>107.494817010661</v>
      </c>
      <c r="F73" s="37" t="n">
        <v>171.04821960417</v>
      </c>
      <c r="G73" s="39" t="n">
        <v>51.1395871669152</v>
      </c>
      <c r="H73" s="37" t="n">
        <v>17.0885206268333</v>
      </c>
      <c r="I73" s="39" t="n">
        <v>5.1559</v>
      </c>
      <c r="J73" s="40" t="n">
        <v>185.108019089896</v>
      </c>
      <c r="K73" s="39" t="n">
        <v>0.204602125301994</v>
      </c>
      <c r="L73" s="32" t="n">
        <v>26.8375348629504</v>
      </c>
      <c r="M73" s="41" t="n">
        <v>0.0700436943159101</v>
      </c>
      <c r="N73" s="37" t="n">
        <v>0.444</v>
      </c>
      <c r="P73" s="20" t="n">
        <v>0</v>
      </c>
      <c r="R73" s="39" t="n">
        <v>92.85462</v>
      </c>
      <c r="S73" s="43" t="n">
        <v>2.27969</v>
      </c>
      <c r="T73" s="39"/>
      <c r="U73" s="39"/>
      <c r="V73" s="21" t="n">
        <v>0.00822886265814304</v>
      </c>
      <c r="W73" s="39" t="n">
        <v>0.004</v>
      </c>
      <c r="X73" s="37"/>
      <c r="Y73" s="39" t="n">
        <v>0.4527</v>
      </c>
      <c r="Z73" s="42" t="n">
        <v>0.002</v>
      </c>
      <c r="AB73" s="39" t="n">
        <v>0.22815</v>
      </c>
      <c r="AC73" s="37" t="n">
        <v>14.825</v>
      </c>
      <c r="AD73" s="21" t="n">
        <v>0</v>
      </c>
      <c r="AE73" s="37" t="n">
        <v>6.4121</v>
      </c>
      <c r="AF73" s="39" t="n">
        <v>2.7723</v>
      </c>
      <c r="AG73" s="37" t="n">
        <v>1.499</v>
      </c>
      <c r="AH73" s="39" t="n">
        <v>26.8905593938928</v>
      </c>
      <c r="AI73" s="37" t="n">
        <v>0.322287683516741</v>
      </c>
      <c r="AJ73" s="37"/>
      <c r="AK73" s="39" t="n">
        <v>0.491174116532296</v>
      </c>
      <c r="AL73" s="37" t="n">
        <v>4.03375615234375</v>
      </c>
      <c r="AM73" s="39" t="n">
        <v>0.0858664895749394</v>
      </c>
      <c r="AN73" s="37" t="n">
        <v>0.0506561753079295</v>
      </c>
      <c r="AO73" s="21" t="n">
        <v>0.000245495757553726</v>
      </c>
      <c r="AP73" s="32" t="n">
        <v>8.3137</v>
      </c>
      <c r="AS73" s="23"/>
      <c r="AT73" s="23"/>
      <c r="AU73" s="23"/>
    </row>
    <row r="74" customFormat="false" ht="13.8" hidden="false" customHeight="false" outlineLevel="0" collapsed="false">
      <c r="A74" s="46" t="n">
        <v>2022</v>
      </c>
      <c r="B74" s="37"/>
      <c r="C74" s="37"/>
      <c r="D74" s="3"/>
      <c r="E74" s="38" t="n">
        <v>108.749862473762</v>
      </c>
      <c r="F74" s="37" t="n">
        <v>100.284232259774</v>
      </c>
      <c r="G74" s="39" t="n">
        <v>52.0922848777577</v>
      </c>
      <c r="H74" s="37" t="n">
        <v>18.6459157287717</v>
      </c>
      <c r="I74" s="39" t="n">
        <v>4.0683</v>
      </c>
      <c r="J74" s="40" t="n">
        <v>106.916650523949</v>
      </c>
      <c r="K74" s="30" t="n">
        <v>0.0972625002774783</v>
      </c>
      <c r="L74" s="32" t="n">
        <v>14.1248014875054</v>
      </c>
      <c r="M74" s="41" t="n">
        <v>0</v>
      </c>
      <c r="N74" s="21" t="n">
        <v>0</v>
      </c>
      <c r="P74" s="20" t="n">
        <v>0</v>
      </c>
      <c r="R74" s="39" t="n">
        <v>28.9945</v>
      </c>
      <c r="S74" s="43" t="n">
        <v>0.39255</v>
      </c>
      <c r="T74" s="39"/>
      <c r="U74" s="39" t="n">
        <v>0.0176</v>
      </c>
      <c r="V74" s="39" t="n">
        <v>0.003</v>
      </c>
      <c r="W74" s="21" t="n">
        <v>0.0236082598567009</v>
      </c>
      <c r="X74" s="37"/>
      <c r="Y74" s="39" t="n">
        <v>0.0662</v>
      </c>
      <c r="Z74" s="42" t="n">
        <v>0.1</v>
      </c>
      <c r="AB74" s="39" t="n">
        <v>0.4067</v>
      </c>
      <c r="AC74" s="37" t="n">
        <v>10.9556</v>
      </c>
      <c r="AD74" s="21" t="n">
        <v>0</v>
      </c>
      <c r="AE74" s="37" t="n">
        <v>7.294</v>
      </c>
      <c r="AF74" s="39" t="n">
        <v>0.67891</v>
      </c>
      <c r="AG74" s="37" t="n">
        <v>0.641</v>
      </c>
      <c r="AH74" s="39" t="n">
        <v>18.737606291584</v>
      </c>
      <c r="AI74" s="37" t="n">
        <v>0.410490770805627</v>
      </c>
      <c r="AJ74" s="37"/>
      <c r="AK74" s="39" t="n">
        <v>0.394373339898226</v>
      </c>
      <c r="AL74" s="37" t="n">
        <v>1.8486036118269</v>
      </c>
      <c r="AM74" s="39" t="n">
        <v>0.029080368517732</v>
      </c>
      <c r="AN74" s="21" t="n">
        <v>0.00290561497956514</v>
      </c>
      <c r="AO74" s="21" t="n">
        <v>0.000277317158179358</v>
      </c>
      <c r="AP74" s="32" t="n">
        <v>14.4281</v>
      </c>
      <c r="AS74" s="23"/>
      <c r="AT74" s="23"/>
      <c r="AU74" s="23"/>
    </row>
    <row r="75" customFormat="false" ht="13.8" hidden="false" customHeight="false" outlineLevel="0" collapsed="false">
      <c r="B75" s="3"/>
      <c r="D75" s="3"/>
    </row>
    <row r="76" customFormat="false" ht="13.8" hidden="false" customHeight="false" outlineLevel="0" collapsed="false">
      <c r="B76" s="3"/>
      <c r="D76" s="3"/>
    </row>
    <row r="77" customFormat="false" ht="13.8" hidden="false" customHeight="false" outlineLevel="0" collapsed="false">
      <c r="B77" s="3"/>
      <c r="D77" s="3"/>
    </row>
    <row r="78" customFormat="false" ht="14.25" hidden="false" customHeight="false" outlineLevel="0" collapsed="false">
      <c r="B78" s="3"/>
      <c r="D78" s="3"/>
    </row>
    <row r="79" customFormat="false" ht="14.25" hidden="false" customHeight="false" outlineLevel="0" collapsed="false">
      <c r="B79" s="3"/>
      <c r="D79" s="3"/>
    </row>
    <row r="80" customFormat="false" ht="14.25" hidden="false" customHeight="false" outlineLevel="0" collapsed="false">
      <c r="B80" s="3"/>
      <c r="D80" s="3"/>
    </row>
    <row r="81" customFormat="false" ht="14.25" hidden="false" customHeight="false" outlineLevel="0" collapsed="false">
      <c r="B81" s="3"/>
      <c r="D81" s="3"/>
    </row>
    <row r="82" customFormat="false" ht="14.25" hidden="false" customHeight="false" outlineLevel="0" collapsed="false">
      <c r="B82" s="3"/>
      <c r="D82" s="3"/>
    </row>
    <row r="83" customFormat="false" ht="14.25" hidden="false" customHeight="false" outlineLevel="0" collapsed="false">
      <c r="B83" s="3"/>
      <c r="D83" s="3"/>
    </row>
    <row r="84" customFormat="false" ht="14.25" hidden="false" customHeight="false" outlineLevel="0" collapsed="false">
      <c r="B84" s="3"/>
      <c r="D84" s="3"/>
    </row>
    <row r="85" customFormat="false" ht="14.25" hidden="false" customHeight="false" outlineLevel="0" collapsed="false">
      <c r="B85" s="3"/>
      <c r="D85" s="3"/>
    </row>
    <row r="86" customFormat="false" ht="14.25" hidden="false" customHeight="false" outlineLevel="0" collapsed="false">
      <c r="B86" s="3"/>
      <c r="D86" s="3"/>
    </row>
    <row r="87" customFormat="false" ht="14.25" hidden="false" customHeight="false" outlineLevel="0" collapsed="false">
      <c r="B87" s="3"/>
      <c r="D87" s="3"/>
    </row>
    <row r="88" customFormat="false" ht="14.25" hidden="false" customHeight="false" outlineLevel="0" collapsed="false">
      <c r="B88" s="3"/>
      <c r="D88" s="3"/>
    </row>
    <row r="89" customFormat="false" ht="14.25" hidden="false" customHeight="false" outlineLevel="0" collapsed="false">
      <c r="B89" s="3"/>
      <c r="D89" s="3"/>
    </row>
    <row r="90" customFormat="false" ht="14.25" hidden="false" customHeight="false" outlineLevel="0" collapsed="false">
      <c r="B90" s="3"/>
      <c r="D90" s="3"/>
    </row>
    <row r="91" customFormat="false" ht="14.25" hidden="false" customHeight="false" outlineLevel="0" collapsed="false">
      <c r="B91" s="3"/>
      <c r="D91" s="3"/>
    </row>
    <row r="92" customFormat="false" ht="14.25" hidden="false" customHeight="false" outlineLevel="0" collapsed="false">
      <c r="B92" s="3"/>
      <c r="D92" s="3"/>
    </row>
    <row r="93" customFormat="false" ht="14.25" hidden="false" customHeight="false" outlineLevel="0" collapsed="false">
      <c r="B93" s="3"/>
      <c r="D93" s="3"/>
    </row>
    <row r="94" customFormat="false" ht="14.25" hidden="false" customHeight="false" outlineLevel="0" collapsed="false">
      <c r="B94" s="3"/>
      <c r="D94" s="3"/>
    </row>
    <row r="95" customFormat="false" ht="14.25" hidden="false" customHeight="false" outlineLevel="0" collapsed="false">
      <c r="B95" s="3"/>
      <c r="D95" s="3"/>
    </row>
    <row r="96" customFormat="false" ht="14.25" hidden="false" customHeight="false" outlineLevel="0" collapsed="false">
      <c r="B96" s="3"/>
      <c r="D96" s="3"/>
    </row>
    <row r="97" customFormat="false" ht="14.25" hidden="false" customHeight="false" outlineLevel="0" collapsed="false">
      <c r="B97" s="3"/>
      <c r="D97" s="3"/>
    </row>
    <row r="98" customFormat="false" ht="14.25" hidden="false" customHeight="false" outlineLevel="0" collapsed="false">
      <c r="B98" s="3"/>
      <c r="D98" s="3"/>
    </row>
    <row r="99" customFormat="false" ht="14.25" hidden="false" customHeight="false" outlineLevel="0" collapsed="false">
      <c r="B99" s="3"/>
      <c r="D99" s="3"/>
    </row>
    <row r="100" customFormat="false" ht="14.25" hidden="false" customHeight="false" outlineLevel="0" collapsed="false">
      <c r="B100" s="3"/>
      <c r="D100" s="3"/>
    </row>
    <row r="101" customFormat="false" ht="14.25" hidden="false" customHeight="false" outlineLevel="0" collapsed="false">
      <c r="B101" s="3"/>
      <c r="D101" s="3"/>
    </row>
    <row r="102" customFormat="false" ht="14.25" hidden="false" customHeight="false" outlineLevel="0" collapsed="false">
      <c r="B102" s="3"/>
      <c r="D102" s="3"/>
    </row>
    <row r="103" customFormat="false" ht="14.25" hidden="false" customHeight="false" outlineLevel="0" collapsed="false">
      <c r="B103" s="3"/>
      <c r="D103" s="3"/>
    </row>
    <row r="104" customFormat="false" ht="14.25" hidden="false" customHeight="false" outlineLevel="0" collapsed="false">
      <c r="B104" s="3"/>
      <c r="D104" s="3"/>
    </row>
    <row r="105" customFormat="false" ht="14.25" hidden="false" customHeight="false" outlineLevel="0" collapsed="false">
      <c r="B105" s="3"/>
      <c r="D105" s="3"/>
    </row>
    <row r="106" customFormat="false" ht="14.25" hidden="false" customHeight="false" outlineLevel="0" collapsed="false">
      <c r="B106" s="3"/>
      <c r="D106" s="3"/>
    </row>
    <row r="107" customFormat="false" ht="14.25" hidden="false" customHeight="false" outlineLevel="0" collapsed="false">
      <c r="B107" s="3"/>
      <c r="D107" s="3"/>
    </row>
    <row r="108" customFormat="false" ht="14.25" hidden="false" customHeight="false" outlineLevel="0" collapsed="false">
      <c r="B108" s="3"/>
      <c r="D108" s="3"/>
    </row>
    <row r="109" customFormat="false" ht="14.25" hidden="false" customHeight="false" outlineLevel="0" collapsed="false">
      <c r="B109" s="3"/>
      <c r="D109" s="3"/>
    </row>
    <row r="110" customFormat="false" ht="14.25" hidden="false" customHeight="false" outlineLevel="0" collapsed="false">
      <c r="B110" s="3"/>
      <c r="D110" s="3"/>
    </row>
    <row r="111" customFormat="false" ht="14.25" hidden="false" customHeight="false" outlineLevel="0" collapsed="false">
      <c r="B111" s="3"/>
      <c r="D111" s="3"/>
    </row>
    <row r="112" customFormat="false" ht="14.25" hidden="false" customHeight="false" outlineLevel="0" collapsed="false">
      <c r="B112" s="3"/>
      <c r="D112" s="3"/>
    </row>
    <row r="113" customFormat="false" ht="14.25" hidden="false" customHeight="false" outlineLevel="0" collapsed="false">
      <c r="B113" s="3"/>
      <c r="D113" s="3"/>
    </row>
    <row r="114" customFormat="false" ht="14.25" hidden="false" customHeight="false" outlineLevel="0" collapsed="false">
      <c r="B114" s="3"/>
      <c r="D114" s="3"/>
    </row>
    <row r="115" customFormat="false" ht="14.25" hidden="false" customHeight="false" outlineLevel="0" collapsed="false">
      <c r="B115" s="3"/>
      <c r="D115" s="3"/>
    </row>
    <row r="116" customFormat="false" ht="14.25" hidden="false" customHeight="false" outlineLevel="0" collapsed="false">
      <c r="B116" s="3"/>
      <c r="D116" s="3"/>
    </row>
    <row r="117" customFormat="false" ht="14.25" hidden="false" customHeight="false" outlineLevel="0" collapsed="false">
      <c r="B117" s="3"/>
      <c r="D117" s="3"/>
    </row>
    <row r="118" customFormat="false" ht="14.25" hidden="false" customHeight="false" outlineLevel="0" collapsed="false">
      <c r="B118" s="3"/>
      <c r="D118" s="3"/>
    </row>
    <row r="119" customFormat="false" ht="14.25" hidden="false" customHeight="false" outlineLevel="0" collapsed="false">
      <c r="B119" s="3"/>
      <c r="D119" s="3"/>
    </row>
    <row r="120" customFormat="false" ht="14.25" hidden="false" customHeight="false" outlineLevel="0" collapsed="false">
      <c r="B120" s="3"/>
      <c r="D120" s="3"/>
    </row>
    <row r="121" customFormat="false" ht="14.25" hidden="false" customHeight="false" outlineLevel="0" collapsed="false">
      <c r="B121" s="3"/>
      <c r="D121" s="3"/>
    </row>
    <row r="122" customFormat="false" ht="14.25" hidden="false" customHeight="false" outlineLevel="0" collapsed="false">
      <c r="B122" s="3"/>
      <c r="D122" s="3"/>
    </row>
    <row r="123" customFormat="false" ht="14.25" hidden="false" customHeight="false" outlineLevel="0" collapsed="false">
      <c r="B123" s="3"/>
      <c r="D123" s="3"/>
    </row>
    <row r="124" customFormat="false" ht="14.25" hidden="false" customHeight="false" outlineLevel="0" collapsed="false">
      <c r="B124" s="3"/>
      <c r="D124" s="3"/>
    </row>
    <row r="125" customFormat="false" ht="14.25" hidden="false" customHeight="false" outlineLevel="0" collapsed="false">
      <c r="B125" s="3"/>
      <c r="D125" s="3"/>
    </row>
    <row r="126" customFormat="false" ht="14.25" hidden="false" customHeight="false" outlineLevel="0" collapsed="false">
      <c r="B126" s="3"/>
      <c r="D126" s="3"/>
    </row>
    <row r="127" customFormat="false" ht="14.25" hidden="false" customHeight="false" outlineLevel="0" collapsed="false">
      <c r="B127" s="3"/>
      <c r="D127" s="3"/>
    </row>
    <row r="128" customFormat="false" ht="14.25" hidden="false" customHeight="false" outlineLevel="0" collapsed="false">
      <c r="B128" s="3"/>
      <c r="D128" s="3"/>
    </row>
    <row r="129" customFormat="false" ht="14.25" hidden="false" customHeight="false" outlineLevel="0" collapsed="false">
      <c r="B129" s="3"/>
      <c r="D129" s="3"/>
    </row>
    <row r="130" customFormat="false" ht="14.25" hidden="false" customHeight="false" outlineLevel="0" collapsed="false">
      <c r="B130" s="3"/>
      <c r="D130" s="3"/>
    </row>
    <row r="131" customFormat="false" ht="14.25" hidden="false" customHeight="false" outlineLevel="0" collapsed="false">
      <c r="B131" s="3"/>
      <c r="D131" s="3"/>
    </row>
    <row r="132" customFormat="false" ht="14.25" hidden="false" customHeight="false" outlineLevel="0" collapsed="false">
      <c r="B132" s="3"/>
      <c r="D132" s="3"/>
    </row>
    <row r="133" customFormat="false" ht="14.25" hidden="false" customHeight="false" outlineLevel="0" collapsed="false">
      <c r="B133" s="3"/>
      <c r="D133" s="3"/>
    </row>
    <row r="134" customFormat="false" ht="14.25" hidden="false" customHeight="false" outlineLevel="0" collapsed="false">
      <c r="B134" s="3"/>
      <c r="D134" s="3"/>
    </row>
    <row r="135" customFormat="false" ht="14.25" hidden="false" customHeight="false" outlineLevel="0" collapsed="false">
      <c r="B135" s="3"/>
      <c r="D135" s="3"/>
    </row>
    <row r="136" customFormat="false" ht="14.25" hidden="false" customHeight="false" outlineLevel="0" collapsed="false">
      <c r="B136" s="3"/>
      <c r="D136" s="3"/>
    </row>
    <row r="137" customFormat="false" ht="14.25" hidden="false" customHeight="false" outlineLevel="0" collapsed="false">
      <c r="B137" s="3"/>
      <c r="D137" s="3"/>
    </row>
    <row r="138" customFormat="false" ht="14.25" hidden="false" customHeight="false" outlineLevel="0" collapsed="false">
      <c r="B138" s="3"/>
      <c r="D138" s="3"/>
    </row>
    <row r="139" customFormat="false" ht="14.25" hidden="false" customHeight="false" outlineLevel="0" collapsed="false">
      <c r="B139" s="3"/>
      <c r="D139" s="3"/>
    </row>
    <row r="140" customFormat="false" ht="14.25" hidden="false" customHeight="false" outlineLevel="0" collapsed="false">
      <c r="B140" s="3"/>
      <c r="D140" s="3"/>
    </row>
    <row r="141" customFormat="false" ht="14.25" hidden="false" customHeight="false" outlineLevel="0" collapsed="false">
      <c r="B141" s="3"/>
      <c r="D141" s="3"/>
    </row>
    <row r="142" customFormat="false" ht="14.25" hidden="false" customHeight="false" outlineLevel="0" collapsed="false">
      <c r="B142" s="3"/>
      <c r="D142" s="3"/>
    </row>
    <row r="143" customFormat="false" ht="14.25" hidden="false" customHeight="false" outlineLevel="0" collapsed="false">
      <c r="B143" s="3"/>
      <c r="D143" s="3"/>
    </row>
    <row r="144" customFormat="false" ht="14.25" hidden="false" customHeight="false" outlineLevel="0" collapsed="false">
      <c r="B144" s="3"/>
      <c r="D144" s="3"/>
    </row>
    <row r="145" customFormat="false" ht="14.25" hidden="false" customHeight="false" outlineLevel="0" collapsed="false">
      <c r="B145" s="3"/>
      <c r="D145" s="3"/>
    </row>
    <row r="146" customFormat="false" ht="14.25" hidden="false" customHeight="false" outlineLevel="0" collapsed="false">
      <c r="B146" s="3"/>
      <c r="D146" s="3"/>
    </row>
    <row r="147" customFormat="false" ht="14.25" hidden="false" customHeight="false" outlineLevel="0" collapsed="false">
      <c r="B147" s="3"/>
      <c r="D147" s="3"/>
    </row>
    <row r="148" customFormat="false" ht="14.25" hidden="false" customHeight="false" outlineLevel="0" collapsed="false">
      <c r="B148" s="3"/>
      <c r="D148" s="3"/>
    </row>
    <row r="149" customFormat="false" ht="14.25" hidden="false" customHeight="false" outlineLevel="0" collapsed="false">
      <c r="B149" s="3"/>
      <c r="D149" s="3"/>
    </row>
    <row r="150" customFormat="false" ht="14.25" hidden="false" customHeight="false" outlineLevel="0" collapsed="false">
      <c r="B150" s="3"/>
      <c r="D150" s="3"/>
    </row>
    <row r="151" customFormat="false" ht="14.25" hidden="false" customHeight="false" outlineLevel="0" collapsed="false">
      <c r="B151" s="3"/>
      <c r="D151" s="3"/>
    </row>
    <row r="152" customFormat="false" ht="14.25" hidden="false" customHeight="false" outlineLevel="0" collapsed="false">
      <c r="B152" s="3"/>
      <c r="D152" s="3"/>
    </row>
    <row r="153" customFormat="false" ht="14.25" hidden="false" customHeight="false" outlineLevel="0" collapsed="false">
      <c r="B153" s="3"/>
      <c r="D153" s="3"/>
    </row>
    <row r="154" customFormat="false" ht="14.25" hidden="false" customHeight="false" outlineLevel="0" collapsed="false">
      <c r="B154" s="3"/>
      <c r="D154" s="3"/>
    </row>
    <row r="155" customFormat="false" ht="14.25" hidden="false" customHeight="false" outlineLevel="0" collapsed="false">
      <c r="B155" s="3"/>
      <c r="D155" s="3"/>
    </row>
    <row r="156" customFormat="false" ht="14.25" hidden="false" customHeight="false" outlineLevel="0" collapsed="false">
      <c r="B156" s="3"/>
      <c r="D156" s="3"/>
    </row>
    <row r="157" customFormat="false" ht="14.25" hidden="false" customHeight="false" outlineLevel="0" collapsed="false">
      <c r="B157" s="3"/>
      <c r="D157" s="3"/>
    </row>
    <row r="158" customFormat="false" ht="14.25" hidden="false" customHeight="false" outlineLevel="0" collapsed="false">
      <c r="B158" s="3"/>
      <c r="D158" s="3"/>
    </row>
    <row r="159" customFormat="false" ht="14.25" hidden="false" customHeight="false" outlineLevel="0" collapsed="false">
      <c r="B159" s="3"/>
      <c r="D159" s="3"/>
    </row>
    <row r="160" customFormat="false" ht="14.25" hidden="false" customHeight="false" outlineLevel="0" collapsed="false">
      <c r="B160" s="3"/>
      <c r="D160" s="3"/>
    </row>
    <row r="161" customFormat="false" ht="14.25" hidden="false" customHeight="false" outlineLevel="0" collapsed="false">
      <c r="B161" s="3"/>
      <c r="D161" s="3"/>
    </row>
    <row r="162" customFormat="false" ht="14.25" hidden="false" customHeight="false" outlineLevel="0" collapsed="false">
      <c r="B162" s="3"/>
      <c r="D162" s="3"/>
    </row>
    <row r="163" customFormat="false" ht="14.25" hidden="false" customHeight="false" outlineLevel="0" collapsed="false">
      <c r="B163" s="3"/>
      <c r="D163" s="3"/>
    </row>
    <row r="164" customFormat="false" ht="14.25" hidden="false" customHeight="false" outlineLevel="0" collapsed="false">
      <c r="B164" s="3"/>
      <c r="D164" s="3"/>
    </row>
    <row r="165" customFormat="false" ht="14.25" hidden="false" customHeight="false" outlineLevel="0" collapsed="false">
      <c r="B165" s="3"/>
      <c r="D165" s="3"/>
    </row>
    <row r="166" customFormat="false" ht="14.25" hidden="false" customHeight="false" outlineLevel="0" collapsed="false">
      <c r="B166" s="3"/>
      <c r="D166" s="3"/>
    </row>
    <row r="167" customFormat="false" ht="14.25" hidden="false" customHeight="false" outlineLevel="0" collapsed="false">
      <c r="B167" s="3"/>
      <c r="D167" s="3"/>
    </row>
    <row r="168" customFormat="false" ht="14.25" hidden="false" customHeight="false" outlineLevel="0" collapsed="false">
      <c r="B168" s="3"/>
      <c r="D168" s="3"/>
    </row>
    <row r="169" customFormat="false" ht="14.25" hidden="false" customHeight="false" outlineLevel="0" collapsed="false">
      <c r="B169" s="3"/>
      <c r="D169" s="3"/>
    </row>
    <row r="170" customFormat="false" ht="14.25" hidden="false" customHeight="false" outlineLevel="0" collapsed="false">
      <c r="B170" s="3"/>
      <c r="D170" s="3"/>
    </row>
    <row r="171" customFormat="false" ht="14.25" hidden="false" customHeight="false" outlineLevel="0" collapsed="false">
      <c r="B171" s="3"/>
      <c r="D171" s="3"/>
    </row>
    <row r="172" customFormat="false" ht="14.25" hidden="false" customHeight="false" outlineLevel="0" collapsed="false">
      <c r="B172" s="3"/>
      <c r="D172" s="3"/>
    </row>
    <row r="173" customFormat="false" ht="14.25" hidden="false" customHeight="false" outlineLevel="0" collapsed="false">
      <c r="B173" s="3"/>
      <c r="D173" s="3"/>
    </row>
    <row r="174" customFormat="false" ht="14.25" hidden="false" customHeight="false" outlineLevel="0" collapsed="false">
      <c r="B174" s="3"/>
      <c r="D174" s="3"/>
    </row>
    <row r="175" customFormat="false" ht="14.25" hidden="false" customHeight="false" outlineLevel="0" collapsed="false">
      <c r="B175" s="3"/>
      <c r="D175" s="3"/>
    </row>
    <row r="176" customFormat="false" ht="14.25" hidden="false" customHeight="false" outlineLevel="0" collapsed="false">
      <c r="B176" s="3"/>
      <c r="D176" s="3"/>
    </row>
    <row r="177" customFormat="false" ht="14.25" hidden="false" customHeight="false" outlineLevel="0" collapsed="false">
      <c r="B177" s="3"/>
      <c r="D177" s="3"/>
    </row>
    <row r="178" customFormat="false" ht="14.25" hidden="false" customHeight="false" outlineLevel="0" collapsed="false">
      <c r="B178" s="3"/>
      <c r="D178" s="3"/>
    </row>
    <row r="179" customFormat="false" ht="14.25" hidden="false" customHeight="false" outlineLevel="0" collapsed="false">
      <c r="B179" s="3"/>
      <c r="D179" s="3"/>
    </row>
    <row r="180" customFormat="false" ht="14.25" hidden="false" customHeight="false" outlineLevel="0" collapsed="false">
      <c r="B180" s="3"/>
      <c r="D180" s="3"/>
    </row>
    <row r="181" customFormat="false" ht="14.25" hidden="false" customHeight="false" outlineLevel="0" collapsed="false">
      <c r="B181" s="3"/>
      <c r="D181" s="3"/>
    </row>
    <row r="182" customFormat="false" ht="14.25" hidden="false" customHeight="false" outlineLevel="0" collapsed="false">
      <c r="B182" s="3"/>
      <c r="D182" s="3"/>
    </row>
    <row r="183" customFormat="false" ht="14.25" hidden="false" customHeight="false" outlineLevel="0" collapsed="false">
      <c r="B183" s="3"/>
      <c r="D183" s="3"/>
    </row>
    <row r="184" customFormat="false" ht="14.25" hidden="false" customHeight="false" outlineLevel="0" collapsed="false">
      <c r="B184" s="3"/>
      <c r="D184" s="3"/>
    </row>
    <row r="185" customFormat="false" ht="14.25" hidden="false" customHeight="false" outlineLevel="0" collapsed="false">
      <c r="B185" s="3"/>
      <c r="D185" s="3"/>
    </row>
    <row r="186" customFormat="false" ht="14.25" hidden="false" customHeight="false" outlineLevel="0" collapsed="false">
      <c r="B186" s="3"/>
      <c r="D186" s="3"/>
    </row>
    <row r="187" customFormat="false" ht="14.25" hidden="false" customHeight="false" outlineLevel="0" collapsed="false">
      <c r="B187" s="3"/>
      <c r="D187" s="3"/>
    </row>
    <row r="188" customFormat="false" ht="14.25" hidden="false" customHeight="false" outlineLevel="0" collapsed="false">
      <c r="B188" s="3"/>
      <c r="D188" s="3"/>
    </row>
    <row r="189" customFormat="false" ht="14.25" hidden="false" customHeight="false" outlineLevel="0" collapsed="false">
      <c r="B189" s="3"/>
      <c r="D189" s="3"/>
    </row>
    <row r="190" customFormat="false" ht="14.25" hidden="false" customHeight="false" outlineLevel="0" collapsed="false">
      <c r="B190" s="3"/>
      <c r="D190" s="3"/>
    </row>
    <row r="191" customFormat="false" ht="14.25" hidden="false" customHeight="false" outlineLevel="0" collapsed="false">
      <c r="B191" s="3"/>
      <c r="D191" s="3"/>
    </row>
    <row r="192" customFormat="false" ht="14.25" hidden="false" customHeight="false" outlineLevel="0" collapsed="false">
      <c r="B192" s="3"/>
      <c r="D192" s="3"/>
    </row>
    <row r="193" customFormat="false" ht="14.25" hidden="false" customHeight="false" outlineLevel="0" collapsed="false">
      <c r="B193" s="3"/>
      <c r="D193" s="3"/>
    </row>
    <row r="194" customFormat="false" ht="14.25" hidden="false" customHeight="false" outlineLevel="0" collapsed="false">
      <c r="B194" s="3"/>
      <c r="D194" s="3"/>
    </row>
    <row r="195" customFormat="false" ht="14.25" hidden="false" customHeight="false" outlineLevel="0" collapsed="false">
      <c r="B195" s="3"/>
      <c r="D195" s="3"/>
    </row>
    <row r="196" customFormat="false" ht="14.25" hidden="false" customHeight="false" outlineLevel="0" collapsed="false">
      <c r="B196" s="3"/>
      <c r="D196" s="3"/>
    </row>
    <row r="197" customFormat="false" ht="14.25" hidden="false" customHeight="false" outlineLevel="0" collapsed="false">
      <c r="B197" s="3"/>
      <c r="D197" s="3"/>
    </row>
    <row r="198" customFormat="false" ht="14.25" hidden="false" customHeight="false" outlineLevel="0" collapsed="false">
      <c r="B198" s="3"/>
      <c r="D198" s="3"/>
    </row>
    <row r="199" customFormat="false" ht="14.25" hidden="false" customHeight="false" outlineLevel="0" collapsed="false">
      <c r="B199" s="3"/>
      <c r="D199" s="3"/>
    </row>
    <row r="200" customFormat="false" ht="14.25" hidden="false" customHeight="false" outlineLevel="0" collapsed="false">
      <c r="B200" s="3"/>
      <c r="D200" s="3"/>
    </row>
    <row r="201" customFormat="false" ht="14.25" hidden="false" customHeight="false" outlineLevel="0" collapsed="false">
      <c r="B201" s="3"/>
      <c r="D201" s="3"/>
    </row>
    <row r="202" customFormat="false" ht="14.25" hidden="false" customHeight="false" outlineLevel="0" collapsed="false">
      <c r="B202" s="3"/>
      <c r="D202" s="3"/>
    </row>
    <row r="203" customFormat="false" ht="14.25" hidden="false" customHeight="false" outlineLevel="0" collapsed="false">
      <c r="B203" s="3"/>
      <c r="D203" s="3"/>
    </row>
    <row r="204" customFormat="false" ht="14.25" hidden="false" customHeight="false" outlineLevel="0" collapsed="false">
      <c r="B204" s="3"/>
      <c r="D204" s="3"/>
    </row>
    <row r="205" customFormat="false" ht="14.25" hidden="false" customHeight="false" outlineLevel="0" collapsed="false">
      <c r="B205" s="3"/>
      <c r="D205" s="3"/>
    </row>
    <row r="206" customFormat="false" ht="14.25" hidden="false" customHeight="false" outlineLevel="0" collapsed="false">
      <c r="B206" s="3"/>
      <c r="D206" s="3"/>
    </row>
    <row r="207" customFormat="false" ht="14.25" hidden="false" customHeight="false" outlineLevel="0" collapsed="false">
      <c r="B207" s="3"/>
      <c r="D207" s="3"/>
    </row>
    <row r="208" customFormat="false" ht="14.25" hidden="false" customHeight="false" outlineLevel="0" collapsed="false">
      <c r="B208" s="3"/>
      <c r="D208" s="3"/>
    </row>
    <row r="209" customFormat="false" ht="14.25" hidden="false" customHeight="false" outlineLevel="0" collapsed="false">
      <c r="B209" s="3"/>
      <c r="D209" s="3"/>
    </row>
    <row r="210" customFormat="false" ht="14.25" hidden="false" customHeight="false" outlineLevel="0" collapsed="false">
      <c r="B210" s="3"/>
      <c r="D210" s="3"/>
    </row>
    <row r="211" customFormat="false" ht="14.25" hidden="false" customHeight="false" outlineLevel="0" collapsed="false">
      <c r="B211" s="3"/>
      <c r="D211" s="3"/>
    </row>
    <row r="212" customFormat="false" ht="14.25" hidden="false" customHeight="false" outlineLevel="0" collapsed="false">
      <c r="B212" s="3"/>
      <c r="D212" s="3"/>
    </row>
    <row r="213" customFormat="false" ht="14.25" hidden="false" customHeight="false" outlineLevel="0" collapsed="false">
      <c r="B213" s="3"/>
      <c r="D213" s="3"/>
    </row>
    <row r="214" customFormat="false" ht="14.25" hidden="false" customHeight="false" outlineLevel="0" collapsed="false">
      <c r="B214" s="3"/>
      <c r="D214" s="3"/>
    </row>
    <row r="215" customFormat="false" ht="14.25" hidden="false" customHeight="false" outlineLevel="0" collapsed="false">
      <c r="B215" s="3"/>
      <c r="D215" s="3"/>
    </row>
    <row r="216" customFormat="false" ht="14.25" hidden="false" customHeight="false" outlineLevel="0" collapsed="false">
      <c r="B216" s="3"/>
      <c r="D216" s="3"/>
    </row>
    <row r="217" customFormat="false" ht="14.25" hidden="false" customHeight="false" outlineLevel="0" collapsed="false">
      <c r="B217" s="3"/>
      <c r="D217" s="3"/>
    </row>
    <row r="218" customFormat="false" ht="14.25" hidden="false" customHeight="false" outlineLevel="0" collapsed="false">
      <c r="B218" s="3"/>
      <c r="D218" s="3"/>
    </row>
    <row r="219" customFormat="false" ht="14.25" hidden="false" customHeight="false" outlineLevel="0" collapsed="false">
      <c r="B219" s="3"/>
      <c r="D219" s="3"/>
    </row>
    <row r="220" customFormat="false" ht="14.25" hidden="false" customHeight="false" outlineLevel="0" collapsed="false">
      <c r="B220" s="3"/>
      <c r="D220" s="3"/>
    </row>
    <row r="221" customFormat="false" ht="14.25" hidden="false" customHeight="false" outlineLevel="0" collapsed="false">
      <c r="B221" s="3"/>
      <c r="D221" s="3"/>
    </row>
    <row r="222" customFormat="false" ht="14.25" hidden="false" customHeight="false" outlineLevel="0" collapsed="false">
      <c r="B222" s="3"/>
      <c r="D222" s="3"/>
    </row>
    <row r="223" customFormat="false" ht="14.25" hidden="false" customHeight="false" outlineLevel="0" collapsed="false">
      <c r="B223" s="3"/>
      <c r="D223" s="3"/>
    </row>
    <row r="224" customFormat="false" ht="14.25" hidden="false" customHeight="false" outlineLevel="0" collapsed="false">
      <c r="B224" s="3"/>
      <c r="D224" s="3"/>
    </row>
    <row r="225" customFormat="false" ht="14.25" hidden="false" customHeight="false" outlineLevel="0" collapsed="false">
      <c r="B225" s="3"/>
      <c r="D225" s="3"/>
    </row>
    <row r="226" customFormat="false" ht="14.25" hidden="false" customHeight="false" outlineLevel="0" collapsed="false">
      <c r="B226" s="3"/>
      <c r="D226" s="3"/>
    </row>
    <row r="227" customFormat="false" ht="14.25" hidden="false" customHeight="false" outlineLevel="0" collapsed="false">
      <c r="B227" s="3"/>
      <c r="D227" s="3"/>
    </row>
    <row r="228" customFormat="false" ht="14.25" hidden="false" customHeight="false" outlineLevel="0" collapsed="false">
      <c r="B228" s="3"/>
      <c r="D228" s="3"/>
    </row>
    <row r="229" customFormat="false" ht="14.25" hidden="false" customHeight="false" outlineLevel="0" collapsed="false">
      <c r="B229" s="3"/>
      <c r="D229" s="3"/>
    </row>
    <row r="230" customFormat="false" ht="14.25" hidden="false" customHeight="false" outlineLevel="0" collapsed="false">
      <c r="B230" s="3"/>
      <c r="D230" s="3"/>
    </row>
    <row r="231" customFormat="false" ht="14.25" hidden="false" customHeight="false" outlineLevel="0" collapsed="false">
      <c r="B231" s="3"/>
      <c r="D231" s="3"/>
    </row>
    <row r="232" customFormat="false" ht="14.25" hidden="false" customHeight="false" outlineLevel="0" collapsed="false">
      <c r="B232" s="3"/>
      <c r="D232" s="3"/>
    </row>
    <row r="233" customFormat="false" ht="14.25" hidden="false" customHeight="false" outlineLevel="0" collapsed="false">
      <c r="B233" s="3"/>
      <c r="D233" s="3"/>
    </row>
    <row r="234" customFormat="false" ht="14.25" hidden="false" customHeight="false" outlineLevel="0" collapsed="false">
      <c r="B234" s="3"/>
      <c r="D234" s="3"/>
    </row>
    <row r="235" customFormat="false" ht="14.25" hidden="false" customHeight="false" outlineLevel="0" collapsed="false">
      <c r="B235" s="3"/>
      <c r="D235" s="3"/>
    </row>
    <row r="236" customFormat="false" ht="14.25" hidden="false" customHeight="false" outlineLevel="0" collapsed="false">
      <c r="B236" s="3"/>
      <c r="D236" s="3"/>
    </row>
    <row r="237" customFormat="false" ht="14.25" hidden="false" customHeight="false" outlineLevel="0" collapsed="false">
      <c r="B237" s="3"/>
      <c r="D237" s="3"/>
    </row>
    <row r="238" customFormat="false" ht="14.25" hidden="false" customHeight="false" outlineLevel="0" collapsed="false">
      <c r="B238" s="3"/>
      <c r="D238" s="3"/>
    </row>
    <row r="239" customFormat="false" ht="14.25" hidden="false" customHeight="false" outlineLevel="0" collapsed="false">
      <c r="B239" s="3"/>
      <c r="D239" s="3"/>
    </row>
    <row r="240" customFormat="false" ht="14.25" hidden="false" customHeight="false" outlineLevel="0" collapsed="false">
      <c r="B240" s="3"/>
      <c r="D240" s="3"/>
    </row>
    <row r="241" customFormat="false" ht="14.25" hidden="false" customHeight="false" outlineLevel="0" collapsed="false">
      <c r="B241" s="3"/>
      <c r="D241" s="3"/>
    </row>
    <row r="242" customFormat="false" ht="14.25" hidden="false" customHeight="false" outlineLevel="0" collapsed="false">
      <c r="B242" s="3"/>
      <c r="D242" s="3"/>
    </row>
    <row r="243" customFormat="false" ht="14.25" hidden="false" customHeight="false" outlineLevel="0" collapsed="false">
      <c r="B243" s="3"/>
      <c r="D243" s="3"/>
    </row>
    <row r="244" customFormat="false" ht="14.25" hidden="false" customHeight="false" outlineLevel="0" collapsed="false">
      <c r="B244" s="3"/>
      <c r="D244" s="3"/>
    </row>
    <row r="245" customFormat="false" ht="14.25" hidden="false" customHeight="false" outlineLevel="0" collapsed="false">
      <c r="B245" s="3"/>
      <c r="D245" s="3"/>
    </row>
    <row r="246" customFormat="false" ht="14.25" hidden="false" customHeight="false" outlineLevel="0" collapsed="false">
      <c r="B246" s="3"/>
      <c r="D246" s="3"/>
    </row>
    <row r="247" customFormat="false" ht="14.25" hidden="false" customHeight="false" outlineLevel="0" collapsed="false">
      <c r="B247" s="3"/>
      <c r="D247" s="3"/>
    </row>
    <row r="248" customFormat="false" ht="14.25" hidden="false" customHeight="false" outlineLevel="0" collapsed="false">
      <c r="B248" s="3"/>
      <c r="D248" s="3"/>
    </row>
    <row r="249" customFormat="false" ht="14.25" hidden="false" customHeight="false" outlineLevel="0" collapsed="false">
      <c r="B249" s="3"/>
      <c r="D249" s="3"/>
    </row>
    <row r="250" customFormat="false" ht="14.25" hidden="false" customHeight="false" outlineLevel="0" collapsed="false">
      <c r="B250" s="3"/>
      <c r="D250" s="3"/>
    </row>
    <row r="251" customFormat="false" ht="14.25" hidden="false" customHeight="false" outlineLevel="0" collapsed="false">
      <c r="B251" s="3"/>
      <c r="D251" s="3"/>
    </row>
    <row r="252" customFormat="false" ht="14.25" hidden="false" customHeight="false" outlineLevel="0" collapsed="false">
      <c r="B252" s="3"/>
      <c r="D252" s="3"/>
    </row>
    <row r="253" customFormat="false" ht="14.25" hidden="false" customHeight="false" outlineLevel="0" collapsed="false">
      <c r="B253" s="3"/>
      <c r="D253" s="3"/>
    </row>
    <row r="254" customFormat="false" ht="14.25" hidden="false" customHeight="false" outlineLevel="0" collapsed="false">
      <c r="B254" s="3"/>
      <c r="D254" s="3"/>
    </row>
    <row r="255" customFormat="false" ht="14.25" hidden="false" customHeight="false" outlineLevel="0" collapsed="false">
      <c r="B255" s="3"/>
      <c r="D255" s="3"/>
    </row>
    <row r="256" customFormat="false" ht="14.25" hidden="false" customHeight="false" outlineLevel="0" collapsed="false">
      <c r="B256" s="3"/>
      <c r="D256" s="3"/>
    </row>
    <row r="257" customFormat="false" ht="14.25" hidden="false" customHeight="false" outlineLevel="0" collapsed="false">
      <c r="B257" s="3"/>
      <c r="D257" s="3"/>
    </row>
    <row r="258" customFormat="false" ht="14.25" hidden="false" customHeight="false" outlineLevel="0" collapsed="false">
      <c r="B258" s="3"/>
      <c r="D258" s="3"/>
    </row>
    <row r="259" customFormat="false" ht="14.25" hidden="false" customHeight="false" outlineLevel="0" collapsed="false">
      <c r="B259" s="3"/>
      <c r="D259" s="3"/>
    </row>
    <row r="260" customFormat="false" ht="14.25" hidden="false" customHeight="false" outlineLevel="0" collapsed="false">
      <c r="B260" s="3"/>
      <c r="D260" s="3"/>
    </row>
    <row r="261" customFormat="false" ht="14.25" hidden="false" customHeight="false" outlineLevel="0" collapsed="false">
      <c r="B261" s="3"/>
      <c r="D261" s="3"/>
    </row>
    <row r="262" customFormat="false" ht="14.25" hidden="false" customHeight="false" outlineLevel="0" collapsed="false">
      <c r="B262" s="3"/>
      <c r="D262" s="3"/>
    </row>
    <row r="263" customFormat="false" ht="14.25" hidden="false" customHeight="false" outlineLevel="0" collapsed="false">
      <c r="B263" s="3"/>
      <c r="D263" s="3"/>
    </row>
    <row r="264" customFormat="false" ht="14.25" hidden="false" customHeight="false" outlineLevel="0" collapsed="false">
      <c r="B264" s="3"/>
      <c r="D264" s="3"/>
    </row>
    <row r="265" customFormat="false" ht="14.25" hidden="false" customHeight="false" outlineLevel="0" collapsed="false">
      <c r="B265" s="3"/>
      <c r="D265" s="3"/>
    </row>
    <row r="266" customFormat="false" ht="14.25" hidden="false" customHeight="false" outlineLevel="0" collapsed="false">
      <c r="B266" s="3"/>
      <c r="D266" s="3"/>
    </row>
    <row r="267" customFormat="false" ht="14.25" hidden="false" customHeight="false" outlineLevel="0" collapsed="false">
      <c r="B267" s="3"/>
      <c r="D267" s="3"/>
    </row>
    <row r="268" customFormat="false" ht="14.25" hidden="false" customHeight="false" outlineLevel="0" collapsed="false">
      <c r="B268" s="3"/>
      <c r="D268" s="3"/>
    </row>
    <row r="269" customFormat="false" ht="14.25" hidden="false" customHeight="false" outlineLevel="0" collapsed="false">
      <c r="B269" s="3"/>
      <c r="D269" s="3"/>
    </row>
    <row r="270" customFormat="false" ht="14.25" hidden="false" customHeight="false" outlineLevel="0" collapsed="false">
      <c r="B270" s="3"/>
      <c r="D270" s="3"/>
    </row>
    <row r="271" customFormat="false" ht="14.25" hidden="false" customHeight="false" outlineLevel="0" collapsed="false">
      <c r="B271" s="3"/>
      <c r="D271" s="3"/>
    </row>
    <row r="272" customFormat="false" ht="14.25" hidden="false" customHeight="false" outlineLevel="0" collapsed="false">
      <c r="B272" s="3"/>
      <c r="D272" s="3"/>
    </row>
    <row r="273" customFormat="false" ht="14.25" hidden="false" customHeight="false" outlineLevel="0" collapsed="false">
      <c r="B273" s="3"/>
      <c r="D273" s="3"/>
    </row>
    <row r="274" customFormat="false" ht="14.25" hidden="false" customHeight="false" outlineLevel="0" collapsed="false">
      <c r="B274" s="3"/>
      <c r="D274" s="3"/>
    </row>
    <row r="275" customFormat="false" ht="14.25" hidden="false" customHeight="false" outlineLevel="0" collapsed="false">
      <c r="B275" s="3"/>
      <c r="D275" s="3"/>
    </row>
    <row r="276" customFormat="false" ht="14.25" hidden="false" customHeight="false" outlineLevel="0" collapsed="false">
      <c r="B276" s="3"/>
      <c r="D276" s="3"/>
    </row>
    <row r="277" customFormat="false" ht="14.25" hidden="false" customHeight="false" outlineLevel="0" collapsed="false">
      <c r="B277" s="3"/>
      <c r="D277" s="3"/>
    </row>
    <row r="278" customFormat="false" ht="14.25" hidden="false" customHeight="false" outlineLevel="0" collapsed="false">
      <c r="B278" s="3"/>
      <c r="D278" s="3"/>
    </row>
    <row r="279" customFormat="false" ht="14.25" hidden="false" customHeight="false" outlineLevel="0" collapsed="false">
      <c r="B279" s="3"/>
      <c r="D279" s="3"/>
    </row>
    <row r="280" customFormat="false" ht="14.25" hidden="false" customHeight="false" outlineLevel="0" collapsed="false">
      <c r="B280" s="3"/>
      <c r="D280" s="3"/>
    </row>
    <row r="281" customFormat="false" ht="14.25" hidden="false" customHeight="false" outlineLevel="0" collapsed="false">
      <c r="B281" s="3"/>
      <c r="D281" s="3"/>
    </row>
    <row r="282" customFormat="false" ht="14.25" hidden="false" customHeight="false" outlineLevel="0" collapsed="false">
      <c r="B282" s="3"/>
      <c r="D282" s="3"/>
    </row>
    <row r="283" customFormat="false" ht="14.25" hidden="false" customHeight="false" outlineLevel="0" collapsed="false">
      <c r="B283" s="3"/>
      <c r="D283" s="3"/>
    </row>
    <row r="284" customFormat="false" ht="14.25" hidden="false" customHeight="false" outlineLevel="0" collapsed="false">
      <c r="B284" s="3"/>
      <c r="D284" s="3"/>
    </row>
    <row r="285" customFormat="false" ht="14.25" hidden="false" customHeight="false" outlineLevel="0" collapsed="false">
      <c r="B285" s="3"/>
      <c r="D285" s="3"/>
    </row>
    <row r="286" customFormat="false" ht="14.25" hidden="false" customHeight="false" outlineLevel="0" collapsed="false">
      <c r="B286" s="3"/>
      <c r="D286" s="3"/>
    </row>
    <row r="287" customFormat="false" ht="14.25" hidden="false" customHeight="false" outlineLevel="0" collapsed="false">
      <c r="B287" s="3"/>
      <c r="D287" s="3"/>
    </row>
    <row r="288" customFormat="false" ht="14.25" hidden="false" customHeight="false" outlineLevel="0" collapsed="false">
      <c r="B288" s="3"/>
      <c r="D288" s="3"/>
    </row>
    <row r="289" customFormat="false" ht="14.25" hidden="false" customHeight="false" outlineLevel="0" collapsed="false">
      <c r="B289" s="3"/>
      <c r="D289" s="3"/>
    </row>
    <row r="290" customFormat="false" ht="14.25" hidden="false" customHeight="false" outlineLevel="0" collapsed="false">
      <c r="B290" s="3"/>
      <c r="D290" s="3"/>
    </row>
    <row r="291" customFormat="false" ht="14.25" hidden="false" customHeight="false" outlineLevel="0" collapsed="false">
      <c r="B291" s="3"/>
      <c r="D291" s="3"/>
    </row>
    <row r="292" customFormat="false" ht="14.25" hidden="false" customHeight="false" outlineLevel="0" collapsed="false">
      <c r="B292" s="3"/>
      <c r="D292" s="3"/>
    </row>
    <row r="293" customFormat="false" ht="14.25" hidden="false" customHeight="false" outlineLevel="0" collapsed="false">
      <c r="B293" s="3"/>
      <c r="D293" s="3"/>
    </row>
    <row r="294" customFormat="false" ht="14.25" hidden="false" customHeight="false" outlineLevel="0" collapsed="false">
      <c r="B294" s="3"/>
      <c r="D294" s="3"/>
    </row>
    <row r="295" customFormat="false" ht="14.25" hidden="false" customHeight="false" outlineLevel="0" collapsed="false">
      <c r="B295" s="3"/>
      <c r="D295" s="3"/>
    </row>
    <row r="296" customFormat="false" ht="14.25" hidden="false" customHeight="false" outlineLevel="0" collapsed="false">
      <c r="B296" s="3"/>
      <c r="D296" s="3"/>
    </row>
    <row r="297" customFormat="false" ht="14.25" hidden="false" customHeight="false" outlineLevel="0" collapsed="false">
      <c r="B297" s="3"/>
      <c r="D297" s="3"/>
    </row>
    <row r="298" customFormat="false" ht="14.25" hidden="false" customHeight="false" outlineLevel="0" collapsed="false">
      <c r="B298" s="3"/>
      <c r="D298" s="3"/>
    </row>
    <row r="299" customFormat="false" ht="14.25" hidden="false" customHeight="false" outlineLevel="0" collapsed="false">
      <c r="B299" s="3"/>
      <c r="D299" s="3"/>
    </row>
    <row r="300" customFormat="false" ht="14.25" hidden="false" customHeight="false" outlineLevel="0" collapsed="false">
      <c r="B300" s="3"/>
      <c r="D300" s="3"/>
    </row>
    <row r="301" customFormat="false" ht="14.25" hidden="false" customHeight="false" outlineLevel="0" collapsed="false">
      <c r="B301" s="3"/>
      <c r="D301" s="3"/>
    </row>
    <row r="302" customFormat="false" ht="14.25" hidden="false" customHeight="false" outlineLevel="0" collapsed="false">
      <c r="B302" s="3"/>
      <c r="D302" s="3"/>
    </row>
    <row r="303" customFormat="false" ht="14.25" hidden="false" customHeight="false" outlineLevel="0" collapsed="false">
      <c r="B303" s="3"/>
      <c r="D303" s="3"/>
    </row>
    <row r="304" customFormat="false" ht="14.25" hidden="false" customHeight="false" outlineLevel="0" collapsed="false">
      <c r="B304" s="3"/>
      <c r="D304" s="3"/>
    </row>
    <row r="305" customFormat="false" ht="14.25" hidden="false" customHeight="false" outlineLevel="0" collapsed="false">
      <c r="B305" s="3"/>
      <c r="D305" s="3"/>
    </row>
    <row r="306" customFormat="false" ht="14.25" hidden="false" customHeight="false" outlineLevel="0" collapsed="false">
      <c r="B306" s="3"/>
      <c r="D306" s="3"/>
    </row>
    <row r="307" customFormat="false" ht="14.25" hidden="false" customHeight="false" outlineLevel="0" collapsed="false">
      <c r="B307" s="3"/>
      <c r="D307" s="3"/>
    </row>
    <row r="308" customFormat="false" ht="14.25" hidden="false" customHeight="false" outlineLevel="0" collapsed="false">
      <c r="B308" s="3"/>
      <c r="D308" s="3"/>
    </row>
    <row r="309" customFormat="false" ht="14.25" hidden="false" customHeight="false" outlineLevel="0" collapsed="false">
      <c r="B309" s="3"/>
      <c r="D309" s="3"/>
    </row>
    <row r="310" customFormat="false" ht="14.25" hidden="false" customHeight="false" outlineLevel="0" collapsed="false">
      <c r="B310" s="3"/>
      <c r="D310" s="3"/>
    </row>
    <row r="311" customFormat="false" ht="14.25" hidden="false" customHeight="false" outlineLevel="0" collapsed="false">
      <c r="B311" s="3"/>
      <c r="D311" s="3"/>
    </row>
    <row r="312" customFormat="false" ht="14.25" hidden="false" customHeight="false" outlineLevel="0" collapsed="false">
      <c r="B312" s="3"/>
      <c r="D312" s="3"/>
    </row>
    <row r="313" customFormat="false" ht="14.25" hidden="false" customHeight="false" outlineLevel="0" collapsed="false">
      <c r="B313" s="3"/>
      <c r="D313" s="3"/>
    </row>
    <row r="314" customFormat="false" ht="14.25" hidden="false" customHeight="false" outlineLevel="0" collapsed="false">
      <c r="B314" s="3"/>
      <c r="D314" s="3"/>
    </row>
    <row r="315" customFormat="false" ht="14.25" hidden="false" customHeight="false" outlineLevel="0" collapsed="false">
      <c r="B315" s="3"/>
      <c r="D315" s="3"/>
    </row>
    <row r="316" customFormat="false" ht="14.25" hidden="false" customHeight="false" outlineLevel="0" collapsed="false">
      <c r="B316" s="3"/>
      <c r="D316" s="3"/>
    </row>
    <row r="317" customFormat="false" ht="14.25" hidden="false" customHeight="false" outlineLevel="0" collapsed="false">
      <c r="B317" s="3"/>
      <c r="D317" s="3"/>
    </row>
    <row r="318" customFormat="false" ht="14.25" hidden="false" customHeight="false" outlineLevel="0" collapsed="false">
      <c r="B318" s="3"/>
      <c r="D318" s="3"/>
    </row>
    <row r="319" customFormat="false" ht="14.25" hidden="false" customHeight="false" outlineLevel="0" collapsed="false">
      <c r="B319" s="3"/>
      <c r="D319" s="3"/>
    </row>
    <row r="320" customFormat="false" ht="14.25" hidden="false" customHeight="false" outlineLevel="0" collapsed="false">
      <c r="B320" s="3"/>
      <c r="D320" s="3"/>
    </row>
    <row r="321" customFormat="false" ht="14.25" hidden="false" customHeight="false" outlineLevel="0" collapsed="false">
      <c r="B321" s="3"/>
      <c r="D321" s="3"/>
    </row>
    <row r="322" customFormat="false" ht="14.25" hidden="false" customHeight="false" outlineLevel="0" collapsed="false">
      <c r="B322" s="3"/>
      <c r="D322" s="3"/>
    </row>
    <row r="323" customFormat="false" ht="14.25" hidden="false" customHeight="false" outlineLevel="0" collapsed="false">
      <c r="B323" s="3"/>
      <c r="D323" s="3"/>
    </row>
    <row r="324" customFormat="false" ht="14.25" hidden="false" customHeight="false" outlineLevel="0" collapsed="false">
      <c r="B324" s="3"/>
      <c r="D324" s="3"/>
    </row>
    <row r="325" customFormat="false" ht="14.25" hidden="false" customHeight="false" outlineLevel="0" collapsed="false">
      <c r="B325" s="3"/>
      <c r="D325" s="3"/>
    </row>
    <row r="326" customFormat="false" ht="14.25" hidden="false" customHeight="false" outlineLevel="0" collapsed="false">
      <c r="B326" s="3"/>
      <c r="D326" s="3"/>
    </row>
    <row r="327" customFormat="false" ht="14.25" hidden="false" customHeight="false" outlineLevel="0" collapsed="false">
      <c r="B327" s="3"/>
      <c r="D327" s="3"/>
    </row>
    <row r="328" customFormat="false" ht="14.25" hidden="false" customHeight="false" outlineLevel="0" collapsed="false">
      <c r="B328" s="3"/>
      <c r="D328" s="3"/>
    </row>
    <row r="329" customFormat="false" ht="14.25" hidden="false" customHeight="false" outlineLevel="0" collapsed="false">
      <c r="B329" s="3"/>
      <c r="D329" s="3"/>
    </row>
    <row r="330" customFormat="false" ht="14.25" hidden="false" customHeight="false" outlineLevel="0" collapsed="false">
      <c r="B330" s="3"/>
      <c r="D330" s="3"/>
    </row>
    <row r="331" customFormat="false" ht="14.25" hidden="false" customHeight="false" outlineLevel="0" collapsed="false">
      <c r="B331" s="3"/>
      <c r="D331" s="3"/>
    </row>
    <row r="332" customFormat="false" ht="14.25" hidden="false" customHeight="false" outlineLevel="0" collapsed="false">
      <c r="B332" s="3"/>
      <c r="D332" s="3"/>
    </row>
    <row r="333" customFormat="false" ht="14.25" hidden="false" customHeight="false" outlineLevel="0" collapsed="false">
      <c r="B333" s="3"/>
      <c r="D333" s="3"/>
    </row>
    <row r="334" customFormat="false" ht="14.25" hidden="false" customHeight="false" outlineLevel="0" collapsed="false">
      <c r="B334" s="3"/>
      <c r="D334" s="3"/>
    </row>
    <row r="335" customFormat="false" ht="14.25" hidden="false" customHeight="false" outlineLevel="0" collapsed="false">
      <c r="B335" s="3"/>
      <c r="D335" s="3"/>
    </row>
    <row r="336" customFormat="false" ht="14.25" hidden="false" customHeight="false" outlineLevel="0" collapsed="false">
      <c r="B336" s="3"/>
      <c r="D336" s="3"/>
    </row>
    <row r="337" customFormat="false" ht="14.25" hidden="false" customHeight="false" outlineLevel="0" collapsed="false">
      <c r="B337" s="3"/>
      <c r="D337" s="3"/>
    </row>
    <row r="338" customFormat="false" ht="14.25" hidden="false" customHeight="false" outlineLevel="0" collapsed="false">
      <c r="B338" s="3"/>
      <c r="D338" s="3"/>
    </row>
    <row r="339" customFormat="false" ht="14.25" hidden="false" customHeight="false" outlineLevel="0" collapsed="false">
      <c r="B339" s="3"/>
      <c r="D339" s="3"/>
    </row>
    <row r="340" customFormat="false" ht="14.25" hidden="false" customHeight="false" outlineLevel="0" collapsed="false">
      <c r="B340" s="3"/>
      <c r="D340" s="3"/>
    </row>
    <row r="341" customFormat="false" ht="14.25" hidden="false" customHeight="false" outlineLevel="0" collapsed="false">
      <c r="B341" s="3"/>
      <c r="D341" s="3"/>
    </row>
    <row r="342" customFormat="false" ht="14.25" hidden="false" customHeight="false" outlineLevel="0" collapsed="false">
      <c r="B342" s="3"/>
      <c r="D342" s="3"/>
    </row>
    <row r="343" customFormat="false" ht="14.25" hidden="false" customHeight="false" outlineLevel="0" collapsed="false">
      <c r="B343" s="3"/>
      <c r="D343" s="3"/>
    </row>
    <row r="344" customFormat="false" ht="14.25" hidden="false" customHeight="false" outlineLevel="0" collapsed="false">
      <c r="B344" s="3"/>
      <c r="D344" s="3"/>
    </row>
    <row r="345" customFormat="false" ht="14.25" hidden="false" customHeight="false" outlineLevel="0" collapsed="false">
      <c r="B345" s="3"/>
      <c r="D345" s="3"/>
    </row>
    <row r="346" customFormat="false" ht="14.25" hidden="false" customHeight="false" outlineLevel="0" collapsed="false">
      <c r="B346" s="3"/>
      <c r="D346" s="3"/>
    </row>
    <row r="347" customFormat="false" ht="14.25" hidden="false" customHeight="false" outlineLevel="0" collapsed="false">
      <c r="B347" s="3"/>
      <c r="D347" s="3"/>
    </row>
    <row r="348" customFormat="false" ht="14.25" hidden="false" customHeight="false" outlineLevel="0" collapsed="false">
      <c r="B348" s="3"/>
      <c r="D348" s="3"/>
    </row>
    <row r="349" customFormat="false" ht="14.25" hidden="false" customHeight="false" outlineLevel="0" collapsed="false">
      <c r="B349" s="3"/>
      <c r="D349" s="3"/>
    </row>
    <row r="350" customFormat="false" ht="14.25" hidden="false" customHeight="false" outlineLevel="0" collapsed="false">
      <c r="B350" s="3"/>
      <c r="D350" s="3"/>
    </row>
    <row r="351" customFormat="false" ht="14.25" hidden="false" customHeight="false" outlineLevel="0" collapsed="false">
      <c r="B351" s="3"/>
      <c r="D351" s="3"/>
    </row>
    <row r="352" customFormat="false" ht="14.25" hidden="false" customHeight="false" outlineLevel="0" collapsed="false">
      <c r="B352" s="3"/>
      <c r="D352" s="3"/>
    </row>
    <row r="353" customFormat="false" ht="14.25" hidden="false" customHeight="false" outlineLevel="0" collapsed="false">
      <c r="B353" s="3"/>
      <c r="D353" s="3"/>
    </row>
    <row r="354" customFormat="false" ht="14.25" hidden="false" customHeight="false" outlineLevel="0" collapsed="false">
      <c r="B354" s="3"/>
      <c r="D354" s="3"/>
    </row>
    <row r="355" customFormat="false" ht="14.25" hidden="false" customHeight="false" outlineLevel="0" collapsed="false">
      <c r="B355" s="3"/>
      <c r="D355" s="3"/>
    </row>
    <row r="356" customFormat="false" ht="14.25" hidden="false" customHeight="false" outlineLevel="0" collapsed="false">
      <c r="B356" s="3"/>
      <c r="D356" s="3"/>
    </row>
    <row r="357" customFormat="false" ht="14.25" hidden="false" customHeight="false" outlineLevel="0" collapsed="false">
      <c r="B357" s="3"/>
      <c r="D357" s="3"/>
    </row>
    <row r="358" customFormat="false" ht="14.25" hidden="false" customHeight="false" outlineLevel="0" collapsed="false">
      <c r="B358" s="3"/>
      <c r="D358" s="3"/>
    </row>
    <row r="359" customFormat="false" ht="14.25" hidden="false" customHeight="false" outlineLevel="0" collapsed="false">
      <c r="B359" s="3"/>
      <c r="D359" s="3"/>
    </row>
    <row r="360" customFormat="false" ht="14.25" hidden="false" customHeight="false" outlineLevel="0" collapsed="false">
      <c r="B360" s="3"/>
      <c r="D360" s="3"/>
    </row>
    <row r="361" customFormat="false" ht="14.25" hidden="false" customHeight="false" outlineLevel="0" collapsed="false">
      <c r="B361" s="3"/>
      <c r="D361" s="3"/>
    </row>
    <row r="362" customFormat="false" ht="14.25" hidden="false" customHeight="false" outlineLevel="0" collapsed="false">
      <c r="B362" s="3"/>
      <c r="D362" s="3"/>
    </row>
    <row r="363" customFormat="false" ht="14.25" hidden="false" customHeight="false" outlineLevel="0" collapsed="false">
      <c r="B363" s="3"/>
      <c r="D363" s="3"/>
    </row>
    <row r="364" customFormat="false" ht="14.25" hidden="false" customHeight="false" outlineLevel="0" collapsed="false">
      <c r="B364" s="3"/>
      <c r="D364" s="3"/>
    </row>
    <row r="365" customFormat="false" ht="14.25" hidden="false" customHeight="false" outlineLevel="0" collapsed="false">
      <c r="B365" s="3"/>
      <c r="D365" s="3"/>
    </row>
    <row r="366" customFormat="false" ht="14.25" hidden="false" customHeight="false" outlineLevel="0" collapsed="false">
      <c r="B366" s="3"/>
      <c r="D366" s="3"/>
    </row>
    <row r="367" customFormat="false" ht="14.25" hidden="false" customHeight="false" outlineLevel="0" collapsed="false">
      <c r="B367" s="3"/>
      <c r="D367" s="3"/>
    </row>
    <row r="368" customFormat="false" ht="14.25" hidden="false" customHeight="false" outlineLevel="0" collapsed="false">
      <c r="B368" s="3"/>
      <c r="D368" s="3"/>
    </row>
    <row r="369" customFormat="false" ht="14.25" hidden="false" customHeight="false" outlineLevel="0" collapsed="false">
      <c r="B369" s="3"/>
      <c r="D369" s="3"/>
    </row>
    <row r="370" customFormat="false" ht="14.25" hidden="false" customHeight="false" outlineLevel="0" collapsed="false">
      <c r="B370" s="3"/>
      <c r="D370" s="3"/>
    </row>
    <row r="371" customFormat="false" ht="14.25" hidden="false" customHeight="false" outlineLevel="0" collapsed="false">
      <c r="B371" s="3"/>
      <c r="D371" s="3"/>
    </row>
    <row r="372" customFormat="false" ht="14.25" hidden="false" customHeight="false" outlineLevel="0" collapsed="false">
      <c r="B372" s="3"/>
      <c r="D372" s="3"/>
    </row>
    <row r="373" customFormat="false" ht="14.25" hidden="false" customHeight="false" outlineLevel="0" collapsed="false">
      <c r="B373" s="3"/>
      <c r="D373" s="3"/>
    </row>
    <row r="374" customFormat="false" ht="14.25" hidden="false" customHeight="false" outlineLevel="0" collapsed="false">
      <c r="B374" s="3"/>
      <c r="D374" s="3"/>
    </row>
    <row r="375" customFormat="false" ht="14.25" hidden="false" customHeight="false" outlineLevel="0" collapsed="false">
      <c r="B375" s="3"/>
      <c r="D375" s="3"/>
    </row>
    <row r="376" customFormat="false" ht="14.25" hidden="false" customHeight="false" outlineLevel="0" collapsed="false">
      <c r="B376" s="3"/>
      <c r="D376" s="3"/>
    </row>
    <row r="377" customFormat="false" ht="14.25" hidden="false" customHeight="false" outlineLevel="0" collapsed="false">
      <c r="B377" s="3"/>
      <c r="D377" s="3"/>
    </row>
    <row r="378" customFormat="false" ht="14.25" hidden="false" customHeight="false" outlineLevel="0" collapsed="false">
      <c r="B378" s="3"/>
      <c r="D378" s="3"/>
    </row>
    <row r="379" customFormat="false" ht="14.25" hidden="false" customHeight="false" outlineLevel="0" collapsed="false">
      <c r="B379" s="3"/>
      <c r="D379" s="3"/>
    </row>
    <row r="380" customFormat="false" ht="14.25" hidden="false" customHeight="false" outlineLevel="0" collapsed="false">
      <c r="B380" s="3"/>
      <c r="D380" s="3"/>
    </row>
    <row r="381" customFormat="false" ht="14.25" hidden="false" customHeight="false" outlineLevel="0" collapsed="false">
      <c r="B381" s="3"/>
      <c r="D381" s="3"/>
    </row>
    <row r="382" customFormat="false" ht="14.25" hidden="false" customHeight="false" outlineLevel="0" collapsed="false">
      <c r="B382" s="3"/>
      <c r="D382" s="3"/>
    </row>
    <row r="383" customFormat="false" ht="14.25" hidden="false" customHeight="false" outlineLevel="0" collapsed="false">
      <c r="B383" s="3"/>
      <c r="D383" s="3"/>
    </row>
    <row r="384" customFormat="false" ht="14.25" hidden="false" customHeight="false" outlineLevel="0" collapsed="false">
      <c r="B384" s="3"/>
      <c r="D384" s="3"/>
    </row>
    <row r="385" customFormat="false" ht="14.25" hidden="false" customHeight="false" outlineLevel="0" collapsed="false">
      <c r="B385" s="3"/>
      <c r="D385" s="3"/>
    </row>
    <row r="386" customFormat="false" ht="14.25" hidden="false" customHeight="false" outlineLevel="0" collapsed="false">
      <c r="B386" s="3"/>
      <c r="D386" s="3"/>
    </row>
    <row r="387" customFormat="false" ht="14.25" hidden="false" customHeight="false" outlineLevel="0" collapsed="false">
      <c r="B387" s="3"/>
      <c r="D387" s="3"/>
    </row>
    <row r="388" customFormat="false" ht="14.25" hidden="false" customHeight="false" outlineLevel="0" collapsed="false">
      <c r="B388" s="3"/>
      <c r="D388" s="3"/>
    </row>
    <row r="389" customFormat="false" ht="14.25" hidden="false" customHeight="false" outlineLevel="0" collapsed="false">
      <c r="B389" s="3"/>
      <c r="D389" s="3"/>
    </row>
    <row r="390" customFormat="false" ht="14.25" hidden="false" customHeight="false" outlineLevel="0" collapsed="false">
      <c r="B390" s="3"/>
      <c r="D390" s="3"/>
    </row>
    <row r="391" customFormat="false" ht="14.25" hidden="false" customHeight="false" outlineLevel="0" collapsed="false">
      <c r="B391" s="3"/>
      <c r="D391" s="3"/>
    </row>
    <row r="392" customFormat="false" ht="14.25" hidden="false" customHeight="false" outlineLevel="0" collapsed="false">
      <c r="B392" s="3"/>
      <c r="D392" s="3"/>
    </row>
    <row r="393" customFormat="false" ht="14.25" hidden="false" customHeight="false" outlineLevel="0" collapsed="false">
      <c r="B393" s="3"/>
      <c r="D393" s="3"/>
    </row>
    <row r="394" customFormat="false" ht="14.25" hidden="false" customHeight="false" outlineLevel="0" collapsed="false">
      <c r="B394" s="3"/>
      <c r="D394" s="3"/>
    </row>
    <row r="395" customFormat="false" ht="14.25" hidden="false" customHeight="false" outlineLevel="0" collapsed="false">
      <c r="B395" s="3"/>
      <c r="D395" s="3"/>
    </row>
    <row r="396" customFormat="false" ht="14.25" hidden="false" customHeight="false" outlineLevel="0" collapsed="false">
      <c r="B396" s="3"/>
      <c r="D396" s="3"/>
    </row>
    <row r="397" customFormat="false" ht="14.25" hidden="false" customHeight="false" outlineLevel="0" collapsed="false">
      <c r="B397" s="3"/>
      <c r="D397" s="3"/>
    </row>
    <row r="398" customFormat="false" ht="14.25" hidden="false" customHeight="false" outlineLevel="0" collapsed="false">
      <c r="B398" s="3"/>
      <c r="D398" s="3"/>
    </row>
    <row r="399" customFormat="false" ht="14.25" hidden="false" customHeight="false" outlineLevel="0" collapsed="false">
      <c r="B399" s="3"/>
      <c r="D399" s="3"/>
    </row>
    <row r="400" customFormat="false" ht="14.25" hidden="false" customHeight="false" outlineLevel="0" collapsed="false">
      <c r="B400" s="3"/>
      <c r="D400" s="3"/>
    </row>
    <row r="401" customFormat="false" ht="14.25" hidden="false" customHeight="false" outlineLevel="0" collapsed="false">
      <c r="B401" s="3"/>
      <c r="D401" s="3"/>
    </row>
    <row r="402" customFormat="false" ht="14.25" hidden="false" customHeight="false" outlineLevel="0" collapsed="false">
      <c r="B402" s="3"/>
      <c r="D402" s="3"/>
    </row>
    <row r="403" customFormat="false" ht="14.25" hidden="false" customHeight="false" outlineLevel="0" collapsed="false">
      <c r="B403" s="3"/>
      <c r="D403" s="3"/>
    </row>
    <row r="404" customFormat="false" ht="14.25" hidden="false" customHeight="false" outlineLevel="0" collapsed="false">
      <c r="B404" s="3"/>
      <c r="D404" s="3"/>
    </row>
    <row r="405" customFormat="false" ht="14.25" hidden="false" customHeight="false" outlineLevel="0" collapsed="false">
      <c r="B405" s="3"/>
      <c r="D405" s="3"/>
    </row>
    <row r="406" customFormat="false" ht="14.25" hidden="false" customHeight="false" outlineLevel="0" collapsed="false">
      <c r="B406" s="3"/>
      <c r="D406" s="3"/>
    </row>
    <row r="407" customFormat="false" ht="14.25" hidden="false" customHeight="false" outlineLevel="0" collapsed="false">
      <c r="B407" s="3"/>
      <c r="D407" s="3"/>
    </row>
    <row r="408" customFormat="false" ht="14.25" hidden="false" customHeight="false" outlineLevel="0" collapsed="false">
      <c r="B408" s="3"/>
      <c r="D408" s="3"/>
    </row>
    <row r="409" customFormat="false" ht="14.25" hidden="false" customHeight="false" outlineLevel="0" collapsed="false">
      <c r="B409" s="3"/>
      <c r="D409" s="3"/>
    </row>
    <row r="410" customFormat="false" ht="14.25" hidden="false" customHeight="false" outlineLevel="0" collapsed="false">
      <c r="B410" s="3"/>
      <c r="D410" s="3"/>
    </row>
    <row r="411" customFormat="false" ht="14.25" hidden="false" customHeight="false" outlineLevel="0" collapsed="false">
      <c r="B411" s="3"/>
      <c r="D411" s="3"/>
    </row>
    <row r="412" customFormat="false" ht="14.25" hidden="false" customHeight="false" outlineLevel="0" collapsed="false">
      <c r="B412" s="3"/>
      <c r="D412" s="3"/>
    </row>
    <row r="413" customFormat="false" ht="14.25" hidden="false" customHeight="false" outlineLevel="0" collapsed="false">
      <c r="B413" s="3"/>
      <c r="D413" s="3"/>
    </row>
    <row r="414" customFormat="false" ht="14.25" hidden="false" customHeight="false" outlineLevel="0" collapsed="false">
      <c r="B414" s="3"/>
      <c r="D414" s="3"/>
    </row>
    <row r="415" customFormat="false" ht="14.25" hidden="false" customHeight="false" outlineLevel="0" collapsed="false">
      <c r="B415" s="3"/>
      <c r="D415" s="3"/>
    </row>
    <row r="416" customFormat="false" ht="14.25" hidden="false" customHeight="false" outlineLevel="0" collapsed="false">
      <c r="B416" s="3"/>
      <c r="D416" s="3"/>
    </row>
    <row r="417" customFormat="false" ht="14.25" hidden="false" customHeight="false" outlineLevel="0" collapsed="false">
      <c r="B417" s="3"/>
      <c r="D417" s="3"/>
    </row>
    <row r="418" customFormat="false" ht="14.25" hidden="false" customHeight="false" outlineLevel="0" collapsed="false">
      <c r="B418" s="3"/>
      <c r="D418" s="3"/>
    </row>
    <row r="419" customFormat="false" ht="14.25" hidden="false" customHeight="false" outlineLevel="0" collapsed="false">
      <c r="B419" s="3"/>
      <c r="D419" s="3"/>
    </row>
    <row r="420" customFormat="false" ht="14.25" hidden="false" customHeight="false" outlineLevel="0" collapsed="false">
      <c r="B420" s="3"/>
      <c r="D420" s="3"/>
    </row>
    <row r="421" customFormat="false" ht="14.25" hidden="false" customHeight="false" outlineLevel="0" collapsed="false">
      <c r="B421" s="3"/>
      <c r="D421" s="3"/>
    </row>
    <row r="422" customFormat="false" ht="14.25" hidden="false" customHeight="false" outlineLevel="0" collapsed="false">
      <c r="B422" s="3"/>
      <c r="D422" s="3"/>
    </row>
    <row r="423" customFormat="false" ht="14.25" hidden="false" customHeight="false" outlineLevel="0" collapsed="false">
      <c r="B423" s="3"/>
      <c r="D423" s="3"/>
    </row>
    <row r="424" customFormat="false" ht="14.25" hidden="false" customHeight="false" outlineLevel="0" collapsed="false">
      <c r="B424" s="3"/>
      <c r="D424" s="3"/>
    </row>
    <row r="425" customFormat="false" ht="14.25" hidden="false" customHeight="false" outlineLevel="0" collapsed="false">
      <c r="B425" s="3"/>
      <c r="D425" s="3"/>
    </row>
    <row r="426" customFormat="false" ht="14.25" hidden="false" customHeight="false" outlineLevel="0" collapsed="false">
      <c r="B426" s="3"/>
      <c r="D426" s="3"/>
    </row>
    <row r="427" customFormat="false" ht="14.25" hidden="false" customHeight="false" outlineLevel="0" collapsed="false">
      <c r="B427" s="3"/>
      <c r="D427" s="3"/>
    </row>
    <row r="428" customFormat="false" ht="14.25" hidden="false" customHeight="false" outlineLevel="0" collapsed="false">
      <c r="B428" s="3"/>
      <c r="D428" s="3"/>
    </row>
    <row r="429" customFormat="false" ht="14.25" hidden="false" customHeight="false" outlineLevel="0" collapsed="false">
      <c r="B429" s="3"/>
      <c r="D429" s="3"/>
    </row>
    <row r="430" customFormat="false" ht="14.25" hidden="false" customHeight="false" outlineLevel="0" collapsed="false">
      <c r="B430" s="3"/>
      <c r="D430" s="3"/>
    </row>
    <row r="431" customFormat="false" ht="14.25" hidden="false" customHeight="false" outlineLevel="0" collapsed="false">
      <c r="B431" s="3"/>
      <c r="D431" s="3"/>
    </row>
    <row r="432" customFormat="false" ht="14.25" hidden="false" customHeight="false" outlineLevel="0" collapsed="false">
      <c r="B432" s="3"/>
      <c r="D432" s="3"/>
    </row>
    <row r="433" customFormat="false" ht="14.25" hidden="false" customHeight="false" outlineLevel="0" collapsed="false">
      <c r="B433" s="3"/>
      <c r="D433" s="3"/>
    </row>
    <row r="434" customFormat="false" ht="14.25" hidden="false" customHeight="false" outlineLevel="0" collapsed="false">
      <c r="B434" s="3"/>
      <c r="D434" s="3"/>
    </row>
    <row r="435" customFormat="false" ht="14.25" hidden="false" customHeight="false" outlineLevel="0" collapsed="false">
      <c r="B435" s="3"/>
      <c r="D435" s="3"/>
    </row>
    <row r="436" customFormat="false" ht="14.25" hidden="false" customHeight="false" outlineLevel="0" collapsed="false">
      <c r="B436" s="3"/>
      <c r="D436" s="3"/>
    </row>
    <row r="437" customFormat="false" ht="14.25" hidden="false" customHeight="false" outlineLevel="0" collapsed="false">
      <c r="B437" s="3"/>
      <c r="D437" s="3"/>
    </row>
    <row r="438" customFormat="false" ht="14.25" hidden="false" customHeight="false" outlineLevel="0" collapsed="false">
      <c r="B438" s="3"/>
      <c r="D438" s="3"/>
    </row>
    <row r="439" customFormat="false" ht="14.25" hidden="false" customHeight="false" outlineLevel="0" collapsed="false">
      <c r="B439" s="3"/>
      <c r="D439" s="3"/>
    </row>
    <row r="440" customFormat="false" ht="14.25" hidden="false" customHeight="false" outlineLevel="0" collapsed="false">
      <c r="B440" s="3"/>
      <c r="D440" s="3"/>
    </row>
    <row r="441" customFormat="false" ht="14.25" hidden="false" customHeight="false" outlineLevel="0" collapsed="false">
      <c r="B441" s="3"/>
      <c r="D441" s="3"/>
    </row>
    <row r="442" customFormat="false" ht="14.25" hidden="false" customHeight="false" outlineLevel="0" collapsed="false">
      <c r="B442" s="3"/>
      <c r="D442" s="3"/>
    </row>
    <row r="443" customFormat="false" ht="14.25" hidden="false" customHeight="false" outlineLevel="0" collapsed="false">
      <c r="B443" s="3"/>
      <c r="D443" s="3"/>
    </row>
    <row r="444" customFormat="false" ht="14.25" hidden="false" customHeight="false" outlineLevel="0" collapsed="false">
      <c r="B444" s="3"/>
      <c r="D444" s="3"/>
    </row>
    <row r="445" customFormat="false" ht="14.25" hidden="false" customHeight="false" outlineLevel="0" collapsed="false">
      <c r="B445" s="3"/>
      <c r="D445" s="3"/>
    </row>
    <row r="446" customFormat="false" ht="14.25" hidden="false" customHeight="false" outlineLevel="0" collapsed="false">
      <c r="B446" s="3"/>
      <c r="D446" s="3"/>
    </row>
    <row r="447" customFormat="false" ht="14.25" hidden="false" customHeight="false" outlineLevel="0" collapsed="false">
      <c r="B447" s="3"/>
      <c r="D447" s="3"/>
    </row>
    <row r="448" customFormat="false" ht="14.25" hidden="false" customHeight="false" outlineLevel="0" collapsed="false">
      <c r="B448" s="3"/>
      <c r="D448" s="3"/>
    </row>
    <row r="449" customFormat="false" ht="14.25" hidden="false" customHeight="false" outlineLevel="0" collapsed="false">
      <c r="B449" s="3"/>
      <c r="D449" s="3"/>
    </row>
    <row r="450" customFormat="false" ht="14.25" hidden="false" customHeight="false" outlineLevel="0" collapsed="false">
      <c r="B450" s="3"/>
      <c r="D450" s="3"/>
    </row>
    <row r="451" customFormat="false" ht="14.25" hidden="false" customHeight="false" outlineLevel="0" collapsed="false">
      <c r="B451" s="3"/>
      <c r="D451" s="3"/>
    </row>
    <row r="452" customFormat="false" ht="14.25" hidden="false" customHeight="false" outlineLevel="0" collapsed="false">
      <c r="B452" s="3"/>
      <c r="D452" s="3"/>
    </row>
    <row r="453" customFormat="false" ht="14.25" hidden="false" customHeight="false" outlineLevel="0" collapsed="false">
      <c r="B453" s="3"/>
      <c r="D453" s="3"/>
    </row>
    <row r="454" customFormat="false" ht="14.25" hidden="false" customHeight="false" outlineLevel="0" collapsed="false">
      <c r="B454" s="3"/>
      <c r="D454" s="3"/>
    </row>
    <row r="455" customFormat="false" ht="14.25" hidden="false" customHeight="false" outlineLevel="0" collapsed="false">
      <c r="B455" s="3"/>
      <c r="D455" s="3"/>
    </row>
    <row r="456" customFormat="false" ht="14.25" hidden="false" customHeight="false" outlineLevel="0" collapsed="false">
      <c r="B456" s="3"/>
      <c r="D456" s="3"/>
    </row>
    <row r="457" customFormat="false" ht="14.25" hidden="false" customHeight="false" outlineLevel="0" collapsed="false">
      <c r="B457" s="3"/>
      <c r="D457" s="3"/>
    </row>
    <row r="458" customFormat="false" ht="14.25" hidden="false" customHeight="false" outlineLevel="0" collapsed="false">
      <c r="B458" s="3"/>
      <c r="D458" s="3"/>
    </row>
    <row r="459" customFormat="false" ht="14.25" hidden="false" customHeight="false" outlineLevel="0" collapsed="false">
      <c r="B459" s="3"/>
      <c r="D459" s="3"/>
    </row>
    <row r="460" customFormat="false" ht="14.25" hidden="false" customHeight="false" outlineLevel="0" collapsed="false">
      <c r="B460" s="3"/>
      <c r="D460" s="3"/>
    </row>
    <row r="461" customFormat="false" ht="14.25" hidden="false" customHeight="false" outlineLevel="0" collapsed="false">
      <c r="B461" s="3"/>
      <c r="D461" s="3"/>
    </row>
    <row r="462" customFormat="false" ht="14.25" hidden="false" customHeight="false" outlineLevel="0" collapsed="false">
      <c r="B462" s="3"/>
      <c r="D462" s="3"/>
    </row>
    <row r="463" customFormat="false" ht="14.25" hidden="false" customHeight="false" outlineLevel="0" collapsed="false">
      <c r="B463" s="3"/>
      <c r="D463" s="3"/>
    </row>
    <row r="464" customFormat="false" ht="14.25" hidden="false" customHeight="false" outlineLevel="0" collapsed="false">
      <c r="B464" s="3"/>
      <c r="D464" s="3"/>
    </row>
    <row r="465" customFormat="false" ht="14.25" hidden="false" customHeight="false" outlineLevel="0" collapsed="false">
      <c r="B465" s="3"/>
      <c r="D465" s="3"/>
    </row>
    <row r="466" customFormat="false" ht="14.25" hidden="false" customHeight="false" outlineLevel="0" collapsed="false">
      <c r="B466" s="3"/>
      <c r="D466" s="3"/>
    </row>
    <row r="467" customFormat="false" ht="14.25" hidden="false" customHeight="false" outlineLevel="0" collapsed="false">
      <c r="B467" s="3"/>
      <c r="D467" s="3"/>
    </row>
    <row r="468" customFormat="false" ht="14.25" hidden="false" customHeight="false" outlineLevel="0" collapsed="false">
      <c r="B468" s="3"/>
      <c r="D468" s="3"/>
    </row>
    <row r="469" customFormat="false" ht="14.25" hidden="false" customHeight="false" outlineLevel="0" collapsed="false">
      <c r="B469" s="3"/>
      <c r="D469" s="3"/>
    </row>
    <row r="470" customFormat="false" ht="14.25" hidden="false" customHeight="false" outlineLevel="0" collapsed="false">
      <c r="B470" s="3"/>
      <c r="D470" s="3"/>
    </row>
    <row r="471" customFormat="false" ht="14.25" hidden="false" customHeight="false" outlineLevel="0" collapsed="false">
      <c r="B471" s="3"/>
      <c r="D471" s="3"/>
    </row>
    <row r="472" customFormat="false" ht="14.25" hidden="false" customHeight="false" outlineLevel="0" collapsed="false">
      <c r="B472" s="3"/>
      <c r="D472" s="3"/>
    </row>
    <row r="473" customFormat="false" ht="14.25" hidden="false" customHeight="false" outlineLevel="0" collapsed="false">
      <c r="B473" s="3"/>
      <c r="D473" s="3"/>
    </row>
    <row r="474" customFormat="false" ht="14.25" hidden="false" customHeight="false" outlineLevel="0" collapsed="false">
      <c r="B474" s="3"/>
      <c r="D474" s="3"/>
    </row>
    <row r="475" customFormat="false" ht="14.25" hidden="false" customHeight="false" outlineLevel="0" collapsed="false">
      <c r="B475" s="3"/>
      <c r="D475" s="3"/>
    </row>
    <row r="476" customFormat="false" ht="14.25" hidden="false" customHeight="false" outlineLevel="0" collapsed="false">
      <c r="B476" s="3"/>
      <c r="D476" s="3"/>
    </row>
    <row r="477" customFormat="false" ht="14.25" hidden="false" customHeight="false" outlineLevel="0" collapsed="false">
      <c r="B477" s="3"/>
      <c r="D477" s="3"/>
    </row>
    <row r="478" customFormat="false" ht="14.25" hidden="false" customHeight="false" outlineLevel="0" collapsed="false">
      <c r="B478" s="3"/>
      <c r="D478" s="3"/>
    </row>
    <row r="479" customFormat="false" ht="14.25" hidden="false" customHeight="false" outlineLevel="0" collapsed="false">
      <c r="B479" s="3"/>
      <c r="D479" s="3"/>
    </row>
    <row r="480" customFormat="false" ht="14.25" hidden="false" customHeight="false" outlineLevel="0" collapsed="false">
      <c r="B480" s="3"/>
      <c r="D480" s="3"/>
    </row>
    <row r="481" customFormat="false" ht="14.25" hidden="false" customHeight="false" outlineLevel="0" collapsed="false">
      <c r="B481" s="3"/>
      <c r="D481" s="3"/>
    </row>
    <row r="482" customFormat="false" ht="14.25" hidden="false" customHeight="false" outlineLevel="0" collapsed="false">
      <c r="B482" s="3"/>
      <c r="D482" s="3"/>
    </row>
    <row r="483" customFormat="false" ht="14.25" hidden="false" customHeight="false" outlineLevel="0" collapsed="false">
      <c r="B483" s="3"/>
      <c r="D483" s="3"/>
    </row>
    <row r="484" customFormat="false" ht="14.25" hidden="false" customHeight="false" outlineLevel="0" collapsed="false">
      <c r="B484" s="3"/>
      <c r="D484" s="3"/>
    </row>
    <row r="485" customFormat="false" ht="14.25" hidden="false" customHeight="false" outlineLevel="0" collapsed="false">
      <c r="B485" s="3"/>
      <c r="D485" s="3"/>
    </row>
    <row r="486" customFormat="false" ht="14.25" hidden="false" customHeight="false" outlineLevel="0" collapsed="false">
      <c r="B486" s="3"/>
      <c r="D486" s="3"/>
    </row>
    <row r="487" customFormat="false" ht="14.25" hidden="false" customHeight="false" outlineLevel="0" collapsed="false">
      <c r="B487" s="3"/>
      <c r="D487" s="3"/>
    </row>
    <row r="488" customFormat="false" ht="14.25" hidden="false" customHeight="false" outlineLevel="0" collapsed="false">
      <c r="B488" s="3"/>
      <c r="D488" s="3"/>
    </row>
    <row r="489" customFormat="false" ht="14.25" hidden="false" customHeight="false" outlineLevel="0" collapsed="false">
      <c r="B489" s="3"/>
      <c r="D489" s="3"/>
    </row>
    <row r="490" customFormat="false" ht="14.25" hidden="false" customHeight="false" outlineLevel="0" collapsed="false">
      <c r="B490" s="3"/>
      <c r="D490" s="3"/>
    </row>
    <row r="491" customFormat="false" ht="14.25" hidden="false" customHeight="false" outlineLevel="0" collapsed="false">
      <c r="B491" s="3"/>
      <c r="D491" s="3"/>
    </row>
    <row r="492" customFormat="false" ht="14.25" hidden="false" customHeight="false" outlineLevel="0" collapsed="false">
      <c r="B492" s="3"/>
      <c r="D492" s="3"/>
    </row>
    <row r="493" customFormat="false" ht="14.25" hidden="false" customHeight="false" outlineLevel="0" collapsed="false">
      <c r="B493" s="3"/>
      <c r="D493" s="3"/>
    </row>
    <row r="494" customFormat="false" ht="14.25" hidden="false" customHeight="false" outlineLevel="0" collapsed="false">
      <c r="B494" s="3"/>
      <c r="D494" s="3"/>
    </row>
    <row r="495" customFormat="false" ht="14.25" hidden="false" customHeight="false" outlineLevel="0" collapsed="false">
      <c r="B495" s="3"/>
      <c r="D495" s="3"/>
    </row>
    <row r="496" customFormat="false" ht="14.25" hidden="false" customHeight="false" outlineLevel="0" collapsed="false">
      <c r="B496" s="3"/>
      <c r="D496" s="3"/>
    </row>
    <row r="497" customFormat="false" ht="14.25" hidden="false" customHeight="false" outlineLevel="0" collapsed="false">
      <c r="B497" s="3"/>
      <c r="D497" s="3"/>
    </row>
    <row r="498" customFormat="false" ht="14.25" hidden="false" customHeight="false" outlineLevel="0" collapsed="false">
      <c r="B498" s="3"/>
      <c r="D498" s="3"/>
    </row>
    <row r="499" customFormat="false" ht="14.25" hidden="false" customHeight="false" outlineLevel="0" collapsed="false">
      <c r="B499" s="3"/>
      <c r="D499" s="3"/>
    </row>
    <row r="500" customFormat="false" ht="14.25" hidden="false" customHeight="false" outlineLevel="0" collapsed="false">
      <c r="B500" s="3"/>
      <c r="D500" s="3"/>
    </row>
    <row r="501" customFormat="false" ht="14.25" hidden="false" customHeight="false" outlineLevel="0" collapsed="false">
      <c r="B501" s="3"/>
      <c r="D501" s="3"/>
    </row>
    <row r="502" customFormat="false" ht="14.25" hidden="false" customHeight="false" outlineLevel="0" collapsed="false">
      <c r="B502" s="3"/>
      <c r="D502" s="3"/>
    </row>
    <row r="503" customFormat="false" ht="14.25" hidden="false" customHeight="false" outlineLevel="0" collapsed="false">
      <c r="B503" s="3"/>
      <c r="D503" s="3"/>
    </row>
    <row r="504" customFormat="false" ht="14.25" hidden="false" customHeight="false" outlineLevel="0" collapsed="false">
      <c r="B504" s="3"/>
      <c r="D504" s="3"/>
    </row>
    <row r="505" customFormat="false" ht="14.25" hidden="false" customHeight="false" outlineLevel="0" collapsed="false">
      <c r="B505" s="3"/>
      <c r="D505" s="3"/>
    </row>
    <row r="506" customFormat="false" ht="14.25" hidden="false" customHeight="false" outlineLevel="0" collapsed="false">
      <c r="B506" s="3"/>
      <c r="D506" s="3"/>
    </row>
    <row r="507" customFormat="false" ht="14.25" hidden="false" customHeight="false" outlineLevel="0" collapsed="false">
      <c r="B507" s="3"/>
      <c r="D507" s="3"/>
    </row>
    <row r="508" customFormat="false" ht="14.25" hidden="false" customHeight="false" outlineLevel="0" collapsed="false">
      <c r="B508" s="3"/>
      <c r="D508" s="3"/>
    </row>
    <row r="509" customFormat="false" ht="14.25" hidden="false" customHeight="false" outlineLevel="0" collapsed="false">
      <c r="B509" s="3"/>
      <c r="D509" s="3"/>
    </row>
    <row r="510" customFormat="false" ht="14.25" hidden="false" customHeight="false" outlineLevel="0" collapsed="false">
      <c r="B510" s="3"/>
      <c r="D510" s="3"/>
    </row>
    <row r="511" customFormat="false" ht="14.25" hidden="false" customHeight="false" outlineLevel="0" collapsed="false">
      <c r="B511" s="3"/>
      <c r="D511" s="3"/>
    </row>
    <row r="512" customFormat="false" ht="14.25" hidden="false" customHeight="false" outlineLevel="0" collapsed="false">
      <c r="B512" s="3"/>
      <c r="D512" s="3"/>
    </row>
    <row r="513" customFormat="false" ht="14.25" hidden="false" customHeight="false" outlineLevel="0" collapsed="false">
      <c r="B513" s="3"/>
      <c r="D513" s="3"/>
    </row>
    <row r="514" customFormat="false" ht="14.25" hidden="false" customHeight="false" outlineLevel="0" collapsed="false">
      <c r="B514" s="3"/>
      <c r="D514" s="3"/>
    </row>
    <row r="515" customFormat="false" ht="14.25" hidden="false" customHeight="false" outlineLevel="0" collapsed="false">
      <c r="B515" s="3"/>
      <c r="D515" s="3"/>
    </row>
    <row r="516" customFormat="false" ht="14.25" hidden="false" customHeight="false" outlineLevel="0" collapsed="false">
      <c r="B516" s="3"/>
      <c r="D516" s="3"/>
    </row>
    <row r="517" customFormat="false" ht="14.25" hidden="false" customHeight="false" outlineLevel="0" collapsed="false">
      <c r="B517" s="3"/>
      <c r="D517" s="3"/>
    </row>
    <row r="518" customFormat="false" ht="14.25" hidden="false" customHeight="false" outlineLevel="0" collapsed="false">
      <c r="B518" s="3"/>
      <c r="D518" s="3"/>
    </row>
    <row r="519" customFormat="false" ht="14.25" hidden="false" customHeight="false" outlineLevel="0" collapsed="false">
      <c r="B519" s="3"/>
      <c r="D519" s="3"/>
    </row>
    <row r="520" customFormat="false" ht="14.25" hidden="false" customHeight="false" outlineLevel="0" collapsed="false">
      <c r="B520" s="3"/>
      <c r="D520" s="3"/>
    </row>
    <row r="521" customFormat="false" ht="14.25" hidden="false" customHeight="false" outlineLevel="0" collapsed="false">
      <c r="B521" s="3"/>
      <c r="D521" s="3"/>
    </row>
    <row r="522" customFormat="false" ht="14.25" hidden="false" customHeight="false" outlineLevel="0" collapsed="false">
      <c r="B522" s="3"/>
      <c r="D522" s="3"/>
    </row>
    <row r="523" customFormat="false" ht="14.25" hidden="false" customHeight="false" outlineLevel="0" collapsed="false">
      <c r="B523" s="3"/>
      <c r="D523" s="3"/>
    </row>
    <row r="524" customFormat="false" ht="14.25" hidden="false" customHeight="false" outlineLevel="0" collapsed="false">
      <c r="B524" s="3"/>
      <c r="D524" s="3"/>
    </row>
    <row r="525" customFormat="false" ht="14.25" hidden="false" customHeight="false" outlineLevel="0" collapsed="false">
      <c r="B525" s="3"/>
      <c r="D525" s="3"/>
    </row>
    <row r="526" customFormat="false" ht="14.25" hidden="false" customHeight="false" outlineLevel="0" collapsed="false">
      <c r="B526" s="3"/>
      <c r="D526" s="3"/>
    </row>
    <row r="527" customFormat="false" ht="14.25" hidden="false" customHeight="false" outlineLevel="0" collapsed="false">
      <c r="B527" s="3"/>
      <c r="D527" s="3"/>
    </row>
    <row r="528" customFormat="false" ht="14.25" hidden="false" customHeight="false" outlineLevel="0" collapsed="false">
      <c r="B528" s="3"/>
      <c r="D528" s="3"/>
    </row>
    <row r="529" customFormat="false" ht="14.25" hidden="false" customHeight="false" outlineLevel="0" collapsed="false">
      <c r="B529" s="3"/>
      <c r="D529" s="3"/>
    </row>
    <row r="530" customFormat="false" ht="14.25" hidden="false" customHeight="false" outlineLevel="0" collapsed="false">
      <c r="B530" s="3"/>
      <c r="D530" s="3"/>
    </row>
    <row r="531" customFormat="false" ht="14.25" hidden="false" customHeight="false" outlineLevel="0" collapsed="false">
      <c r="B531" s="3"/>
      <c r="D531" s="3"/>
    </row>
    <row r="532" customFormat="false" ht="14.25" hidden="false" customHeight="false" outlineLevel="0" collapsed="false">
      <c r="B532" s="3"/>
      <c r="D532" s="3"/>
    </row>
    <row r="533" customFormat="false" ht="14.25" hidden="false" customHeight="false" outlineLevel="0" collapsed="false">
      <c r="B533" s="3"/>
      <c r="D533" s="3"/>
    </row>
    <row r="534" customFormat="false" ht="14.25" hidden="false" customHeight="false" outlineLevel="0" collapsed="false">
      <c r="B534" s="3"/>
      <c r="D534" s="3"/>
    </row>
    <row r="535" customFormat="false" ht="14.25" hidden="false" customHeight="false" outlineLevel="0" collapsed="false">
      <c r="B535" s="3"/>
      <c r="D535" s="3"/>
    </row>
    <row r="536" customFormat="false" ht="14.25" hidden="false" customHeight="false" outlineLevel="0" collapsed="false">
      <c r="B536" s="3"/>
      <c r="D536" s="3"/>
    </row>
    <row r="537" customFormat="false" ht="14.25" hidden="false" customHeight="false" outlineLevel="0" collapsed="false">
      <c r="B537" s="3"/>
      <c r="D537" s="3"/>
    </row>
    <row r="538" customFormat="false" ht="14.25" hidden="false" customHeight="false" outlineLevel="0" collapsed="false">
      <c r="B538" s="3"/>
      <c r="D538" s="3"/>
    </row>
    <row r="539" customFormat="false" ht="14.25" hidden="false" customHeight="false" outlineLevel="0" collapsed="false">
      <c r="B539" s="3"/>
      <c r="D539" s="3"/>
    </row>
    <row r="540" customFormat="false" ht="14.25" hidden="false" customHeight="false" outlineLevel="0" collapsed="false">
      <c r="B540" s="3"/>
      <c r="D540" s="3"/>
    </row>
    <row r="541" customFormat="false" ht="14.25" hidden="false" customHeight="false" outlineLevel="0" collapsed="false">
      <c r="B541" s="3"/>
      <c r="D541" s="3"/>
    </row>
    <row r="542" customFormat="false" ht="14.25" hidden="false" customHeight="false" outlineLevel="0" collapsed="false">
      <c r="B542" s="3"/>
      <c r="D542" s="3"/>
    </row>
    <row r="543" customFormat="false" ht="14.25" hidden="false" customHeight="false" outlineLevel="0" collapsed="false">
      <c r="B543" s="3"/>
      <c r="D543" s="3"/>
    </row>
    <row r="544" customFormat="false" ht="14.25" hidden="false" customHeight="false" outlineLevel="0" collapsed="false">
      <c r="B544" s="3"/>
      <c r="D544" s="3"/>
    </row>
    <row r="545" customFormat="false" ht="14.25" hidden="false" customHeight="false" outlineLevel="0" collapsed="false">
      <c r="B545" s="3"/>
      <c r="D545" s="3"/>
    </row>
    <row r="546" customFormat="false" ht="14.25" hidden="false" customHeight="false" outlineLevel="0" collapsed="false">
      <c r="B546" s="3"/>
      <c r="D546" s="3"/>
    </row>
    <row r="547" customFormat="false" ht="14.25" hidden="false" customHeight="false" outlineLevel="0" collapsed="false">
      <c r="B547" s="3"/>
      <c r="D547" s="3"/>
    </row>
    <row r="548" customFormat="false" ht="14.25" hidden="false" customHeight="false" outlineLevel="0" collapsed="false">
      <c r="B548" s="3"/>
      <c r="D548" s="3"/>
    </row>
    <row r="549" customFormat="false" ht="14.25" hidden="false" customHeight="false" outlineLevel="0" collapsed="false">
      <c r="B549" s="3"/>
      <c r="D549" s="3"/>
    </row>
    <row r="550" customFormat="false" ht="14.25" hidden="false" customHeight="false" outlineLevel="0" collapsed="false">
      <c r="B550" s="3"/>
      <c r="D550" s="3"/>
    </row>
    <row r="551" customFormat="false" ht="14.25" hidden="false" customHeight="false" outlineLevel="0" collapsed="false">
      <c r="B551" s="3"/>
      <c r="D551" s="3"/>
    </row>
    <row r="552" customFormat="false" ht="14.25" hidden="false" customHeight="false" outlineLevel="0" collapsed="false">
      <c r="B552" s="3"/>
      <c r="D552" s="3"/>
    </row>
    <row r="553" customFormat="false" ht="14.25" hidden="false" customHeight="false" outlineLevel="0" collapsed="false">
      <c r="B553" s="3"/>
      <c r="D553" s="3"/>
    </row>
    <row r="554" customFormat="false" ht="14.25" hidden="false" customHeight="false" outlineLevel="0" collapsed="false">
      <c r="B554" s="3"/>
      <c r="D554" s="3"/>
    </row>
    <row r="555" customFormat="false" ht="14.25" hidden="false" customHeight="false" outlineLevel="0" collapsed="false">
      <c r="B555" s="3"/>
      <c r="D555" s="3"/>
    </row>
    <row r="556" customFormat="false" ht="14.25" hidden="false" customHeight="false" outlineLevel="0" collapsed="false">
      <c r="B556" s="3"/>
      <c r="D556" s="3"/>
    </row>
    <row r="557" customFormat="false" ht="14.25" hidden="false" customHeight="false" outlineLevel="0" collapsed="false">
      <c r="B557" s="3"/>
      <c r="D557" s="3"/>
    </row>
    <row r="558" customFormat="false" ht="14.25" hidden="false" customHeight="false" outlineLevel="0" collapsed="false">
      <c r="B558" s="3"/>
      <c r="D558" s="3"/>
    </row>
    <row r="559" customFormat="false" ht="14.25" hidden="false" customHeight="false" outlineLevel="0" collapsed="false">
      <c r="B559" s="3"/>
      <c r="D559" s="3"/>
    </row>
    <row r="560" customFormat="false" ht="14.25" hidden="false" customHeight="false" outlineLevel="0" collapsed="false">
      <c r="B560" s="3"/>
      <c r="D560" s="3"/>
    </row>
    <row r="561" customFormat="false" ht="14.25" hidden="false" customHeight="false" outlineLevel="0" collapsed="false">
      <c r="B561" s="3"/>
      <c r="D561" s="3"/>
    </row>
    <row r="562" customFormat="false" ht="14.25" hidden="false" customHeight="false" outlineLevel="0" collapsed="false">
      <c r="B562" s="3"/>
      <c r="D562" s="3"/>
    </row>
    <row r="563" customFormat="false" ht="14.25" hidden="false" customHeight="false" outlineLevel="0" collapsed="false">
      <c r="B563" s="3"/>
      <c r="D563" s="3"/>
    </row>
    <row r="564" customFormat="false" ht="14.25" hidden="false" customHeight="false" outlineLevel="0" collapsed="false">
      <c r="B564" s="3"/>
      <c r="D564" s="3"/>
    </row>
    <row r="565" customFormat="false" ht="14.25" hidden="false" customHeight="false" outlineLevel="0" collapsed="false">
      <c r="B565" s="3"/>
      <c r="D565" s="3"/>
    </row>
    <row r="566" customFormat="false" ht="14.25" hidden="false" customHeight="false" outlineLevel="0" collapsed="false">
      <c r="B566" s="3"/>
      <c r="D566" s="3"/>
    </row>
    <row r="567" customFormat="false" ht="14.25" hidden="false" customHeight="false" outlineLevel="0" collapsed="false">
      <c r="B567" s="3"/>
      <c r="D567" s="3"/>
    </row>
    <row r="568" customFormat="false" ht="14.25" hidden="false" customHeight="false" outlineLevel="0" collapsed="false">
      <c r="B568" s="3"/>
      <c r="D568" s="3"/>
    </row>
    <row r="569" customFormat="false" ht="14.25" hidden="false" customHeight="false" outlineLevel="0" collapsed="false">
      <c r="B569" s="3"/>
      <c r="D569" s="3"/>
    </row>
    <row r="570" customFormat="false" ht="14.25" hidden="false" customHeight="false" outlineLevel="0" collapsed="false">
      <c r="B570" s="3"/>
      <c r="D570" s="3"/>
    </row>
    <row r="571" customFormat="false" ht="14.25" hidden="false" customHeight="false" outlineLevel="0" collapsed="false">
      <c r="B571" s="3"/>
      <c r="D571" s="3"/>
    </row>
    <row r="572" customFormat="false" ht="14.25" hidden="false" customHeight="false" outlineLevel="0" collapsed="false">
      <c r="B572" s="3"/>
      <c r="D572" s="3"/>
    </row>
    <row r="573" customFormat="false" ht="14.25" hidden="false" customHeight="false" outlineLevel="0" collapsed="false">
      <c r="B573" s="3"/>
      <c r="D573" s="3"/>
    </row>
    <row r="574" customFormat="false" ht="14.25" hidden="false" customHeight="false" outlineLevel="0" collapsed="false">
      <c r="B574" s="3"/>
      <c r="D574" s="3"/>
    </row>
    <row r="575" customFormat="false" ht="14.25" hidden="false" customHeight="false" outlineLevel="0" collapsed="false">
      <c r="B575" s="3"/>
      <c r="D575" s="3"/>
    </row>
    <row r="576" customFormat="false" ht="14.25" hidden="false" customHeight="false" outlineLevel="0" collapsed="false">
      <c r="B576" s="3"/>
      <c r="D576" s="3"/>
    </row>
    <row r="577" customFormat="false" ht="14.25" hidden="false" customHeight="false" outlineLevel="0" collapsed="false">
      <c r="B577" s="3"/>
      <c r="D577" s="3"/>
    </row>
    <row r="578" customFormat="false" ht="14.25" hidden="false" customHeight="false" outlineLevel="0" collapsed="false">
      <c r="B578" s="3"/>
      <c r="D578" s="3"/>
    </row>
    <row r="579" customFormat="false" ht="14.25" hidden="false" customHeight="false" outlineLevel="0" collapsed="false">
      <c r="B579" s="3"/>
      <c r="D579" s="3"/>
    </row>
    <row r="580" customFormat="false" ht="14.25" hidden="false" customHeight="false" outlineLevel="0" collapsed="false">
      <c r="B580" s="3"/>
      <c r="D580" s="3"/>
    </row>
    <row r="581" customFormat="false" ht="14.25" hidden="false" customHeight="false" outlineLevel="0" collapsed="false">
      <c r="B581" s="3"/>
      <c r="D581" s="3"/>
    </row>
    <row r="582" customFormat="false" ht="14.25" hidden="false" customHeight="false" outlineLevel="0" collapsed="false">
      <c r="B582" s="3"/>
      <c r="D582" s="3"/>
    </row>
    <row r="583" customFormat="false" ht="14.25" hidden="false" customHeight="false" outlineLevel="0" collapsed="false">
      <c r="B583" s="3"/>
      <c r="D583" s="3"/>
    </row>
    <row r="584" customFormat="false" ht="14.25" hidden="false" customHeight="false" outlineLevel="0" collapsed="false">
      <c r="B584" s="3"/>
      <c r="D584" s="3"/>
    </row>
    <row r="585" customFormat="false" ht="14.25" hidden="false" customHeight="false" outlineLevel="0" collapsed="false">
      <c r="B585" s="3"/>
      <c r="D585" s="3"/>
    </row>
    <row r="586" customFormat="false" ht="14.25" hidden="false" customHeight="false" outlineLevel="0" collapsed="false">
      <c r="B586" s="3"/>
      <c r="D586" s="3"/>
    </row>
    <row r="587" customFormat="false" ht="14.25" hidden="false" customHeight="false" outlineLevel="0" collapsed="false">
      <c r="B587" s="3"/>
      <c r="D587" s="3"/>
    </row>
    <row r="588" customFormat="false" ht="14.25" hidden="false" customHeight="false" outlineLevel="0" collapsed="false">
      <c r="B588" s="3"/>
      <c r="D588" s="3"/>
    </row>
    <row r="589" customFormat="false" ht="14.25" hidden="false" customHeight="false" outlineLevel="0" collapsed="false">
      <c r="B589" s="3"/>
      <c r="D589" s="3"/>
    </row>
    <row r="590" customFormat="false" ht="14.25" hidden="false" customHeight="false" outlineLevel="0" collapsed="false">
      <c r="B590" s="3"/>
      <c r="D590" s="3"/>
    </row>
    <row r="591" customFormat="false" ht="14.25" hidden="false" customHeight="false" outlineLevel="0" collapsed="false">
      <c r="B591" s="3"/>
      <c r="D591" s="3"/>
    </row>
    <row r="592" customFormat="false" ht="14.25" hidden="false" customHeight="false" outlineLevel="0" collapsed="false">
      <c r="B592" s="3"/>
      <c r="D592" s="3"/>
    </row>
    <row r="593" customFormat="false" ht="14.25" hidden="false" customHeight="false" outlineLevel="0" collapsed="false">
      <c r="B593" s="3"/>
      <c r="D593" s="3"/>
    </row>
    <row r="594" customFormat="false" ht="14.25" hidden="false" customHeight="false" outlineLevel="0" collapsed="false">
      <c r="B594" s="3"/>
      <c r="D594" s="3"/>
    </row>
    <row r="595" customFormat="false" ht="14.25" hidden="false" customHeight="false" outlineLevel="0" collapsed="false">
      <c r="B595" s="3"/>
      <c r="D595" s="3"/>
    </row>
    <row r="596" customFormat="false" ht="14.25" hidden="false" customHeight="false" outlineLevel="0" collapsed="false">
      <c r="B596" s="3"/>
      <c r="D596" s="3"/>
    </row>
    <row r="597" customFormat="false" ht="14.25" hidden="false" customHeight="false" outlineLevel="0" collapsed="false">
      <c r="B597" s="3"/>
      <c r="D597" s="3"/>
    </row>
    <row r="598" customFormat="false" ht="14.25" hidden="false" customHeight="false" outlineLevel="0" collapsed="false">
      <c r="B598" s="3"/>
      <c r="D598" s="3"/>
    </row>
    <row r="599" customFormat="false" ht="14.25" hidden="false" customHeight="false" outlineLevel="0" collapsed="false">
      <c r="B599" s="3"/>
      <c r="D599" s="3"/>
    </row>
    <row r="600" customFormat="false" ht="14.25" hidden="false" customHeight="false" outlineLevel="0" collapsed="false">
      <c r="B600" s="3"/>
      <c r="D600" s="3"/>
    </row>
    <row r="601" customFormat="false" ht="14.25" hidden="false" customHeight="false" outlineLevel="0" collapsed="false">
      <c r="B601" s="3"/>
      <c r="D601" s="3"/>
    </row>
    <row r="602" customFormat="false" ht="14.25" hidden="false" customHeight="false" outlineLevel="0" collapsed="false">
      <c r="B602" s="3"/>
      <c r="D602" s="3"/>
    </row>
    <row r="603" customFormat="false" ht="14.25" hidden="false" customHeight="false" outlineLevel="0" collapsed="false">
      <c r="B603" s="3"/>
      <c r="D603" s="3"/>
    </row>
    <row r="604" customFormat="false" ht="14.25" hidden="false" customHeight="false" outlineLevel="0" collapsed="false">
      <c r="B604" s="3"/>
      <c r="D604" s="3"/>
    </row>
    <row r="605" customFormat="false" ht="14.25" hidden="false" customHeight="false" outlineLevel="0" collapsed="false">
      <c r="B605" s="3"/>
      <c r="D605" s="3"/>
    </row>
    <row r="606" customFormat="false" ht="14.25" hidden="false" customHeight="false" outlineLevel="0" collapsed="false">
      <c r="B606" s="3"/>
      <c r="D606" s="3"/>
    </row>
    <row r="607" customFormat="false" ht="14.25" hidden="false" customHeight="false" outlineLevel="0" collapsed="false">
      <c r="B607" s="3"/>
      <c r="D607" s="3"/>
    </row>
    <row r="608" customFormat="false" ht="14.25" hidden="false" customHeight="false" outlineLevel="0" collapsed="false">
      <c r="B608" s="3"/>
      <c r="D608" s="3"/>
    </row>
    <row r="609" customFormat="false" ht="14.25" hidden="false" customHeight="false" outlineLevel="0" collapsed="false">
      <c r="B609" s="3"/>
      <c r="D609" s="3"/>
    </row>
    <row r="610" customFormat="false" ht="14.25" hidden="false" customHeight="false" outlineLevel="0" collapsed="false">
      <c r="B610" s="3"/>
      <c r="D610" s="3"/>
    </row>
    <row r="611" customFormat="false" ht="14.25" hidden="false" customHeight="false" outlineLevel="0" collapsed="false">
      <c r="B611" s="3"/>
      <c r="D611" s="3"/>
    </row>
    <row r="612" customFormat="false" ht="14.25" hidden="false" customHeight="false" outlineLevel="0" collapsed="false">
      <c r="B612" s="3"/>
      <c r="D612" s="3"/>
    </row>
    <row r="613" customFormat="false" ht="14.25" hidden="false" customHeight="false" outlineLevel="0" collapsed="false">
      <c r="B613" s="3"/>
      <c r="D613" s="3"/>
    </row>
    <row r="614" customFormat="false" ht="14.25" hidden="false" customHeight="false" outlineLevel="0" collapsed="false">
      <c r="B614" s="3"/>
      <c r="D614" s="3"/>
    </row>
    <row r="615" customFormat="false" ht="14.25" hidden="false" customHeight="false" outlineLevel="0" collapsed="false">
      <c r="B615" s="3"/>
      <c r="D615" s="3"/>
    </row>
    <row r="616" customFormat="false" ht="14.25" hidden="false" customHeight="false" outlineLevel="0" collapsed="false">
      <c r="B616" s="3"/>
      <c r="D616" s="3"/>
    </row>
    <row r="617" customFormat="false" ht="14.25" hidden="false" customHeight="false" outlineLevel="0" collapsed="false">
      <c r="B617" s="3"/>
      <c r="D617" s="3"/>
    </row>
    <row r="618" customFormat="false" ht="14.25" hidden="false" customHeight="false" outlineLevel="0" collapsed="false">
      <c r="B618" s="3"/>
      <c r="D618" s="3"/>
    </row>
    <row r="619" customFormat="false" ht="14.25" hidden="false" customHeight="false" outlineLevel="0" collapsed="false">
      <c r="B619" s="3"/>
      <c r="D619" s="3"/>
    </row>
    <row r="620" customFormat="false" ht="14.25" hidden="false" customHeight="false" outlineLevel="0" collapsed="false">
      <c r="B620" s="3"/>
      <c r="D620" s="3"/>
    </row>
    <row r="621" customFormat="false" ht="14.25" hidden="false" customHeight="false" outlineLevel="0" collapsed="false">
      <c r="B621" s="3"/>
      <c r="D621" s="3"/>
    </row>
    <row r="622" customFormat="false" ht="14.25" hidden="false" customHeight="false" outlineLevel="0" collapsed="false">
      <c r="B622" s="3"/>
      <c r="D622" s="3"/>
    </row>
    <row r="623" customFormat="false" ht="14.25" hidden="false" customHeight="false" outlineLevel="0" collapsed="false">
      <c r="B623" s="3"/>
      <c r="D623" s="3"/>
    </row>
    <row r="624" customFormat="false" ht="14.25" hidden="false" customHeight="false" outlineLevel="0" collapsed="false">
      <c r="B624" s="3"/>
      <c r="D624" s="3"/>
    </row>
    <row r="625" customFormat="false" ht="14.25" hidden="false" customHeight="false" outlineLevel="0" collapsed="false">
      <c r="B625" s="3"/>
      <c r="D625" s="3"/>
    </row>
    <row r="626" customFormat="false" ht="14.25" hidden="false" customHeight="false" outlineLevel="0" collapsed="false">
      <c r="B626" s="3"/>
      <c r="D626" s="3"/>
    </row>
    <row r="627" customFormat="false" ht="14.25" hidden="false" customHeight="false" outlineLevel="0" collapsed="false">
      <c r="B627" s="3"/>
      <c r="D627" s="3"/>
    </row>
    <row r="628" customFormat="false" ht="14.25" hidden="false" customHeight="false" outlineLevel="0" collapsed="false">
      <c r="B628" s="3"/>
      <c r="D628" s="3"/>
    </row>
    <row r="629" customFormat="false" ht="14.25" hidden="false" customHeight="false" outlineLevel="0" collapsed="false">
      <c r="B629" s="3"/>
      <c r="D629" s="3"/>
    </row>
    <row r="630" customFormat="false" ht="14.25" hidden="false" customHeight="false" outlineLevel="0" collapsed="false">
      <c r="B630" s="3"/>
      <c r="D630" s="3"/>
    </row>
    <row r="631" customFormat="false" ht="14.25" hidden="false" customHeight="false" outlineLevel="0" collapsed="false">
      <c r="B631" s="3"/>
      <c r="D631" s="3"/>
    </row>
    <row r="632" customFormat="false" ht="14.25" hidden="false" customHeight="false" outlineLevel="0" collapsed="false">
      <c r="B632" s="3"/>
      <c r="D632" s="3"/>
    </row>
    <row r="633" customFormat="false" ht="14.25" hidden="false" customHeight="false" outlineLevel="0" collapsed="false">
      <c r="B633" s="3"/>
      <c r="D633" s="3"/>
    </row>
    <row r="634" customFormat="false" ht="14.25" hidden="false" customHeight="false" outlineLevel="0" collapsed="false">
      <c r="B634" s="3"/>
      <c r="D634" s="3"/>
    </row>
    <row r="635" customFormat="false" ht="14.25" hidden="false" customHeight="false" outlineLevel="0" collapsed="false">
      <c r="B635" s="3"/>
      <c r="D635" s="3"/>
    </row>
    <row r="636" customFormat="false" ht="14.25" hidden="false" customHeight="false" outlineLevel="0" collapsed="false">
      <c r="B636" s="3"/>
      <c r="D636" s="3"/>
    </row>
    <row r="637" customFormat="false" ht="14.25" hidden="false" customHeight="false" outlineLevel="0" collapsed="false">
      <c r="B637" s="3"/>
      <c r="D637" s="3"/>
    </row>
    <row r="638" customFormat="false" ht="14.25" hidden="false" customHeight="false" outlineLevel="0" collapsed="false">
      <c r="B638" s="3"/>
      <c r="D638" s="3"/>
    </row>
    <row r="639" customFormat="false" ht="14.25" hidden="false" customHeight="false" outlineLevel="0" collapsed="false">
      <c r="B639" s="3"/>
      <c r="D639" s="3"/>
    </row>
    <row r="640" customFormat="false" ht="14.25" hidden="false" customHeight="false" outlineLevel="0" collapsed="false">
      <c r="B640" s="3"/>
      <c r="D640" s="3"/>
    </row>
    <row r="641" customFormat="false" ht="14.25" hidden="false" customHeight="false" outlineLevel="0" collapsed="false">
      <c r="B641" s="3"/>
      <c r="D641" s="3"/>
    </row>
    <row r="642" customFormat="false" ht="14.25" hidden="false" customHeight="false" outlineLevel="0" collapsed="false">
      <c r="B642" s="3"/>
      <c r="D642" s="3"/>
    </row>
    <row r="643" customFormat="false" ht="14.25" hidden="false" customHeight="false" outlineLevel="0" collapsed="false">
      <c r="B643" s="3"/>
      <c r="D643" s="3"/>
    </row>
    <row r="644" customFormat="false" ht="14.25" hidden="false" customHeight="false" outlineLevel="0" collapsed="false">
      <c r="B644" s="3"/>
      <c r="D644" s="3"/>
    </row>
    <row r="645" customFormat="false" ht="14.25" hidden="false" customHeight="false" outlineLevel="0" collapsed="false">
      <c r="B645" s="3"/>
      <c r="D645" s="3"/>
    </row>
    <row r="646" customFormat="false" ht="14.25" hidden="false" customHeight="false" outlineLevel="0" collapsed="false">
      <c r="B646" s="3"/>
      <c r="D646" s="3"/>
    </row>
    <row r="647" customFormat="false" ht="14.25" hidden="false" customHeight="false" outlineLevel="0" collapsed="false">
      <c r="B647" s="3"/>
      <c r="D647" s="3"/>
    </row>
    <row r="648" customFormat="false" ht="14.25" hidden="false" customHeight="false" outlineLevel="0" collapsed="false">
      <c r="B648" s="3"/>
      <c r="D648" s="3"/>
    </row>
    <row r="649" customFormat="false" ht="14.25" hidden="false" customHeight="false" outlineLevel="0" collapsed="false">
      <c r="B649" s="3"/>
      <c r="D649" s="3"/>
    </row>
    <row r="650" customFormat="false" ht="14.25" hidden="false" customHeight="false" outlineLevel="0" collapsed="false">
      <c r="B650" s="3"/>
      <c r="D650" s="3"/>
    </row>
    <row r="651" customFormat="false" ht="14.25" hidden="false" customHeight="false" outlineLevel="0" collapsed="false">
      <c r="B651" s="3"/>
      <c r="D651" s="3"/>
    </row>
    <row r="652" customFormat="false" ht="14.25" hidden="false" customHeight="false" outlineLevel="0" collapsed="false">
      <c r="B652" s="3"/>
      <c r="D652" s="3"/>
    </row>
    <row r="653" customFormat="false" ht="14.25" hidden="false" customHeight="false" outlineLevel="0" collapsed="false">
      <c r="B653" s="3"/>
      <c r="D653" s="3"/>
    </row>
    <row r="654" customFormat="false" ht="14.25" hidden="false" customHeight="false" outlineLevel="0" collapsed="false">
      <c r="B654" s="3"/>
      <c r="D654" s="3"/>
    </row>
    <row r="655" customFormat="false" ht="14.25" hidden="false" customHeight="false" outlineLevel="0" collapsed="false">
      <c r="B655" s="3"/>
      <c r="D655" s="3"/>
    </row>
    <row r="656" customFormat="false" ht="14.25" hidden="false" customHeight="false" outlineLevel="0" collapsed="false">
      <c r="B656" s="3"/>
      <c r="D656" s="3"/>
    </row>
    <row r="657" customFormat="false" ht="14.25" hidden="false" customHeight="false" outlineLevel="0" collapsed="false">
      <c r="B657" s="3"/>
      <c r="D657" s="3"/>
    </row>
    <row r="658" customFormat="false" ht="14.25" hidden="false" customHeight="false" outlineLevel="0" collapsed="false">
      <c r="B658" s="3"/>
      <c r="D658" s="3"/>
    </row>
    <row r="659" customFormat="false" ht="14.25" hidden="false" customHeight="false" outlineLevel="0" collapsed="false">
      <c r="B659" s="3"/>
      <c r="D659" s="3"/>
    </row>
    <row r="660" customFormat="false" ht="14.25" hidden="false" customHeight="false" outlineLevel="0" collapsed="false">
      <c r="B660" s="3"/>
      <c r="D660" s="3"/>
    </row>
    <row r="661" customFormat="false" ht="14.25" hidden="false" customHeight="false" outlineLevel="0" collapsed="false">
      <c r="B661" s="3"/>
      <c r="D661" s="3"/>
    </row>
    <row r="662" customFormat="false" ht="14.25" hidden="false" customHeight="false" outlineLevel="0" collapsed="false">
      <c r="B662" s="3"/>
      <c r="D662" s="3"/>
    </row>
    <row r="663" customFormat="false" ht="14.25" hidden="false" customHeight="false" outlineLevel="0" collapsed="false">
      <c r="B663" s="3"/>
      <c r="D663" s="3"/>
    </row>
    <row r="664" customFormat="false" ht="14.25" hidden="false" customHeight="false" outlineLevel="0" collapsed="false">
      <c r="B664" s="3"/>
      <c r="D664" s="3"/>
    </row>
    <row r="665" customFormat="false" ht="14.25" hidden="false" customHeight="false" outlineLevel="0" collapsed="false">
      <c r="B665" s="3"/>
      <c r="D665" s="3"/>
    </row>
    <row r="666" customFormat="false" ht="14.25" hidden="false" customHeight="false" outlineLevel="0" collapsed="false">
      <c r="B666" s="3"/>
      <c r="D666" s="3"/>
    </row>
    <row r="667" customFormat="false" ht="14.25" hidden="false" customHeight="false" outlineLevel="0" collapsed="false">
      <c r="B667" s="3"/>
      <c r="D667" s="3"/>
    </row>
    <row r="668" customFormat="false" ht="14.25" hidden="false" customHeight="false" outlineLevel="0" collapsed="false">
      <c r="B668" s="3"/>
      <c r="D668" s="3"/>
    </row>
    <row r="669" customFormat="false" ht="14.25" hidden="false" customHeight="false" outlineLevel="0" collapsed="false">
      <c r="B669" s="3"/>
      <c r="D669" s="3"/>
    </row>
    <row r="670" customFormat="false" ht="14.25" hidden="false" customHeight="false" outlineLevel="0" collapsed="false">
      <c r="B670" s="3"/>
      <c r="D670" s="3"/>
    </row>
    <row r="671" customFormat="false" ht="14.25" hidden="false" customHeight="false" outlineLevel="0" collapsed="false">
      <c r="B671" s="3"/>
      <c r="D671" s="3"/>
    </row>
    <row r="672" customFormat="false" ht="14.25" hidden="false" customHeight="false" outlineLevel="0" collapsed="false">
      <c r="B672" s="3"/>
      <c r="D672" s="3"/>
    </row>
    <row r="673" customFormat="false" ht="14.25" hidden="false" customHeight="false" outlineLevel="0" collapsed="false">
      <c r="B673" s="3"/>
      <c r="D673" s="3"/>
    </row>
    <row r="674" customFormat="false" ht="14.25" hidden="false" customHeight="false" outlineLevel="0" collapsed="false">
      <c r="B674" s="3"/>
      <c r="D674" s="3"/>
    </row>
    <row r="675" customFormat="false" ht="14.25" hidden="false" customHeight="false" outlineLevel="0" collapsed="false">
      <c r="B675" s="3"/>
      <c r="D675" s="3"/>
    </row>
    <row r="676" customFormat="false" ht="14.25" hidden="false" customHeight="false" outlineLevel="0" collapsed="false">
      <c r="B676" s="3"/>
      <c r="D676" s="3"/>
    </row>
    <row r="677" customFormat="false" ht="14.25" hidden="false" customHeight="false" outlineLevel="0" collapsed="false">
      <c r="B677" s="3"/>
      <c r="D677" s="3"/>
    </row>
    <row r="678" customFormat="false" ht="14.25" hidden="false" customHeight="false" outlineLevel="0" collapsed="false">
      <c r="B678" s="3"/>
      <c r="D678" s="3"/>
    </row>
    <row r="679" customFormat="false" ht="14.25" hidden="false" customHeight="false" outlineLevel="0" collapsed="false">
      <c r="B679" s="3"/>
      <c r="D679" s="3"/>
    </row>
    <row r="680" customFormat="false" ht="14.25" hidden="false" customHeight="false" outlineLevel="0" collapsed="false">
      <c r="B680" s="3"/>
      <c r="D680" s="3"/>
    </row>
    <row r="681" customFormat="false" ht="14.25" hidden="false" customHeight="false" outlineLevel="0" collapsed="false">
      <c r="B681" s="3"/>
      <c r="D681" s="3"/>
    </row>
    <row r="682" customFormat="false" ht="14.25" hidden="false" customHeight="false" outlineLevel="0" collapsed="false">
      <c r="B682" s="3"/>
      <c r="D682" s="3"/>
    </row>
    <row r="683" customFormat="false" ht="14.25" hidden="false" customHeight="false" outlineLevel="0" collapsed="false">
      <c r="B683" s="3"/>
      <c r="D683" s="3"/>
    </row>
    <row r="684" customFormat="false" ht="14.25" hidden="false" customHeight="false" outlineLevel="0" collapsed="false">
      <c r="B684" s="3"/>
      <c r="D684" s="3"/>
    </row>
    <row r="685" customFormat="false" ht="14.25" hidden="false" customHeight="false" outlineLevel="0" collapsed="false">
      <c r="B685" s="3"/>
      <c r="D685" s="3"/>
    </row>
    <row r="686" customFormat="false" ht="14.25" hidden="false" customHeight="false" outlineLevel="0" collapsed="false">
      <c r="B686" s="3"/>
      <c r="D686" s="3"/>
    </row>
    <row r="687" customFormat="false" ht="14.25" hidden="false" customHeight="false" outlineLevel="0" collapsed="false">
      <c r="B687" s="3"/>
      <c r="D687" s="3"/>
    </row>
    <row r="688" customFormat="false" ht="14.25" hidden="false" customHeight="false" outlineLevel="0" collapsed="false">
      <c r="B688" s="3"/>
      <c r="D688" s="3"/>
    </row>
    <row r="689" customFormat="false" ht="14.25" hidden="false" customHeight="false" outlineLevel="0" collapsed="false">
      <c r="B689" s="3"/>
      <c r="D689" s="3"/>
    </row>
    <row r="690" customFormat="false" ht="14.25" hidden="false" customHeight="false" outlineLevel="0" collapsed="false">
      <c r="B690" s="3"/>
      <c r="D690" s="3"/>
    </row>
    <row r="691" customFormat="false" ht="14.25" hidden="false" customHeight="false" outlineLevel="0" collapsed="false">
      <c r="B691" s="3"/>
      <c r="D691" s="3"/>
    </row>
    <row r="692" customFormat="false" ht="14.25" hidden="false" customHeight="false" outlineLevel="0" collapsed="false">
      <c r="B692" s="3"/>
      <c r="D692" s="3"/>
    </row>
    <row r="693" customFormat="false" ht="14.25" hidden="false" customHeight="false" outlineLevel="0" collapsed="false">
      <c r="B693" s="3"/>
      <c r="D693" s="3"/>
    </row>
    <row r="694" customFormat="false" ht="14.25" hidden="false" customHeight="false" outlineLevel="0" collapsed="false">
      <c r="B694" s="3"/>
      <c r="D694" s="3"/>
    </row>
    <row r="695" customFormat="false" ht="14.25" hidden="false" customHeight="false" outlineLevel="0" collapsed="false">
      <c r="B695" s="3"/>
      <c r="D695" s="3"/>
    </row>
    <row r="696" customFormat="false" ht="14.25" hidden="false" customHeight="false" outlineLevel="0" collapsed="false">
      <c r="B696" s="3"/>
      <c r="D696" s="3"/>
    </row>
    <row r="697" customFormat="false" ht="14.25" hidden="false" customHeight="false" outlineLevel="0" collapsed="false">
      <c r="B697" s="3"/>
      <c r="D697" s="3"/>
    </row>
    <row r="698" customFormat="false" ht="14.25" hidden="false" customHeight="false" outlineLevel="0" collapsed="false">
      <c r="B698" s="3"/>
      <c r="D698" s="3"/>
    </row>
    <row r="699" customFormat="false" ht="14.25" hidden="false" customHeight="false" outlineLevel="0" collapsed="false">
      <c r="B699" s="3"/>
      <c r="D699" s="3"/>
    </row>
    <row r="700" customFormat="false" ht="14.25" hidden="false" customHeight="false" outlineLevel="0" collapsed="false">
      <c r="B700" s="3"/>
      <c r="D700" s="3"/>
    </row>
    <row r="701" customFormat="false" ht="14.25" hidden="false" customHeight="false" outlineLevel="0" collapsed="false">
      <c r="B701" s="3"/>
      <c r="D701" s="3"/>
    </row>
    <row r="702" customFormat="false" ht="14.25" hidden="false" customHeight="false" outlineLevel="0" collapsed="false">
      <c r="B702" s="3"/>
      <c r="D702" s="3"/>
    </row>
    <row r="703" customFormat="false" ht="14.25" hidden="false" customHeight="false" outlineLevel="0" collapsed="false">
      <c r="B703" s="3"/>
      <c r="D703" s="3"/>
    </row>
    <row r="704" customFormat="false" ht="14.25" hidden="false" customHeight="false" outlineLevel="0" collapsed="false">
      <c r="B704" s="3"/>
      <c r="D704" s="3"/>
    </row>
    <row r="705" customFormat="false" ht="14.25" hidden="false" customHeight="false" outlineLevel="0" collapsed="false">
      <c r="B705" s="3"/>
      <c r="D705" s="3"/>
    </row>
    <row r="706" customFormat="false" ht="14.25" hidden="false" customHeight="false" outlineLevel="0" collapsed="false">
      <c r="B706" s="3"/>
      <c r="D706" s="3"/>
    </row>
    <row r="707" customFormat="false" ht="14.25" hidden="false" customHeight="false" outlineLevel="0" collapsed="false">
      <c r="B707" s="3"/>
      <c r="D707" s="3"/>
    </row>
    <row r="708" customFormat="false" ht="14.25" hidden="false" customHeight="false" outlineLevel="0" collapsed="false">
      <c r="B708" s="3"/>
      <c r="D708" s="3"/>
    </row>
    <row r="709" customFormat="false" ht="14.25" hidden="false" customHeight="false" outlineLevel="0" collapsed="false">
      <c r="B709" s="3"/>
      <c r="D709" s="3"/>
    </row>
    <row r="710" customFormat="false" ht="14.25" hidden="false" customHeight="false" outlineLevel="0" collapsed="false">
      <c r="B710" s="3"/>
      <c r="D710" s="3"/>
    </row>
    <row r="711" customFormat="false" ht="14.25" hidden="false" customHeight="false" outlineLevel="0" collapsed="false">
      <c r="B711" s="3"/>
      <c r="D711" s="3"/>
    </row>
    <row r="712" customFormat="false" ht="14.25" hidden="false" customHeight="false" outlineLevel="0" collapsed="false">
      <c r="B712" s="3"/>
      <c r="D712" s="3"/>
    </row>
    <row r="713" customFormat="false" ht="14.25" hidden="false" customHeight="false" outlineLevel="0" collapsed="false">
      <c r="B713" s="3"/>
      <c r="D713" s="3"/>
    </row>
    <row r="714" customFormat="false" ht="14.25" hidden="false" customHeight="false" outlineLevel="0" collapsed="false">
      <c r="B714" s="3"/>
      <c r="D714" s="3"/>
    </row>
    <row r="715" customFormat="false" ht="14.25" hidden="false" customHeight="false" outlineLevel="0" collapsed="false">
      <c r="B715" s="3"/>
      <c r="D715" s="3"/>
    </row>
    <row r="716" customFormat="false" ht="14.25" hidden="false" customHeight="false" outlineLevel="0" collapsed="false">
      <c r="B716" s="3"/>
      <c r="D716" s="3"/>
    </row>
    <row r="717" customFormat="false" ht="14.25" hidden="false" customHeight="false" outlineLevel="0" collapsed="false">
      <c r="B717" s="3"/>
      <c r="D717" s="3"/>
    </row>
    <row r="718" customFormat="false" ht="14.25" hidden="false" customHeight="false" outlineLevel="0" collapsed="false">
      <c r="B718" s="3"/>
      <c r="D718" s="3"/>
    </row>
    <row r="719" customFormat="false" ht="14.25" hidden="false" customHeight="false" outlineLevel="0" collapsed="false">
      <c r="B719" s="3"/>
      <c r="D719" s="3"/>
    </row>
    <row r="720" customFormat="false" ht="14.25" hidden="false" customHeight="false" outlineLevel="0" collapsed="false">
      <c r="B720" s="3"/>
      <c r="D720" s="3"/>
    </row>
    <row r="721" customFormat="false" ht="14.25" hidden="false" customHeight="false" outlineLevel="0" collapsed="false">
      <c r="B721" s="3"/>
      <c r="D721" s="3"/>
    </row>
    <row r="722" customFormat="false" ht="14.25" hidden="false" customHeight="false" outlineLevel="0" collapsed="false">
      <c r="B722" s="3"/>
      <c r="D722" s="3"/>
    </row>
    <row r="723" customFormat="false" ht="14.25" hidden="false" customHeight="false" outlineLevel="0" collapsed="false">
      <c r="B723" s="3"/>
      <c r="D723" s="3"/>
    </row>
    <row r="724" customFormat="false" ht="14.25" hidden="false" customHeight="false" outlineLevel="0" collapsed="false">
      <c r="B724" s="3"/>
      <c r="D724" s="3"/>
    </row>
    <row r="725" customFormat="false" ht="14.25" hidden="false" customHeight="false" outlineLevel="0" collapsed="false">
      <c r="B725" s="3"/>
      <c r="D725" s="3"/>
    </row>
    <row r="726" customFormat="false" ht="14.25" hidden="false" customHeight="false" outlineLevel="0" collapsed="false">
      <c r="B726" s="3"/>
      <c r="D726" s="3"/>
    </row>
    <row r="727" customFormat="false" ht="14.25" hidden="false" customHeight="false" outlineLevel="0" collapsed="false">
      <c r="B727" s="3"/>
      <c r="D727" s="3"/>
    </row>
    <row r="728" customFormat="false" ht="14.25" hidden="false" customHeight="false" outlineLevel="0" collapsed="false">
      <c r="B728" s="3"/>
      <c r="D728" s="3"/>
    </row>
    <row r="729" customFormat="false" ht="14.25" hidden="false" customHeight="false" outlineLevel="0" collapsed="false">
      <c r="B729" s="3"/>
      <c r="D729" s="3"/>
    </row>
    <row r="730" customFormat="false" ht="14.25" hidden="false" customHeight="false" outlineLevel="0" collapsed="false">
      <c r="B730" s="3"/>
      <c r="D730" s="3"/>
    </row>
    <row r="731" customFormat="false" ht="14.25" hidden="false" customHeight="false" outlineLevel="0" collapsed="false">
      <c r="B731" s="3"/>
      <c r="D731" s="3"/>
    </row>
    <row r="732" customFormat="false" ht="14.25" hidden="false" customHeight="false" outlineLevel="0" collapsed="false">
      <c r="B732" s="3"/>
      <c r="D732" s="3"/>
    </row>
    <row r="733" customFormat="false" ht="14.25" hidden="false" customHeight="false" outlineLevel="0" collapsed="false">
      <c r="B733" s="3"/>
      <c r="D733" s="3"/>
    </row>
    <row r="734" customFormat="false" ht="14.25" hidden="false" customHeight="false" outlineLevel="0" collapsed="false">
      <c r="B734" s="3"/>
      <c r="D734" s="3"/>
    </row>
    <row r="735" customFormat="false" ht="14.25" hidden="false" customHeight="false" outlineLevel="0" collapsed="false">
      <c r="B735" s="3"/>
      <c r="D735" s="3"/>
    </row>
    <row r="736" customFormat="false" ht="14.25" hidden="false" customHeight="false" outlineLevel="0" collapsed="false">
      <c r="B736" s="3"/>
      <c r="D736" s="3"/>
    </row>
    <row r="737" customFormat="false" ht="14.25" hidden="false" customHeight="false" outlineLevel="0" collapsed="false">
      <c r="B737" s="3"/>
      <c r="D737" s="3"/>
    </row>
    <row r="738" customFormat="false" ht="14.25" hidden="false" customHeight="false" outlineLevel="0" collapsed="false">
      <c r="B738" s="3"/>
      <c r="D738" s="3"/>
    </row>
    <row r="739" customFormat="false" ht="14.25" hidden="false" customHeight="false" outlineLevel="0" collapsed="false">
      <c r="B739" s="3"/>
      <c r="D739" s="3"/>
    </row>
    <row r="740" customFormat="false" ht="14.25" hidden="false" customHeight="false" outlineLevel="0" collapsed="false">
      <c r="B740" s="3"/>
      <c r="D740" s="3"/>
    </row>
    <row r="741" customFormat="false" ht="14.25" hidden="false" customHeight="false" outlineLevel="0" collapsed="false">
      <c r="B741" s="3"/>
      <c r="D741" s="3"/>
    </row>
    <row r="742" customFormat="false" ht="14.25" hidden="false" customHeight="false" outlineLevel="0" collapsed="false">
      <c r="B742" s="3"/>
      <c r="D742" s="3"/>
    </row>
    <row r="743" customFormat="false" ht="14.25" hidden="false" customHeight="false" outlineLevel="0" collapsed="false">
      <c r="B743" s="3"/>
      <c r="D743" s="3"/>
    </row>
    <row r="744" customFormat="false" ht="14.25" hidden="false" customHeight="false" outlineLevel="0" collapsed="false">
      <c r="B744" s="3"/>
      <c r="D744" s="3"/>
    </row>
    <row r="745" customFormat="false" ht="14.25" hidden="false" customHeight="false" outlineLevel="0" collapsed="false">
      <c r="B745" s="3"/>
      <c r="D745" s="3"/>
    </row>
    <row r="746" customFormat="false" ht="14.25" hidden="false" customHeight="false" outlineLevel="0" collapsed="false">
      <c r="B746" s="3"/>
      <c r="D746" s="3"/>
    </row>
    <row r="747" customFormat="false" ht="14.25" hidden="false" customHeight="false" outlineLevel="0" collapsed="false">
      <c r="B747" s="3"/>
      <c r="D747" s="3"/>
    </row>
    <row r="748" customFormat="false" ht="14.25" hidden="false" customHeight="false" outlineLevel="0" collapsed="false">
      <c r="B748" s="3"/>
      <c r="D748" s="3"/>
    </row>
    <row r="749" customFormat="false" ht="14.25" hidden="false" customHeight="false" outlineLevel="0" collapsed="false">
      <c r="B749" s="3"/>
      <c r="D749" s="3"/>
    </row>
    <row r="750" customFormat="false" ht="14.25" hidden="false" customHeight="false" outlineLevel="0" collapsed="false">
      <c r="B750" s="3"/>
      <c r="D750" s="3"/>
    </row>
    <row r="751" customFormat="false" ht="14.25" hidden="false" customHeight="false" outlineLevel="0" collapsed="false">
      <c r="B751" s="3"/>
      <c r="D751" s="3"/>
    </row>
    <row r="752" customFormat="false" ht="14.25" hidden="false" customHeight="false" outlineLevel="0" collapsed="false">
      <c r="B752" s="3"/>
      <c r="D752" s="3"/>
    </row>
    <row r="753" customFormat="false" ht="14.25" hidden="false" customHeight="false" outlineLevel="0" collapsed="false">
      <c r="B753" s="3"/>
      <c r="D753" s="3"/>
    </row>
    <row r="754" customFormat="false" ht="14.25" hidden="false" customHeight="false" outlineLevel="0" collapsed="false">
      <c r="B754" s="3"/>
      <c r="D754" s="3"/>
    </row>
    <row r="755" customFormat="false" ht="14.25" hidden="false" customHeight="false" outlineLevel="0" collapsed="false">
      <c r="B755" s="3"/>
      <c r="D755" s="3"/>
    </row>
    <row r="756" customFormat="false" ht="14.25" hidden="false" customHeight="false" outlineLevel="0" collapsed="false">
      <c r="B756" s="3"/>
      <c r="D756" s="3"/>
    </row>
    <row r="757" customFormat="false" ht="14.25" hidden="false" customHeight="false" outlineLevel="0" collapsed="false">
      <c r="B757" s="3"/>
      <c r="D757" s="3"/>
    </row>
    <row r="758" customFormat="false" ht="14.25" hidden="false" customHeight="false" outlineLevel="0" collapsed="false">
      <c r="B758" s="3"/>
      <c r="D758" s="3"/>
    </row>
    <row r="759" customFormat="false" ht="14.25" hidden="false" customHeight="false" outlineLevel="0" collapsed="false">
      <c r="B759" s="3"/>
      <c r="D759" s="3"/>
    </row>
    <row r="760" customFormat="false" ht="14.25" hidden="false" customHeight="false" outlineLevel="0" collapsed="false">
      <c r="B760" s="3"/>
      <c r="D760" s="3"/>
    </row>
    <row r="761" customFormat="false" ht="14.25" hidden="false" customHeight="false" outlineLevel="0" collapsed="false">
      <c r="B761" s="3"/>
      <c r="D761" s="3"/>
    </row>
    <row r="762" customFormat="false" ht="14.25" hidden="false" customHeight="false" outlineLevel="0" collapsed="false">
      <c r="B762" s="3"/>
      <c r="D762" s="3"/>
    </row>
    <row r="763" customFormat="false" ht="14.25" hidden="false" customHeight="false" outlineLevel="0" collapsed="false">
      <c r="B763" s="3"/>
      <c r="D763" s="3"/>
    </row>
    <row r="764" customFormat="false" ht="14.25" hidden="false" customHeight="false" outlineLevel="0" collapsed="false">
      <c r="B764" s="3"/>
      <c r="D764" s="3"/>
    </row>
    <row r="765" customFormat="false" ht="14.25" hidden="false" customHeight="false" outlineLevel="0" collapsed="false">
      <c r="B765" s="3"/>
      <c r="D765" s="3"/>
    </row>
    <row r="766" customFormat="false" ht="14.25" hidden="false" customHeight="false" outlineLevel="0" collapsed="false">
      <c r="B766" s="3"/>
      <c r="D766" s="3"/>
    </row>
    <row r="767" customFormat="false" ht="14.25" hidden="false" customHeight="false" outlineLevel="0" collapsed="false">
      <c r="B767" s="3"/>
      <c r="D767" s="3"/>
    </row>
    <row r="768" customFormat="false" ht="14.25" hidden="false" customHeight="false" outlineLevel="0" collapsed="false">
      <c r="B768" s="3"/>
      <c r="D768" s="3"/>
    </row>
    <row r="769" customFormat="false" ht="14.25" hidden="false" customHeight="false" outlineLevel="0" collapsed="false">
      <c r="B769" s="3"/>
      <c r="D769" s="3"/>
    </row>
    <row r="770" customFormat="false" ht="14.25" hidden="false" customHeight="false" outlineLevel="0" collapsed="false">
      <c r="B770" s="3"/>
      <c r="D770" s="3"/>
    </row>
    <row r="771" customFormat="false" ht="14.25" hidden="false" customHeight="false" outlineLevel="0" collapsed="false">
      <c r="B771" s="3"/>
      <c r="D771" s="3"/>
    </row>
    <row r="772" customFormat="false" ht="14.25" hidden="false" customHeight="false" outlineLevel="0" collapsed="false">
      <c r="B772" s="3"/>
      <c r="D772" s="3"/>
    </row>
    <row r="773" customFormat="false" ht="14.25" hidden="false" customHeight="false" outlineLevel="0" collapsed="false">
      <c r="B773" s="3"/>
      <c r="D773" s="3"/>
    </row>
    <row r="774" customFormat="false" ht="14.25" hidden="false" customHeight="false" outlineLevel="0" collapsed="false">
      <c r="B774" s="3"/>
      <c r="D774" s="3"/>
    </row>
    <row r="775" customFormat="false" ht="14.25" hidden="false" customHeight="false" outlineLevel="0" collapsed="false">
      <c r="B775" s="3"/>
      <c r="D775" s="3"/>
    </row>
    <row r="776" customFormat="false" ht="14.25" hidden="false" customHeight="false" outlineLevel="0" collapsed="false">
      <c r="B776" s="3"/>
      <c r="D776" s="3"/>
    </row>
    <row r="777" customFormat="false" ht="14.25" hidden="false" customHeight="false" outlineLevel="0" collapsed="false">
      <c r="B777" s="3"/>
      <c r="D777" s="3"/>
    </row>
    <row r="778" customFormat="false" ht="14.25" hidden="false" customHeight="false" outlineLevel="0" collapsed="false">
      <c r="B778" s="3"/>
      <c r="D778" s="3"/>
    </row>
    <row r="779" customFormat="false" ht="14.25" hidden="false" customHeight="false" outlineLevel="0" collapsed="false">
      <c r="B779" s="3"/>
      <c r="D779" s="3"/>
    </row>
    <row r="780" customFormat="false" ht="14.25" hidden="false" customHeight="false" outlineLevel="0" collapsed="false">
      <c r="B780" s="3"/>
      <c r="D780" s="3"/>
    </row>
    <row r="781" customFormat="false" ht="14.25" hidden="false" customHeight="false" outlineLevel="0" collapsed="false">
      <c r="B781" s="3"/>
      <c r="D781" s="3"/>
    </row>
    <row r="782" customFormat="false" ht="14.25" hidden="false" customHeight="false" outlineLevel="0" collapsed="false">
      <c r="B782" s="3"/>
      <c r="D782" s="3"/>
    </row>
    <row r="783" customFormat="false" ht="14.25" hidden="false" customHeight="false" outlineLevel="0" collapsed="false">
      <c r="B783" s="3"/>
      <c r="D783" s="3"/>
    </row>
    <row r="784" customFormat="false" ht="14.25" hidden="false" customHeight="false" outlineLevel="0" collapsed="false">
      <c r="B784" s="3"/>
      <c r="D784" s="3"/>
    </row>
    <row r="785" customFormat="false" ht="14.25" hidden="false" customHeight="false" outlineLevel="0" collapsed="false">
      <c r="B785" s="3"/>
      <c r="D785" s="3"/>
    </row>
    <row r="786" customFormat="false" ht="14.25" hidden="false" customHeight="false" outlineLevel="0" collapsed="false">
      <c r="B786" s="3"/>
      <c r="D786" s="3"/>
    </row>
    <row r="787" customFormat="false" ht="14.25" hidden="false" customHeight="false" outlineLevel="0" collapsed="false">
      <c r="B787" s="3"/>
      <c r="D787" s="3"/>
    </row>
    <row r="788" customFormat="false" ht="14.25" hidden="false" customHeight="false" outlineLevel="0" collapsed="false">
      <c r="B788" s="3"/>
      <c r="D788" s="3"/>
    </row>
    <row r="789" customFormat="false" ht="14.25" hidden="false" customHeight="false" outlineLevel="0" collapsed="false">
      <c r="B789" s="3"/>
      <c r="D789" s="3"/>
    </row>
    <row r="790" customFormat="false" ht="14.25" hidden="false" customHeight="false" outlineLevel="0" collapsed="false">
      <c r="B790" s="3"/>
      <c r="D790" s="3"/>
    </row>
    <row r="791" customFormat="false" ht="14.25" hidden="false" customHeight="false" outlineLevel="0" collapsed="false">
      <c r="B791" s="3"/>
      <c r="D791" s="3"/>
    </row>
    <row r="792" customFormat="false" ht="14.25" hidden="false" customHeight="false" outlineLevel="0" collapsed="false">
      <c r="B792" s="3"/>
      <c r="D792" s="3"/>
    </row>
    <row r="793" customFormat="false" ht="14.25" hidden="false" customHeight="false" outlineLevel="0" collapsed="false">
      <c r="B793" s="3"/>
      <c r="D793" s="3"/>
    </row>
    <row r="794" customFormat="false" ht="14.25" hidden="false" customHeight="false" outlineLevel="0" collapsed="false">
      <c r="B794" s="3"/>
      <c r="D794" s="3"/>
    </row>
    <row r="795" customFormat="false" ht="14.25" hidden="false" customHeight="false" outlineLevel="0" collapsed="false">
      <c r="B795" s="3"/>
      <c r="D795" s="3"/>
    </row>
    <row r="796" customFormat="false" ht="14.25" hidden="false" customHeight="false" outlineLevel="0" collapsed="false">
      <c r="B796" s="3"/>
      <c r="D796" s="3"/>
    </row>
    <row r="797" customFormat="false" ht="14.25" hidden="false" customHeight="false" outlineLevel="0" collapsed="false">
      <c r="B797" s="3"/>
      <c r="D797" s="3"/>
    </row>
    <row r="798" customFormat="false" ht="14.25" hidden="false" customHeight="false" outlineLevel="0" collapsed="false">
      <c r="B798" s="3"/>
      <c r="D798" s="3"/>
    </row>
    <row r="799" customFormat="false" ht="14.25" hidden="false" customHeight="false" outlineLevel="0" collapsed="false">
      <c r="B799" s="3"/>
      <c r="D799" s="3"/>
    </row>
    <row r="800" customFormat="false" ht="14.25" hidden="false" customHeight="false" outlineLevel="0" collapsed="false">
      <c r="B800" s="3"/>
      <c r="D800" s="3"/>
    </row>
    <row r="801" customFormat="false" ht="14.25" hidden="false" customHeight="false" outlineLevel="0" collapsed="false">
      <c r="B801" s="3"/>
      <c r="D801" s="3"/>
    </row>
    <row r="802" customFormat="false" ht="14.25" hidden="false" customHeight="false" outlineLevel="0" collapsed="false">
      <c r="B802" s="3"/>
      <c r="D802" s="3"/>
    </row>
    <row r="803" customFormat="false" ht="14.25" hidden="false" customHeight="false" outlineLevel="0" collapsed="false">
      <c r="B803" s="3"/>
      <c r="D803" s="3"/>
    </row>
    <row r="804" customFormat="false" ht="14.25" hidden="false" customHeight="false" outlineLevel="0" collapsed="false">
      <c r="B804" s="3"/>
      <c r="D804" s="3"/>
    </row>
    <row r="805" customFormat="false" ht="14.25" hidden="false" customHeight="false" outlineLevel="0" collapsed="false">
      <c r="B805" s="3"/>
      <c r="D805" s="3"/>
    </row>
    <row r="806" customFormat="false" ht="14.25" hidden="false" customHeight="false" outlineLevel="0" collapsed="false">
      <c r="B806" s="3"/>
      <c r="D806" s="3"/>
    </row>
    <row r="807" customFormat="false" ht="14.25" hidden="false" customHeight="false" outlineLevel="0" collapsed="false">
      <c r="B807" s="3"/>
      <c r="D807" s="3"/>
    </row>
    <row r="808" customFormat="false" ht="14.25" hidden="false" customHeight="false" outlineLevel="0" collapsed="false">
      <c r="B808" s="3"/>
      <c r="D808" s="3"/>
    </row>
    <row r="809" customFormat="false" ht="14.25" hidden="false" customHeight="false" outlineLevel="0" collapsed="false">
      <c r="B809" s="3"/>
      <c r="D809" s="3"/>
    </row>
    <row r="810" customFormat="false" ht="14.25" hidden="false" customHeight="false" outlineLevel="0" collapsed="false">
      <c r="B810" s="3"/>
      <c r="D810" s="3"/>
    </row>
    <row r="811" customFormat="false" ht="14.25" hidden="false" customHeight="false" outlineLevel="0" collapsed="false">
      <c r="B811" s="3"/>
      <c r="D811" s="3"/>
    </row>
    <row r="812" customFormat="false" ht="14.25" hidden="false" customHeight="false" outlineLevel="0" collapsed="false">
      <c r="B812" s="3"/>
      <c r="D812" s="3"/>
    </row>
    <row r="813" customFormat="false" ht="14.25" hidden="false" customHeight="false" outlineLevel="0" collapsed="false">
      <c r="B813" s="3"/>
      <c r="D813" s="3"/>
    </row>
    <row r="814" customFormat="false" ht="14.25" hidden="false" customHeight="false" outlineLevel="0" collapsed="false">
      <c r="B814" s="3"/>
      <c r="D814" s="3"/>
    </row>
    <row r="815" customFormat="false" ht="14.25" hidden="false" customHeight="false" outlineLevel="0" collapsed="false">
      <c r="B815" s="3"/>
      <c r="D815" s="3"/>
    </row>
    <row r="816" customFormat="false" ht="14.25" hidden="false" customHeight="false" outlineLevel="0" collapsed="false">
      <c r="B816" s="3"/>
      <c r="D816" s="3"/>
    </row>
    <row r="817" customFormat="false" ht="14.25" hidden="false" customHeight="false" outlineLevel="0" collapsed="false">
      <c r="B817" s="3"/>
      <c r="D817" s="3"/>
    </row>
    <row r="818" customFormat="false" ht="14.25" hidden="false" customHeight="false" outlineLevel="0" collapsed="false">
      <c r="B818" s="3"/>
      <c r="D818" s="3"/>
    </row>
    <row r="819" customFormat="false" ht="14.25" hidden="false" customHeight="false" outlineLevel="0" collapsed="false">
      <c r="B819" s="3"/>
      <c r="D819" s="3"/>
    </row>
    <row r="820" customFormat="false" ht="14.25" hidden="false" customHeight="false" outlineLevel="0" collapsed="false">
      <c r="B820" s="3"/>
      <c r="D820" s="3"/>
    </row>
    <row r="821" customFormat="false" ht="14.25" hidden="false" customHeight="false" outlineLevel="0" collapsed="false">
      <c r="B821" s="3"/>
      <c r="D821" s="3"/>
    </row>
    <row r="822" customFormat="false" ht="14.25" hidden="false" customHeight="false" outlineLevel="0" collapsed="false">
      <c r="B822" s="3"/>
      <c r="D822" s="3"/>
    </row>
    <row r="823" customFormat="false" ht="14.25" hidden="false" customHeight="false" outlineLevel="0" collapsed="false">
      <c r="B823" s="3"/>
      <c r="D823" s="3"/>
    </row>
    <row r="824" customFormat="false" ht="14.25" hidden="false" customHeight="false" outlineLevel="0" collapsed="false">
      <c r="B824" s="3"/>
      <c r="D824" s="3"/>
    </row>
    <row r="825" customFormat="false" ht="14.25" hidden="false" customHeight="false" outlineLevel="0" collapsed="false">
      <c r="B825" s="3"/>
      <c r="D825" s="3"/>
    </row>
    <row r="826" customFormat="false" ht="14.25" hidden="false" customHeight="false" outlineLevel="0" collapsed="false">
      <c r="B826" s="3"/>
      <c r="D826" s="3"/>
    </row>
    <row r="827" customFormat="false" ht="14.25" hidden="false" customHeight="false" outlineLevel="0" collapsed="false">
      <c r="B827" s="3"/>
      <c r="D827" s="3"/>
    </row>
    <row r="828" customFormat="false" ht="14.25" hidden="false" customHeight="false" outlineLevel="0" collapsed="false">
      <c r="B828" s="3"/>
      <c r="D828" s="3"/>
    </row>
    <row r="829" customFormat="false" ht="14.25" hidden="false" customHeight="false" outlineLevel="0" collapsed="false">
      <c r="B829" s="3"/>
      <c r="D829" s="3"/>
    </row>
    <row r="830" customFormat="false" ht="14.25" hidden="false" customHeight="false" outlineLevel="0" collapsed="false">
      <c r="B830" s="3"/>
      <c r="D830" s="3"/>
    </row>
    <row r="831" customFormat="false" ht="14.25" hidden="false" customHeight="false" outlineLevel="0" collapsed="false">
      <c r="B831" s="3"/>
      <c r="D831" s="3"/>
    </row>
    <row r="832" customFormat="false" ht="14.25" hidden="false" customHeight="false" outlineLevel="0" collapsed="false">
      <c r="B832" s="3"/>
      <c r="D832" s="3"/>
    </row>
    <row r="833" customFormat="false" ht="14.25" hidden="false" customHeight="false" outlineLevel="0" collapsed="false">
      <c r="B833" s="3"/>
      <c r="D833" s="3"/>
    </row>
    <row r="834" customFormat="false" ht="14.25" hidden="false" customHeight="false" outlineLevel="0" collapsed="false">
      <c r="B834" s="3"/>
      <c r="D834" s="3"/>
    </row>
    <row r="835" customFormat="false" ht="14.25" hidden="false" customHeight="false" outlineLevel="0" collapsed="false">
      <c r="B835" s="3"/>
      <c r="D835" s="3"/>
    </row>
    <row r="836" customFormat="false" ht="14.25" hidden="false" customHeight="false" outlineLevel="0" collapsed="false">
      <c r="B836" s="3"/>
      <c r="D836" s="3"/>
    </row>
    <row r="837" customFormat="false" ht="14.25" hidden="false" customHeight="false" outlineLevel="0" collapsed="false">
      <c r="B837" s="3"/>
      <c r="D837" s="3"/>
    </row>
    <row r="838" customFormat="false" ht="14.25" hidden="false" customHeight="false" outlineLevel="0" collapsed="false">
      <c r="B838" s="3"/>
      <c r="D838" s="3"/>
    </row>
    <row r="839" customFormat="false" ht="14.25" hidden="false" customHeight="false" outlineLevel="0" collapsed="false">
      <c r="B839" s="3"/>
      <c r="D839" s="3"/>
    </row>
    <row r="840" customFormat="false" ht="14.25" hidden="false" customHeight="false" outlineLevel="0" collapsed="false">
      <c r="B840" s="3"/>
      <c r="D840" s="3"/>
    </row>
    <row r="841" customFormat="false" ht="14.25" hidden="false" customHeight="false" outlineLevel="0" collapsed="false">
      <c r="B841" s="3"/>
      <c r="D841" s="3"/>
    </row>
    <row r="842" customFormat="false" ht="14.25" hidden="false" customHeight="false" outlineLevel="0" collapsed="false">
      <c r="B842" s="3"/>
      <c r="D842" s="3"/>
    </row>
    <row r="843" customFormat="false" ht="14.25" hidden="false" customHeight="false" outlineLevel="0" collapsed="false">
      <c r="B843" s="3"/>
      <c r="D843" s="3"/>
    </row>
    <row r="844" customFormat="false" ht="14.25" hidden="false" customHeight="false" outlineLevel="0" collapsed="false">
      <c r="B844" s="3"/>
      <c r="D844" s="3"/>
    </row>
    <row r="845" customFormat="false" ht="14.25" hidden="false" customHeight="false" outlineLevel="0" collapsed="false">
      <c r="B845" s="3"/>
      <c r="D845" s="3"/>
    </row>
    <row r="846" customFormat="false" ht="14.25" hidden="false" customHeight="false" outlineLevel="0" collapsed="false">
      <c r="B846" s="3"/>
      <c r="D846" s="3"/>
    </row>
    <row r="847" customFormat="false" ht="14.25" hidden="false" customHeight="false" outlineLevel="0" collapsed="false">
      <c r="B847" s="3"/>
      <c r="D847" s="3"/>
    </row>
    <row r="848" customFormat="false" ht="14.25" hidden="false" customHeight="false" outlineLevel="0" collapsed="false">
      <c r="B848" s="3"/>
      <c r="D848" s="3"/>
    </row>
    <row r="849" customFormat="false" ht="14.25" hidden="false" customHeight="false" outlineLevel="0" collapsed="false">
      <c r="B849" s="3"/>
      <c r="D849" s="3"/>
    </row>
    <row r="850" customFormat="false" ht="14.25" hidden="false" customHeight="false" outlineLevel="0" collapsed="false">
      <c r="B850" s="3"/>
      <c r="D850" s="3"/>
    </row>
    <row r="851" customFormat="false" ht="14.25" hidden="false" customHeight="false" outlineLevel="0" collapsed="false">
      <c r="B851" s="3"/>
      <c r="D851" s="3"/>
    </row>
    <row r="852" customFormat="false" ht="14.25" hidden="false" customHeight="false" outlineLevel="0" collapsed="false">
      <c r="B852" s="3"/>
      <c r="D852" s="3"/>
    </row>
    <row r="853" customFormat="false" ht="14.25" hidden="false" customHeight="false" outlineLevel="0" collapsed="false">
      <c r="B853" s="3"/>
      <c r="D853" s="3"/>
    </row>
    <row r="854" customFormat="false" ht="14.25" hidden="false" customHeight="false" outlineLevel="0" collapsed="false">
      <c r="B854" s="3"/>
      <c r="D854" s="3"/>
    </row>
    <row r="855" customFormat="false" ht="14.25" hidden="false" customHeight="false" outlineLevel="0" collapsed="false">
      <c r="B855" s="3"/>
      <c r="D855" s="3"/>
    </row>
    <row r="856" customFormat="false" ht="14.25" hidden="false" customHeight="false" outlineLevel="0" collapsed="false">
      <c r="B856" s="3"/>
      <c r="D856" s="3"/>
    </row>
    <row r="857" customFormat="false" ht="14.25" hidden="false" customHeight="false" outlineLevel="0" collapsed="false">
      <c r="B857" s="3"/>
      <c r="D857" s="3"/>
    </row>
    <row r="858" customFormat="false" ht="14.25" hidden="false" customHeight="false" outlineLevel="0" collapsed="false">
      <c r="B858" s="3"/>
      <c r="D858" s="3"/>
    </row>
    <row r="859" customFormat="false" ht="14.25" hidden="false" customHeight="false" outlineLevel="0" collapsed="false">
      <c r="B859" s="3"/>
      <c r="D859" s="3"/>
    </row>
    <row r="860" customFormat="false" ht="14.25" hidden="false" customHeight="false" outlineLevel="0" collapsed="false">
      <c r="B860" s="3"/>
      <c r="D860" s="3"/>
    </row>
    <row r="861" customFormat="false" ht="14.25" hidden="false" customHeight="false" outlineLevel="0" collapsed="false">
      <c r="B861" s="3"/>
      <c r="D861" s="3"/>
    </row>
    <row r="862" customFormat="false" ht="14.25" hidden="false" customHeight="false" outlineLevel="0" collapsed="false">
      <c r="B862" s="3"/>
      <c r="D862" s="3"/>
    </row>
    <row r="863" customFormat="false" ht="14.25" hidden="false" customHeight="false" outlineLevel="0" collapsed="false">
      <c r="B863" s="3"/>
      <c r="D863" s="3"/>
    </row>
    <row r="864" customFormat="false" ht="14.25" hidden="false" customHeight="false" outlineLevel="0" collapsed="false">
      <c r="B864" s="3"/>
      <c r="D864" s="3"/>
    </row>
    <row r="865" customFormat="false" ht="14.25" hidden="false" customHeight="false" outlineLevel="0" collapsed="false">
      <c r="B865" s="3"/>
      <c r="D865" s="3"/>
    </row>
    <row r="866" customFormat="false" ht="14.25" hidden="false" customHeight="false" outlineLevel="0" collapsed="false">
      <c r="B866" s="3"/>
      <c r="D866" s="3"/>
    </row>
    <row r="867" customFormat="false" ht="14.25" hidden="false" customHeight="false" outlineLevel="0" collapsed="false">
      <c r="B867" s="3"/>
      <c r="D867" s="3"/>
    </row>
    <row r="868" customFormat="false" ht="14.25" hidden="false" customHeight="false" outlineLevel="0" collapsed="false">
      <c r="B868" s="3"/>
      <c r="D868" s="3"/>
    </row>
    <row r="869" customFormat="false" ht="14.25" hidden="false" customHeight="false" outlineLevel="0" collapsed="false">
      <c r="B869" s="3"/>
      <c r="D869" s="3"/>
    </row>
    <row r="870" customFormat="false" ht="14.25" hidden="false" customHeight="false" outlineLevel="0" collapsed="false">
      <c r="B870" s="3"/>
      <c r="D870" s="3"/>
    </row>
    <row r="871" customFormat="false" ht="14.25" hidden="false" customHeight="false" outlineLevel="0" collapsed="false">
      <c r="B871" s="3"/>
      <c r="D871" s="3"/>
    </row>
    <row r="872" customFormat="false" ht="14.25" hidden="false" customHeight="false" outlineLevel="0" collapsed="false">
      <c r="B872" s="3"/>
      <c r="D872" s="3"/>
    </row>
    <row r="873" customFormat="false" ht="14.25" hidden="false" customHeight="false" outlineLevel="0" collapsed="false">
      <c r="B873" s="3"/>
      <c r="D873" s="3"/>
    </row>
    <row r="874" customFormat="false" ht="14.25" hidden="false" customHeight="false" outlineLevel="0" collapsed="false">
      <c r="B874" s="3"/>
      <c r="D874" s="3"/>
    </row>
    <row r="875" customFormat="false" ht="14.25" hidden="false" customHeight="false" outlineLevel="0" collapsed="false">
      <c r="B875" s="3"/>
      <c r="D875" s="3"/>
    </row>
    <row r="876" customFormat="false" ht="14.25" hidden="false" customHeight="false" outlineLevel="0" collapsed="false">
      <c r="B876" s="3"/>
      <c r="D876" s="3"/>
    </row>
    <row r="877" customFormat="false" ht="14.25" hidden="false" customHeight="false" outlineLevel="0" collapsed="false">
      <c r="B877" s="3"/>
      <c r="D877" s="3"/>
    </row>
    <row r="878" customFormat="false" ht="14.25" hidden="false" customHeight="false" outlineLevel="0" collapsed="false">
      <c r="B878" s="3"/>
      <c r="D878" s="3"/>
    </row>
    <row r="879" customFormat="false" ht="14.25" hidden="false" customHeight="false" outlineLevel="0" collapsed="false">
      <c r="B879" s="3"/>
      <c r="D879" s="3"/>
    </row>
    <row r="880" customFormat="false" ht="14.25" hidden="false" customHeight="false" outlineLevel="0" collapsed="false">
      <c r="B880" s="3"/>
      <c r="D880" s="3"/>
    </row>
    <row r="881" customFormat="false" ht="14.25" hidden="false" customHeight="false" outlineLevel="0" collapsed="false">
      <c r="B881" s="3"/>
      <c r="D881" s="3"/>
    </row>
    <row r="882" customFormat="false" ht="14.25" hidden="false" customHeight="false" outlineLevel="0" collapsed="false">
      <c r="B882" s="3"/>
      <c r="D882" s="3"/>
    </row>
    <row r="883" customFormat="false" ht="14.25" hidden="false" customHeight="false" outlineLevel="0" collapsed="false">
      <c r="B883" s="3"/>
      <c r="D883" s="3"/>
    </row>
    <row r="884" customFormat="false" ht="14.25" hidden="false" customHeight="false" outlineLevel="0" collapsed="false">
      <c r="B884" s="3"/>
      <c r="D884" s="3"/>
    </row>
    <row r="885" customFormat="false" ht="14.25" hidden="false" customHeight="false" outlineLevel="0" collapsed="false">
      <c r="B885" s="3"/>
      <c r="D885" s="3"/>
    </row>
    <row r="886" customFormat="false" ht="14.25" hidden="false" customHeight="false" outlineLevel="0" collapsed="false">
      <c r="B886" s="3"/>
      <c r="D886" s="3"/>
    </row>
    <row r="887" customFormat="false" ht="14.25" hidden="false" customHeight="false" outlineLevel="0" collapsed="false">
      <c r="B887" s="3"/>
      <c r="D887" s="3"/>
    </row>
    <row r="888" customFormat="false" ht="14.25" hidden="false" customHeight="false" outlineLevel="0" collapsed="false">
      <c r="B888" s="3"/>
      <c r="D888" s="3"/>
    </row>
    <row r="889" customFormat="false" ht="14.25" hidden="false" customHeight="false" outlineLevel="0" collapsed="false">
      <c r="B889" s="3"/>
      <c r="D889" s="3"/>
    </row>
    <row r="890" customFormat="false" ht="14.25" hidden="false" customHeight="false" outlineLevel="0" collapsed="false">
      <c r="B890" s="3"/>
      <c r="D890" s="3"/>
    </row>
    <row r="891" customFormat="false" ht="14.25" hidden="false" customHeight="false" outlineLevel="0" collapsed="false">
      <c r="B891" s="3"/>
      <c r="D891" s="3"/>
    </row>
    <row r="892" customFormat="false" ht="14.25" hidden="false" customHeight="false" outlineLevel="0" collapsed="false">
      <c r="B892" s="3"/>
      <c r="D892" s="3"/>
    </row>
    <row r="893" customFormat="false" ht="14.25" hidden="false" customHeight="false" outlineLevel="0" collapsed="false">
      <c r="B893" s="3"/>
      <c r="D893" s="3"/>
    </row>
    <row r="894" customFormat="false" ht="14.25" hidden="false" customHeight="false" outlineLevel="0" collapsed="false">
      <c r="B894" s="3"/>
      <c r="D894" s="3"/>
    </row>
    <row r="895" customFormat="false" ht="14.25" hidden="false" customHeight="false" outlineLevel="0" collapsed="false">
      <c r="B895" s="3"/>
      <c r="D895" s="3"/>
    </row>
    <row r="896" customFormat="false" ht="14.25" hidden="false" customHeight="false" outlineLevel="0" collapsed="false">
      <c r="B896" s="3"/>
      <c r="D896" s="3"/>
    </row>
    <row r="897" customFormat="false" ht="14.25" hidden="false" customHeight="false" outlineLevel="0" collapsed="false">
      <c r="B897" s="3"/>
      <c r="D897" s="3"/>
    </row>
    <row r="898" customFormat="false" ht="14.25" hidden="false" customHeight="false" outlineLevel="0" collapsed="false">
      <c r="B898" s="3"/>
      <c r="D898" s="3"/>
    </row>
    <row r="899" customFormat="false" ht="14.25" hidden="false" customHeight="false" outlineLevel="0" collapsed="false">
      <c r="B899" s="3"/>
      <c r="D899" s="3"/>
    </row>
    <row r="900" customFormat="false" ht="14.25" hidden="false" customHeight="false" outlineLevel="0" collapsed="false">
      <c r="B900" s="3"/>
      <c r="D900" s="3"/>
    </row>
    <row r="901" customFormat="false" ht="14.25" hidden="false" customHeight="false" outlineLevel="0" collapsed="false">
      <c r="B901" s="3"/>
      <c r="D901" s="3"/>
    </row>
    <row r="902" customFormat="false" ht="14.25" hidden="false" customHeight="false" outlineLevel="0" collapsed="false">
      <c r="B902" s="3"/>
      <c r="D902" s="3"/>
    </row>
    <row r="903" customFormat="false" ht="14.25" hidden="false" customHeight="false" outlineLevel="0" collapsed="false">
      <c r="B903" s="3"/>
      <c r="D903" s="3"/>
    </row>
    <row r="904" customFormat="false" ht="14.25" hidden="false" customHeight="false" outlineLevel="0" collapsed="false">
      <c r="B904" s="3"/>
      <c r="D904" s="3"/>
    </row>
    <row r="905" customFormat="false" ht="14.25" hidden="false" customHeight="false" outlineLevel="0" collapsed="false">
      <c r="B905" s="3"/>
      <c r="D905" s="3"/>
    </row>
    <row r="906" customFormat="false" ht="14.25" hidden="false" customHeight="false" outlineLevel="0" collapsed="false">
      <c r="B906" s="3"/>
      <c r="D906" s="3"/>
    </row>
    <row r="907" customFormat="false" ht="14.25" hidden="false" customHeight="false" outlineLevel="0" collapsed="false">
      <c r="B907" s="3"/>
      <c r="D907" s="3"/>
    </row>
    <row r="908" customFormat="false" ht="14.25" hidden="false" customHeight="false" outlineLevel="0" collapsed="false">
      <c r="B908" s="3"/>
      <c r="D908" s="3"/>
    </row>
    <row r="909" customFormat="false" ht="14.25" hidden="false" customHeight="false" outlineLevel="0" collapsed="false">
      <c r="B909" s="3"/>
      <c r="D909" s="3"/>
    </row>
    <row r="910" customFormat="false" ht="14.25" hidden="false" customHeight="false" outlineLevel="0" collapsed="false">
      <c r="B910" s="3"/>
      <c r="D910" s="3"/>
    </row>
    <row r="911" customFormat="false" ht="14.25" hidden="false" customHeight="false" outlineLevel="0" collapsed="false">
      <c r="B911" s="3"/>
      <c r="D911" s="3"/>
    </row>
    <row r="912" customFormat="false" ht="14.25" hidden="false" customHeight="false" outlineLevel="0" collapsed="false">
      <c r="B912" s="3"/>
      <c r="D912" s="3"/>
    </row>
    <row r="913" customFormat="false" ht="14.25" hidden="false" customHeight="false" outlineLevel="0" collapsed="false">
      <c r="B913" s="3"/>
      <c r="D913" s="3"/>
    </row>
    <row r="914" customFormat="false" ht="14.25" hidden="false" customHeight="false" outlineLevel="0" collapsed="false">
      <c r="B914" s="3"/>
      <c r="D914" s="3"/>
    </row>
    <row r="915" customFormat="false" ht="14.25" hidden="false" customHeight="false" outlineLevel="0" collapsed="false">
      <c r="B915" s="3"/>
      <c r="D915" s="3"/>
    </row>
    <row r="916" customFormat="false" ht="14.25" hidden="false" customHeight="false" outlineLevel="0" collapsed="false">
      <c r="B916" s="3"/>
      <c r="D916" s="3"/>
    </row>
    <row r="917" customFormat="false" ht="14.25" hidden="false" customHeight="false" outlineLevel="0" collapsed="false">
      <c r="B917" s="3"/>
      <c r="D917" s="3"/>
    </row>
    <row r="918" customFormat="false" ht="14.25" hidden="false" customHeight="false" outlineLevel="0" collapsed="false">
      <c r="B918" s="3"/>
      <c r="D918" s="3"/>
    </row>
    <row r="919" customFormat="false" ht="14.25" hidden="false" customHeight="false" outlineLevel="0" collapsed="false">
      <c r="B919" s="3"/>
      <c r="D919" s="3"/>
    </row>
    <row r="920" customFormat="false" ht="14.25" hidden="false" customHeight="false" outlineLevel="0" collapsed="false">
      <c r="B920" s="3"/>
      <c r="D920" s="3"/>
    </row>
    <row r="921" customFormat="false" ht="14.25" hidden="false" customHeight="false" outlineLevel="0" collapsed="false">
      <c r="B921" s="3"/>
      <c r="D921" s="3"/>
    </row>
    <row r="922" customFormat="false" ht="14.25" hidden="false" customHeight="false" outlineLevel="0" collapsed="false">
      <c r="B922" s="3"/>
      <c r="D922" s="3"/>
    </row>
    <row r="923" customFormat="false" ht="14.25" hidden="false" customHeight="false" outlineLevel="0" collapsed="false">
      <c r="B923" s="3"/>
      <c r="D923" s="3"/>
    </row>
    <row r="924" customFormat="false" ht="14.25" hidden="false" customHeight="false" outlineLevel="0" collapsed="false">
      <c r="B924" s="3"/>
      <c r="D924" s="3"/>
    </row>
    <row r="925" customFormat="false" ht="14.25" hidden="false" customHeight="false" outlineLevel="0" collapsed="false">
      <c r="B925" s="3"/>
      <c r="D925" s="3"/>
    </row>
    <row r="926" customFormat="false" ht="14.25" hidden="false" customHeight="false" outlineLevel="0" collapsed="false">
      <c r="B926" s="3"/>
      <c r="D926" s="3"/>
    </row>
    <row r="927" customFormat="false" ht="14.25" hidden="false" customHeight="false" outlineLevel="0" collapsed="false">
      <c r="B927" s="3"/>
      <c r="D927" s="3"/>
    </row>
    <row r="928" customFormat="false" ht="14.25" hidden="false" customHeight="false" outlineLevel="0" collapsed="false">
      <c r="B928" s="3"/>
      <c r="D928" s="3"/>
    </row>
    <row r="929" customFormat="false" ht="14.25" hidden="false" customHeight="false" outlineLevel="0" collapsed="false">
      <c r="B929" s="3"/>
      <c r="D929" s="3"/>
    </row>
    <row r="930" customFormat="false" ht="14.25" hidden="false" customHeight="false" outlineLevel="0" collapsed="false">
      <c r="B930" s="3"/>
      <c r="D930" s="3"/>
    </row>
    <row r="931" customFormat="false" ht="14.25" hidden="false" customHeight="false" outlineLevel="0" collapsed="false">
      <c r="B931" s="3"/>
      <c r="D931" s="3"/>
    </row>
    <row r="932" customFormat="false" ht="14.25" hidden="false" customHeight="false" outlineLevel="0" collapsed="false">
      <c r="B932" s="3"/>
      <c r="D932" s="3"/>
    </row>
    <row r="933" customFormat="false" ht="14.25" hidden="false" customHeight="false" outlineLevel="0" collapsed="false">
      <c r="B933" s="3"/>
      <c r="D933" s="3"/>
    </row>
    <row r="934" customFormat="false" ht="14.25" hidden="false" customHeight="false" outlineLevel="0" collapsed="false">
      <c r="B934" s="3"/>
      <c r="D934" s="3"/>
    </row>
    <row r="935" customFormat="false" ht="14.25" hidden="false" customHeight="false" outlineLevel="0" collapsed="false">
      <c r="B935" s="3"/>
      <c r="D935" s="3"/>
    </row>
    <row r="936" customFormat="false" ht="14.25" hidden="false" customHeight="false" outlineLevel="0" collapsed="false">
      <c r="B936" s="3"/>
      <c r="D936" s="3"/>
    </row>
    <row r="937" customFormat="false" ht="14.25" hidden="false" customHeight="false" outlineLevel="0" collapsed="false">
      <c r="B937" s="3"/>
      <c r="D937" s="3"/>
    </row>
    <row r="938" customFormat="false" ht="14.25" hidden="false" customHeight="false" outlineLevel="0" collapsed="false">
      <c r="B938" s="3"/>
      <c r="D938" s="3"/>
    </row>
    <row r="939" customFormat="false" ht="14.25" hidden="false" customHeight="false" outlineLevel="0" collapsed="false">
      <c r="B939" s="3"/>
      <c r="D939" s="3"/>
    </row>
    <row r="940" customFormat="false" ht="14.25" hidden="false" customHeight="false" outlineLevel="0" collapsed="false">
      <c r="B940" s="3"/>
      <c r="D940" s="3"/>
    </row>
    <row r="941" customFormat="false" ht="14.25" hidden="false" customHeight="false" outlineLevel="0" collapsed="false">
      <c r="B941" s="3"/>
      <c r="D941" s="3"/>
    </row>
    <row r="942" customFormat="false" ht="14.25" hidden="false" customHeight="false" outlineLevel="0" collapsed="false">
      <c r="B942" s="3"/>
      <c r="D942" s="3"/>
    </row>
    <row r="943" customFormat="false" ht="14.25" hidden="false" customHeight="false" outlineLevel="0" collapsed="false">
      <c r="B943" s="3"/>
      <c r="D943" s="3"/>
    </row>
    <row r="944" customFormat="false" ht="14.25" hidden="false" customHeight="false" outlineLevel="0" collapsed="false">
      <c r="B944" s="3"/>
      <c r="D944" s="3"/>
    </row>
    <row r="945" customFormat="false" ht="14.25" hidden="false" customHeight="false" outlineLevel="0" collapsed="false">
      <c r="B945" s="3"/>
      <c r="D945" s="3"/>
    </row>
    <row r="946" customFormat="false" ht="14.25" hidden="false" customHeight="false" outlineLevel="0" collapsed="false">
      <c r="B946" s="3"/>
      <c r="D946" s="3"/>
    </row>
    <row r="947" customFormat="false" ht="14.25" hidden="false" customHeight="false" outlineLevel="0" collapsed="false">
      <c r="B947" s="3"/>
      <c r="D947" s="3"/>
    </row>
    <row r="948" customFormat="false" ht="14.25" hidden="false" customHeight="false" outlineLevel="0" collapsed="false">
      <c r="B948" s="3"/>
      <c r="D948" s="3"/>
    </row>
    <row r="949" customFormat="false" ht="14.25" hidden="false" customHeight="false" outlineLevel="0" collapsed="false">
      <c r="B949" s="3"/>
      <c r="D949" s="3"/>
    </row>
    <row r="950" customFormat="false" ht="14.25" hidden="false" customHeight="false" outlineLevel="0" collapsed="false">
      <c r="B950" s="3"/>
      <c r="D950" s="3"/>
    </row>
    <row r="951" customFormat="false" ht="14.25" hidden="false" customHeight="false" outlineLevel="0" collapsed="false">
      <c r="B951" s="3"/>
      <c r="D951" s="3"/>
    </row>
    <row r="952" customFormat="false" ht="14.25" hidden="false" customHeight="false" outlineLevel="0" collapsed="false">
      <c r="B952" s="3"/>
      <c r="D952" s="3"/>
    </row>
    <row r="953" customFormat="false" ht="14.25" hidden="false" customHeight="false" outlineLevel="0" collapsed="false">
      <c r="B953" s="3"/>
      <c r="D953" s="3"/>
    </row>
    <row r="954" customFormat="false" ht="14.25" hidden="false" customHeight="false" outlineLevel="0" collapsed="false">
      <c r="B954" s="3"/>
      <c r="D954" s="3"/>
    </row>
    <row r="955" customFormat="false" ht="14.25" hidden="false" customHeight="false" outlineLevel="0" collapsed="false">
      <c r="B955" s="3"/>
      <c r="D955" s="3"/>
    </row>
    <row r="956" customFormat="false" ht="14.25" hidden="false" customHeight="false" outlineLevel="0" collapsed="false">
      <c r="B956" s="3"/>
      <c r="D956" s="3"/>
    </row>
    <row r="957" customFormat="false" ht="14.25" hidden="false" customHeight="false" outlineLevel="0" collapsed="false">
      <c r="B957" s="3"/>
      <c r="D957" s="3"/>
    </row>
    <row r="958" customFormat="false" ht="14.25" hidden="false" customHeight="false" outlineLevel="0" collapsed="false">
      <c r="B958" s="3"/>
      <c r="D958" s="3"/>
    </row>
    <row r="959" customFormat="false" ht="14.25" hidden="false" customHeight="false" outlineLevel="0" collapsed="false">
      <c r="B959" s="3"/>
      <c r="D959" s="3"/>
    </row>
    <row r="960" customFormat="false" ht="14.25" hidden="false" customHeight="false" outlineLevel="0" collapsed="false">
      <c r="B960" s="3"/>
      <c r="D960" s="3"/>
    </row>
    <row r="961" customFormat="false" ht="14.25" hidden="false" customHeight="false" outlineLevel="0" collapsed="false">
      <c r="B961" s="3"/>
      <c r="D961" s="3"/>
    </row>
    <row r="962" customFormat="false" ht="14.25" hidden="false" customHeight="false" outlineLevel="0" collapsed="false">
      <c r="B962" s="3"/>
      <c r="D962" s="3"/>
    </row>
    <row r="963" customFormat="false" ht="14.25" hidden="false" customHeight="false" outlineLevel="0" collapsed="false">
      <c r="B963" s="3"/>
      <c r="D963" s="3"/>
    </row>
    <row r="964" customFormat="false" ht="14.25" hidden="false" customHeight="false" outlineLevel="0" collapsed="false">
      <c r="B964" s="3"/>
      <c r="D964" s="3"/>
    </row>
    <row r="965" customFormat="false" ht="14.25" hidden="false" customHeight="false" outlineLevel="0" collapsed="false">
      <c r="B965" s="3"/>
      <c r="D965" s="3"/>
    </row>
    <row r="966" customFormat="false" ht="14.25" hidden="false" customHeight="false" outlineLevel="0" collapsed="false">
      <c r="B966" s="3"/>
      <c r="D966" s="3"/>
    </row>
    <row r="967" customFormat="false" ht="14.25" hidden="false" customHeight="false" outlineLevel="0" collapsed="false">
      <c r="B967" s="3"/>
      <c r="D967" s="3"/>
    </row>
    <row r="968" customFormat="false" ht="14.25" hidden="false" customHeight="false" outlineLevel="0" collapsed="false">
      <c r="B968" s="3"/>
      <c r="D968" s="3"/>
    </row>
    <row r="969" customFormat="false" ht="14.25" hidden="false" customHeight="false" outlineLevel="0" collapsed="false">
      <c r="B969" s="3"/>
      <c r="D969" s="3"/>
    </row>
    <row r="970" customFormat="false" ht="14.25" hidden="false" customHeight="false" outlineLevel="0" collapsed="false">
      <c r="B970" s="3"/>
      <c r="D970" s="3"/>
    </row>
    <row r="971" customFormat="false" ht="14.25" hidden="false" customHeight="false" outlineLevel="0" collapsed="false">
      <c r="B971" s="3"/>
      <c r="D971" s="3"/>
    </row>
    <row r="972" customFormat="false" ht="14.25" hidden="false" customHeight="false" outlineLevel="0" collapsed="false">
      <c r="B972" s="3"/>
      <c r="D972" s="3"/>
    </row>
    <row r="973" customFormat="false" ht="14.25" hidden="false" customHeight="false" outlineLevel="0" collapsed="false">
      <c r="B973" s="3"/>
      <c r="D973" s="3"/>
    </row>
    <row r="974" customFormat="false" ht="14.25" hidden="false" customHeight="false" outlineLevel="0" collapsed="false">
      <c r="B974" s="3"/>
      <c r="D974" s="3"/>
    </row>
    <row r="975" customFormat="false" ht="14.25" hidden="false" customHeight="false" outlineLevel="0" collapsed="false">
      <c r="B975" s="3"/>
      <c r="D975" s="3"/>
    </row>
    <row r="976" customFormat="false" ht="14.25" hidden="false" customHeight="false" outlineLevel="0" collapsed="false">
      <c r="B976" s="3"/>
      <c r="D976" s="3"/>
    </row>
    <row r="977" customFormat="false" ht="14.25" hidden="false" customHeight="false" outlineLevel="0" collapsed="false">
      <c r="B977" s="3"/>
      <c r="D977" s="3"/>
    </row>
    <row r="978" customFormat="false" ht="14.25" hidden="false" customHeight="false" outlineLevel="0" collapsed="false">
      <c r="B978" s="3"/>
      <c r="D978" s="3"/>
    </row>
    <row r="979" customFormat="false" ht="14.25" hidden="false" customHeight="false" outlineLevel="0" collapsed="false">
      <c r="B979" s="3"/>
      <c r="D979" s="3"/>
    </row>
    <row r="980" customFormat="false" ht="14.25" hidden="false" customHeight="false" outlineLevel="0" collapsed="false">
      <c r="B980" s="3"/>
      <c r="D980" s="3"/>
    </row>
    <row r="981" customFormat="false" ht="14.25" hidden="false" customHeight="false" outlineLevel="0" collapsed="false">
      <c r="B981" s="3"/>
      <c r="D981" s="3"/>
    </row>
    <row r="982" customFormat="false" ht="14.25" hidden="false" customHeight="false" outlineLevel="0" collapsed="false">
      <c r="B982" s="3"/>
      <c r="D982" s="3"/>
    </row>
    <row r="983" customFormat="false" ht="14.25" hidden="false" customHeight="false" outlineLevel="0" collapsed="false">
      <c r="B983" s="3"/>
      <c r="D983" s="3"/>
    </row>
    <row r="984" customFormat="false" ht="14.25" hidden="false" customHeight="false" outlineLevel="0" collapsed="false">
      <c r="B984" s="3"/>
      <c r="D984" s="3"/>
    </row>
    <row r="985" customFormat="false" ht="14.25" hidden="false" customHeight="false" outlineLevel="0" collapsed="false">
      <c r="B985" s="3"/>
      <c r="D985" s="3"/>
    </row>
    <row r="986" customFormat="false" ht="14.25" hidden="false" customHeight="false" outlineLevel="0" collapsed="false">
      <c r="B986" s="3"/>
      <c r="D986" s="3"/>
    </row>
    <row r="987" customFormat="false" ht="14.25" hidden="false" customHeight="false" outlineLevel="0" collapsed="false">
      <c r="B987" s="3"/>
      <c r="D987" s="3"/>
    </row>
    <row r="988" customFormat="false" ht="14.25" hidden="false" customHeight="false" outlineLevel="0" collapsed="false">
      <c r="B988" s="3"/>
      <c r="D988" s="3"/>
    </row>
    <row r="989" customFormat="false" ht="14.25" hidden="false" customHeight="false" outlineLevel="0" collapsed="false">
      <c r="B989" s="3"/>
      <c r="D989" s="3"/>
    </row>
    <row r="990" customFormat="false" ht="14.25" hidden="false" customHeight="false" outlineLevel="0" collapsed="false">
      <c r="B990" s="3"/>
      <c r="D990" s="3"/>
    </row>
    <row r="991" customFormat="false" ht="14.25" hidden="false" customHeight="false" outlineLevel="0" collapsed="false">
      <c r="B991" s="3"/>
      <c r="D991" s="3"/>
    </row>
    <row r="992" customFormat="false" ht="14.25" hidden="false" customHeight="false" outlineLevel="0" collapsed="false">
      <c r="B992" s="3"/>
      <c r="D992" s="3"/>
    </row>
    <row r="993" customFormat="false" ht="14.25" hidden="false" customHeight="false" outlineLevel="0" collapsed="false">
      <c r="B993" s="3"/>
      <c r="D993" s="3"/>
    </row>
    <row r="994" customFormat="false" ht="14.25" hidden="false" customHeight="false" outlineLevel="0" collapsed="false">
      <c r="B994" s="3"/>
      <c r="D994" s="3"/>
    </row>
    <row r="995" customFormat="false" ht="14.25" hidden="false" customHeight="false" outlineLevel="0" collapsed="false">
      <c r="B995" s="3"/>
      <c r="D995" s="3"/>
    </row>
    <row r="996" customFormat="false" ht="14.25" hidden="false" customHeight="false" outlineLevel="0" collapsed="false">
      <c r="B996" s="3"/>
      <c r="D996" s="3"/>
    </row>
    <row r="997" customFormat="false" ht="14.25" hidden="false" customHeight="false" outlineLevel="0" collapsed="false">
      <c r="B997" s="3"/>
      <c r="D997" s="3"/>
    </row>
    <row r="998" customFormat="false" ht="14.25" hidden="false" customHeight="false" outlineLevel="0" collapsed="false">
      <c r="B998" s="3"/>
      <c r="D998" s="3"/>
    </row>
    <row r="999" customFormat="false" ht="14.25" hidden="false" customHeight="false" outlineLevel="0" collapsed="false">
      <c r="B999" s="3"/>
      <c r="D999" s="3"/>
    </row>
    <row r="1000" customFormat="false" ht="14.25" hidden="false" customHeight="false" outlineLevel="0" collapsed="false">
      <c r="B1000" s="3"/>
      <c r="D1000" s="3"/>
    </row>
    <row r="1001" customFormat="false" ht="14.25" hidden="false" customHeight="false" outlineLevel="0" collapsed="false">
      <c r="B1001" s="3"/>
      <c r="D1001" s="3"/>
    </row>
    <row r="1002" customFormat="false" ht="14.25" hidden="false" customHeight="false" outlineLevel="0" collapsed="false">
      <c r="B1002" s="3"/>
      <c r="D1002" s="3"/>
    </row>
    <row r="1003" customFormat="false" ht="14.25" hidden="false" customHeight="false" outlineLevel="0" collapsed="false">
      <c r="B1003" s="3"/>
      <c r="D1003" s="3"/>
    </row>
    <row r="1004" customFormat="false" ht="14.25" hidden="false" customHeight="false" outlineLevel="0" collapsed="false">
      <c r="B1004" s="3"/>
      <c r="D1004" s="3"/>
    </row>
    <row r="1005" customFormat="false" ht="14.25" hidden="false" customHeight="false" outlineLevel="0" collapsed="false">
      <c r="B1005" s="3"/>
      <c r="D1005" s="3"/>
    </row>
    <row r="1006" customFormat="false" ht="14.25" hidden="false" customHeight="false" outlineLevel="0" collapsed="false">
      <c r="B1006" s="3"/>
      <c r="D1006" s="3"/>
    </row>
    <row r="1007" customFormat="false" ht="14.25" hidden="false" customHeight="false" outlineLevel="0" collapsed="false">
      <c r="B1007" s="3"/>
      <c r="D1007" s="3"/>
    </row>
    <row r="1008" customFormat="false" ht="14.25" hidden="false" customHeight="false" outlineLevel="0" collapsed="false">
      <c r="B1008" s="3"/>
      <c r="D1008" s="3"/>
    </row>
    <row r="1009" customFormat="false" ht="14.25" hidden="false" customHeight="false" outlineLevel="0" collapsed="false">
      <c r="B1009" s="3"/>
      <c r="D1009" s="3"/>
    </row>
    <row r="1010" customFormat="false" ht="14.25" hidden="false" customHeight="false" outlineLevel="0" collapsed="false">
      <c r="B1010" s="3"/>
      <c r="D1010" s="3"/>
    </row>
    <row r="1011" customFormat="false" ht="14.25" hidden="false" customHeight="false" outlineLevel="0" collapsed="false">
      <c r="B1011" s="3"/>
      <c r="D1011" s="3"/>
    </row>
    <row r="1012" customFormat="false" ht="14.25" hidden="false" customHeight="false" outlineLevel="0" collapsed="false">
      <c r="B1012" s="3"/>
      <c r="D1012" s="3"/>
    </row>
    <row r="1013" customFormat="false" ht="14.25" hidden="false" customHeight="false" outlineLevel="0" collapsed="false">
      <c r="B1013" s="3"/>
      <c r="D1013" s="3"/>
    </row>
    <row r="1014" customFormat="false" ht="14.25" hidden="false" customHeight="false" outlineLevel="0" collapsed="false">
      <c r="B1014" s="3"/>
      <c r="D1014" s="3"/>
    </row>
    <row r="1015" customFormat="false" ht="14.25" hidden="false" customHeight="false" outlineLevel="0" collapsed="false">
      <c r="B1015" s="3"/>
      <c r="D1015" s="3"/>
    </row>
    <row r="1016" customFormat="false" ht="14.25" hidden="false" customHeight="false" outlineLevel="0" collapsed="false">
      <c r="B1016" s="3"/>
      <c r="D1016" s="3"/>
    </row>
    <row r="1017" customFormat="false" ht="14.25" hidden="false" customHeight="false" outlineLevel="0" collapsed="false">
      <c r="B1017" s="3"/>
      <c r="D1017" s="3"/>
    </row>
    <row r="1018" customFormat="false" ht="14.25" hidden="false" customHeight="false" outlineLevel="0" collapsed="false">
      <c r="B1018" s="3"/>
      <c r="D1018" s="3"/>
    </row>
    <row r="1019" customFormat="false" ht="14.25" hidden="false" customHeight="false" outlineLevel="0" collapsed="false">
      <c r="B1019" s="3"/>
      <c r="D1019" s="3"/>
    </row>
    <row r="1020" customFormat="false" ht="14.25" hidden="false" customHeight="false" outlineLevel="0" collapsed="false">
      <c r="B1020" s="3"/>
      <c r="D1020" s="3"/>
    </row>
    <row r="1021" customFormat="false" ht="14.25" hidden="false" customHeight="false" outlineLevel="0" collapsed="false">
      <c r="B1021" s="3"/>
      <c r="D1021" s="3"/>
    </row>
    <row r="1022" customFormat="false" ht="14.25" hidden="false" customHeight="false" outlineLevel="0" collapsed="false">
      <c r="B1022" s="3"/>
      <c r="D1022" s="3"/>
    </row>
    <row r="1023" customFormat="false" ht="14.25" hidden="false" customHeight="false" outlineLevel="0" collapsed="false">
      <c r="B1023" s="3"/>
      <c r="D1023" s="3"/>
    </row>
    <row r="1024" customFormat="false" ht="14.25" hidden="false" customHeight="false" outlineLevel="0" collapsed="false">
      <c r="B1024" s="3"/>
      <c r="D1024" s="3"/>
    </row>
    <row r="1025" customFormat="false" ht="14.25" hidden="false" customHeight="false" outlineLevel="0" collapsed="false">
      <c r="B1025" s="3"/>
      <c r="D1025" s="3"/>
    </row>
    <row r="1026" customFormat="false" ht="14.25" hidden="false" customHeight="false" outlineLevel="0" collapsed="false">
      <c r="B1026" s="3"/>
      <c r="D1026" s="3"/>
    </row>
    <row r="1027" customFormat="false" ht="14.25" hidden="false" customHeight="false" outlineLevel="0" collapsed="false">
      <c r="B1027" s="3"/>
      <c r="D1027" s="3"/>
    </row>
    <row r="1028" customFormat="false" ht="14.25" hidden="false" customHeight="false" outlineLevel="0" collapsed="false">
      <c r="B1028" s="3"/>
      <c r="D1028" s="3"/>
    </row>
    <row r="1029" customFormat="false" ht="14.25" hidden="false" customHeight="false" outlineLevel="0" collapsed="false">
      <c r="B1029" s="3"/>
      <c r="D1029" s="3"/>
    </row>
    <row r="1030" customFormat="false" ht="14.25" hidden="false" customHeight="false" outlineLevel="0" collapsed="false">
      <c r="B1030" s="3"/>
      <c r="D1030" s="3"/>
    </row>
    <row r="1031" customFormat="false" ht="14.25" hidden="false" customHeight="false" outlineLevel="0" collapsed="false">
      <c r="B1031" s="3"/>
      <c r="D1031" s="3"/>
    </row>
    <row r="1032" customFormat="false" ht="14.25" hidden="false" customHeight="false" outlineLevel="0" collapsed="false">
      <c r="B1032" s="3"/>
      <c r="D1032" s="3"/>
    </row>
    <row r="1033" customFormat="false" ht="14.25" hidden="false" customHeight="false" outlineLevel="0" collapsed="false">
      <c r="B1033" s="3"/>
      <c r="D1033" s="3"/>
    </row>
    <row r="1034" customFormat="false" ht="14.25" hidden="false" customHeight="false" outlineLevel="0" collapsed="false">
      <c r="B1034" s="3"/>
      <c r="D1034" s="3"/>
    </row>
    <row r="1035" customFormat="false" ht="14.25" hidden="false" customHeight="false" outlineLevel="0" collapsed="false">
      <c r="B1035" s="3"/>
      <c r="D1035" s="3"/>
    </row>
    <row r="1036" customFormat="false" ht="14.25" hidden="false" customHeight="false" outlineLevel="0" collapsed="false">
      <c r="B1036" s="3"/>
      <c r="D1036" s="3"/>
    </row>
    <row r="1037" customFormat="false" ht="14.25" hidden="false" customHeight="false" outlineLevel="0" collapsed="false">
      <c r="B1037" s="3"/>
      <c r="D1037" s="3"/>
    </row>
    <row r="1038" customFormat="false" ht="14.25" hidden="false" customHeight="false" outlineLevel="0" collapsed="false">
      <c r="B1038" s="3"/>
      <c r="D1038" s="3"/>
    </row>
    <row r="1039" customFormat="false" ht="14.25" hidden="false" customHeight="false" outlineLevel="0" collapsed="false">
      <c r="B1039" s="3"/>
      <c r="D1039" s="3"/>
    </row>
    <row r="1040" customFormat="false" ht="14.25" hidden="false" customHeight="false" outlineLevel="0" collapsed="false">
      <c r="B1040" s="3"/>
      <c r="D1040" s="3"/>
    </row>
    <row r="1041" customFormat="false" ht="14.25" hidden="false" customHeight="false" outlineLevel="0" collapsed="false">
      <c r="B1041" s="3"/>
      <c r="D1041" s="3"/>
    </row>
    <row r="1042" customFormat="false" ht="14.25" hidden="false" customHeight="false" outlineLevel="0" collapsed="false">
      <c r="B1042" s="3"/>
      <c r="D1042" s="3"/>
    </row>
    <row r="1043" customFormat="false" ht="14.25" hidden="false" customHeight="false" outlineLevel="0" collapsed="false">
      <c r="B1043" s="3"/>
      <c r="D1043" s="3"/>
    </row>
    <row r="1044" customFormat="false" ht="14.25" hidden="false" customHeight="false" outlineLevel="0" collapsed="false">
      <c r="B1044" s="3"/>
      <c r="D1044" s="3"/>
    </row>
    <row r="1045" customFormat="false" ht="14.25" hidden="false" customHeight="false" outlineLevel="0" collapsed="false">
      <c r="B1045" s="3"/>
      <c r="D1045" s="3"/>
    </row>
    <row r="1046" customFormat="false" ht="14.25" hidden="false" customHeight="false" outlineLevel="0" collapsed="false">
      <c r="B1046" s="3"/>
      <c r="D1046" s="3"/>
    </row>
    <row r="1047" customFormat="false" ht="14.25" hidden="false" customHeight="false" outlineLevel="0" collapsed="false">
      <c r="B1047" s="3"/>
      <c r="D1047" s="3"/>
    </row>
    <row r="1048" customFormat="false" ht="14.25" hidden="false" customHeight="false" outlineLevel="0" collapsed="false">
      <c r="B1048" s="3"/>
      <c r="D1048" s="3"/>
    </row>
    <row r="1049" customFormat="false" ht="14.25" hidden="false" customHeight="false" outlineLevel="0" collapsed="false">
      <c r="B1049" s="3"/>
      <c r="D1049" s="3"/>
    </row>
    <row r="1050" customFormat="false" ht="14.25" hidden="false" customHeight="false" outlineLevel="0" collapsed="false">
      <c r="B1050" s="3"/>
      <c r="D1050" s="3"/>
    </row>
    <row r="1051" customFormat="false" ht="14.25" hidden="false" customHeight="false" outlineLevel="0" collapsed="false">
      <c r="B1051" s="3"/>
      <c r="D1051" s="3"/>
    </row>
    <row r="1052" customFormat="false" ht="14.25" hidden="false" customHeight="false" outlineLevel="0" collapsed="false">
      <c r="B1052" s="3"/>
      <c r="D1052" s="3"/>
    </row>
    <row r="1053" customFormat="false" ht="14.25" hidden="false" customHeight="false" outlineLevel="0" collapsed="false">
      <c r="B1053" s="3"/>
      <c r="D1053" s="3"/>
    </row>
    <row r="1054" customFormat="false" ht="14.25" hidden="false" customHeight="false" outlineLevel="0" collapsed="false">
      <c r="B1054" s="3"/>
      <c r="D1054" s="3"/>
    </row>
    <row r="1055" customFormat="false" ht="14.25" hidden="false" customHeight="false" outlineLevel="0" collapsed="false">
      <c r="B1055" s="3"/>
      <c r="D1055" s="3"/>
    </row>
    <row r="1056" customFormat="false" ht="14.25" hidden="false" customHeight="false" outlineLevel="0" collapsed="false">
      <c r="B1056" s="3"/>
      <c r="D1056" s="3"/>
    </row>
    <row r="1057" customFormat="false" ht="14.25" hidden="false" customHeight="false" outlineLevel="0" collapsed="false">
      <c r="B1057" s="3"/>
      <c r="D1057" s="3"/>
    </row>
    <row r="1058" customFormat="false" ht="14.25" hidden="false" customHeight="false" outlineLevel="0" collapsed="false">
      <c r="B1058" s="3"/>
      <c r="D1058" s="3"/>
    </row>
    <row r="1059" customFormat="false" ht="14.25" hidden="false" customHeight="false" outlineLevel="0" collapsed="false">
      <c r="B1059" s="3"/>
      <c r="D1059" s="3"/>
    </row>
    <row r="1060" customFormat="false" ht="14.25" hidden="false" customHeight="false" outlineLevel="0" collapsed="false">
      <c r="B1060" s="3"/>
      <c r="D1060" s="3"/>
    </row>
    <row r="1061" customFormat="false" ht="14.25" hidden="false" customHeight="false" outlineLevel="0" collapsed="false">
      <c r="B1061" s="3"/>
      <c r="D1061" s="3"/>
    </row>
    <row r="1062" customFormat="false" ht="14.25" hidden="false" customHeight="false" outlineLevel="0" collapsed="false">
      <c r="B1062" s="3"/>
      <c r="D1062" s="3"/>
    </row>
    <row r="1063" customFormat="false" ht="14.25" hidden="false" customHeight="false" outlineLevel="0" collapsed="false">
      <c r="B1063" s="3"/>
      <c r="D1063" s="3"/>
    </row>
    <row r="1064" customFormat="false" ht="14.25" hidden="false" customHeight="false" outlineLevel="0" collapsed="false">
      <c r="B1064" s="3"/>
      <c r="D1064" s="3"/>
    </row>
    <row r="1065" customFormat="false" ht="14.25" hidden="false" customHeight="false" outlineLevel="0" collapsed="false">
      <c r="B1065" s="3"/>
      <c r="D1065" s="3"/>
    </row>
    <row r="1066" customFormat="false" ht="14.25" hidden="false" customHeight="false" outlineLevel="0" collapsed="false">
      <c r="B1066" s="3"/>
      <c r="D1066" s="3"/>
    </row>
    <row r="1067" customFormat="false" ht="14.25" hidden="false" customHeight="false" outlineLevel="0" collapsed="false">
      <c r="B1067" s="3"/>
      <c r="D1067" s="3"/>
    </row>
    <row r="1068" customFormat="false" ht="14.25" hidden="false" customHeight="false" outlineLevel="0" collapsed="false">
      <c r="B1068" s="3"/>
      <c r="D1068" s="3"/>
    </row>
    <row r="1069" customFormat="false" ht="14.25" hidden="false" customHeight="false" outlineLevel="0" collapsed="false">
      <c r="B1069" s="3"/>
      <c r="D1069" s="3"/>
    </row>
    <row r="1070" customFormat="false" ht="14.25" hidden="false" customHeight="false" outlineLevel="0" collapsed="false">
      <c r="B1070" s="3"/>
      <c r="D1070" s="3"/>
    </row>
    <row r="1071" customFormat="false" ht="14.25" hidden="false" customHeight="false" outlineLevel="0" collapsed="false">
      <c r="B1071" s="3"/>
      <c r="D1071" s="3"/>
    </row>
    <row r="1072" customFormat="false" ht="14.25" hidden="false" customHeight="false" outlineLevel="0" collapsed="false">
      <c r="B1072" s="3"/>
      <c r="D1072" s="3"/>
    </row>
    <row r="1073" customFormat="false" ht="14.25" hidden="false" customHeight="false" outlineLevel="0" collapsed="false">
      <c r="B1073" s="3"/>
      <c r="D1073" s="3"/>
    </row>
    <row r="1074" customFormat="false" ht="14.25" hidden="false" customHeight="false" outlineLevel="0" collapsed="false">
      <c r="B1074" s="3"/>
      <c r="D1074" s="3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2010-02-17T19:45:05Z</dcterms:created>
  <dc:creator>s.harper</dc:creator>
  <dc:description/>
  <dc:language>pt-BR</dc:language>
  <cp:lastModifiedBy/>
  <cp:lastPrinted>2012-07-30T11:59:05Z</cp:lastPrinted>
  <dcterms:modified xsi:type="dcterms:W3CDTF">2024-09-06T14:19:09Z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