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24226"/>
  <xr:revisionPtr revIDLastSave="0" documentId="13_ncr:1_{CEDCA701-4105-4FFB-8EBA-8678A962A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AO7" i="1"/>
  <c r="AN7" i="1"/>
  <c r="AM7" i="1"/>
  <c r="AK7" i="1"/>
  <c r="AJ7" i="1"/>
  <c r="AI7" i="1"/>
  <c r="AG7" i="1"/>
  <c r="AF7" i="1"/>
  <c r="AE7" i="1"/>
  <c r="AC7" i="1"/>
  <c r="AB7" i="1"/>
  <c r="AA7" i="1"/>
  <c r="Y7" i="1"/>
  <c r="X7" i="1"/>
  <c r="W7" i="1"/>
  <c r="U7" i="1"/>
  <c r="T7" i="1"/>
  <c r="S7" i="1"/>
  <c r="Q7" i="1"/>
  <c r="P7" i="1"/>
  <c r="O7" i="1"/>
  <c r="M7" i="1"/>
  <c r="L7" i="1"/>
  <c r="K7" i="1"/>
  <c r="I7" i="1"/>
  <c r="H7" i="1"/>
  <c r="G7" i="1"/>
  <c r="E7" i="1"/>
  <c r="E12" i="1" s="1"/>
  <c r="D7" i="1"/>
  <c r="D12" i="1" s="1"/>
  <c r="C12" i="1" s="1"/>
  <c r="C7" i="1"/>
  <c r="AO6" i="1"/>
  <c r="AN6" i="1"/>
  <c r="AM6" i="1"/>
  <c r="AK6" i="1"/>
  <c r="AJ6" i="1"/>
  <c r="AI6" i="1"/>
  <c r="AG6" i="1"/>
  <c r="AF6" i="1"/>
  <c r="AE6" i="1"/>
  <c r="AC6" i="1"/>
  <c r="AB6" i="1"/>
  <c r="AA6" i="1"/>
  <c r="Y6" i="1"/>
  <c r="X6" i="1"/>
  <c r="W6" i="1"/>
  <c r="U6" i="1"/>
  <c r="T6" i="1"/>
  <c r="S6" i="1"/>
  <c r="Q6" i="1"/>
  <c r="P6" i="1"/>
  <c r="O6" i="1"/>
  <c r="M6" i="1"/>
  <c r="L6" i="1"/>
  <c r="K6" i="1"/>
  <c r="I6" i="1"/>
  <c r="H6" i="1"/>
  <c r="G6" i="1"/>
  <c r="E6" i="1"/>
  <c r="E11" i="1" s="1"/>
  <c r="D6" i="1"/>
  <c r="C6" i="1"/>
  <c r="C11" i="1" l="1"/>
</calcChain>
</file>

<file path=xl/sharedStrings.xml><?xml version="1.0" encoding="utf-8"?>
<sst xmlns="http://schemas.openxmlformats.org/spreadsheetml/2006/main" count="43" uniqueCount="12">
  <si>
    <t>MD</t>
  </si>
  <si>
    <t>PA</t>
  </si>
  <si>
    <t>PL</t>
  </si>
  <si>
    <t>PT</t>
  </si>
  <si>
    <t>PS</t>
  </si>
  <si>
    <t>percentagem</t>
  </si>
  <si>
    <t>encontrados</t>
  </si>
  <si>
    <t>total</t>
  </si>
  <si>
    <t>servidor</t>
  </si>
  <si>
    <t>local</t>
  </si>
  <si>
    <t>sucesso</t>
  </si>
  <si>
    <t>resumo dos sucessos servidor e local(meu servidor)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</si>
</sst>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GPR\caminhos01.xlsx" TargetMode="External"/><Relationship Id="rId1" Type="http://schemas.openxmlformats.org/officeDocument/2006/relationships/externalLinkPath" Target="caminhos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M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P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P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minhos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</sheetNames>
    <sheetDataSet>
      <sheetData sheetId="0">
        <row r="1">
          <cell r="A1">
            <v>9.06801007556675E-2</v>
          </cell>
          <cell r="B1">
            <v>36</v>
          </cell>
          <cell r="C1">
            <v>361</v>
          </cell>
          <cell r="H1">
            <v>0.17632241813602015</v>
          </cell>
          <cell r="I1">
            <v>70</v>
          </cell>
          <cell r="J1">
            <v>327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0.12591605596269154</v>
          </cell>
          <cell r="B1">
            <v>189</v>
          </cell>
          <cell r="C1">
            <v>1312</v>
          </cell>
          <cell r="H1">
            <v>0.31645569620253167</v>
          </cell>
          <cell r="I1">
            <v>475</v>
          </cell>
          <cell r="J1">
            <v>1026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4.6035805626598467E-2</v>
          </cell>
          <cell r="B1">
            <v>36</v>
          </cell>
          <cell r="C1">
            <v>746</v>
          </cell>
          <cell r="H1">
            <v>0.21739130434782608</v>
          </cell>
          <cell r="I1">
            <v>170</v>
          </cell>
          <cell r="J1">
            <v>612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4.2696629213483148E-2</v>
          </cell>
          <cell r="B1">
            <v>19</v>
          </cell>
          <cell r="C1">
            <v>426</v>
          </cell>
          <cell r="H1">
            <v>0.47415730337078654</v>
          </cell>
          <cell r="I1">
            <v>211</v>
          </cell>
          <cell r="J1">
            <v>234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3.6319612590799029E-2</v>
          </cell>
          <cell r="B1">
            <v>30</v>
          </cell>
          <cell r="C1">
            <v>796</v>
          </cell>
          <cell r="H1">
            <v>0.24334140435835352</v>
          </cell>
          <cell r="I1">
            <v>201</v>
          </cell>
          <cell r="J1">
            <v>625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3.2679738562091505E-2</v>
          </cell>
          <cell r="B1">
            <v>15</v>
          </cell>
          <cell r="C1">
            <v>444</v>
          </cell>
          <cell r="H1">
            <v>0.53812636165577343</v>
          </cell>
          <cell r="I1">
            <v>247</v>
          </cell>
          <cell r="J1">
            <v>212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0.10835913312693499</v>
          </cell>
          <cell r="B1">
            <v>35</v>
          </cell>
          <cell r="C1">
            <v>288</v>
          </cell>
          <cell r="H1">
            <v>0.13312693498452013</v>
          </cell>
          <cell r="I1">
            <v>43</v>
          </cell>
          <cell r="J1">
            <v>280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4.8387096774193547E-2</v>
          </cell>
          <cell r="B1">
            <v>3</v>
          </cell>
          <cell r="C1">
            <v>59</v>
          </cell>
          <cell r="H1">
            <v>0.17741935483870969</v>
          </cell>
          <cell r="I1">
            <v>11</v>
          </cell>
          <cell r="J1">
            <v>51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0</v>
          </cell>
          <cell r="B1">
            <v>0</v>
          </cell>
          <cell r="C1">
            <v>548</v>
          </cell>
          <cell r="H1">
            <v>1.6423357664233577E-2</v>
          </cell>
          <cell r="I1">
            <v>9</v>
          </cell>
          <cell r="J1">
            <v>539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>
        <row r="1">
          <cell r="A1">
            <v>0</v>
          </cell>
          <cell r="B1">
            <v>0</v>
          </cell>
          <cell r="C1">
            <v>879</v>
          </cell>
          <cell r="H1">
            <v>0.35949943117178612</v>
          </cell>
          <cell r="I1">
            <v>316</v>
          </cell>
          <cell r="J1">
            <v>563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12"/>
  <sheetViews>
    <sheetView tabSelected="1" workbookViewId="0">
      <selection activeCell="G24" sqref="G24"/>
    </sheetView>
  </sheetViews>
  <sheetFormatPr defaultRowHeight="15" x14ac:dyDescent="0.25"/>
  <cols>
    <col min="2" max="2" width="12.140625" customWidth="1"/>
  </cols>
  <sheetData>
    <row r="1" spans="2:41" x14ac:dyDescent="0.25">
      <c r="B1" t="s">
        <v>11</v>
      </c>
    </row>
    <row r="3" spans="2:41" x14ac:dyDescent="0.25">
      <c r="B3" s="1">
        <v>45453</v>
      </c>
    </row>
    <row r="4" spans="2:41" x14ac:dyDescent="0.25">
      <c r="C4" s="2">
        <v>1</v>
      </c>
      <c r="D4" s="2"/>
      <c r="E4" s="2"/>
      <c r="G4" s="2">
        <v>2</v>
      </c>
      <c r="H4" s="2"/>
      <c r="I4" s="2"/>
      <c r="K4" s="2">
        <v>3</v>
      </c>
      <c r="L4" s="2"/>
      <c r="M4" s="2"/>
      <c r="O4" s="2">
        <v>12</v>
      </c>
      <c r="P4" s="2"/>
      <c r="Q4" s="2"/>
      <c r="S4" s="2">
        <v>13</v>
      </c>
      <c r="T4" s="2"/>
      <c r="U4" s="2"/>
      <c r="W4" s="2" t="s">
        <v>0</v>
      </c>
      <c r="X4" s="2"/>
      <c r="Y4" s="2"/>
      <c r="AA4" s="2" t="s">
        <v>1</v>
      </c>
      <c r="AB4" s="2"/>
      <c r="AC4" s="2"/>
      <c r="AE4" s="2" t="s">
        <v>2</v>
      </c>
      <c r="AF4" s="2"/>
      <c r="AG4" s="2"/>
      <c r="AI4" s="2" t="s">
        <v>3</v>
      </c>
      <c r="AJ4" s="2"/>
      <c r="AK4" s="2"/>
      <c r="AM4" s="2" t="s">
        <v>4</v>
      </c>
      <c r="AN4" s="2"/>
      <c r="AO4" s="2"/>
    </row>
    <row r="5" spans="2:41" x14ac:dyDescent="0.25">
      <c r="C5" s="2" t="s">
        <v>5</v>
      </c>
      <c r="D5" s="2" t="s">
        <v>6</v>
      </c>
      <c r="E5" s="2" t="s">
        <v>7</v>
      </c>
      <c r="G5" s="2" t="s">
        <v>5</v>
      </c>
      <c r="H5" s="2" t="s">
        <v>6</v>
      </c>
      <c r="I5" s="2" t="s">
        <v>7</v>
      </c>
      <c r="K5" s="2" t="s">
        <v>5</v>
      </c>
      <c r="L5" s="2" t="s">
        <v>6</v>
      </c>
      <c r="M5" s="2" t="s">
        <v>7</v>
      </c>
      <c r="O5" s="2" t="s">
        <v>5</v>
      </c>
      <c r="P5" s="2" t="s">
        <v>6</v>
      </c>
      <c r="Q5" s="2" t="s">
        <v>7</v>
      </c>
      <c r="S5" s="2" t="s">
        <v>5</v>
      </c>
      <c r="T5" s="2" t="s">
        <v>6</v>
      </c>
      <c r="U5" s="2" t="s">
        <v>7</v>
      </c>
      <c r="W5" s="2" t="s">
        <v>5</v>
      </c>
      <c r="X5" s="2" t="s">
        <v>6</v>
      </c>
      <c r="Y5" s="2" t="s">
        <v>7</v>
      </c>
      <c r="AA5" s="2" t="s">
        <v>5</v>
      </c>
      <c r="AB5" s="2" t="s">
        <v>6</v>
      </c>
      <c r="AC5" s="2" t="s">
        <v>7</v>
      </c>
      <c r="AE5" s="2" t="s">
        <v>5</v>
      </c>
      <c r="AF5" s="2" t="s">
        <v>6</v>
      </c>
      <c r="AG5" s="2" t="s">
        <v>7</v>
      </c>
      <c r="AI5" s="2" t="s">
        <v>5</v>
      </c>
      <c r="AJ5" s="2" t="s">
        <v>6</v>
      </c>
      <c r="AK5" s="2" t="s">
        <v>7</v>
      </c>
      <c r="AM5" s="2" t="s">
        <v>5</v>
      </c>
      <c r="AN5" s="2" t="s">
        <v>6</v>
      </c>
      <c r="AO5" s="2" t="s">
        <v>7</v>
      </c>
    </row>
    <row r="6" spans="2:41" x14ac:dyDescent="0.25">
      <c r="B6" t="s">
        <v>8</v>
      </c>
      <c r="C6" s="3">
        <f>[1]folha1!$A$1</f>
        <v>9.06801007556675E-2</v>
      </c>
      <c r="D6" s="2">
        <f>[1]folha1!$B$1</f>
        <v>36</v>
      </c>
      <c r="E6" s="2">
        <f>[1]folha1!$B$1+[1]folha1!$C$1</f>
        <v>397</v>
      </c>
      <c r="G6" s="3">
        <f>[2]folha1!$A$1</f>
        <v>4.6035805626598467E-2</v>
      </c>
      <c r="H6" s="2">
        <f>[2]folha1!$B$1</f>
        <v>36</v>
      </c>
      <c r="I6" s="2">
        <f>[2]folha1!$B$1+[2]folha1!$C$1</f>
        <v>782</v>
      </c>
      <c r="K6" s="3">
        <f>[3]folha1!$A$1</f>
        <v>4.2696629213483148E-2</v>
      </c>
      <c r="L6" s="2">
        <f>[3]folha1!$B$1</f>
        <v>19</v>
      </c>
      <c r="M6" s="2">
        <f>[3]folha1!$B$1+[3]folha1!$C$1</f>
        <v>445</v>
      </c>
      <c r="O6" s="3">
        <f>[4]folha1!$A$1</f>
        <v>3.6319612590799029E-2</v>
      </c>
      <c r="P6" s="2">
        <f>[4]folha1!$B$1</f>
        <v>30</v>
      </c>
      <c r="Q6" s="2">
        <f>[4]folha1!$B$1+[4]folha1!$C$1</f>
        <v>826</v>
      </c>
      <c r="S6" s="3">
        <f>[5]folha1!$A$1</f>
        <v>3.2679738562091505E-2</v>
      </c>
      <c r="T6" s="2">
        <f>[5]folha1!$B$1</f>
        <v>15</v>
      </c>
      <c r="U6" s="2">
        <f>[5]folha1!$B$1+[5]folha1!$C$1</f>
        <v>459</v>
      </c>
      <c r="W6" s="3">
        <f>[6]folha1!$A$1</f>
        <v>0.10835913312693499</v>
      </c>
      <c r="X6" s="2">
        <f>[6]folha1!$B$1</f>
        <v>35</v>
      </c>
      <c r="Y6" s="2">
        <f>[6]folha1!$B$1+[6]folha1!$C$1</f>
        <v>323</v>
      </c>
      <c r="AA6" s="3">
        <f>[7]folha1!$A$1</f>
        <v>4.8387096774193547E-2</v>
      </c>
      <c r="AB6" s="2">
        <f>[7]folha1!$B$1</f>
        <v>3</v>
      </c>
      <c r="AC6" s="2">
        <f>[7]folha1!$B$1+[7]folha1!$C$1</f>
        <v>62</v>
      </c>
      <c r="AE6" s="3">
        <f>[8]folha1!$A$1</f>
        <v>0</v>
      </c>
      <c r="AF6" s="2">
        <f>[8]folha1!$B$1</f>
        <v>0</v>
      </c>
      <c r="AG6" s="2">
        <f>[8]folha1!$B$1+[8]folha1!$C$1</f>
        <v>548</v>
      </c>
      <c r="AI6" s="3">
        <f>[9]folha1!$A$1</f>
        <v>0</v>
      </c>
      <c r="AJ6" s="2">
        <f>[9]folha1!$B$1</f>
        <v>0</v>
      </c>
      <c r="AK6" s="2">
        <f>[9]folha1!$B$1+[9]folha1!$C$1</f>
        <v>879</v>
      </c>
      <c r="AM6" s="3">
        <f>[10]folha1!$A$1</f>
        <v>0.12591605596269154</v>
      </c>
      <c r="AN6" s="2">
        <f>[10]folha1!$B$1</f>
        <v>189</v>
      </c>
      <c r="AO6" s="2">
        <f>[10]folha1!$B$1+[10]folha1!$C$1</f>
        <v>1501</v>
      </c>
    </row>
    <row r="7" spans="2:41" x14ac:dyDescent="0.25">
      <c r="B7" t="s">
        <v>9</v>
      </c>
      <c r="C7" s="3">
        <f>[1]folha1!$H$1</f>
        <v>0.17632241813602015</v>
      </c>
      <c r="D7" s="2">
        <f>[1]folha1!$I$1</f>
        <v>70</v>
      </c>
      <c r="E7" s="2">
        <f>[1]folha1!$I$1+[1]folha1!$J$1</f>
        <v>397</v>
      </c>
      <c r="G7" s="3">
        <f>[2]folha1!$H$1</f>
        <v>0.21739130434782608</v>
      </c>
      <c r="H7" s="2">
        <f>[2]folha1!$I$1</f>
        <v>170</v>
      </c>
      <c r="I7" s="2">
        <f>[2]folha1!$I$1+[2]folha1!$J$1</f>
        <v>782</v>
      </c>
      <c r="K7" s="3">
        <f>[3]folha1!$H$1</f>
        <v>0.47415730337078654</v>
      </c>
      <c r="L7" s="2">
        <f>[3]folha1!$I$1</f>
        <v>211</v>
      </c>
      <c r="M7" s="2">
        <f>[3]folha1!$I$1+[3]folha1!$J$1</f>
        <v>445</v>
      </c>
      <c r="O7" s="3">
        <f>[4]folha1!$H$1</f>
        <v>0.24334140435835352</v>
      </c>
      <c r="P7" s="2">
        <f>[4]folha1!$I$1</f>
        <v>201</v>
      </c>
      <c r="Q7" s="2">
        <f>[4]folha1!$I$1+[4]folha1!$J$1</f>
        <v>826</v>
      </c>
      <c r="S7" s="3">
        <f>[5]folha1!$H$1</f>
        <v>0.53812636165577343</v>
      </c>
      <c r="T7" s="2">
        <f>[5]folha1!$I$1</f>
        <v>247</v>
      </c>
      <c r="U7" s="2">
        <f>[5]folha1!$I$1+[5]folha1!$J$1</f>
        <v>459</v>
      </c>
      <c r="W7" s="3">
        <f>[6]folha1!$H$1</f>
        <v>0.13312693498452013</v>
      </c>
      <c r="X7" s="2">
        <f>[6]folha1!$I$1</f>
        <v>43</v>
      </c>
      <c r="Y7" s="2">
        <f>[6]folha1!$I$1+[6]folha1!$J$1</f>
        <v>323</v>
      </c>
      <c r="AA7" s="3">
        <f>[7]folha1!$H$1</f>
        <v>0.17741935483870969</v>
      </c>
      <c r="AB7" s="2">
        <f>[7]folha1!$I$1</f>
        <v>11</v>
      </c>
      <c r="AC7" s="2">
        <f>[7]folha1!$I$1+[7]folha1!$J$1</f>
        <v>62</v>
      </c>
      <c r="AE7" s="3">
        <f>[8]folha1!$H$1</f>
        <v>1.6423357664233577E-2</v>
      </c>
      <c r="AF7" s="2">
        <f>[8]folha1!$I$1</f>
        <v>9</v>
      </c>
      <c r="AG7" s="2">
        <f>[8]folha1!$I$1+[8]folha1!$J$1</f>
        <v>548</v>
      </c>
      <c r="AI7" s="3">
        <f>[9]folha1!$H$1</f>
        <v>0.35949943117178612</v>
      </c>
      <c r="AJ7" s="2">
        <f>[9]folha1!$I$1</f>
        <v>316</v>
      </c>
      <c r="AK7" s="2">
        <f>[9]folha1!$I$1+[9]folha1!$J$1</f>
        <v>879</v>
      </c>
      <c r="AM7" s="3">
        <f>[10]folha1!$H$1</f>
        <v>0.31645569620253167</v>
      </c>
      <c r="AN7" s="2">
        <f>[10]folha1!$I$1</f>
        <v>475</v>
      </c>
      <c r="AO7" s="2">
        <f>[10]folha1!$I$1+[10]folha1!$J$1</f>
        <v>1501</v>
      </c>
    </row>
    <row r="10" spans="2:41" x14ac:dyDescent="0.25">
      <c r="B10" t="s">
        <v>7</v>
      </c>
      <c r="D10" t="s">
        <v>10</v>
      </c>
      <c r="E10" t="s">
        <v>7</v>
      </c>
    </row>
    <row r="11" spans="2:41" x14ac:dyDescent="0.25">
      <c r="B11" t="s">
        <v>8</v>
      </c>
      <c r="C11" s="3">
        <f>D11/E11</f>
        <v>5.8341369334619093E-2</v>
      </c>
      <c r="D11" s="2">
        <f>D6+H6+L6+P6+T6+X6+AB6+AF6++AJ6++AN6</f>
        <v>363</v>
      </c>
      <c r="E11" s="2">
        <f>E6+I6+M6+Q6+U6+Y6++AC6+AG6++AK6+AO6</f>
        <v>6222</v>
      </c>
    </row>
    <row r="12" spans="2:41" x14ac:dyDescent="0.25">
      <c r="B12" t="s">
        <v>9</v>
      </c>
      <c r="C12" s="3">
        <f>D12/E12</f>
        <v>0.28174220507875281</v>
      </c>
      <c r="D12" s="2">
        <f>D7+H7+L7+P7+T7+X7+AB7+AF7++AJ7++AN7</f>
        <v>1753</v>
      </c>
      <c r="E12" s="2">
        <f>E7+I7+M7+Q7+U7+Y7++AC7+AG7++AK7+AO7</f>
        <v>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2024-06-17T09:41:20Z</dcterms:modified>
</cp:coreProperties>
</file>