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d2-my.sharepoint.com/personal/rdinardi_mpd_com_br/Documents/0 - OPS/"/>
    </mc:Choice>
  </mc:AlternateContent>
  <xr:revisionPtr revIDLastSave="235" documentId="13_ncr:1_{2E4B4A3D-2C9D-4A68-8ACE-176739BFAA86}" xr6:coauthVersionLast="47" xr6:coauthVersionMax="47" xr10:uidLastSave="{F226112A-08A8-49DF-B7BC-FAC8C009CA85}"/>
  <bookViews>
    <workbookView xWindow="-108" yWindow="-108" windowWidth="23256" windowHeight="12576" tabRatio="734" xr2:uid="{408ECEB3-DD26-49CD-859C-3452C764A395}"/>
  </bookViews>
  <sheets>
    <sheet name="Instruções" sheetId="27" r:id="rId1"/>
    <sheet name="AÇO - Blocos de fundação" sheetId="2" r:id="rId2"/>
    <sheet name="AÇO - Estrutura" sheetId="7" r:id="rId3"/>
    <sheet name="Resumo - Volume Fundação" sheetId="1" r:id="rId4"/>
    <sheet name="Blocos de fundação" sheetId="3" r:id="rId5"/>
    <sheet name="Vigas baldrames" sheetId="4" r:id="rId6"/>
    <sheet name="Cortinas" sheetId="5" r:id="rId7"/>
    <sheet name="Escada" sheetId="6" r:id="rId8"/>
    <sheet name="Concreto Estrutura" sheetId="9" r:id="rId9"/>
    <sheet name="3° SS" sheetId="10" r:id="rId10"/>
    <sheet name="2° SS" sheetId="28" r:id="rId11"/>
    <sheet name="1° SS" sheetId="12" r:id="rId12"/>
    <sheet name="Térreo" sheetId="13" r:id="rId13"/>
    <sheet name="1° Pav" sheetId="14" r:id="rId14"/>
    <sheet name="2° Pav" sheetId="15" r:id="rId15"/>
    <sheet name="3° Pav" sheetId="16" r:id="rId16"/>
    <sheet name="4° Pav" sheetId="17" r:id="rId17"/>
    <sheet name="Tipo Studios" sheetId="18" r:id="rId18"/>
    <sheet name="Tipo Residencial" sheetId="19" r:id="rId19"/>
    <sheet name="Lazer" sheetId="22" r:id="rId20"/>
    <sheet name="D. Inferior" sheetId="23" r:id="rId21"/>
    <sheet name="D. Superior" sheetId="24" r:id="rId22"/>
    <sheet name="Barrilete" sheetId="25" r:id="rId23"/>
    <sheet name="Cobertura" sheetId="26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9" i="26" l="1"/>
  <c r="I439" i="26"/>
  <c r="H439" i="26"/>
  <c r="K439" i="26"/>
  <c r="J436" i="26"/>
  <c r="I436" i="26"/>
  <c r="J435" i="26"/>
  <c r="I435" i="26"/>
  <c r="J434" i="26"/>
  <c r="I434" i="26"/>
  <c r="J433" i="26"/>
  <c r="I433" i="26"/>
  <c r="J432" i="26"/>
  <c r="I432" i="26"/>
  <c r="J431" i="26"/>
  <c r="I431" i="26"/>
  <c r="J430" i="26"/>
  <c r="I430" i="26"/>
  <c r="J429" i="26"/>
  <c r="I429" i="26"/>
  <c r="J428" i="26"/>
  <c r="I428" i="26"/>
  <c r="J427" i="26"/>
  <c r="I427" i="26"/>
  <c r="J426" i="26"/>
  <c r="I426" i="26"/>
  <c r="J425" i="26"/>
  <c r="I425" i="26"/>
  <c r="J424" i="26"/>
  <c r="I424" i="26"/>
  <c r="J423" i="26"/>
  <c r="I423" i="26"/>
  <c r="J422" i="26"/>
  <c r="I422" i="26"/>
  <c r="J421" i="26"/>
  <c r="I421" i="26"/>
  <c r="J420" i="26"/>
  <c r="I420" i="26"/>
  <c r="J419" i="26"/>
  <c r="I419" i="26"/>
  <c r="J418" i="26"/>
  <c r="I418" i="26"/>
  <c r="J417" i="26"/>
  <c r="I417" i="26"/>
  <c r="J416" i="26"/>
  <c r="I416" i="26"/>
  <c r="J415" i="26"/>
  <c r="I415" i="26"/>
  <c r="J414" i="26"/>
  <c r="I414" i="26"/>
  <c r="J413" i="26"/>
  <c r="I413" i="26"/>
  <c r="J412" i="26"/>
  <c r="I412" i="26"/>
  <c r="J411" i="26"/>
  <c r="I411" i="26"/>
  <c r="J410" i="26"/>
  <c r="I410" i="26"/>
  <c r="J409" i="26"/>
  <c r="I409" i="26"/>
  <c r="J408" i="26"/>
  <c r="I408" i="26"/>
  <c r="J407" i="26"/>
  <c r="I407" i="26"/>
  <c r="J406" i="26"/>
  <c r="I406" i="26"/>
  <c r="J405" i="26"/>
  <c r="I405" i="26"/>
  <c r="J404" i="26"/>
  <c r="I404" i="26"/>
  <c r="J403" i="26"/>
  <c r="I403" i="26"/>
  <c r="J402" i="26"/>
  <c r="I402" i="26"/>
  <c r="J401" i="26"/>
  <c r="I401" i="26"/>
  <c r="J400" i="26"/>
  <c r="I400" i="26"/>
  <c r="J399" i="26"/>
  <c r="I399" i="26"/>
  <c r="J398" i="26"/>
  <c r="I398" i="26"/>
  <c r="J397" i="26"/>
  <c r="I397" i="26"/>
  <c r="J396" i="26"/>
  <c r="I396" i="26"/>
  <c r="J395" i="26"/>
  <c r="I395" i="26"/>
  <c r="J394" i="26"/>
  <c r="I394" i="26"/>
  <c r="J393" i="26"/>
  <c r="I393" i="26"/>
  <c r="J392" i="26"/>
  <c r="I392" i="26"/>
  <c r="J391" i="26"/>
  <c r="I391" i="26"/>
  <c r="J390" i="26"/>
  <c r="I390" i="26"/>
  <c r="J389" i="26"/>
  <c r="I389" i="26"/>
  <c r="J388" i="26"/>
  <c r="I388" i="26"/>
  <c r="J387" i="26"/>
  <c r="I387" i="26"/>
  <c r="J385" i="26"/>
  <c r="I385" i="26"/>
  <c r="J384" i="26"/>
  <c r="I384" i="26"/>
  <c r="J383" i="26"/>
  <c r="I383" i="26"/>
  <c r="J382" i="26"/>
  <c r="I382" i="26"/>
  <c r="J381" i="26"/>
  <c r="I381" i="26"/>
  <c r="J380" i="26"/>
  <c r="I380" i="26"/>
  <c r="J379" i="26"/>
  <c r="I379" i="26"/>
  <c r="J378" i="26"/>
  <c r="I378" i="26"/>
  <c r="J377" i="26"/>
  <c r="I377" i="26"/>
  <c r="J376" i="26"/>
  <c r="I376" i="26"/>
  <c r="J375" i="26"/>
  <c r="I375" i="26"/>
  <c r="J374" i="26"/>
  <c r="I374" i="26"/>
  <c r="J373" i="26"/>
  <c r="I373" i="26"/>
  <c r="J372" i="26"/>
  <c r="I372" i="26"/>
  <c r="J371" i="26"/>
  <c r="I371" i="26"/>
  <c r="J370" i="26"/>
  <c r="I370" i="26"/>
  <c r="J369" i="26"/>
  <c r="I369" i="26"/>
  <c r="J368" i="26"/>
  <c r="I368" i="26"/>
  <c r="J367" i="26"/>
  <c r="I367" i="26"/>
  <c r="J366" i="26"/>
  <c r="I366" i="26"/>
  <c r="J365" i="26"/>
  <c r="I365" i="26"/>
  <c r="J364" i="26"/>
  <c r="I364" i="26"/>
  <c r="J363" i="26"/>
  <c r="I363" i="26"/>
  <c r="J362" i="26"/>
  <c r="I362" i="26"/>
  <c r="J361" i="26"/>
  <c r="I361" i="26"/>
  <c r="J360" i="26"/>
  <c r="I360" i="26"/>
  <c r="J359" i="26"/>
  <c r="I359" i="26"/>
  <c r="J358" i="26"/>
  <c r="I358" i="26"/>
  <c r="J357" i="26"/>
  <c r="I357" i="26"/>
  <c r="J356" i="26"/>
  <c r="I356" i="26"/>
  <c r="J355" i="26"/>
  <c r="I355" i="26"/>
  <c r="J354" i="26"/>
  <c r="I354" i="26"/>
  <c r="J353" i="26"/>
  <c r="I353" i="26"/>
  <c r="J352" i="26"/>
  <c r="I352" i="26"/>
  <c r="J351" i="26"/>
  <c r="I351" i="26"/>
  <c r="J350" i="26"/>
  <c r="I350" i="26"/>
  <c r="J349" i="26"/>
  <c r="I349" i="26"/>
  <c r="J348" i="26"/>
  <c r="I348" i="26"/>
  <c r="J347" i="26"/>
  <c r="I347" i="26"/>
  <c r="J346" i="26"/>
  <c r="I346" i="26"/>
  <c r="J345" i="26"/>
  <c r="I345" i="26"/>
  <c r="J344" i="26"/>
  <c r="I344" i="26"/>
  <c r="J343" i="26"/>
  <c r="I343" i="26"/>
  <c r="J342" i="26"/>
  <c r="I342" i="26"/>
  <c r="J341" i="26"/>
  <c r="I341" i="26"/>
  <c r="J340" i="26"/>
  <c r="I340" i="26"/>
  <c r="J339" i="26"/>
  <c r="I339" i="26"/>
  <c r="J338" i="26"/>
  <c r="I338" i="26"/>
  <c r="J337" i="26"/>
  <c r="I337" i="26"/>
  <c r="J336" i="26"/>
  <c r="G439" i="26" s="1"/>
  <c r="I336" i="26"/>
  <c r="F439" i="26" s="1"/>
  <c r="J329" i="26"/>
  <c r="I329" i="26"/>
  <c r="H329" i="26"/>
  <c r="K329" i="26"/>
  <c r="E328" i="26"/>
  <c r="J326" i="26"/>
  <c r="I326" i="26"/>
  <c r="J325" i="26"/>
  <c r="I325" i="26"/>
  <c r="J324" i="26"/>
  <c r="I324" i="26"/>
  <c r="J323" i="26"/>
  <c r="I323" i="26"/>
  <c r="J322" i="26"/>
  <c r="I322" i="26"/>
  <c r="J321" i="26"/>
  <c r="I321" i="26"/>
  <c r="J320" i="26"/>
  <c r="I320" i="26"/>
  <c r="J319" i="26"/>
  <c r="I319" i="26"/>
  <c r="J318" i="26"/>
  <c r="I318" i="26"/>
  <c r="J317" i="26"/>
  <c r="I317" i="26"/>
  <c r="J316" i="26"/>
  <c r="I316" i="26"/>
  <c r="J315" i="26"/>
  <c r="I315" i="26"/>
  <c r="J314" i="26"/>
  <c r="I314" i="26"/>
  <c r="J313" i="26"/>
  <c r="I313" i="26"/>
  <c r="J312" i="26"/>
  <c r="I312" i="26"/>
  <c r="J311" i="26"/>
  <c r="I311" i="26"/>
  <c r="J310" i="26"/>
  <c r="I310" i="26"/>
  <c r="J309" i="26"/>
  <c r="I309" i="26"/>
  <c r="J308" i="26"/>
  <c r="I308" i="26"/>
  <c r="J307" i="26"/>
  <c r="I307" i="26"/>
  <c r="J306" i="26"/>
  <c r="I306" i="26"/>
  <c r="J305" i="26"/>
  <c r="I305" i="26"/>
  <c r="J304" i="26"/>
  <c r="I304" i="26"/>
  <c r="J303" i="26"/>
  <c r="I303" i="26"/>
  <c r="J302" i="26"/>
  <c r="I302" i="26"/>
  <c r="J301" i="26"/>
  <c r="I301" i="26"/>
  <c r="J300" i="26"/>
  <c r="I300" i="26"/>
  <c r="J299" i="26"/>
  <c r="I299" i="26"/>
  <c r="J298" i="26"/>
  <c r="I298" i="26"/>
  <c r="J297" i="26"/>
  <c r="I297" i="26"/>
  <c r="J296" i="26"/>
  <c r="I296" i="26"/>
  <c r="J295" i="26"/>
  <c r="I295" i="26"/>
  <c r="J294" i="26"/>
  <c r="I294" i="26"/>
  <c r="J293" i="26"/>
  <c r="I293" i="26"/>
  <c r="J292" i="26"/>
  <c r="I292" i="26"/>
  <c r="J291" i="26"/>
  <c r="I291" i="26"/>
  <c r="J290" i="26"/>
  <c r="I290" i="26"/>
  <c r="J289" i="26"/>
  <c r="I289" i="26"/>
  <c r="J288" i="26"/>
  <c r="I288" i="26"/>
  <c r="J287" i="26"/>
  <c r="I287" i="26"/>
  <c r="J286" i="26"/>
  <c r="I286" i="26"/>
  <c r="J285" i="26"/>
  <c r="I285" i="26"/>
  <c r="J284" i="26"/>
  <c r="I284" i="26"/>
  <c r="J283" i="26"/>
  <c r="I283" i="26"/>
  <c r="J282" i="26"/>
  <c r="I282" i="26"/>
  <c r="J281" i="26"/>
  <c r="I281" i="26"/>
  <c r="J280" i="26"/>
  <c r="I280" i="26"/>
  <c r="J279" i="26"/>
  <c r="I279" i="26"/>
  <c r="J278" i="26"/>
  <c r="I278" i="26"/>
  <c r="J277" i="26"/>
  <c r="I277" i="26"/>
  <c r="J275" i="26"/>
  <c r="I275" i="26"/>
  <c r="J274" i="26"/>
  <c r="I274" i="26"/>
  <c r="J273" i="26"/>
  <c r="I273" i="26"/>
  <c r="J272" i="26"/>
  <c r="I272" i="26"/>
  <c r="J271" i="26"/>
  <c r="I271" i="26"/>
  <c r="J270" i="26"/>
  <c r="I270" i="26"/>
  <c r="J269" i="26"/>
  <c r="I269" i="26"/>
  <c r="J268" i="26"/>
  <c r="I268" i="26"/>
  <c r="J267" i="26"/>
  <c r="I267" i="26"/>
  <c r="J266" i="26"/>
  <c r="I266" i="26"/>
  <c r="J265" i="26"/>
  <c r="I265" i="26"/>
  <c r="J264" i="26"/>
  <c r="I264" i="26"/>
  <c r="J263" i="26"/>
  <c r="I263" i="26"/>
  <c r="J262" i="26"/>
  <c r="I262" i="26"/>
  <c r="J261" i="26"/>
  <c r="I261" i="26"/>
  <c r="J260" i="26"/>
  <c r="I260" i="26"/>
  <c r="J259" i="26"/>
  <c r="I259" i="26"/>
  <c r="J258" i="26"/>
  <c r="I258" i="26"/>
  <c r="J257" i="26"/>
  <c r="I257" i="26"/>
  <c r="J256" i="26"/>
  <c r="I256" i="26"/>
  <c r="J255" i="26"/>
  <c r="I255" i="26"/>
  <c r="J254" i="26"/>
  <c r="I254" i="26"/>
  <c r="J253" i="26"/>
  <c r="I253" i="26"/>
  <c r="J252" i="26"/>
  <c r="I252" i="26"/>
  <c r="J251" i="26"/>
  <c r="I251" i="26"/>
  <c r="J250" i="26"/>
  <c r="I250" i="26"/>
  <c r="J249" i="26"/>
  <c r="I249" i="26"/>
  <c r="J248" i="26"/>
  <c r="I248" i="26"/>
  <c r="J247" i="26"/>
  <c r="I247" i="26"/>
  <c r="J246" i="26"/>
  <c r="I246" i="26"/>
  <c r="J245" i="26"/>
  <c r="I245" i="26"/>
  <c r="J244" i="26"/>
  <c r="I244" i="26"/>
  <c r="J243" i="26"/>
  <c r="I243" i="26"/>
  <c r="J242" i="26"/>
  <c r="I242" i="26"/>
  <c r="J241" i="26"/>
  <c r="I241" i="26"/>
  <c r="J240" i="26"/>
  <c r="I240" i="26"/>
  <c r="J239" i="26"/>
  <c r="I239" i="26"/>
  <c r="J238" i="26"/>
  <c r="I238" i="26"/>
  <c r="J237" i="26"/>
  <c r="I237" i="26"/>
  <c r="J236" i="26"/>
  <c r="I236" i="26"/>
  <c r="J235" i="26"/>
  <c r="I235" i="26"/>
  <c r="J234" i="26"/>
  <c r="I234" i="26"/>
  <c r="J233" i="26"/>
  <c r="I233" i="26"/>
  <c r="J232" i="26"/>
  <c r="I232" i="26"/>
  <c r="J231" i="26"/>
  <c r="I231" i="26"/>
  <c r="J230" i="26"/>
  <c r="G329" i="26" s="1"/>
  <c r="I230" i="26"/>
  <c r="J229" i="26"/>
  <c r="I229" i="26"/>
  <c r="J228" i="26"/>
  <c r="I228" i="26"/>
  <c r="J227" i="26"/>
  <c r="I227" i="26"/>
  <c r="J226" i="26"/>
  <c r="I226" i="26"/>
  <c r="F329" i="26" s="1"/>
  <c r="K219" i="26"/>
  <c r="J219" i="26"/>
  <c r="I219" i="26"/>
  <c r="H219" i="26"/>
  <c r="J216" i="26"/>
  <c r="I216" i="26"/>
  <c r="J215" i="26"/>
  <c r="I215" i="26"/>
  <c r="J214" i="26"/>
  <c r="I214" i="26"/>
  <c r="J213" i="26"/>
  <c r="I213" i="26"/>
  <c r="J212" i="26"/>
  <c r="I212" i="26"/>
  <c r="J211" i="26"/>
  <c r="I211" i="26"/>
  <c r="J210" i="26"/>
  <c r="I210" i="26"/>
  <c r="J209" i="26"/>
  <c r="I209" i="26"/>
  <c r="J208" i="26"/>
  <c r="I208" i="26"/>
  <c r="J207" i="26"/>
  <c r="I207" i="26"/>
  <c r="J206" i="26"/>
  <c r="I206" i="26"/>
  <c r="J205" i="26"/>
  <c r="I205" i="26"/>
  <c r="J204" i="26"/>
  <c r="I204" i="26"/>
  <c r="J203" i="26"/>
  <c r="I203" i="26"/>
  <c r="J202" i="26"/>
  <c r="I202" i="26"/>
  <c r="J201" i="26"/>
  <c r="I201" i="26"/>
  <c r="J200" i="26"/>
  <c r="I200" i="26"/>
  <c r="J199" i="26"/>
  <c r="I199" i="26"/>
  <c r="J198" i="26"/>
  <c r="I198" i="26"/>
  <c r="J197" i="26"/>
  <c r="I197" i="26"/>
  <c r="J196" i="26"/>
  <c r="I196" i="26"/>
  <c r="J195" i="26"/>
  <c r="I195" i="26"/>
  <c r="J194" i="26"/>
  <c r="I194" i="26"/>
  <c r="J193" i="26"/>
  <c r="I193" i="26"/>
  <c r="J192" i="26"/>
  <c r="I192" i="26"/>
  <c r="J191" i="26"/>
  <c r="I191" i="26"/>
  <c r="J190" i="26"/>
  <c r="I190" i="26"/>
  <c r="J189" i="26"/>
  <c r="I189" i="26"/>
  <c r="J188" i="26"/>
  <c r="I188" i="26"/>
  <c r="J187" i="26"/>
  <c r="I187" i="26"/>
  <c r="J186" i="26"/>
  <c r="I186" i="26"/>
  <c r="J185" i="26"/>
  <c r="I185" i="26"/>
  <c r="J184" i="26"/>
  <c r="I184" i="26"/>
  <c r="J183" i="26"/>
  <c r="I183" i="26"/>
  <c r="J182" i="26"/>
  <c r="I182" i="26"/>
  <c r="J181" i="26"/>
  <c r="I181" i="26"/>
  <c r="J180" i="26"/>
  <c r="I180" i="26"/>
  <c r="J179" i="26"/>
  <c r="I179" i="26"/>
  <c r="J178" i="26"/>
  <c r="I178" i="26"/>
  <c r="J177" i="26"/>
  <c r="I177" i="26"/>
  <c r="J176" i="26"/>
  <c r="I176" i="26"/>
  <c r="J175" i="26"/>
  <c r="I175" i="26"/>
  <c r="J174" i="26"/>
  <c r="I174" i="26"/>
  <c r="J173" i="26"/>
  <c r="I173" i="26"/>
  <c r="J172" i="26"/>
  <c r="I172" i="26"/>
  <c r="J171" i="26"/>
  <c r="I171" i="26"/>
  <c r="J170" i="26"/>
  <c r="I170" i="26"/>
  <c r="J169" i="26"/>
  <c r="I169" i="26"/>
  <c r="J168" i="26"/>
  <c r="I168" i="26"/>
  <c r="J167" i="26"/>
  <c r="I167" i="26"/>
  <c r="J165" i="26"/>
  <c r="I165" i="26"/>
  <c r="J164" i="26"/>
  <c r="I164" i="26"/>
  <c r="J163" i="26"/>
  <c r="I163" i="26"/>
  <c r="J162" i="26"/>
  <c r="I162" i="26"/>
  <c r="J161" i="26"/>
  <c r="I161" i="26"/>
  <c r="J160" i="26"/>
  <c r="I160" i="26"/>
  <c r="J159" i="26"/>
  <c r="I159" i="26"/>
  <c r="J158" i="26"/>
  <c r="I158" i="26"/>
  <c r="J157" i="26"/>
  <c r="I157" i="26"/>
  <c r="J156" i="26"/>
  <c r="I156" i="26"/>
  <c r="J155" i="26"/>
  <c r="I155" i="26"/>
  <c r="J154" i="26"/>
  <c r="I154" i="26"/>
  <c r="J153" i="26"/>
  <c r="I153" i="26"/>
  <c r="J152" i="26"/>
  <c r="I152" i="26"/>
  <c r="J151" i="26"/>
  <c r="I151" i="26"/>
  <c r="J150" i="26"/>
  <c r="I150" i="26"/>
  <c r="J149" i="26"/>
  <c r="I149" i="26"/>
  <c r="J148" i="26"/>
  <c r="I148" i="26"/>
  <c r="J147" i="26"/>
  <c r="I147" i="26"/>
  <c r="J146" i="26"/>
  <c r="I146" i="26"/>
  <c r="J145" i="26"/>
  <c r="I145" i="26"/>
  <c r="J144" i="26"/>
  <c r="I144" i="26"/>
  <c r="J143" i="26"/>
  <c r="I143" i="26"/>
  <c r="J142" i="26"/>
  <c r="I142" i="26"/>
  <c r="J141" i="26"/>
  <c r="I141" i="26"/>
  <c r="J140" i="26"/>
  <c r="I140" i="26"/>
  <c r="J139" i="26"/>
  <c r="I139" i="26"/>
  <c r="J138" i="26"/>
  <c r="I138" i="26"/>
  <c r="J137" i="26"/>
  <c r="I137" i="26"/>
  <c r="J136" i="26"/>
  <c r="I136" i="26"/>
  <c r="J135" i="26"/>
  <c r="I135" i="26"/>
  <c r="J134" i="26"/>
  <c r="I134" i="26"/>
  <c r="J133" i="26"/>
  <c r="I133" i="26"/>
  <c r="J132" i="26"/>
  <c r="I132" i="26"/>
  <c r="J131" i="26"/>
  <c r="I131" i="26"/>
  <c r="J130" i="26"/>
  <c r="I130" i="26"/>
  <c r="J129" i="26"/>
  <c r="I129" i="26"/>
  <c r="J128" i="26"/>
  <c r="I128" i="26"/>
  <c r="J127" i="26"/>
  <c r="I127" i="26"/>
  <c r="J126" i="26"/>
  <c r="I126" i="26"/>
  <c r="J125" i="26"/>
  <c r="I125" i="26"/>
  <c r="J124" i="26"/>
  <c r="I124" i="26"/>
  <c r="J123" i="26"/>
  <c r="I123" i="26"/>
  <c r="J122" i="26"/>
  <c r="I122" i="26"/>
  <c r="J121" i="26"/>
  <c r="I121" i="26"/>
  <c r="J120" i="26"/>
  <c r="I120" i="26"/>
  <c r="J119" i="26"/>
  <c r="I119" i="26"/>
  <c r="J118" i="26"/>
  <c r="I118" i="26"/>
  <c r="J117" i="26"/>
  <c r="I117" i="26"/>
  <c r="J116" i="26"/>
  <c r="G219" i="26" s="1"/>
  <c r="I116" i="26"/>
  <c r="F219" i="26" s="1"/>
  <c r="J109" i="26"/>
  <c r="I109" i="26"/>
  <c r="H109" i="26"/>
  <c r="K109" i="26"/>
  <c r="J106" i="26"/>
  <c r="I106" i="26"/>
  <c r="J105" i="26"/>
  <c r="I105" i="26"/>
  <c r="J104" i="26"/>
  <c r="I104" i="26"/>
  <c r="J103" i="26"/>
  <c r="I103" i="26"/>
  <c r="J102" i="26"/>
  <c r="I102" i="26"/>
  <c r="J101" i="26"/>
  <c r="I101" i="26"/>
  <c r="J100" i="26"/>
  <c r="I100" i="26"/>
  <c r="J99" i="26"/>
  <c r="I99" i="26"/>
  <c r="J98" i="26"/>
  <c r="I98" i="26"/>
  <c r="J97" i="26"/>
  <c r="I97" i="26"/>
  <c r="J96" i="26"/>
  <c r="I96" i="26"/>
  <c r="J95" i="26"/>
  <c r="I95" i="26"/>
  <c r="J94" i="26"/>
  <c r="I94" i="26"/>
  <c r="J93" i="26"/>
  <c r="I93" i="26"/>
  <c r="J92" i="26"/>
  <c r="I92" i="26"/>
  <c r="J91" i="26"/>
  <c r="I91" i="26"/>
  <c r="J90" i="26"/>
  <c r="I90" i="26"/>
  <c r="J89" i="26"/>
  <c r="I89" i="26"/>
  <c r="J88" i="26"/>
  <c r="I88" i="26"/>
  <c r="J87" i="26"/>
  <c r="I87" i="26"/>
  <c r="J86" i="26"/>
  <c r="I86" i="26"/>
  <c r="J85" i="26"/>
  <c r="I85" i="26"/>
  <c r="J84" i="26"/>
  <c r="I84" i="26"/>
  <c r="J83" i="26"/>
  <c r="I83" i="26"/>
  <c r="J82" i="26"/>
  <c r="I82" i="26"/>
  <c r="J81" i="26"/>
  <c r="I81" i="26"/>
  <c r="J80" i="26"/>
  <c r="I80" i="26"/>
  <c r="J79" i="26"/>
  <c r="I79" i="26"/>
  <c r="J78" i="26"/>
  <c r="I78" i="26"/>
  <c r="J77" i="26"/>
  <c r="I77" i="26"/>
  <c r="J76" i="26"/>
  <c r="I76" i="26"/>
  <c r="J75" i="26"/>
  <c r="I75" i="26"/>
  <c r="J74" i="26"/>
  <c r="I74" i="26"/>
  <c r="J73" i="26"/>
  <c r="I73" i="26"/>
  <c r="J72" i="26"/>
  <c r="I72" i="26"/>
  <c r="J71" i="26"/>
  <c r="I71" i="26"/>
  <c r="J70" i="26"/>
  <c r="I70" i="26"/>
  <c r="J69" i="26"/>
  <c r="I69" i="26"/>
  <c r="J68" i="26"/>
  <c r="I68" i="26"/>
  <c r="J67" i="26"/>
  <c r="I67" i="26"/>
  <c r="J66" i="26"/>
  <c r="I66" i="26"/>
  <c r="J65" i="26"/>
  <c r="I65" i="26"/>
  <c r="J64" i="26"/>
  <c r="I64" i="26"/>
  <c r="J63" i="26"/>
  <c r="I63" i="26"/>
  <c r="J62" i="26"/>
  <c r="I62" i="26"/>
  <c r="J61" i="26"/>
  <c r="I61" i="26"/>
  <c r="J60" i="26"/>
  <c r="I60" i="26"/>
  <c r="J59" i="26"/>
  <c r="I59" i="26"/>
  <c r="J58" i="26"/>
  <c r="I58" i="26"/>
  <c r="J57" i="26"/>
  <c r="I57" i="26"/>
  <c r="J55" i="26"/>
  <c r="I55" i="26"/>
  <c r="J54" i="26"/>
  <c r="I54" i="26"/>
  <c r="J53" i="26"/>
  <c r="I53" i="26"/>
  <c r="J52" i="26"/>
  <c r="I52" i="26"/>
  <c r="J51" i="26"/>
  <c r="I51" i="26"/>
  <c r="J50" i="26"/>
  <c r="I50" i="26"/>
  <c r="J49" i="26"/>
  <c r="I49" i="26"/>
  <c r="J48" i="26"/>
  <c r="I48" i="26"/>
  <c r="J47" i="26"/>
  <c r="I47" i="26"/>
  <c r="J46" i="26"/>
  <c r="I46" i="26"/>
  <c r="J45" i="26"/>
  <c r="I45" i="26"/>
  <c r="J44" i="26"/>
  <c r="I44" i="26"/>
  <c r="J43" i="26"/>
  <c r="I43" i="26"/>
  <c r="J42" i="26"/>
  <c r="I42" i="26"/>
  <c r="J41" i="26"/>
  <c r="I41" i="26"/>
  <c r="J40" i="26"/>
  <c r="I40" i="26"/>
  <c r="J39" i="26"/>
  <c r="I39" i="26"/>
  <c r="J38" i="26"/>
  <c r="I38" i="26"/>
  <c r="J37" i="26"/>
  <c r="I37" i="26"/>
  <c r="J36" i="26"/>
  <c r="I36" i="26"/>
  <c r="J35" i="26"/>
  <c r="I35" i="26"/>
  <c r="J34" i="26"/>
  <c r="I34" i="26"/>
  <c r="J33" i="26"/>
  <c r="I33" i="26"/>
  <c r="J32" i="26"/>
  <c r="I32" i="26"/>
  <c r="J31" i="26"/>
  <c r="I31" i="26"/>
  <c r="J30" i="26"/>
  <c r="I30" i="26"/>
  <c r="J29" i="26"/>
  <c r="I29" i="26"/>
  <c r="J28" i="26"/>
  <c r="I28" i="26"/>
  <c r="J27" i="26"/>
  <c r="I27" i="26"/>
  <c r="J26" i="26"/>
  <c r="I26" i="26"/>
  <c r="J25" i="26"/>
  <c r="I25" i="26"/>
  <c r="J24" i="26"/>
  <c r="I24" i="26"/>
  <c r="J23" i="26"/>
  <c r="I23" i="26"/>
  <c r="J22" i="26"/>
  <c r="I22" i="26"/>
  <c r="J21" i="26"/>
  <c r="I21" i="26"/>
  <c r="J20" i="26"/>
  <c r="I20" i="26"/>
  <c r="J19" i="26"/>
  <c r="I19" i="26"/>
  <c r="J18" i="26"/>
  <c r="I18" i="26"/>
  <c r="J17" i="26"/>
  <c r="I17" i="26"/>
  <c r="J16" i="26"/>
  <c r="I16" i="26"/>
  <c r="J15" i="26"/>
  <c r="I15" i="26"/>
  <c r="J14" i="26"/>
  <c r="I14" i="26"/>
  <c r="J13" i="26"/>
  <c r="I13" i="26"/>
  <c r="J12" i="26"/>
  <c r="I12" i="26"/>
  <c r="J11" i="26"/>
  <c r="I11" i="26"/>
  <c r="J10" i="26"/>
  <c r="I10" i="26"/>
  <c r="J9" i="26"/>
  <c r="I9" i="26"/>
  <c r="J8" i="26"/>
  <c r="I8" i="26"/>
  <c r="J7" i="26"/>
  <c r="I7" i="26"/>
  <c r="J6" i="26"/>
  <c r="G109" i="26" s="1"/>
  <c r="I6" i="26"/>
  <c r="F109" i="26" s="1"/>
  <c r="J439" i="25"/>
  <c r="I439" i="25"/>
  <c r="H439" i="25"/>
  <c r="K439" i="25"/>
  <c r="J436" i="25"/>
  <c r="I436" i="25"/>
  <c r="J435" i="25"/>
  <c r="I435" i="25"/>
  <c r="J434" i="25"/>
  <c r="I434" i="25"/>
  <c r="J433" i="25"/>
  <c r="I433" i="25"/>
  <c r="J432" i="25"/>
  <c r="I432" i="25"/>
  <c r="J431" i="25"/>
  <c r="I431" i="25"/>
  <c r="J430" i="25"/>
  <c r="I430" i="25"/>
  <c r="J429" i="25"/>
  <c r="I429" i="25"/>
  <c r="J428" i="25"/>
  <c r="I428" i="25"/>
  <c r="J427" i="25"/>
  <c r="I427" i="25"/>
  <c r="J426" i="25"/>
  <c r="I426" i="25"/>
  <c r="J425" i="25"/>
  <c r="I425" i="25"/>
  <c r="J424" i="25"/>
  <c r="I424" i="25"/>
  <c r="J423" i="25"/>
  <c r="I423" i="25"/>
  <c r="J422" i="25"/>
  <c r="I422" i="25"/>
  <c r="J421" i="25"/>
  <c r="I421" i="25"/>
  <c r="J420" i="25"/>
  <c r="I420" i="25"/>
  <c r="J419" i="25"/>
  <c r="I419" i="25"/>
  <c r="J418" i="25"/>
  <c r="I418" i="25"/>
  <c r="J417" i="25"/>
  <c r="I417" i="25"/>
  <c r="J416" i="25"/>
  <c r="I416" i="25"/>
  <c r="J415" i="25"/>
  <c r="I415" i="25"/>
  <c r="J414" i="25"/>
  <c r="I414" i="25"/>
  <c r="J413" i="25"/>
  <c r="I413" i="25"/>
  <c r="J412" i="25"/>
  <c r="I412" i="25"/>
  <c r="J411" i="25"/>
  <c r="I411" i="25"/>
  <c r="J410" i="25"/>
  <c r="I410" i="25"/>
  <c r="J409" i="25"/>
  <c r="I409" i="25"/>
  <c r="J408" i="25"/>
  <c r="I408" i="25"/>
  <c r="J407" i="25"/>
  <c r="I407" i="25"/>
  <c r="J406" i="25"/>
  <c r="I406" i="25"/>
  <c r="J405" i="25"/>
  <c r="I405" i="25"/>
  <c r="J404" i="25"/>
  <c r="I404" i="25"/>
  <c r="J403" i="25"/>
  <c r="I403" i="25"/>
  <c r="J402" i="25"/>
  <c r="I402" i="25"/>
  <c r="J401" i="25"/>
  <c r="I401" i="25"/>
  <c r="J400" i="25"/>
  <c r="I400" i="25"/>
  <c r="J399" i="25"/>
  <c r="I399" i="25"/>
  <c r="J398" i="25"/>
  <c r="I398" i="25"/>
  <c r="J397" i="25"/>
  <c r="I397" i="25"/>
  <c r="J396" i="25"/>
  <c r="I396" i="25"/>
  <c r="J395" i="25"/>
  <c r="I395" i="25"/>
  <c r="J394" i="25"/>
  <c r="I394" i="25"/>
  <c r="J393" i="25"/>
  <c r="I393" i="25"/>
  <c r="J392" i="25"/>
  <c r="I392" i="25"/>
  <c r="J391" i="25"/>
  <c r="I391" i="25"/>
  <c r="J390" i="25"/>
  <c r="I390" i="25"/>
  <c r="J389" i="25"/>
  <c r="I389" i="25"/>
  <c r="J388" i="25"/>
  <c r="I388" i="25"/>
  <c r="J387" i="25"/>
  <c r="I387" i="25"/>
  <c r="J385" i="25"/>
  <c r="I385" i="25"/>
  <c r="J384" i="25"/>
  <c r="I384" i="25"/>
  <c r="J383" i="25"/>
  <c r="I383" i="25"/>
  <c r="J382" i="25"/>
  <c r="I382" i="25"/>
  <c r="J381" i="25"/>
  <c r="I381" i="25"/>
  <c r="J380" i="25"/>
  <c r="I380" i="25"/>
  <c r="J379" i="25"/>
  <c r="I379" i="25"/>
  <c r="J378" i="25"/>
  <c r="I378" i="25"/>
  <c r="J377" i="25"/>
  <c r="I377" i="25"/>
  <c r="J376" i="25"/>
  <c r="I376" i="25"/>
  <c r="J375" i="25"/>
  <c r="I375" i="25"/>
  <c r="J374" i="25"/>
  <c r="I374" i="25"/>
  <c r="J373" i="25"/>
  <c r="I373" i="25"/>
  <c r="J372" i="25"/>
  <c r="I372" i="25"/>
  <c r="J371" i="25"/>
  <c r="I371" i="25"/>
  <c r="J370" i="25"/>
  <c r="I370" i="25"/>
  <c r="J369" i="25"/>
  <c r="I369" i="25"/>
  <c r="J368" i="25"/>
  <c r="I368" i="25"/>
  <c r="J367" i="25"/>
  <c r="I367" i="25"/>
  <c r="J366" i="25"/>
  <c r="I366" i="25"/>
  <c r="J365" i="25"/>
  <c r="I365" i="25"/>
  <c r="J364" i="25"/>
  <c r="I364" i="25"/>
  <c r="J363" i="25"/>
  <c r="I363" i="25"/>
  <c r="J362" i="25"/>
  <c r="I362" i="25"/>
  <c r="J361" i="25"/>
  <c r="I361" i="25"/>
  <c r="J360" i="25"/>
  <c r="I360" i="25"/>
  <c r="J359" i="25"/>
  <c r="I359" i="25"/>
  <c r="J358" i="25"/>
  <c r="I358" i="25"/>
  <c r="J357" i="25"/>
  <c r="I357" i="25"/>
  <c r="J356" i="25"/>
  <c r="I356" i="25"/>
  <c r="J355" i="25"/>
  <c r="I355" i="25"/>
  <c r="J354" i="25"/>
  <c r="I354" i="25"/>
  <c r="J353" i="25"/>
  <c r="I353" i="25"/>
  <c r="J352" i="25"/>
  <c r="I352" i="25"/>
  <c r="J351" i="25"/>
  <c r="I351" i="25"/>
  <c r="J350" i="25"/>
  <c r="I350" i="25"/>
  <c r="J349" i="25"/>
  <c r="I349" i="25"/>
  <c r="J348" i="25"/>
  <c r="I348" i="25"/>
  <c r="J347" i="25"/>
  <c r="I347" i="25"/>
  <c r="J346" i="25"/>
  <c r="I346" i="25"/>
  <c r="J345" i="25"/>
  <c r="I345" i="25"/>
  <c r="J344" i="25"/>
  <c r="I344" i="25"/>
  <c r="J343" i="25"/>
  <c r="I343" i="25"/>
  <c r="J342" i="25"/>
  <c r="I342" i="25"/>
  <c r="J341" i="25"/>
  <c r="I341" i="25"/>
  <c r="J340" i="25"/>
  <c r="I340" i="25"/>
  <c r="J339" i="25"/>
  <c r="E438" i="25" s="1"/>
  <c r="I339" i="25"/>
  <c r="J338" i="25"/>
  <c r="I338" i="25"/>
  <c r="F439" i="25" s="1"/>
  <c r="J337" i="25"/>
  <c r="I337" i="25"/>
  <c r="J336" i="25"/>
  <c r="G439" i="25" s="1"/>
  <c r="I336" i="25"/>
  <c r="J329" i="25"/>
  <c r="I329" i="25"/>
  <c r="H329" i="25"/>
  <c r="K329" i="25"/>
  <c r="J326" i="25"/>
  <c r="I326" i="25"/>
  <c r="J325" i="25"/>
  <c r="I325" i="25"/>
  <c r="J324" i="25"/>
  <c r="I324" i="25"/>
  <c r="J323" i="25"/>
  <c r="I323" i="25"/>
  <c r="J322" i="25"/>
  <c r="I322" i="25"/>
  <c r="J321" i="25"/>
  <c r="I321" i="25"/>
  <c r="J320" i="25"/>
  <c r="I320" i="25"/>
  <c r="J319" i="25"/>
  <c r="I319" i="25"/>
  <c r="J318" i="25"/>
  <c r="I318" i="25"/>
  <c r="J317" i="25"/>
  <c r="I317" i="25"/>
  <c r="J316" i="25"/>
  <c r="I316" i="25"/>
  <c r="J315" i="25"/>
  <c r="I315" i="25"/>
  <c r="J314" i="25"/>
  <c r="I314" i="25"/>
  <c r="J313" i="25"/>
  <c r="I313" i="25"/>
  <c r="J312" i="25"/>
  <c r="I312" i="25"/>
  <c r="J311" i="25"/>
  <c r="I311" i="25"/>
  <c r="J310" i="25"/>
  <c r="I310" i="25"/>
  <c r="J309" i="25"/>
  <c r="I309" i="25"/>
  <c r="J308" i="25"/>
  <c r="I308" i="25"/>
  <c r="J307" i="25"/>
  <c r="I307" i="25"/>
  <c r="J306" i="25"/>
  <c r="I306" i="25"/>
  <c r="J305" i="25"/>
  <c r="I305" i="25"/>
  <c r="J304" i="25"/>
  <c r="I304" i="25"/>
  <c r="J303" i="25"/>
  <c r="I303" i="25"/>
  <c r="J302" i="25"/>
  <c r="I302" i="25"/>
  <c r="J301" i="25"/>
  <c r="I301" i="25"/>
  <c r="J300" i="25"/>
  <c r="I300" i="25"/>
  <c r="J299" i="25"/>
  <c r="I299" i="25"/>
  <c r="J298" i="25"/>
  <c r="I298" i="25"/>
  <c r="J297" i="25"/>
  <c r="I297" i="25"/>
  <c r="J296" i="25"/>
  <c r="I296" i="25"/>
  <c r="J295" i="25"/>
  <c r="I295" i="25"/>
  <c r="J294" i="25"/>
  <c r="I294" i="25"/>
  <c r="J293" i="25"/>
  <c r="I293" i="25"/>
  <c r="J292" i="25"/>
  <c r="I292" i="25"/>
  <c r="J291" i="25"/>
  <c r="I291" i="25"/>
  <c r="J290" i="25"/>
  <c r="I290" i="25"/>
  <c r="J289" i="25"/>
  <c r="I289" i="25"/>
  <c r="J288" i="25"/>
  <c r="I288" i="25"/>
  <c r="J287" i="25"/>
  <c r="I287" i="25"/>
  <c r="J286" i="25"/>
  <c r="I286" i="25"/>
  <c r="J285" i="25"/>
  <c r="I285" i="25"/>
  <c r="J284" i="25"/>
  <c r="I284" i="25"/>
  <c r="J283" i="25"/>
  <c r="I283" i="25"/>
  <c r="J282" i="25"/>
  <c r="I282" i="25"/>
  <c r="J281" i="25"/>
  <c r="I281" i="25"/>
  <c r="J280" i="25"/>
  <c r="I280" i="25"/>
  <c r="J279" i="25"/>
  <c r="I279" i="25"/>
  <c r="J278" i="25"/>
  <c r="I278" i="25"/>
  <c r="J277" i="25"/>
  <c r="I277" i="25"/>
  <c r="J275" i="25"/>
  <c r="I275" i="25"/>
  <c r="J274" i="25"/>
  <c r="I274" i="25"/>
  <c r="J273" i="25"/>
  <c r="I273" i="25"/>
  <c r="J272" i="25"/>
  <c r="I272" i="25"/>
  <c r="J271" i="25"/>
  <c r="I271" i="25"/>
  <c r="J270" i="25"/>
  <c r="I270" i="25"/>
  <c r="J269" i="25"/>
  <c r="I269" i="25"/>
  <c r="J268" i="25"/>
  <c r="I268" i="25"/>
  <c r="J267" i="25"/>
  <c r="I267" i="25"/>
  <c r="J266" i="25"/>
  <c r="I266" i="25"/>
  <c r="J265" i="25"/>
  <c r="I265" i="25"/>
  <c r="J264" i="25"/>
  <c r="I264" i="25"/>
  <c r="J263" i="25"/>
  <c r="I263" i="25"/>
  <c r="J262" i="25"/>
  <c r="I262" i="25"/>
  <c r="J261" i="25"/>
  <c r="I261" i="25"/>
  <c r="J260" i="25"/>
  <c r="I260" i="25"/>
  <c r="J259" i="25"/>
  <c r="I259" i="25"/>
  <c r="J258" i="25"/>
  <c r="I258" i="25"/>
  <c r="J257" i="25"/>
  <c r="I257" i="25"/>
  <c r="J256" i="25"/>
  <c r="I256" i="25"/>
  <c r="J255" i="25"/>
  <c r="I255" i="25"/>
  <c r="J254" i="25"/>
  <c r="I254" i="25"/>
  <c r="J253" i="25"/>
  <c r="I253" i="25"/>
  <c r="J252" i="25"/>
  <c r="I252" i="25"/>
  <c r="J251" i="25"/>
  <c r="I251" i="25"/>
  <c r="J250" i="25"/>
  <c r="I250" i="25"/>
  <c r="J249" i="25"/>
  <c r="I249" i="25"/>
  <c r="J248" i="25"/>
  <c r="I248" i="25"/>
  <c r="J247" i="25"/>
  <c r="I247" i="25"/>
  <c r="J246" i="25"/>
  <c r="I246" i="25"/>
  <c r="J245" i="25"/>
  <c r="I245" i="25"/>
  <c r="J244" i="25"/>
  <c r="I244" i="25"/>
  <c r="J243" i="25"/>
  <c r="I243" i="25"/>
  <c r="J242" i="25"/>
  <c r="I242" i="25"/>
  <c r="J241" i="25"/>
  <c r="I241" i="25"/>
  <c r="J240" i="25"/>
  <c r="I240" i="25"/>
  <c r="J239" i="25"/>
  <c r="I239" i="25"/>
  <c r="J238" i="25"/>
  <c r="I238" i="25"/>
  <c r="J237" i="25"/>
  <c r="I237" i="25"/>
  <c r="J236" i="25"/>
  <c r="I236" i="25"/>
  <c r="J235" i="25"/>
  <c r="I235" i="25"/>
  <c r="J234" i="25"/>
  <c r="I234" i="25"/>
  <c r="J233" i="25"/>
  <c r="I233" i="25"/>
  <c r="J232" i="25"/>
  <c r="I232" i="25"/>
  <c r="J231" i="25"/>
  <c r="G329" i="25" s="1"/>
  <c r="I231" i="25"/>
  <c r="J230" i="25"/>
  <c r="I230" i="25"/>
  <c r="J229" i="25"/>
  <c r="I229" i="25"/>
  <c r="J228" i="25"/>
  <c r="I228" i="25"/>
  <c r="J227" i="25"/>
  <c r="I227" i="25"/>
  <c r="J226" i="25"/>
  <c r="I226" i="25"/>
  <c r="F329" i="25" s="1"/>
  <c r="K219" i="25"/>
  <c r="J219" i="25"/>
  <c r="I219" i="25"/>
  <c r="H219" i="25"/>
  <c r="J216" i="25"/>
  <c r="I216" i="25"/>
  <c r="J215" i="25"/>
  <c r="I215" i="25"/>
  <c r="J214" i="25"/>
  <c r="I214" i="25"/>
  <c r="J213" i="25"/>
  <c r="I213" i="25"/>
  <c r="J212" i="25"/>
  <c r="I212" i="25"/>
  <c r="J211" i="25"/>
  <c r="I211" i="25"/>
  <c r="J210" i="25"/>
  <c r="I210" i="25"/>
  <c r="J209" i="25"/>
  <c r="I209" i="25"/>
  <c r="J208" i="25"/>
  <c r="I208" i="25"/>
  <c r="J207" i="25"/>
  <c r="I207" i="25"/>
  <c r="J206" i="25"/>
  <c r="I206" i="25"/>
  <c r="J205" i="25"/>
  <c r="I205" i="25"/>
  <c r="J204" i="25"/>
  <c r="I204" i="25"/>
  <c r="J203" i="25"/>
  <c r="I203" i="25"/>
  <c r="J202" i="25"/>
  <c r="I202" i="25"/>
  <c r="J201" i="25"/>
  <c r="I201" i="25"/>
  <c r="J200" i="25"/>
  <c r="I200" i="25"/>
  <c r="J199" i="25"/>
  <c r="I199" i="25"/>
  <c r="J198" i="25"/>
  <c r="I198" i="25"/>
  <c r="J197" i="25"/>
  <c r="I197" i="25"/>
  <c r="J196" i="25"/>
  <c r="I196" i="25"/>
  <c r="J195" i="25"/>
  <c r="I195" i="25"/>
  <c r="J194" i="25"/>
  <c r="I194" i="25"/>
  <c r="J193" i="25"/>
  <c r="I193" i="25"/>
  <c r="J192" i="25"/>
  <c r="I192" i="25"/>
  <c r="J191" i="25"/>
  <c r="I191" i="25"/>
  <c r="J190" i="25"/>
  <c r="I190" i="25"/>
  <c r="J189" i="25"/>
  <c r="I189" i="25"/>
  <c r="J188" i="25"/>
  <c r="I188" i="25"/>
  <c r="J187" i="25"/>
  <c r="I187" i="25"/>
  <c r="J186" i="25"/>
  <c r="I186" i="25"/>
  <c r="J185" i="25"/>
  <c r="I185" i="25"/>
  <c r="J184" i="25"/>
  <c r="I184" i="25"/>
  <c r="J183" i="25"/>
  <c r="I183" i="25"/>
  <c r="J182" i="25"/>
  <c r="I182" i="25"/>
  <c r="J181" i="25"/>
  <c r="I181" i="25"/>
  <c r="J180" i="25"/>
  <c r="I180" i="25"/>
  <c r="J179" i="25"/>
  <c r="I179" i="25"/>
  <c r="J178" i="25"/>
  <c r="I178" i="25"/>
  <c r="J177" i="25"/>
  <c r="I177" i="25"/>
  <c r="J176" i="25"/>
  <c r="I176" i="25"/>
  <c r="J175" i="25"/>
  <c r="I175" i="25"/>
  <c r="J174" i="25"/>
  <c r="I174" i="25"/>
  <c r="J173" i="25"/>
  <c r="I173" i="25"/>
  <c r="J172" i="25"/>
  <c r="I172" i="25"/>
  <c r="J171" i="25"/>
  <c r="I171" i="25"/>
  <c r="J170" i="25"/>
  <c r="I170" i="25"/>
  <c r="J169" i="25"/>
  <c r="I169" i="25"/>
  <c r="J168" i="25"/>
  <c r="I168" i="25"/>
  <c r="J167" i="25"/>
  <c r="I167" i="25"/>
  <c r="J165" i="25"/>
  <c r="I165" i="25"/>
  <c r="J164" i="25"/>
  <c r="I164" i="25"/>
  <c r="J163" i="25"/>
  <c r="I163" i="25"/>
  <c r="J162" i="25"/>
  <c r="I162" i="25"/>
  <c r="J161" i="25"/>
  <c r="I161" i="25"/>
  <c r="J160" i="25"/>
  <c r="I160" i="25"/>
  <c r="J159" i="25"/>
  <c r="I159" i="25"/>
  <c r="J158" i="25"/>
  <c r="I158" i="25"/>
  <c r="J157" i="25"/>
  <c r="I157" i="25"/>
  <c r="J156" i="25"/>
  <c r="I156" i="25"/>
  <c r="J155" i="25"/>
  <c r="I155" i="25"/>
  <c r="J154" i="25"/>
  <c r="I154" i="25"/>
  <c r="J153" i="25"/>
  <c r="I153" i="25"/>
  <c r="J152" i="25"/>
  <c r="I152" i="25"/>
  <c r="J151" i="25"/>
  <c r="I151" i="25"/>
  <c r="J150" i="25"/>
  <c r="I150" i="25"/>
  <c r="J149" i="25"/>
  <c r="I149" i="25"/>
  <c r="J148" i="25"/>
  <c r="I148" i="25"/>
  <c r="J147" i="25"/>
  <c r="I147" i="25"/>
  <c r="J146" i="25"/>
  <c r="I146" i="25"/>
  <c r="J145" i="25"/>
  <c r="I145" i="25"/>
  <c r="J144" i="25"/>
  <c r="I144" i="25"/>
  <c r="J143" i="25"/>
  <c r="I143" i="25"/>
  <c r="J142" i="25"/>
  <c r="I142" i="25"/>
  <c r="J141" i="25"/>
  <c r="I141" i="25"/>
  <c r="J140" i="25"/>
  <c r="I140" i="25"/>
  <c r="J139" i="25"/>
  <c r="I139" i="25"/>
  <c r="J138" i="25"/>
  <c r="I138" i="25"/>
  <c r="J137" i="25"/>
  <c r="I137" i="25"/>
  <c r="J136" i="25"/>
  <c r="I136" i="25"/>
  <c r="J135" i="25"/>
  <c r="I135" i="25"/>
  <c r="J134" i="25"/>
  <c r="I134" i="25"/>
  <c r="J133" i="25"/>
  <c r="I133" i="25"/>
  <c r="J132" i="25"/>
  <c r="I132" i="25"/>
  <c r="J131" i="25"/>
  <c r="I131" i="25"/>
  <c r="J130" i="25"/>
  <c r="I130" i="25"/>
  <c r="J129" i="25"/>
  <c r="I129" i="25"/>
  <c r="J128" i="25"/>
  <c r="I128" i="25"/>
  <c r="J127" i="25"/>
  <c r="I127" i="25"/>
  <c r="J126" i="25"/>
  <c r="I126" i="25"/>
  <c r="J125" i="25"/>
  <c r="I125" i="25"/>
  <c r="J124" i="25"/>
  <c r="I124" i="25"/>
  <c r="J123" i="25"/>
  <c r="I123" i="25"/>
  <c r="J122" i="25"/>
  <c r="I122" i="25"/>
  <c r="J121" i="25"/>
  <c r="I121" i="25"/>
  <c r="J120" i="25"/>
  <c r="I120" i="25"/>
  <c r="J119" i="25"/>
  <c r="I119" i="25"/>
  <c r="J118" i="25"/>
  <c r="I118" i="25"/>
  <c r="J117" i="25"/>
  <c r="I117" i="25"/>
  <c r="J116" i="25"/>
  <c r="G219" i="25" s="1"/>
  <c r="I116" i="25"/>
  <c r="F219" i="25" s="1"/>
  <c r="J109" i="25"/>
  <c r="I109" i="25"/>
  <c r="H109" i="25"/>
  <c r="K109" i="25"/>
  <c r="J106" i="25"/>
  <c r="I106" i="25"/>
  <c r="J105" i="25"/>
  <c r="I105" i="25"/>
  <c r="J104" i="25"/>
  <c r="I104" i="25"/>
  <c r="J103" i="25"/>
  <c r="I103" i="25"/>
  <c r="J102" i="25"/>
  <c r="I102" i="25"/>
  <c r="J101" i="25"/>
  <c r="I101" i="25"/>
  <c r="J100" i="25"/>
  <c r="I100" i="25"/>
  <c r="J99" i="25"/>
  <c r="I99" i="25"/>
  <c r="J98" i="25"/>
  <c r="I98" i="25"/>
  <c r="J97" i="25"/>
  <c r="I97" i="25"/>
  <c r="J96" i="25"/>
  <c r="I96" i="25"/>
  <c r="J95" i="25"/>
  <c r="I95" i="25"/>
  <c r="J94" i="25"/>
  <c r="I94" i="25"/>
  <c r="J93" i="25"/>
  <c r="I93" i="25"/>
  <c r="J92" i="25"/>
  <c r="I92" i="25"/>
  <c r="J91" i="25"/>
  <c r="I91" i="25"/>
  <c r="J90" i="25"/>
  <c r="I90" i="25"/>
  <c r="J89" i="25"/>
  <c r="I89" i="25"/>
  <c r="J88" i="25"/>
  <c r="I88" i="25"/>
  <c r="J87" i="25"/>
  <c r="I87" i="25"/>
  <c r="J86" i="25"/>
  <c r="I86" i="25"/>
  <c r="J85" i="25"/>
  <c r="I85" i="25"/>
  <c r="J84" i="25"/>
  <c r="I84" i="25"/>
  <c r="J83" i="25"/>
  <c r="I83" i="25"/>
  <c r="J82" i="25"/>
  <c r="I82" i="25"/>
  <c r="J81" i="25"/>
  <c r="I81" i="25"/>
  <c r="J80" i="25"/>
  <c r="I80" i="25"/>
  <c r="J79" i="25"/>
  <c r="I79" i="25"/>
  <c r="J78" i="25"/>
  <c r="I78" i="25"/>
  <c r="J77" i="25"/>
  <c r="I77" i="25"/>
  <c r="J76" i="25"/>
  <c r="I76" i="25"/>
  <c r="J75" i="25"/>
  <c r="I75" i="25"/>
  <c r="J74" i="25"/>
  <c r="I74" i="25"/>
  <c r="J73" i="25"/>
  <c r="I73" i="25"/>
  <c r="J72" i="25"/>
  <c r="I72" i="25"/>
  <c r="J71" i="25"/>
  <c r="I71" i="25"/>
  <c r="J70" i="25"/>
  <c r="I70" i="25"/>
  <c r="J69" i="25"/>
  <c r="I69" i="25"/>
  <c r="J68" i="25"/>
  <c r="I68" i="25"/>
  <c r="J67" i="25"/>
  <c r="I67" i="25"/>
  <c r="J66" i="25"/>
  <c r="I66" i="25"/>
  <c r="J65" i="25"/>
  <c r="I65" i="25"/>
  <c r="J64" i="25"/>
  <c r="I64" i="25"/>
  <c r="J63" i="25"/>
  <c r="I63" i="25"/>
  <c r="J62" i="25"/>
  <c r="I62" i="25"/>
  <c r="J61" i="25"/>
  <c r="I61" i="25"/>
  <c r="J60" i="25"/>
  <c r="I60" i="25"/>
  <c r="J59" i="25"/>
  <c r="I59" i="25"/>
  <c r="J58" i="25"/>
  <c r="I58" i="25"/>
  <c r="J57" i="25"/>
  <c r="I57" i="25"/>
  <c r="J55" i="25"/>
  <c r="I55" i="25"/>
  <c r="J54" i="25"/>
  <c r="I54" i="25"/>
  <c r="J53" i="25"/>
  <c r="I53" i="25"/>
  <c r="J52" i="25"/>
  <c r="I52" i="25"/>
  <c r="J51" i="25"/>
  <c r="I51" i="25"/>
  <c r="J50" i="25"/>
  <c r="I50" i="25"/>
  <c r="J49" i="25"/>
  <c r="I49" i="25"/>
  <c r="J48" i="25"/>
  <c r="I48" i="25"/>
  <c r="J47" i="25"/>
  <c r="I47" i="25"/>
  <c r="J46" i="25"/>
  <c r="I46" i="25"/>
  <c r="J45" i="25"/>
  <c r="I45" i="25"/>
  <c r="J44" i="25"/>
  <c r="I44" i="25"/>
  <c r="J43" i="25"/>
  <c r="I43" i="25"/>
  <c r="J42" i="25"/>
  <c r="I42" i="25"/>
  <c r="J41" i="25"/>
  <c r="I41" i="25"/>
  <c r="J40" i="25"/>
  <c r="I40" i="25"/>
  <c r="J39" i="25"/>
  <c r="I39" i="25"/>
  <c r="J38" i="25"/>
  <c r="I38" i="25"/>
  <c r="J37" i="25"/>
  <c r="I37" i="25"/>
  <c r="J36" i="25"/>
  <c r="I36" i="25"/>
  <c r="J35" i="25"/>
  <c r="I35" i="25"/>
  <c r="J34" i="25"/>
  <c r="I34" i="25"/>
  <c r="J33" i="25"/>
  <c r="I33" i="25"/>
  <c r="J32" i="25"/>
  <c r="I32" i="25"/>
  <c r="J31" i="25"/>
  <c r="I31" i="25"/>
  <c r="J30" i="25"/>
  <c r="I30" i="25"/>
  <c r="J29" i="25"/>
  <c r="I29" i="25"/>
  <c r="J28" i="25"/>
  <c r="I28" i="25"/>
  <c r="J27" i="25"/>
  <c r="I27" i="25"/>
  <c r="J26" i="25"/>
  <c r="I26" i="25"/>
  <c r="J25" i="25"/>
  <c r="I25" i="25"/>
  <c r="J24" i="25"/>
  <c r="I24" i="25"/>
  <c r="J23" i="25"/>
  <c r="I23" i="25"/>
  <c r="J22" i="25"/>
  <c r="I22" i="25"/>
  <c r="J21" i="25"/>
  <c r="I21" i="25"/>
  <c r="J20" i="25"/>
  <c r="I20" i="25"/>
  <c r="J19" i="25"/>
  <c r="I19" i="25"/>
  <c r="J18" i="25"/>
  <c r="I18" i="25"/>
  <c r="J17" i="25"/>
  <c r="I17" i="25"/>
  <c r="J16" i="25"/>
  <c r="I16" i="25"/>
  <c r="J15" i="25"/>
  <c r="I15" i="25"/>
  <c r="J14" i="25"/>
  <c r="I14" i="25"/>
  <c r="J13" i="25"/>
  <c r="I13" i="25"/>
  <c r="J12" i="25"/>
  <c r="I12" i="25"/>
  <c r="J11" i="25"/>
  <c r="I11" i="25"/>
  <c r="J10" i="25"/>
  <c r="I10" i="25"/>
  <c r="J9" i="25"/>
  <c r="E108" i="25" s="1"/>
  <c r="I9" i="25"/>
  <c r="J8" i="25"/>
  <c r="I8" i="25"/>
  <c r="F109" i="25" s="1"/>
  <c r="J7" i="25"/>
  <c r="I7" i="25"/>
  <c r="J6" i="25"/>
  <c r="G109" i="25" s="1"/>
  <c r="I6" i="25"/>
  <c r="J439" i="24"/>
  <c r="I439" i="24"/>
  <c r="H439" i="24"/>
  <c r="K439" i="24"/>
  <c r="J436" i="24"/>
  <c r="I436" i="24"/>
  <c r="J435" i="24"/>
  <c r="I435" i="24"/>
  <c r="J434" i="24"/>
  <c r="I434" i="24"/>
  <c r="J433" i="24"/>
  <c r="I433" i="24"/>
  <c r="J432" i="24"/>
  <c r="I432" i="24"/>
  <c r="J431" i="24"/>
  <c r="I431" i="24"/>
  <c r="J430" i="24"/>
  <c r="I430" i="24"/>
  <c r="J429" i="24"/>
  <c r="I429" i="24"/>
  <c r="J428" i="24"/>
  <c r="I428" i="24"/>
  <c r="J427" i="24"/>
  <c r="I427" i="24"/>
  <c r="J426" i="24"/>
  <c r="I426" i="24"/>
  <c r="J425" i="24"/>
  <c r="I425" i="24"/>
  <c r="J424" i="24"/>
  <c r="I424" i="24"/>
  <c r="J423" i="24"/>
  <c r="I423" i="24"/>
  <c r="J422" i="24"/>
  <c r="I422" i="24"/>
  <c r="J421" i="24"/>
  <c r="I421" i="24"/>
  <c r="J420" i="24"/>
  <c r="I420" i="24"/>
  <c r="J419" i="24"/>
  <c r="I419" i="24"/>
  <c r="J418" i="24"/>
  <c r="I418" i="24"/>
  <c r="J417" i="24"/>
  <c r="I417" i="24"/>
  <c r="J416" i="24"/>
  <c r="I416" i="24"/>
  <c r="J415" i="24"/>
  <c r="I415" i="24"/>
  <c r="J414" i="24"/>
  <c r="I414" i="24"/>
  <c r="J413" i="24"/>
  <c r="I413" i="24"/>
  <c r="J412" i="24"/>
  <c r="I412" i="24"/>
  <c r="J411" i="24"/>
  <c r="I411" i="24"/>
  <c r="J410" i="24"/>
  <c r="I410" i="24"/>
  <c r="J409" i="24"/>
  <c r="I409" i="24"/>
  <c r="J408" i="24"/>
  <c r="I408" i="24"/>
  <c r="J407" i="24"/>
  <c r="I407" i="24"/>
  <c r="J406" i="24"/>
  <c r="I406" i="24"/>
  <c r="J405" i="24"/>
  <c r="I405" i="24"/>
  <c r="J404" i="24"/>
  <c r="I404" i="24"/>
  <c r="J403" i="24"/>
  <c r="I403" i="24"/>
  <c r="J402" i="24"/>
  <c r="I402" i="24"/>
  <c r="J401" i="24"/>
  <c r="I401" i="24"/>
  <c r="J400" i="24"/>
  <c r="I400" i="24"/>
  <c r="J399" i="24"/>
  <c r="I399" i="24"/>
  <c r="J398" i="24"/>
  <c r="I398" i="24"/>
  <c r="J397" i="24"/>
  <c r="I397" i="24"/>
  <c r="J396" i="24"/>
  <c r="I396" i="24"/>
  <c r="J395" i="24"/>
  <c r="I395" i="24"/>
  <c r="J394" i="24"/>
  <c r="I394" i="24"/>
  <c r="J393" i="24"/>
  <c r="I393" i="24"/>
  <c r="J392" i="24"/>
  <c r="I392" i="24"/>
  <c r="J391" i="24"/>
  <c r="I391" i="24"/>
  <c r="J390" i="24"/>
  <c r="I390" i="24"/>
  <c r="J389" i="24"/>
  <c r="I389" i="24"/>
  <c r="J388" i="24"/>
  <c r="I388" i="24"/>
  <c r="J387" i="24"/>
  <c r="I387" i="24"/>
  <c r="J385" i="24"/>
  <c r="I385" i="24"/>
  <c r="J384" i="24"/>
  <c r="I384" i="24"/>
  <c r="J383" i="24"/>
  <c r="I383" i="24"/>
  <c r="J382" i="24"/>
  <c r="I382" i="24"/>
  <c r="J381" i="24"/>
  <c r="I381" i="24"/>
  <c r="J380" i="24"/>
  <c r="I380" i="24"/>
  <c r="J379" i="24"/>
  <c r="I379" i="24"/>
  <c r="J378" i="24"/>
  <c r="I378" i="24"/>
  <c r="J377" i="24"/>
  <c r="I377" i="24"/>
  <c r="J376" i="24"/>
  <c r="I376" i="24"/>
  <c r="J375" i="24"/>
  <c r="I375" i="24"/>
  <c r="J374" i="24"/>
  <c r="I374" i="24"/>
  <c r="J373" i="24"/>
  <c r="I373" i="24"/>
  <c r="J372" i="24"/>
  <c r="I372" i="24"/>
  <c r="J371" i="24"/>
  <c r="I371" i="24"/>
  <c r="J370" i="24"/>
  <c r="I370" i="24"/>
  <c r="J369" i="24"/>
  <c r="I369" i="24"/>
  <c r="J368" i="24"/>
  <c r="I368" i="24"/>
  <c r="J367" i="24"/>
  <c r="I367" i="24"/>
  <c r="J366" i="24"/>
  <c r="I366" i="24"/>
  <c r="J365" i="24"/>
  <c r="I365" i="24"/>
  <c r="J364" i="24"/>
  <c r="I364" i="24"/>
  <c r="J363" i="24"/>
  <c r="I363" i="24"/>
  <c r="J362" i="24"/>
  <c r="I362" i="24"/>
  <c r="J361" i="24"/>
  <c r="I361" i="24"/>
  <c r="J360" i="24"/>
  <c r="I360" i="24"/>
  <c r="J359" i="24"/>
  <c r="I359" i="24"/>
  <c r="J358" i="24"/>
  <c r="I358" i="24"/>
  <c r="J357" i="24"/>
  <c r="I357" i="24"/>
  <c r="J356" i="24"/>
  <c r="I356" i="24"/>
  <c r="J355" i="24"/>
  <c r="I355" i="24"/>
  <c r="J354" i="24"/>
  <c r="I354" i="24"/>
  <c r="J353" i="24"/>
  <c r="I353" i="24"/>
  <c r="J352" i="24"/>
  <c r="I352" i="24"/>
  <c r="J351" i="24"/>
  <c r="I351" i="24"/>
  <c r="J350" i="24"/>
  <c r="I350" i="24"/>
  <c r="J349" i="24"/>
  <c r="I349" i="24"/>
  <c r="J348" i="24"/>
  <c r="I348" i="24"/>
  <c r="J347" i="24"/>
  <c r="I347" i="24"/>
  <c r="J346" i="24"/>
  <c r="I346" i="24"/>
  <c r="J345" i="24"/>
  <c r="I345" i="24"/>
  <c r="J344" i="24"/>
  <c r="I344" i="24"/>
  <c r="J343" i="24"/>
  <c r="I343" i="24"/>
  <c r="J342" i="24"/>
  <c r="I342" i="24"/>
  <c r="J341" i="24"/>
  <c r="I341" i="24"/>
  <c r="J340" i="24"/>
  <c r="I340" i="24"/>
  <c r="J339" i="24"/>
  <c r="I339" i="24"/>
  <c r="J338" i="24"/>
  <c r="E438" i="24" s="1"/>
  <c r="I338" i="24"/>
  <c r="F439" i="24" s="1"/>
  <c r="J337" i="24"/>
  <c r="I337" i="24"/>
  <c r="J336" i="24"/>
  <c r="G439" i="24" s="1"/>
  <c r="I336" i="24"/>
  <c r="J329" i="24"/>
  <c r="I329" i="24"/>
  <c r="H329" i="24"/>
  <c r="K329" i="24"/>
  <c r="E328" i="24"/>
  <c r="J326" i="24"/>
  <c r="I326" i="24"/>
  <c r="J325" i="24"/>
  <c r="I325" i="24"/>
  <c r="J324" i="24"/>
  <c r="I324" i="24"/>
  <c r="J323" i="24"/>
  <c r="I323" i="24"/>
  <c r="J322" i="24"/>
  <c r="I322" i="24"/>
  <c r="J321" i="24"/>
  <c r="I321" i="24"/>
  <c r="J320" i="24"/>
  <c r="I320" i="24"/>
  <c r="J319" i="24"/>
  <c r="I319" i="24"/>
  <c r="J318" i="24"/>
  <c r="I318" i="24"/>
  <c r="J317" i="24"/>
  <c r="I317" i="24"/>
  <c r="J316" i="24"/>
  <c r="I316" i="24"/>
  <c r="J315" i="24"/>
  <c r="I315" i="24"/>
  <c r="J314" i="24"/>
  <c r="I314" i="24"/>
  <c r="J313" i="24"/>
  <c r="I313" i="24"/>
  <c r="J312" i="24"/>
  <c r="I312" i="24"/>
  <c r="J311" i="24"/>
  <c r="I311" i="24"/>
  <c r="J310" i="24"/>
  <c r="I310" i="24"/>
  <c r="J309" i="24"/>
  <c r="I309" i="24"/>
  <c r="J308" i="24"/>
  <c r="I308" i="24"/>
  <c r="J307" i="24"/>
  <c r="I307" i="24"/>
  <c r="J306" i="24"/>
  <c r="I306" i="24"/>
  <c r="J305" i="24"/>
  <c r="I305" i="24"/>
  <c r="J304" i="24"/>
  <c r="I304" i="24"/>
  <c r="J303" i="24"/>
  <c r="I303" i="24"/>
  <c r="J302" i="24"/>
  <c r="I302" i="24"/>
  <c r="J301" i="24"/>
  <c r="I301" i="24"/>
  <c r="J300" i="24"/>
  <c r="I300" i="24"/>
  <c r="J299" i="24"/>
  <c r="I299" i="24"/>
  <c r="J298" i="24"/>
  <c r="I298" i="24"/>
  <c r="J297" i="24"/>
  <c r="I297" i="24"/>
  <c r="J296" i="24"/>
  <c r="I296" i="24"/>
  <c r="J295" i="24"/>
  <c r="I295" i="24"/>
  <c r="J294" i="24"/>
  <c r="I294" i="24"/>
  <c r="J293" i="24"/>
  <c r="I293" i="24"/>
  <c r="J292" i="24"/>
  <c r="I292" i="24"/>
  <c r="J291" i="24"/>
  <c r="I291" i="24"/>
  <c r="J290" i="24"/>
  <c r="I290" i="24"/>
  <c r="J289" i="24"/>
  <c r="I289" i="24"/>
  <c r="J288" i="24"/>
  <c r="I288" i="24"/>
  <c r="J287" i="24"/>
  <c r="I287" i="24"/>
  <c r="J286" i="24"/>
  <c r="I286" i="24"/>
  <c r="J285" i="24"/>
  <c r="I285" i="24"/>
  <c r="J284" i="24"/>
  <c r="I284" i="24"/>
  <c r="J283" i="24"/>
  <c r="I283" i="24"/>
  <c r="J282" i="24"/>
  <c r="I282" i="24"/>
  <c r="J281" i="24"/>
  <c r="I281" i="24"/>
  <c r="J280" i="24"/>
  <c r="I280" i="24"/>
  <c r="J279" i="24"/>
  <c r="I279" i="24"/>
  <c r="J278" i="24"/>
  <c r="I278" i="24"/>
  <c r="J277" i="24"/>
  <c r="I277" i="24"/>
  <c r="J275" i="24"/>
  <c r="I275" i="24"/>
  <c r="J274" i="24"/>
  <c r="I274" i="24"/>
  <c r="J273" i="24"/>
  <c r="I273" i="24"/>
  <c r="J272" i="24"/>
  <c r="I272" i="24"/>
  <c r="J271" i="24"/>
  <c r="I271" i="24"/>
  <c r="J270" i="24"/>
  <c r="I270" i="24"/>
  <c r="J269" i="24"/>
  <c r="I269" i="24"/>
  <c r="J268" i="24"/>
  <c r="I268" i="24"/>
  <c r="J267" i="24"/>
  <c r="I267" i="24"/>
  <c r="J266" i="24"/>
  <c r="I266" i="24"/>
  <c r="J265" i="24"/>
  <c r="I265" i="24"/>
  <c r="J264" i="24"/>
  <c r="I264" i="24"/>
  <c r="J263" i="24"/>
  <c r="I263" i="24"/>
  <c r="J262" i="24"/>
  <c r="I262" i="24"/>
  <c r="J261" i="24"/>
  <c r="I261" i="24"/>
  <c r="J260" i="24"/>
  <c r="I260" i="24"/>
  <c r="J259" i="24"/>
  <c r="I259" i="24"/>
  <c r="J258" i="24"/>
  <c r="I258" i="24"/>
  <c r="J257" i="24"/>
  <c r="I257" i="24"/>
  <c r="J256" i="24"/>
  <c r="I256" i="24"/>
  <c r="J255" i="24"/>
  <c r="I255" i="24"/>
  <c r="J254" i="24"/>
  <c r="I254" i="24"/>
  <c r="J253" i="24"/>
  <c r="I253" i="24"/>
  <c r="J252" i="24"/>
  <c r="I252" i="24"/>
  <c r="J251" i="24"/>
  <c r="I251" i="24"/>
  <c r="J250" i="24"/>
  <c r="I250" i="24"/>
  <c r="J249" i="24"/>
  <c r="I249" i="24"/>
  <c r="J248" i="24"/>
  <c r="I248" i="24"/>
  <c r="J247" i="24"/>
  <c r="I247" i="24"/>
  <c r="J246" i="24"/>
  <c r="I246" i="24"/>
  <c r="J245" i="24"/>
  <c r="I245" i="24"/>
  <c r="J244" i="24"/>
  <c r="I244" i="24"/>
  <c r="J243" i="24"/>
  <c r="I243" i="24"/>
  <c r="J242" i="24"/>
  <c r="I242" i="24"/>
  <c r="J241" i="24"/>
  <c r="I241" i="24"/>
  <c r="J240" i="24"/>
  <c r="I240" i="24"/>
  <c r="J239" i="24"/>
  <c r="I239" i="24"/>
  <c r="J238" i="24"/>
  <c r="I238" i="24"/>
  <c r="J237" i="24"/>
  <c r="I237" i="24"/>
  <c r="J236" i="24"/>
  <c r="I236" i="24"/>
  <c r="J235" i="24"/>
  <c r="I235" i="24"/>
  <c r="J234" i="24"/>
  <c r="I234" i="24"/>
  <c r="J233" i="24"/>
  <c r="I233" i="24"/>
  <c r="J232" i="24"/>
  <c r="I232" i="24"/>
  <c r="J231" i="24"/>
  <c r="I231" i="24"/>
  <c r="J230" i="24"/>
  <c r="G329" i="24" s="1"/>
  <c r="I230" i="24"/>
  <c r="F329" i="24" s="1"/>
  <c r="J229" i="24"/>
  <c r="I229" i="24"/>
  <c r="J228" i="24"/>
  <c r="I228" i="24"/>
  <c r="J227" i="24"/>
  <c r="I227" i="24"/>
  <c r="J226" i="24"/>
  <c r="I226" i="24"/>
  <c r="K219" i="24"/>
  <c r="J219" i="24"/>
  <c r="I219" i="24"/>
  <c r="H219" i="24"/>
  <c r="J216" i="24"/>
  <c r="I216" i="24"/>
  <c r="J215" i="24"/>
  <c r="I215" i="24"/>
  <c r="J214" i="24"/>
  <c r="I214" i="24"/>
  <c r="J213" i="24"/>
  <c r="I213" i="24"/>
  <c r="J212" i="24"/>
  <c r="I212" i="24"/>
  <c r="J211" i="24"/>
  <c r="I211" i="24"/>
  <c r="J210" i="24"/>
  <c r="I210" i="24"/>
  <c r="J209" i="24"/>
  <c r="I209" i="24"/>
  <c r="J208" i="24"/>
  <c r="I208" i="24"/>
  <c r="J207" i="24"/>
  <c r="I207" i="24"/>
  <c r="J206" i="24"/>
  <c r="I206" i="24"/>
  <c r="J205" i="24"/>
  <c r="I205" i="24"/>
  <c r="J204" i="24"/>
  <c r="I204" i="24"/>
  <c r="J203" i="24"/>
  <c r="I203" i="24"/>
  <c r="J202" i="24"/>
  <c r="I202" i="24"/>
  <c r="J201" i="24"/>
  <c r="I201" i="24"/>
  <c r="J200" i="24"/>
  <c r="I200" i="24"/>
  <c r="J199" i="24"/>
  <c r="I199" i="24"/>
  <c r="J198" i="24"/>
  <c r="I198" i="24"/>
  <c r="J197" i="24"/>
  <c r="I197" i="24"/>
  <c r="J196" i="24"/>
  <c r="I196" i="24"/>
  <c r="J195" i="24"/>
  <c r="I195" i="24"/>
  <c r="J194" i="24"/>
  <c r="I194" i="24"/>
  <c r="J193" i="24"/>
  <c r="I193" i="24"/>
  <c r="J192" i="24"/>
  <c r="I192" i="24"/>
  <c r="J191" i="24"/>
  <c r="I191" i="24"/>
  <c r="J190" i="24"/>
  <c r="I190" i="24"/>
  <c r="J189" i="24"/>
  <c r="I189" i="24"/>
  <c r="J188" i="24"/>
  <c r="I188" i="24"/>
  <c r="J187" i="24"/>
  <c r="I187" i="24"/>
  <c r="J186" i="24"/>
  <c r="I186" i="24"/>
  <c r="J185" i="24"/>
  <c r="I185" i="24"/>
  <c r="J184" i="24"/>
  <c r="I184" i="24"/>
  <c r="J183" i="24"/>
  <c r="I183" i="24"/>
  <c r="J182" i="24"/>
  <c r="I182" i="24"/>
  <c r="J181" i="24"/>
  <c r="I181" i="24"/>
  <c r="J180" i="24"/>
  <c r="I180" i="24"/>
  <c r="J179" i="24"/>
  <c r="I179" i="24"/>
  <c r="J178" i="24"/>
  <c r="I178" i="24"/>
  <c r="J177" i="24"/>
  <c r="I177" i="24"/>
  <c r="J176" i="24"/>
  <c r="I176" i="24"/>
  <c r="J175" i="24"/>
  <c r="I175" i="24"/>
  <c r="J174" i="24"/>
  <c r="I174" i="24"/>
  <c r="J173" i="24"/>
  <c r="I173" i="24"/>
  <c r="J172" i="24"/>
  <c r="I172" i="24"/>
  <c r="J171" i="24"/>
  <c r="I171" i="24"/>
  <c r="J170" i="24"/>
  <c r="I170" i="24"/>
  <c r="J169" i="24"/>
  <c r="I169" i="24"/>
  <c r="J168" i="24"/>
  <c r="I168" i="24"/>
  <c r="J167" i="24"/>
  <c r="I167" i="24"/>
  <c r="J165" i="24"/>
  <c r="I165" i="24"/>
  <c r="J164" i="24"/>
  <c r="I164" i="24"/>
  <c r="J163" i="24"/>
  <c r="I163" i="24"/>
  <c r="J162" i="24"/>
  <c r="I162" i="24"/>
  <c r="J161" i="24"/>
  <c r="I161" i="24"/>
  <c r="J160" i="24"/>
  <c r="I160" i="24"/>
  <c r="J159" i="24"/>
  <c r="I159" i="24"/>
  <c r="J158" i="24"/>
  <c r="I158" i="24"/>
  <c r="J157" i="24"/>
  <c r="I157" i="24"/>
  <c r="J156" i="24"/>
  <c r="I156" i="24"/>
  <c r="J155" i="24"/>
  <c r="I155" i="24"/>
  <c r="J154" i="24"/>
  <c r="I154" i="24"/>
  <c r="J153" i="24"/>
  <c r="I153" i="24"/>
  <c r="J152" i="24"/>
  <c r="I152" i="24"/>
  <c r="J151" i="24"/>
  <c r="I151" i="24"/>
  <c r="J150" i="24"/>
  <c r="I150" i="24"/>
  <c r="J149" i="24"/>
  <c r="I149" i="24"/>
  <c r="J148" i="24"/>
  <c r="I148" i="24"/>
  <c r="J147" i="24"/>
  <c r="I147" i="24"/>
  <c r="J146" i="24"/>
  <c r="I146" i="24"/>
  <c r="J145" i="24"/>
  <c r="I145" i="24"/>
  <c r="J144" i="24"/>
  <c r="I144" i="24"/>
  <c r="J143" i="24"/>
  <c r="I143" i="24"/>
  <c r="J142" i="24"/>
  <c r="I142" i="24"/>
  <c r="J141" i="24"/>
  <c r="I141" i="24"/>
  <c r="J140" i="24"/>
  <c r="I140" i="24"/>
  <c r="J139" i="24"/>
  <c r="I139" i="24"/>
  <c r="J138" i="24"/>
  <c r="I138" i="24"/>
  <c r="J137" i="24"/>
  <c r="I137" i="24"/>
  <c r="J136" i="24"/>
  <c r="I136" i="24"/>
  <c r="J135" i="24"/>
  <c r="I135" i="24"/>
  <c r="J134" i="24"/>
  <c r="I134" i="24"/>
  <c r="J133" i="24"/>
  <c r="I133" i="24"/>
  <c r="J132" i="24"/>
  <c r="I132" i="24"/>
  <c r="J131" i="24"/>
  <c r="I131" i="24"/>
  <c r="J130" i="24"/>
  <c r="I130" i="24"/>
  <c r="J129" i="24"/>
  <c r="I129" i="24"/>
  <c r="J128" i="24"/>
  <c r="I128" i="24"/>
  <c r="J127" i="24"/>
  <c r="I127" i="24"/>
  <c r="J126" i="24"/>
  <c r="I126" i="24"/>
  <c r="J125" i="24"/>
  <c r="I125" i="24"/>
  <c r="J124" i="24"/>
  <c r="I124" i="24"/>
  <c r="J123" i="24"/>
  <c r="I123" i="24"/>
  <c r="J122" i="24"/>
  <c r="I122" i="24"/>
  <c r="J121" i="24"/>
  <c r="I121" i="24"/>
  <c r="J120" i="24"/>
  <c r="I120" i="24"/>
  <c r="J119" i="24"/>
  <c r="I119" i="24"/>
  <c r="J118" i="24"/>
  <c r="I118" i="24"/>
  <c r="J117" i="24"/>
  <c r="I117" i="24"/>
  <c r="J116" i="24"/>
  <c r="G219" i="24" s="1"/>
  <c r="I116" i="24"/>
  <c r="F219" i="24" s="1"/>
  <c r="J109" i="24"/>
  <c r="I109" i="24"/>
  <c r="H109" i="24"/>
  <c r="K109" i="24"/>
  <c r="J106" i="24"/>
  <c r="I106" i="24"/>
  <c r="J105" i="24"/>
  <c r="I105" i="24"/>
  <c r="J104" i="24"/>
  <c r="I104" i="24"/>
  <c r="J103" i="24"/>
  <c r="I103" i="24"/>
  <c r="J102" i="24"/>
  <c r="I102" i="24"/>
  <c r="J101" i="24"/>
  <c r="I101" i="24"/>
  <c r="J100" i="24"/>
  <c r="I100" i="24"/>
  <c r="J99" i="24"/>
  <c r="I99" i="24"/>
  <c r="J98" i="24"/>
  <c r="I98" i="24"/>
  <c r="J97" i="24"/>
  <c r="I97" i="24"/>
  <c r="J96" i="24"/>
  <c r="I96" i="24"/>
  <c r="J95" i="24"/>
  <c r="I95" i="24"/>
  <c r="J94" i="24"/>
  <c r="I94" i="24"/>
  <c r="J93" i="24"/>
  <c r="I93" i="24"/>
  <c r="J92" i="24"/>
  <c r="I92" i="24"/>
  <c r="J91" i="24"/>
  <c r="I91" i="24"/>
  <c r="J90" i="24"/>
  <c r="I90" i="24"/>
  <c r="J89" i="24"/>
  <c r="I89" i="24"/>
  <c r="J88" i="24"/>
  <c r="I88" i="24"/>
  <c r="J87" i="24"/>
  <c r="I87" i="24"/>
  <c r="J86" i="24"/>
  <c r="I86" i="24"/>
  <c r="J85" i="24"/>
  <c r="I85" i="24"/>
  <c r="J84" i="24"/>
  <c r="I84" i="24"/>
  <c r="J83" i="24"/>
  <c r="I83" i="24"/>
  <c r="J82" i="24"/>
  <c r="I82" i="24"/>
  <c r="J81" i="24"/>
  <c r="I81" i="24"/>
  <c r="J80" i="24"/>
  <c r="I80" i="24"/>
  <c r="J79" i="24"/>
  <c r="I79" i="24"/>
  <c r="J78" i="24"/>
  <c r="I78" i="24"/>
  <c r="J77" i="24"/>
  <c r="I77" i="24"/>
  <c r="J76" i="24"/>
  <c r="I76" i="24"/>
  <c r="J75" i="24"/>
  <c r="I75" i="24"/>
  <c r="J74" i="24"/>
  <c r="I74" i="24"/>
  <c r="J73" i="24"/>
  <c r="I73" i="24"/>
  <c r="J72" i="24"/>
  <c r="I72" i="24"/>
  <c r="J71" i="24"/>
  <c r="I71" i="24"/>
  <c r="J70" i="24"/>
  <c r="I70" i="24"/>
  <c r="J69" i="24"/>
  <c r="I69" i="24"/>
  <c r="J68" i="24"/>
  <c r="I68" i="24"/>
  <c r="J67" i="24"/>
  <c r="I67" i="24"/>
  <c r="J66" i="24"/>
  <c r="I66" i="24"/>
  <c r="J65" i="24"/>
  <c r="I65" i="24"/>
  <c r="J64" i="24"/>
  <c r="I64" i="24"/>
  <c r="J63" i="24"/>
  <c r="I63" i="24"/>
  <c r="J62" i="24"/>
  <c r="I62" i="24"/>
  <c r="J61" i="24"/>
  <c r="I61" i="24"/>
  <c r="J60" i="24"/>
  <c r="I60" i="24"/>
  <c r="J59" i="24"/>
  <c r="I59" i="24"/>
  <c r="J58" i="24"/>
  <c r="I58" i="24"/>
  <c r="J57" i="24"/>
  <c r="I57" i="24"/>
  <c r="J55" i="24"/>
  <c r="I55" i="24"/>
  <c r="J54" i="24"/>
  <c r="I54" i="24"/>
  <c r="J53" i="24"/>
  <c r="I53" i="24"/>
  <c r="J52" i="24"/>
  <c r="I52" i="24"/>
  <c r="J51" i="24"/>
  <c r="I51" i="24"/>
  <c r="J50" i="24"/>
  <c r="I50" i="24"/>
  <c r="J49" i="24"/>
  <c r="I49" i="24"/>
  <c r="J48" i="24"/>
  <c r="I48" i="24"/>
  <c r="J47" i="24"/>
  <c r="I47" i="24"/>
  <c r="J46" i="24"/>
  <c r="I46" i="24"/>
  <c r="J45" i="24"/>
  <c r="I45" i="24"/>
  <c r="J44" i="24"/>
  <c r="I44" i="24"/>
  <c r="J43" i="24"/>
  <c r="I43" i="24"/>
  <c r="J42" i="24"/>
  <c r="I42" i="24"/>
  <c r="J41" i="24"/>
  <c r="I41" i="24"/>
  <c r="J40" i="24"/>
  <c r="I40" i="24"/>
  <c r="J39" i="24"/>
  <c r="I39" i="24"/>
  <c r="J38" i="24"/>
  <c r="I38" i="24"/>
  <c r="J37" i="24"/>
  <c r="I37" i="24"/>
  <c r="J36" i="24"/>
  <c r="I36" i="24"/>
  <c r="J35" i="24"/>
  <c r="I35" i="24"/>
  <c r="J34" i="24"/>
  <c r="I34" i="24"/>
  <c r="J33" i="24"/>
  <c r="I33" i="24"/>
  <c r="J32" i="24"/>
  <c r="I32" i="24"/>
  <c r="J31" i="24"/>
  <c r="I31" i="24"/>
  <c r="J30" i="24"/>
  <c r="I30" i="24"/>
  <c r="J29" i="24"/>
  <c r="I29" i="24"/>
  <c r="J28" i="24"/>
  <c r="I28" i="24"/>
  <c r="J27" i="24"/>
  <c r="I27" i="24"/>
  <c r="J26" i="24"/>
  <c r="I26" i="24"/>
  <c r="J25" i="24"/>
  <c r="I25" i="24"/>
  <c r="J24" i="24"/>
  <c r="I24" i="24"/>
  <c r="J23" i="24"/>
  <c r="I23" i="24"/>
  <c r="J22" i="24"/>
  <c r="I22" i="24"/>
  <c r="J21" i="24"/>
  <c r="I21" i="24"/>
  <c r="J20" i="24"/>
  <c r="I20" i="24"/>
  <c r="J19" i="24"/>
  <c r="I19" i="24"/>
  <c r="J18" i="24"/>
  <c r="I18" i="24"/>
  <c r="J17" i="24"/>
  <c r="I17" i="24"/>
  <c r="J16" i="24"/>
  <c r="I16" i="24"/>
  <c r="J15" i="24"/>
  <c r="I15" i="24"/>
  <c r="J14" i="24"/>
  <c r="I14" i="24"/>
  <c r="J13" i="24"/>
  <c r="I13" i="24"/>
  <c r="J12" i="24"/>
  <c r="I12" i="24"/>
  <c r="J11" i="24"/>
  <c r="I11" i="24"/>
  <c r="J10" i="24"/>
  <c r="I10" i="24"/>
  <c r="J9" i="24"/>
  <c r="I9" i="24"/>
  <c r="J8" i="24"/>
  <c r="E108" i="24" s="1"/>
  <c r="I8" i="24"/>
  <c r="F109" i="24" s="1"/>
  <c r="J7" i="24"/>
  <c r="I7" i="24"/>
  <c r="J6" i="24"/>
  <c r="G109" i="24" s="1"/>
  <c r="I6" i="24"/>
  <c r="J439" i="23"/>
  <c r="I439" i="23"/>
  <c r="H439" i="23"/>
  <c r="K439" i="23"/>
  <c r="J436" i="23"/>
  <c r="I436" i="23"/>
  <c r="J435" i="23"/>
  <c r="I435" i="23"/>
  <c r="J434" i="23"/>
  <c r="I434" i="23"/>
  <c r="J433" i="23"/>
  <c r="I433" i="23"/>
  <c r="J432" i="23"/>
  <c r="I432" i="23"/>
  <c r="J431" i="23"/>
  <c r="I431" i="23"/>
  <c r="J430" i="23"/>
  <c r="I430" i="23"/>
  <c r="J429" i="23"/>
  <c r="I429" i="23"/>
  <c r="J428" i="23"/>
  <c r="I428" i="23"/>
  <c r="J427" i="23"/>
  <c r="I427" i="23"/>
  <c r="J426" i="23"/>
  <c r="I426" i="23"/>
  <c r="J425" i="23"/>
  <c r="I425" i="23"/>
  <c r="J424" i="23"/>
  <c r="I424" i="23"/>
  <c r="J423" i="23"/>
  <c r="I423" i="23"/>
  <c r="J422" i="23"/>
  <c r="I422" i="23"/>
  <c r="J421" i="23"/>
  <c r="I421" i="23"/>
  <c r="J420" i="23"/>
  <c r="I420" i="23"/>
  <c r="J419" i="23"/>
  <c r="I419" i="23"/>
  <c r="J418" i="23"/>
  <c r="I418" i="23"/>
  <c r="J417" i="23"/>
  <c r="I417" i="23"/>
  <c r="J416" i="23"/>
  <c r="I416" i="23"/>
  <c r="J415" i="23"/>
  <c r="I415" i="23"/>
  <c r="J414" i="23"/>
  <c r="I414" i="23"/>
  <c r="J413" i="23"/>
  <c r="I413" i="23"/>
  <c r="J412" i="23"/>
  <c r="I412" i="23"/>
  <c r="J411" i="23"/>
  <c r="I411" i="23"/>
  <c r="J410" i="23"/>
  <c r="I410" i="23"/>
  <c r="J409" i="23"/>
  <c r="I409" i="23"/>
  <c r="J408" i="23"/>
  <c r="I408" i="23"/>
  <c r="J407" i="23"/>
  <c r="I407" i="23"/>
  <c r="J406" i="23"/>
  <c r="I406" i="23"/>
  <c r="J405" i="23"/>
  <c r="I405" i="23"/>
  <c r="J404" i="23"/>
  <c r="I404" i="23"/>
  <c r="J403" i="23"/>
  <c r="I403" i="23"/>
  <c r="J402" i="23"/>
  <c r="I402" i="23"/>
  <c r="J401" i="23"/>
  <c r="I401" i="23"/>
  <c r="J400" i="23"/>
  <c r="I400" i="23"/>
  <c r="J399" i="23"/>
  <c r="I399" i="23"/>
  <c r="J398" i="23"/>
  <c r="I398" i="23"/>
  <c r="J397" i="23"/>
  <c r="I397" i="23"/>
  <c r="J396" i="23"/>
  <c r="I396" i="23"/>
  <c r="J395" i="23"/>
  <c r="I395" i="23"/>
  <c r="J394" i="23"/>
  <c r="I394" i="23"/>
  <c r="J393" i="23"/>
  <c r="I393" i="23"/>
  <c r="J392" i="23"/>
  <c r="I392" i="23"/>
  <c r="J391" i="23"/>
  <c r="I391" i="23"/>
  <c r="J390" i="23"/>
  <c r="I390" i="23"/>
  <c r="J389" i="23"/>
  <c r="I389" i="23"/>
  <c r="J388" i="23"/>
  <c r="I388" i="23"/>
  <c r="J387" i="23"/>
  <c r="I387" i="23"/>
  <c r="J385" i="23"/>
  <c r="I385" i="23"/>
  <c r="J384" i="23"/>
  <c r="I384" i="23"/>
  <c r="J383" i="23"/>
  <c r="I383" i="23"/>
  <c r="J382" i="23"/>
  <c r="I382" i="23"/>
  <c r="J381" i="23"/>
  <c r="I381" i="23"/>
  <c r="J380" i="23"/>
  <c r="I380" i="23"/>
  <c r="J379" i="23"/>
  <c r="I379" i="23"/>
  <c r="J378" i="23"/>
  <c r="I378" i="23"/>
  <c r="J377" i="23"/>
  <c r="I377" i="23"/>
  <c r="J376" i="23"/>
  <c r="I376" i="23"/>
  <c r="J375" i="23"/>
  <c r="I375" i="23"/>
  <c r="J374" i="23"/>
  <c r="I374" i="23"/>
  <c r="J373" i="23"/>
  <c r="I373" i="23"/>
  <c r="J372" i="23"/>
  <c r="I372" i="23"/>
  <c r="J371" i="23"/>
  <c r="I371" i="23"/>
  <c r="J370" i="23"/>
  <c r="I370" i="23"/>
  <c r="J369" i="23"/>
  <c r="I369" i="23"/>
  <c r="J368" i="23"/>
  <c r="I368" i="23"/>
  <c r="J367" i="23"/>
  <c r="I367" i="23"/>
  <c r="J366" i="23"/>
  <c r="I366" i="23"/>
  <c r="J365" i="23"/>
  <c r="I365" i="23"/>
  <c r="J364" i="23"/>
  <c r="I364" i="23"/>
  <c r="J363" i="23"/>
  <c r="I363" i="23"/>
  <c r="J362" i="23"/>
  <c r="I362" i="23"/>
  <c r="J361" i="23"/>
  <c r="I361" i="23"/>
  <c r="J360" i="23"/>
  <c r="I360" i="23"/>
  <c r="J359" i="23"/>
  <c r="I359" i="23"/>
  <c r="J358" i="23"/>
  <c r="I358" i="23"/>
  <c r="J357" i="23"/>
  <c r="I357" i="23"/>
  <c r="J356" i="23"/>
  <c r="I356" i="23"/>
  <c r="J355" i="23"/>
  <c r="I355" i="23"/>
  <c r="J354" i="23"/>
  <c r="I354" i="23"/>
  <c r="J353" i="23"/>
  <c r="I353" i="23"/>
  <c r="J352" i="23"/>
  <c r="I352" i="23"/>
  <c r="J351" i="23"/>
  <c r="I351" i="23"/>
  <c r="J350" i="23"/>
  <c r="I350" i="23"/>
  <c r="J349" i="23"/>
  <c r="I349" i="23"/>
  <c r="J348" i="23"/>
  <c r="I348" i="23"/>
  <c r="J347" i="23"/>
  <c r="I347" i="23"/>
  <c r="J346" i="23"/>
  <c r="I346" i="23"/>
  <c r="J345" i="23"/>
  <c r="I345" i="23"/>
  <c r="J344" i="23"/>
  <c r="I344" i="23"/>
  <c r="J343" i="23"/>
  <c r="I343" i="23"/>
  <c r="J342" i="23"/>
  <c r="I342" i="23"/>
  <c r="J341" i="23"/>
  <c r="I341" i="23"/>
  <c r="J340" i="23"/>
  <c r="I340" i="23"/>
  <c r="J339" i="23"/>
  <c r="I339" i="23"/>
  <c r="J338" i="23"/>
  <c r="E438" i="23" s="1"/>
  <c r="I338" i="23"/>
  <c r="F439" i="23" s="1"/>
  <c r="J337" i="23"/>
  <c r="I337" i="23"/>
  <c r="J336" i="23"/>
  <c r="G439" i="23" s="1"/>
  <c r="I336" i="23"/>
  <c r="J329" i="23"/>
  <c r="I329" i="23"/>
  <c r="H329" i="23"/>
  <c r="K329" i="23"/>
  <c r="E328" i="23"/>
  <c r="J326" i="23"/>
  <c r="I326" i="23"/>
  <c r="J325" i="23"/>
  <c r="I325" i="23"/>
  <c r="J324" i="23"/>
  <c r="I324" i="23"/>
  <c r="J323" i="23"/>
  <c r="I323" i="23"/>
  <c r="J322" i="23"/>
  <c r="I322" i="23"/>
  <c r="J321" i="23"/>
  <c r="I321" i="23"/>
  <c r="J320" i="23"/>
  <c r="I320" i="23"/>
  <c r="J319" i="23"/>
  <c r="I319" i="23"/>
  <c r="J318" i="23"/>
  <c r="I318" i="23"/>
  <c r="J317" i="23"/>
  <c r="I317" i="23"/>
  <c r="J316" i="23"/>
  <c r="I316" i="23"/>
  <c r="J315" i="23"/>
  <c r="I315" i="23"/>
  <c r="J314" i="23"/>
  <c r="I314" i="23"/>
  <c r="J313" i="23"/>
  <c r="I313" i="23"/>
  <c r="J312" i="23"/>
  <c r="I312" i="23"/>
  <c r="J311" i="23"/>
  <c r="I311" i="23"/>
  <c r="J310" i="23"/>
  <c r="I310" i="23"/>
  <c r="J309" i="23"/>
  <c r="I309" i="23"/>
  <c r="J308" i="23"/>
  <c r="I308" i="23"/>
  <c r="J307" i="23"/>
  <c r="I307" i="23"/>
  <c r="J306" i="23"/>
  <c r="I306" i="23"/>
  <c r="J305" i="23"/>
  <c r="I305" i="23"/>
  <c r="J304" i="23"/>
  <c r="I304" i="23"/>
  <c r="J303" i="23"/>
  <c r="I303" i="23"/>
  <c r="J302" i="23"/>
  <c r="I302" i="23"/>
  <c r="J301" i="23"/>
  <c r="I301" i="23"/>
  <c r="J300" i="23"/>
  <c r="I300" i="23"/>
  <c r="J299" i="23"/>
  <c r="I299" i="23"/>
  <c r="J298" i="23"/>
  <c r="I298" i="23"/>
  <c r="J297" i="23"/>
  <c r="I297" i="23"/>
  <c r="J296" i="23"/>
  <c r="I296" i="23"/>
  <c r="J295" i="23"/>
  <c r="I295" i="23"/>
  <c r="J294" i="23"/>
  <c r="I294" i="23"/>
  <c r="J293" i="23"/>
  <c r="I293" i="23"/>
  <c r="J292" i="23"/>
  <c r="I292" i="23"/>
  <c r="J291" i="23"/>
  <c r="I291" i="23"/>
  <c r="J290" i="23"/>
  <c r="I290" i="23"/>
  <c r="J289" i="23"/>
  <c r="I289" i="23"/>
  <c r="J288" i="23"/>
  <c r="I288" i="23"/>
  <c r="J287" i="23"/>
  <c r="I287" i="23"/>
  <c r="J286" i="23"/>
  <c r="I286" i="23"/>
  <c r="J285" i="23"/>
  <c r="I285" i="23"/>
  <c r="J284" i="23"/>
  <c r="I284" i="23"/>
  <c r="J283" i="23"/>
  <c r="I283" i="23"/>
  <c r="J282" i="23"/>
  <c r="I282" i="23"/>
  <c r="J281" i="23"/>
  <c r="I281" i="23"/>
  <c r="J280" i="23"/>
  <c r="I280" i="23"/>
  <c r="J279" i="23"/>
  <c r="I279" i="23"/>
  <c r="J278" i="23"/>
  <c r="I278" i="23"/>
  <c r="J277" i="23"/>
  <c r="I277" i="23"/>
  <c r="J275" i="23"/>
  <c r="I275" i="23"/>
  <c r="J274" i="23"/>
  <c r="I274" i="23"/>
  <c r="J273" i="23"/>
  <c r="I273" i="23"/>
  <c r="J272" i="23"/>
  <c r="I272" i="23"/>
  <c r="J271" i="23"/>
  <c r="I271" i="23"/>
  <c r="J270" i="23"/>
  <c r="I270" i="23"/>
  <c r="J269" i="23"/>
  <c r="I269" i="23"/>
  <c r="J268" i="23"/>
  <c r="I268" i="23"/>
  <c r="J267" i="23"/>
  <c r="I267" i="23"/>
  <c r="J266" i="23"/>
  <c r="I266" i="23"/>
  <c r="J265" i="23"/>
  <c r="I265" i="23"/>
  <c r="J264" i="23"/>
  <c r="I264" i="23"/>
  <c r="J263" i="23"/>
  <c r="I263" i="23"/>
  <c r="J262" i="23"/>
  <c r="I262" i="23"/>
  <c r="J261" i="23"/>
  <c r="I261" i="23"/>
  <c r="J260" i="23"/>
  <c r="I260" i="23"/>
  <c r="J259" i="23"/>
  <c r="I259" i="23"/>
  <c r="J258" i="23"/>
  <c r="I258" i="23"/>
  <c r="J257" i="23"/>
  <c r="I257" i="23"/>
  <c r="J256" i="23"/>
  <c r="I256" i="23"/>
  <c r="J255" i="23"/>
  <c r="I255" i="23"/>
  <c r="J254" i="23"/>
  <c r="I254" i="23"/>
  <c r="J253" i="23"/>
  <c r="I253" i="23"/>
  <c r="J252" i="23"/>
  <c r="I252" i="23"/>
  <c r="J251" i="23"/>
  <c r="I251" i="23"/>
  <c r="J250" i="23"/>
  <c r="I250" i="23"/>
  <c r="J249" i="23"/>
  <c r="I249" i="23"/>
  <c r="J248" i="23"/>
  <c r="I248" i="23"/>
  <c r="J247" i="23"/>
  <c r="I247" i="23"/>
  <c r="J246" i="23"/>
  <c r="I246" i="23"/>
  <c r="J245" i="23"/>
  <c r="I245" i="23"/>
  <c r="J244" i="23"/>
  <c r="I244" i="23"/>
  <c r="J243" i="23"/>
  <c r="I243" i="23"/>
  <c r="J242" i="23"/>
  <c r="I242" i="23"/>
  <c r="J241" i="23"/>
  <c r="I241" i="23"/>
  <c r="J240" i="23"/>
  <c r="I240" i="23"/>
  <c r="J239" i="23"/>
  <c r="I239" i="23"/>
  <c r="J238" i="23"/>
  <c r="I238" i="23"/>
  <c r="J237" i="23"/>
  <c r="I237" i="23"/>
  <c r="J236" i="23"/>
  <c r="I236" i="23"/>
  <c r="J235" i="23"/>
  <c r="I235" i="23"/>
  <c r="J234" i="23"/>
  <c r="I234" i="23"/>
  <c r="J233" i="23"/>
  <c r="I233" i="23"/>
  <c r="J232" i="23"/>
  <c r="I232" i="23"/>
  <c r="J231" i="23"/>
  <c r="I231" i="23"/>
  <c r="J230" i="23"/>
  <c r="G329" i="23" s="1"/>
  <c r="I230" i="23"/>
  <c r="F329" i="23" s="1"/>
  <c r="J229" i="23"/>
  <c r="I229" i="23"/>
  <c r="J228" i="23"/>
  <c r="I228" i="23"/>
  <c r="J227" i="23"/>
  <c r="I227" i="23"/>
  <c r="J226" i="23"/>
  <c r="I226" i="23"/>
  <c r="K219" i="23"/>
  <c r="J219" i="23"/>
  <c r="I219" i="23"/>
  <c r="H219" i="23"/>
  <c r="J216" i="23"/>
  <c r="I216" i="23"/>
  <c r="J215" i="23"/>
  <c r="I215" i="23"/>
  <c r="J214" i="23"/>
  <c r="I214" i="23"/>
  <c r="J213" i="23"/>
  <c r="I213" i="23"/>
  <c r="J212" i="23"/>
  <c r="I212" i="23"/>
  <c r="J211" i="23"/>
  <c r="I211" i="23"/>
  <c r="J210" i="23"/>
  <c r="I210" i="23"/>
  <c r="J209" i="23"/>
  <c r="I209" i="23"/>
  <c r="J208" i="23"/>
  <c r="I208" i="23"/>
  <c r="J207" i="23"/>
  <c r="I207" i="23"/>
  <c r="J206" i="23"/>
  <c r="I206" i="23"/>
  <c r="J205" i="23"/>
  <c r="I205" i="23"/>
  <c r="J204" i="23"/>
  <c r="I204" i="23"/>
  <c r="J203" i="23"/>
  <c r="I203" i="23"/>
  <c r="J202" i="23"/>
  <c r="I202" i="23"/>
  <c r="J201" i="23"/>
  <c r="I201" i="23"/>
  <c r="J200" i="23"/>
  <c r="I200" i="23"/>
  <c r="J199" i="23"/>
  <c r="I199" i="23"/>
  <c r="J198" i="23"/>
  <c r="I198" i="23"/>
  <c r="J197" i="23"/>
  <c r="I197" i="23"/>
  <c r="J196" i="23"/>
  <c r="I196" i="23"/>
  <c r="J195" i="23"/>
  <c r="I195" i="23"/>
  <c r="J194" i="23"/>
  <c r="I194" i="23"/>
  <c r="J193" i="23"/>
  <c r="I193" i="23"/>
  <c r="J192" i="23"/>
  <c r="I192" i="23"/>
  <c r="J191" i="23"/>
  <c r="I191" i="23"/>
  <c r="J190" i="23"/>
  <c r="I190" i="23"/>
  <c r="J189" i="23"/>
  <c r="I189" i="23"/>
  <c r="J188" i="23"/>
  <c r="I188" i="23"/>
  <c r="J187" i="23"/>
  <c r="I187" i="23"/>
  <c r="J186" i="23"/>
  <c r="I186" i="23"/>
  <c r="J185" i="23"/>
  <c r="I185" i="23"/>
  <c r="J184" i="23"/>
  <c r="I184" i="23"/>
  <c r="J183" i="23"/>
  <c r="I183" i="23"/>
  <c r="J182" i="23"/>
  <c r="I182" i="23"/>
  <c r="J181" i="23"/>
  <c r="I181" i="23"/>
  <c r="J180" i="23"/>
  <c r="I180" i="23"/>
  <c r="J179" i="23"/>
  <c r="I179" i="23"/>
  <c r="J178" i="23"/>
  <c r="I178" i="23"/>
  <c r="J177" i="23"/>
  <c r="I177" i="23"/>
  <c r="J176" i="23"/>
  <c r="I176" i="23"/>
  <c r="J175" i="23"/>
  <c r="I175" i="23"/>
  <c r="J174" i="23"/>
  <c r="I174" i="23"/>
  <c r="J173" i="23"/>
  <c r="I173" i="23"/>
  <c r="J172" i="23"/>
  <c r="I172" i="23"/>
  <c r="J171" i="23"/>
  <c r="I171" i="23"/>
  <c r="J170" i="23"/>
  <c r="I170" i="23"/>
  <c r="J169" i="23"/>
  <c r="I169" i="23"/>
  <c r="J168" i="23"/>
  <c r="I168" i="23"/>
  <c r="J167" i="23"/>
  <c r="I167" i="23"/>
  <c r="J165" i="23"/>
  <c r="I165" i="23"/>
  <c r="J164" i="23"/>
  <c r="I164" i="23"/>
  <c r="J163" i="23"/>
  <c r="I163" i="23"/>
  <c r="J162" i="23"/>
  <c r="I162" i="23"/>
  <c r="J161" i="23"/>
  <c r="I161" i="23"/>
  <c r="J160" i="23"/>
  <c r="I160" i="23"/>
  <c r="J159" i="23"/>
  <c r="I159" i="23"/>
  <c r="J158" i="23"/>
  <c r="I158" i="23"/>
  <c r="J157" i="23"/>
  <c r="I157" i="23"/>
  <c r="J156" i="23"/>
  <c r="I156" i="23"/>
  <c r="J155" i="23"/>
  <c r="I155" i="23"/>
  <c r="J154" i="23"/>
  <c r="I154" i="23"/>
  <c r="J153" i="23"/>
  <c r="I153" i="23"/>
  <c r="J152" i="23"/>
  <c r="I152" i="23"/>
  <c r="J151" i="23"/>
  <c r="I151" i="23"/>
  <c r="J150" i="23"/>
  <c r="I150" i="23"/>
  <c r="J149" i="23"/>
  <c r="I149" i="23"/>
  <c r="J148" i="23"/>
  <c r="I148" i="23"/>
  <c r="J147" i="23"/>
  <c r="I147" i="23"/>
  <c r="J146" i="23"/>
  <c r="I146" i="23"/>
  <c r="J145" i="23"/>
  <c r="I145" i="23"/>
  <c r="J144" i="23"/>
  <c r="I144" i="23"/>
  <c r="J143" i="23"/>
  <c r="I143" i="23"/>
  <c r="J142" i="23"/>
  <c r="I142" i="23"/>
  <c r="J141" i="23"/>
  <c r="I141" i="23"/>
  <c r="J140" i="23"/>
  <c r="I140" i="23"/>
  <c r="J139" i="23"/>
  <c r="I139" i="23"/>
  <c r="J138" i="23"/>
  <c r="I138" i="23"/>
  <c r="J137" i="23"/>
  <c r="I137" i="23"/>
  <c r="J136" i="23"/>
  <c r="I136" i="23"/>
  <c r="J135" i="23"/>
  <c r="I135" i="23"/>
  <c r="J134" i="23"/>
  <c r="I134" i="23"/>
  <c r="J133" i="23"/>
  <c r="I133" i="23"/>
  <c r="J132" i="23"/>
  <c r="I132" i="23"/>
  <c r="J131" i="23"/>
  <c r="I131" i="23"/>
  <c r="J130" i="23"/>
  <c r="I130" i="23"/>
  <c r="J129" i="23"/>
  <c r="I129" i="23"/>
  <c r="J128" i="23"/>
  <c r="I128" i="23"/>
  <c r="J127" i="23"/>
  <c r="I127" i="23"/>
  <c r="J126" i="23"/>
  <c r="I126" i="23"/>
  <c r="J125" i="23"/>
  <c r="I125" i="23"/>
  <c r="J124" i="23"/>
  <c r="I124" i="23"/>
  <c r="J123" i="23"/>
  <c r="I123" i="23"/>
  <c r="J122" i="23"/>
  <c r="I122" i="23"/>
  <c r="J121" i="23"/>
  <c r="I121" i="23"/>
  <c r="J120" i="23"/>
  <c r="I120" i="23"/>
  <c r="J119" i="23"/>
  <c r="I119" i="23"/>
  <c r="J118" i="23"/>
  <c r="I118" i="23"/>
  <c r="J117" i="23"/>
  <c r="I117" i="23"/>
  <c r="J116" i="23"/>
  <c r="G219" i="23" s="1"/>
  <c r="I116" i="23"/>
  <c r="F219" i="23" s="1"/>
  <c r="J109" i="23"/>
  <c r="I109" i="23"/>
  <c r="H109" i="23"/>
  <c r="K109" i="23"/>
  <c r="J106" i="23"/>
  <c r="I106" i="23"/>
  <c r="J105" i="23"/>
  <c r="I105" i="23"/>
  <c r="J104" i="23"/>
  <c r="I104" i="23"/>
  <c r="J103" i="23"/>
  <c r="I103" i="23"/>
  <c r="J102" i="23"/>
  <c r="I102" i="23"/>
  <c r="J101" i="23"/>
  <c r="I101" i="23"/>
  <c r="J100" i="23"/>
  <c r="I100" i="23"/>
  <c r="J99" i="23"/>
  <c r="I99" i="23"/>
  <c r="J98" i="23"/>
  <c r="I98" i="23"/>
  <c r="J97" i="23"/>
  <c r="I97" i="23"/>
  <c r="J96" i="23"/>
  <c r="I96" i="23"/>
  <c r="J95" i="23"/>
  <c r="I95" i="23"/>
  <c r="J94" i="23"/>
  <c r="I94" i="23"/>
  <c r="J93" i="23"/>
  <c r="I93" i="23"/>
  <c r="J92" i="23"/>
  <c r="I92" i="23"/>
  <c r="J91" i="23"/>
  <c r="I91" i="23"/>
  <c r="J90" i="23"/>
  <c r="I90" i="23"/>
  <c r="J89" i="23"/>
  <c r="I89" i="23"/>
  <c r="J88" i="23"/>
  <c r="I88" i="23"/>
  <c r="J87" i="23"/>
  <c r="I87" i="23"/>
  <c r="J86" i="23"/>
  <c r="I86" i="23"/>
  <c r="J85" i="23"/>
  <c r="I85" i="23"/>
  <c r="J84" i="23"/>
  <c r="I84" i="23"/>
  <c r="J83" i="23"/>
  <c r="I83" i="23"/>
  <c r="J82" i="23"/>
  <c r="I82" i="23"/>
  <c r="J81" i="23"/>
  <c r="I81" i="23"/>
  <c r="J80" i="23"/>
  <c r="I80" i="23"/>
  <c r="J79" i="23"/>
  <c r="I79" i="23"/>
  <c r="J78" i="23"/>
  <c r="I78" i="23"/>
  <c r="J77" i="23"/>
  <c r="I77" i="23"/>
  <c r="J76" i="23"/>
  <c r="I76" i="23"/>
  <c r="J75" i="23"/>
  <c r="I75" i="23"/>
  <c r="J74" i="23"/>
  <c r="I74" i="23"/>
  <c r="J73" i="23"/>
  <c r="I73" i="23"/>
  <c r="J72" i="23"/>
  <c r="I72" i="23"/>
  <c r="J71" i="23"/>
  <c r="I71" i="23"/>
  <c r="J70" i="23"/>
  <c r="I70" i="23"/>
  <c r="J69" i="23"/>
  <c r="I69" i="23"/>
  <c r="J68" i="23"/>
  <c r="I68" i="23"/>
  <c r="J67" i="23"/>
  <c r="I67" i="23"/>
  <c r="J66" i="23"/>
  <c r="I66" i="23"/>
  <c r="J65" i="23"/>
  <c r="I65" i="23"/>
  <c r="J64" i="23"/>
  <c r="I64" i="23"/>
  <c r="J63" i="23"/>
  <c r="I63" i="23"/>
  <c r="J62" i="23"/>
  <c r="I62" i="23"/>
  <c r="J61" i="23"/>
  <c r="I61" i="23"/>
  <c r="J60" i="23"/>
  <c r="I60" i="23"/>
  <c r="J59" i="23"/>
  <c r="I59" i="23"/>
  <c r="J58" i="23"/>
  <c r="I58" i="23"/>
  <c r="J57" i="23"/>
  <c r="I57" i="23"/>
  <c r="J55" i="23"/>
  <c r="I55" i="23"/>
  <c r="J54" i="23"/>
  <c r="I54" i="23"/>
  <c r="J53" i="23"/>
  <c r="I53" i="23"/>
  <c r="J52" i="23"/>
  <c r="I52" i="23"/>
  <c r="J51" i="23"/>
  <c r="I51" i="23"/>
  <c r="J50" i="23"/>
  <c r="I50" i="23"/>
  <c r="J49" i="23"/>
  <c r="I49" i="23"/>
  <c r="J48" i="23"/>
  <c r="I48" i="23"/>
  <c r="J47" i="23"/>
  <c r="I47" i="23"/>
  <c r="J46" i="23"/>
  <c r="I46" i="23"/>
  <c r="J45" i="23"/>
  <c r="I45" i="23"/>
  <c r="J44" i="23"/>
  <c r="I44" i="23"/>
  <c r="J43" i="23"/>
  <c r="I43" i="23"/>
  <c r="J42" i="23"/>
  <c r="I42" i="23"/>
  <c r="J41" i="23"/>
  <c r="I41" i="23"/>
  <c r="J40" i="23"/>
  <c r="I40" i="23"/>
  <c r="J39" i="23"/>
  <c r="I39" i="23"/>
  <c r="J38" i="23"/>
  <c r="I38" i="23"/>
  <c r="J37" i="23"/>
  <c r="I37" i="23"/>
  <c r="J36" i="23"/>
  <c r="I36" i="23"/>
  <c r="J35" i="23"/>
  <c r="I35" i="23"/>
  <c r="J34" i="23"/>
  <c r="I34" i="23"/>
  <c r="J33" i="23"/>
  <c r="I33" i="23"/>
  <c r="J32" i="23"/>
  <c r="I32" i="23"/>
  <c r="J31" i="23"/>
  <c r="I31" i="23"/>
  <c r="J30" i="23"/>
  <c r="I30" i="23"/>
  <c r="J29" i="23"/>
  <c r="I29" i="23"/>
  <c r="J28" i="23"/>
  <c r="I28" i="23"/>
  <c r="J27" i="23"/>
  <c r="I27" i="23"/>
  <c r="J26" i="23"/>
  <c r="I26" i="23"/>
  <c r="J25" i="23"/>
  <c r="I25" i="23"/>
  <c r="J24" i="23"/>
  <c r="I24" i="23"/>
  <c r="J23" i="23"/>
  <c r="I23" i="23"/>
  <c r="J22" i="23"/>
  <c r="I22" i="23"/>
  <c r="J21" i="23"/>
  <c r="I21" i="23"/>
  <c r="J20" i="23"/>
  <c r="I20" i="23"/>
  <c r="J19" i="23"/>
  <c r="I19" i="23"/>
  <c r="J18" i="23"/>
  <c r="I18" i="23"/>
  <c r="J17" i="23"/>
  <c r="I17" i="23"/>
  <c r="J16" i="23"/>
  <c r="I16" i="23"/>
  <c r="J15" i="23"/>
  <c r="I15" i="23"/>
  <c r="J14" i="23"/>
  <c r="I14" i="23"/>
  <c r="J13" i="23"/>
  <c r="I13" i="23"/>
  <c r="J12" i="23"/>
  <c r="I12" i="23"/>
  <c r="J11" i="23"/>
  <c r="I11" i="23"/>
  <c r="J10" i="23"/>
  <c r="I10" i="23"/>
  <c r="J9" i="23"/>
  <c r="I9" i="23"/>
  <c r="J8" i="23"/>
  <c r="E108" i="23" s="1"/>
  <c r="I8" i="23"/>
  <c r="F109" i="23" s="1"/>
  <c r="J7" i="23"/>
  <c r="I7" i="23"/>
  <c r="J6" i="23"/>
  <c r="G109" i="23" s="1"/>
  <c r="I6" i="23"/>
  <c r="J439" i="22"/>
  <c r="I439" i="22"/>
  <c r="H439" i="22"/>
  <c r="K439" i="22"/>
  <c r="J436" i="22"/>
  <c r="I436" i="22"/>
  <c r="J435" i="22"/>
  <c r="I435" i="22"/>
  <c r="J434" i="22"/>
  <c r="I434" i="22"/>
  <c r="J433" i="22"/>
  <c r="I433" i="22"/>
  <c r="J432" i="22"/>
  <c r="I432" i="22"/>
  <c r="J431" i="22"/>
  <c r="I431" i="22"/>
  <c r="J430" i="22"/>
  <c r="I430" i="22"/>
  <c r="J429" i="22"/>
  <c r="I429" i="22"/>
  <c r="J428" i="22"/>
  <c r="I428" i="22"/>
  <c r="J427" i="22"/>
  <c r="I427" i="22"/>
  <c r="J426" i="22"/>
  <c r="I426" i="22"/>
  <c r="J425" i="22"/>
  <c r="I425" i="22"/>
  <c r="J424" i="22"/>
  <c r="I424" i="22"/>
  <c r="J423" i="22"/>
  <c r="I423" i="22"/>
  <c r="J422" i="22"/>
  <c r="I422" i="22"/>
  <c r="J421" i="22"/>
  <c r="I421" i="22"/>
  <c r="J420" i="22"/>
  <c r="I420" i="22"/>
  <c r="J419" i="22"/>
  <c r="I419" i="22"/>
  <c r="J418" i="22"/>
  <c r="I418" i="22"/>
  <c r="J417" i="22"/>
  <c r="I417" i="22"/>
  <c r="J416" i="22"/>
  <c r="I416" i="22"/>
  <c r="J415" i="22"/>
  <c r="I415" i="22"/>
  <c r="J414" i="22"/>
  <c r="I414" i="22"/>
  <c r="J413" i="22"/>
  <c r="I413" i="22"/>
  <c r="J412" i="22"/>
  <c r="I412" i="22"/>
  <c r="J411" i="22"/>
  <c r="I411" i="22"/>
  <c r="J410" i="22"/>
  <c r="I410" i="22"/>
  <c r="J409" i="22"/>
  <c r="I409" i="22"/>
  <c r="J408" i="22"/>
  <c r="I408" i="22"/>
  <c r="J407" i="22"/>
  <c r="I407" i="22"/>
  <c r="J406" i="22"/>
  <c r="I406" i="22"/>
  <c r="J405" i="22"/>
  <c r="I405" i="22"/>
  <c r="J404" i="22"/>
  <c r="I404" i="22"/>
  <c r="J403" i="22"/>
  <c r="I403" i="22"/>
  <c r="J402" i="22"/>
  <c r="I402" i="22"/>
  <c r="J401" i="22"/>
  <c r="I401" i="22"/>
  <c r="J400" i="22"/>
  <c r="I400" i="22"/>
  <c r="J399" i="22"/>
  <c r="I399" i="22"/>
  <c r="J398" i="22"/>
  <c r="I398" i="22"/>
  <c r="J397" i="22"/>
  <c r="I397" i="22"/>
  <c r="J396" i="22"/>
  <c r="I396" i="22"/>
  <c r="J395" i="22"/>
  <c r="I395" i="22"/>
  <c r="J394" i="22"/>
  <c r="I394" i="22"/>
  <c r="J393" i="22"/>
  <c r="I393" i="22"/>
  <c r="J392" i="22"/>
  <c r="I392" i="22"/>
  <c r="J391" i="22"/>
  <c r="I391" i="22"/>
  <c r="J390" i="22"/>
  <c r="I390" i="22"/>
  <c r="J389" i="22"/>
  <c r="I389" i="22"/>
  <c r="J388" i="22"/>
  <c r="I388" i="22"/>
  <c r="J387" i="22"/>
  <c r="I387" i="22"/>
  <c r="J385" i="22"/>
  <c r="I385" i="22"/>
  <c r="J384" i="22"/>
  <c r="I384" i="22"/>
  <c r="J383" i="22"/>
  <c r="I383" i="22"/>
  <c r="J382" i="22"/>
  <c r="I382" i="22"/>
  <c r="J381" i="22"/>
  <c r="I381" i="22"/>
  <c r="J380" i="22"/>
  <c r="I380" i="22"/>
  <c r="J379" i="22"/>
  <c r="I379" i="22"/>
  <c r="J378" i="22"/>
  <c r="I378" i="22"/>
  <c r="J377" i="22"/>
  <c r="I377" i="22"/>
  <c r="J376" i="22"/>
  <c r="I376" i="22"/>
  <c r="J375" i="22"/>
  <c r="I375" i="22"/>
  <c r="J374" i="22"/>
  <c r="I374" i="22"/>
  <c r="J373" i="22"/>
  <c r="I373" i="22"/>
  <c r="J372" i="22"/>
  <c r="I372" i="22"/>
  <c r="J371" i="22"/>
  <c r="I371" i="22"/>
  <c r="J370" i="22"/>
  <c r="I370" i="22"/>
  <c r="J369" i="22"/>
  <c r="I369" i="22"/>
  <c r="J368" i="22"/>
  <c r="I368" i="22"/>
  <c r="J367" i="22"/>
  <c r="I367" i="22"/>
  <c r="J366" i="22"/>
  <c r="I366" i="22"/>
  <c r="J365" i="22"/>
  <c r="I365" i="22"/>
  <c r="J364" i="22"/>
  <c r="I364" i="22"/>
  <c r="J363" i="22"/>
  <c r="I363" i="22"/>
  <c r="J362" i="22"/>
  <c r="I362" i="22"/>
  <c r="J361" i="22"/>
  <c r="I361" i="22"/>
  <c r="J360" i="22"/>
  <c r="I360" i="22"/>
  <c r="J359" i="22"/>
  <c r="I359" i="22"/>
  <c r="J358" i="22"/>
  <c r="I358" i="22"/>
  <c r="J357" i="22"/>
  <c r="I357" i="22"/>
  <c r="J356" i="22"/>
  <c r="I356" i="22"/>
  <c r="J355" i="22"/>
  <c r="I355" i="22"/>
  <c r="J354" i="22"/>
  <c r="I354" i="22"/>
  <c r="J353" i="22"/>
  <c r="I353" i="22"/>
  <c r="J352" i="22"/>
  <c r="I352" i="22"/>
  <c r="J351" i="22"/>
  <c r="I351" i="22"/>
  <c r="J350" i="22"/>
  <c r="I350" i="22"/>
  <c r="J349" i="22"/>
  <c r="I349" i="22"/>
  <c r="J348" i="22"/>
  <c r="I348" i="22"/>
  <c r="J347" i="22"/>
  <c r="I347" i="22"/>
  <c r="J346" i="22"/>
  <c r="I346" i="22"/>
  <c r="J345" i="22"/>
  <c r="I345" i="22"/>
  <c r="J344" i="22"/>
  <c r="I344" i="22"/>
  <c r="J343" i="22"/>
  <c r="I343" i="22"/>
  <c r="J342" i="22"/>
  <c r="I342" i="22"/>
  <c r="J341" i="22"/>
  <c r="I341" i="22"/>
  <c r="J340" i="22"/>
  <c r="I340" i="22"/>
  <c r="J339" i="22"/>
  <c r="I339" i="22"/>
  <c r="J338" i="22"/>
  <c r="E438" i="22" s="1"/>
  <c r="I338" i="22"/>
  <c r="J337" i="22"/>
  <c r="I337" i="22"/>
  <c r="J336" i="22"/>
  <c r="G439" i="22" s="1"/>
  <c r="I336" i="22"/>
  <c r="F439" i="22" s="1"/>
  <c r="J329" i="22"/>
  <c r="I329" i="22"/>
  <c r="H329" i="22"/>
  <c r="K329" i="22"/>
  <c r="E328" i="22"/>
  <c r="J326" i="22"/>
  <c r="I326" i="22"/>
  <c r="J325" i="22"/>
  <c r="I325" i="22"/>
  <c r="J324" i="22"/>
  <c r="I324" i="22"/>
  <c r="J323" i="22"/>
  <c r="I323" i="22"/>
  <c r="J322" i="22"/>
  <c r="I322" i="22"/>
  <c r="J321" i="22"/>
  <c r="I321" i="22"/>
  <c r="J320" i="22"/>
  <c r="I320" i="22"/>
  <c r="J319" i="22"/>
  <c r="I319" i="22"/>
  <c r="J318" i="22"/>
  <c r="I318" i="22"/>
  <c r="J317" i="22"/>
  <c r="I317" i="22"/>
  <c r="J316" i="22"/>
  <c r="I316" i="22"/>
  <c r="J315" i="22"/>
  <c r="I315" i="22"/>
  <c r="J314" i="22"/>
  <c r="I314" i="22"/>
  <c r="J313" i="22"/>
  <c r="I313" i="22"/>
  <c r="J312" i="22"/>
  <c r="I312" i="22"/>
  <c r="J311" i="22"/>
  <c r="I311" i="22"/>
  <c r="J310" i="22"/>
  <c r="I310" i="22"/>
  <c r="J309" i="22"/>
  <c r="I309" i="22"/>
  <c r="J308" i="22"/>
  <c r="I308" i="22"/>
  <c r="J307" i="22"/>
  <c r="I307" i="22"/>
  <c r="J306" i="22"/>
  <c r="I306" i="22"/>
  <c r="J305" i="22"/>
  <c r="I305" i="22"/>
  <c r="J304" i="22"/>
  <c r="I304" i="22"/>
  <c r="J303" i="22"/>
  <c r="I303" i="22"/>
  <c r="J302" i="22"/>
  <c r="I302" i="22"/>
  <c r="J301" i="22"/>
  <c r="I301" i="22"/>
  <c r="J300" i="22"/>
  <c r="I300" i="22"/>
  <c r="J299" i="22"/>
  <c r="I299" i="22"/>
  <c r="J298" i="22"/>
  <c r="I298" i="22"/>
  <c r="J297" i="22"/>
  <c r="I297" i="22"/>
  <c r="J296" i="22"/>
  <c r="I296" i="22"/>
  <c r="J295" i="22"/>
  <c r="I295" i="22"/>
  <c r="J294" i="22"/>
  <c r="I294" i="22"/>
  <c r="J293" i="22"/>
  <c r="I293" i="22"/>
  <c r="J292" i="22"/>
  <c r="I292" i="22"/>
  <c r="J291" i="22"/>
  <c r="I291" i="22"/>
  <c r="J290" i="22"/>
  <c r="I290" i="22"/>
  <c r="J289" i="22"/>
  <c r="I289" i="22"/>
  <c r="J288" i="22"/>
  <c r="I288" i="22"/>
  <c r="J287" i="22"/>
  <c r="I287" i="22"/>
  <c r="J286" i="22"/>
  <c r="I286" i="22"/>
  <c r="J285" i="22"/>
  <c r="I285" i="22"/>
  <c r="J284" i="22"/>
  <c r="I284" i="22"/>
  <c r="J283" i="22"/>
  <c r="I283" i="22"/>
  <c r="J282" i="22"/>
  <c r="I282" i="22"/>
  <c r="J281" i="22"/>
  <c r="I281" i="22"/>
  <c r="J280" i="22"/>
  <c r="I280" i="22"/>
  <c r="J279" i="22"/>
  <c r="I279" i="22"/>
  <c r="J278" i="22"/>
  <c r="I278" i="22"/>
  <c r="J277" i="22"/>
  <c r="I277" i="22"/>
  <c r="J275" i="22"/>
  <c r="I275" i="22"/>
  <c r="J274" i="22"/>
  <c r="I274" i="22"/>
  <c r="J273" i="22"/>
  <c r="I273" i="22"/>
  <c r="J272" i="22"/>
  <c r="I272" i="22"/>
  <c r="J271" i="22"/>
  <c r="I271" i="22"/>
  <c r="J270" i="22"/>
  <c r="I270" i="22"/>
  <c r="J269" i="22"/>
  <c r="I269" i="22"/>
  <c r="J268" i="22"/>
  <c r="I268" i="22"/>
  <c r="J267" i="22"/>
  <c r="I267" i="22"/>
  <c r="J266" i="22"/>
  <c r="I266" i="22"/>
  <c r="J265" i="22"/>
  <c r="I265" i="22"/>
  <c r="J264" i="22"/>
  <c r="I264" i="22"/>
  <c r="J263" i="22"/>
  <c r="I263" i="22"/>
  <c r="J262" i="22"/>
  <c r="I262" i="22"/>
  <c r="J261" i="22"/>
  <c r="I261" i="22"/>
  <c r="J260" i="22"/>
  <c r="I260" i="22"/>
  <c r="J259" i="22"/>
  <c r="I259" i="22"/>
  <c r="J258" i="22"/>
  <c r="I258" i="22"/>
  <c r="J257" i="22"/>
  <c r="I257" i="22"/>
  <c r="J256" i="22"/>
  <c r="I256" i="22"/>
  <c r="J255" i="22"/>
  <c r="I255" i="22"/>
  <c r="J254" i="22"/>
  <c r="I254" i="22"/>
  <c r="J253" i="22"/>
  <c r="I253" i="22"/>
  <c r="J252" i="22"/>
  <c r="I252" i="22"/>
  <c r="J251" i="22"/>
  <c r="I251" i="22"/>
  <c r="J250" i="22"/>
  <c r="I250" i="22"/>
  <c r="J249" i="22"/>
  <c r="I249" i="22"/>
  <c r="J248" i="22"/>
  <c r="I248" i="22"/>
  <c r="J247" i="22"/>
  <c r="I247" i="22"/>
  <c r="J246" i="22"/>
  <c r="I246" i="22"/>
  <c r="J245" i="22"/>
  <c r="I245" i="22"/>
  <c r="J244" i="22"/>
  <c r="I244" i="22"/>
  <c r="J243" i="22"/>
  <c r="I243" i="22"/>
  <c r="J242" i="22"/>
  <c r="I242" i="22"/>
  <c r="J241" i="22"/>
  <c r="I241" i="22"/>
  <c r="J240" i="22"/>
  <c r="I240" i="22"/>
  <c r="J239" i="22"/>
  <c r="I239" i="22"/>
  <c r="J238" i="22"/>
  <c r="I238" i="22"/>
  <c r="J237" i="22"/>
  <c r="I237" i="22"/>
  <c r="J236" i="22"/>
  <c r="I236" i="22"/>
  <c r="J235" i="22"/>
  <c r="I235" i="22"/>
  <c r="J234" i="22"/>
  <c r="I234" i="22"/>
  <c r="J233" i="22"/>
  <c r="I233" i="22"/>
  <c r="J232" i="22"/>
  <c r="I232" i="22"/>
  <c r="J231" i="22"/>
  <c r="I231" i="22"/>
  <c r="J230" i="22"/>
  <c r="G329" i="22" s="1"/>
  <c r="I230" i="22"/>
  <c r="F329" i="22" s="1"/>
  <c r="J229" i="22"/>
  <c r="I229" i="22"/>
  <c r="J228" i="22"/>
  <c r="I228" i="22"/>
  <c r="J227" i="22"/>
  <c r="I227" i="22"/>
  <c r="J226" i="22"/>
  <c r="I226" i="22"/>
  <c r="K219" i="22"/>
  <c r="J219" i="22"/>
  <c r="I219" i="22"/>
  <c r="H219" i="22"/>
  <c r="J216" i="22"/>
  <c r="I216" i="22"/>
  <c r="J215" i="22"/>
  <c r="I215" i="22"/>
  <c r="J214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J207" i="22"/>
  <c r="I207" i="22"/>
  <c r="J206" i="22"/>
  <c r="I206" i="22"/>
  <c r="J205" i="22"/>
  <c r="I205" i="22"/>
  <c r="J204" i="22"/>
  <c r="I204" i="22"/>
  <c r="J203" i="22"/>
  <c r="I203" i="22"/>
  <c r="J202" i="22"/>
  <c r="I202" i="22"/>
  <c r="J201" i="22"/>
  <c r="I201" i="22"/>
  <c r="J200" i="22"/>
  <c r="I200" i="22"/>
  <c r="J199" i="22"/>
  <c r="I199" i="22"/>
  <c r="J198" i="22"/>
  <c r="I198" i="22"/>
  <c r="J197" i="22"/>
  <c r="I197" i="22"/>
  <c r="J196" i="22"/>
  <c r="I196" i="22"/>
  <c r="J195" i="22"/>
  <c r="I195" i="22"/>
  <c r="J194" i="22"/>
  <c r="I194" i="22"/>
  <c r="J193" i="22"/>
  <c r="I193" i="22"/>
  <c r="J192" i="22"/>
  <c r="I192" i="22"/>
  <c r="J191" i="22"/>
  <c r="I191" i="22"/>
  <c r="J190" i="22"/>
  <c r="I190" i="22"/>
  <c r="J189" i="22"/>
  <c r="I189" i="22"/>
  <c r="J188" i="22"/>
  <c r="I188" i="22"/>
  <c r="J187" i="22"/>
  <c r="I187" i="22"/>
  <c r="J186" i="22"/>
  <c r="I186" i="22"/>
  <c r="J185" i="22"/>
  <c r="I185" i="22"/>
  <c r="J184" i="22"/>
  <c r="I184" i="22"/>
  <c r="J183" i="22"/>
  <c r="I183" i="22"/>
  <c r="J182" i="22"/>
  <c r="I182" i="22"/>
  <c r="J181" i="22"/>
  <c r="I181" i="22"/>
  <c r="J180" i="22"/>
  <c r="I180" i="22"/>
  <c r="J179" i="22"/>
  <c r="I179" i="22"/>
  <c r="J178" i="22"/>
  <c r="I178" i="22"/>
  <c r="J177" i="22"/>
  <c r="I177" i="22"/>
  <c r="J176" i="22"/>
  <c r="I176" i="22"/>
  <c r="J175" i="22"/>
  <c r="I175" i="22"/>
  <c r="J174" i="22"/>
  <c r="I174" i="22"/>
  <c r="J173" i="22"/>
  <c r="I173" i="22"/>
  <c r="J172" i="22"/>
  <c r="I172" i="22"/>
  <c r="J171" i="22"/>
  <c r="I171" i="22"/>
  <c r="J170" i="22"/>
  <c r="I170" i="22"/>
  <c r="J169" i="22"/>
  <c r="I169" i="22"/>
  <c r="J168" i="22"/>
  <c r="I168" i="22"/>
  <c r="J167" i="22"/>
  <c r="I167" i="22"/>
  <c r="J165" i="22"/>
  <c r="I165" i="22"/>
  <c r="J164" i="22"/>
  <c r="I164" i="22"/>
  <c r="J163" i="22"/>
  <c r="I163" i="22"/>
  <c r="J162" i="22"/>
  <c r="I162" i="22"/>
  <c r="J161" i="22"/>
  <c r="I161" i="22"/>
  <c r="J160" i="22"/>
  <c r="I160" i="22"/>
  <c r="J159" i="22"/>
  <c r="I159" i="22"/>
  <c r="J158" i="22"/>
  <c r="I158" i="22"/>
  <c r="J157" i="22"/>
  <c r="I157" i="22"/>
  <c r="J156" i="22"/>
  <c r="I156" i="22"/>
  <c r="J155" i="22"/>
  <c r="I155" i="22"/>
  <c r="J154" i="22"/>
  <c r="I154" i="22"/>
  <c r="J153" i="22"/>
  <c r="I153" i="22"/>
  <c r="J152" i="22"/>
  <c r="I152" i="22"/>
  <c r="J151" i="22"/>
  <c r="I151" i="22"/>
  <c r="J150" i="22"/>
  <c r="I150" i="22"/>
  <c r="J149" i="22"/>
  <c r="I149" i="22"/>
  <c r="J148" i="22"/>
  <c r="I148" i="22"/>
  <c r="J147" i="22"/>
  <c r="I147" i="22"/>
  <c r="J146" i="22"/>
  <c r="I146" i="22"/>
  <c r="J145" i="22"/>
  <c r="I145" i="22"/>
  <c r="J144" i="22"/>
  <c r="I144" i="22"/>
  <c r="J143" i="22"/>
  <c r="I143" i="22"/>
  <c r="J142" i="22"/>
  <c r="I142" i="22"/>
  <c r="J141" i="22"/>
  <c r="I141" i="22"/>
  <c r="J140" i="22"/>
  <c r="I140" i="22"/>
  <c r="J139" i="22"/>
  <c r="I139" i="22"/>
  <c r="J138" i="22"/>
  <c r="I138" i="22"/>
  <c r="J137" i="22"/>
  <c r="I137" i="22"/>
  <c r="J136" i="22"/>
  <c r="I136" i="22"/>
  <c r="J135" i="22"/>
  <c r="I135" i="22"/>
  <c r="J134" i="22"/>
  <c r="I134" i="22"/>
  <c r="J133" i="22"/>
  <c r="I133" i="22"/>
  <c r="J132" i="22"/>
  <c r="I132" i="22"/>
  <c r="J131" i="22"/>
  <c r="I131" i="22"/>
  <c r="J130" i="22"/>
  <c r="I130" i="22"/>
  <c r="J129" i="22"/>
  <c r="I129" i="22"/>
  <c r="J128" i="22"/>
  <c r="I128" i="22"/>
  <c r="J127" i="22"/>
  <c r="I127" i="22"/>
  <c r="J126" i="22"/>
  <c r="I126" i="22"/>
  <c r="J125" i="22"/>
  <c r="I125" i="22"/>
  <c r="J124" i="22"/>
  <c r="I124" i="22"/>
  <c r="J123" i="22"/>
  <c r="I123" i="22"/>
  <c r="J122" i="22"/>
  <c r="I122" i="22"/>
  <c r="J121" i="22"/>
  <c r="I121" i="22"/>
  <c r="J120" i="22"/>
  <c r="I120" i="22"/>
  <c r="J119" i="22"/>
  <c r="I119" i="22"/>
  <c r="J118" i="22"/>
  <c r="I118" i="22"/>
  <c r="J117" i="22"/>
  <c r="I117" i="22"/>
  <c r="J116" i="22"/>
  <c r="G219" i="22" s="1"/>
  <c r="I116" i="22"/>
  <c r="F219" i="22" s="1"/>
  <c r="J109" i="22"/>
  <c r="I109" i="22"/>
  <c r="H109" i="22"/>
  <c r="K109" i="22"/>
  <c r="J106" i="22"/>
  <c r="I106" i="22"/>
  <c r="J105" i="22"/>
  <c r="I105" i="22"/>
  <c r="J104" i="22"/>
  <c r="I104" i="22"/>
  <c r="J103" i="22"/>
  <c r="I103" i="22"/>
  <c r="J102" i="22"/>
  <c r="I102" i="22"/>
  <c r="J101" i="22"/>
  <c r="I101" i="22"/>
  <c r="J100" i="22"/>
  <c r="I100" i="22"/>
  <c r="J99" i="22"/>
  <c r="I99" i="22"/>
  <c r="J98" i="22"/>
  <c r="I98" i="22"/>
  <c r="J97" i="22"/>
  <c r="I97" i="22"/>
  <c r="J96" i="22"/>
  <c r="I96" i="22"/>
  <c r="J95" i="22"/>
  <c r="I95" i="22"/>
  <c r="J94" i="22"/>
  <c r="I94" i="22"/>
  <c r="J93" i="22"/>
  <c r="I93" i="22"/>
  <c r="J92" i="22"/>
  <c r="I92" i="22"/>
  <c r="J91" i="22"/>
  <c r="I91" i="22"/>
  <c r="J90" i="22"/>
  <c r="I90" i="22"/>
  <c r="J89" i="22"/>
  <c r="I89" i="22"/>
  <c r="J88" i="22"/>
  <c r="I88" i="22"/>
  <c r="J87" i="22"/>
  <c r="I87" i="22"/>
  <c r="J86" i="22"/>
  <c r="I86" i="22"/>
  <c r="J85" i="22"/>
  <c r="I85" i="22"/>
  <c r="J84" i="22"/>
  <c r="I84" i="22"/>
  <c r="J83" i="22"/>
  <c r="I83" i="22"/>
  <c r="J82" i="22"/>
  <c r="I82" i="22"/>
  <c r="J81" i="22"/>
  <c r="I81" i="22"/>
  <c r="J80" i="22"/>
  <c r="I80" i="22"/>
  <c r="J79" i="22"/>
  <c r="I79" i="22"/>
  <c r="J78" i="22"/>
  <c r="I78" i="22"/>
  <c r="J77" i="22"/>
  <c r="I77" i="22"/>
  <c r="J76" i="22"/>
  <c r="I76" i="22"/>
  <c r="J75" i="22"/>
  <c r="I75" i="22"/>
  <c r="J74" i="22"/>
  <c r="I74" i="22"/>
  <c r="J73" i="22"/>
  <c r="I73" i="22"/>
  <c r="J72" i="22"/>
  <c r="I72" i="22"/>
  <c r="J71" i="22"/>
  <c r="I71" i="22"/>
  <c r="J70" i="22"/>
  <c r="I70" i="22"/>
  <c r="J69" i="22"/>
  <c r="I69" i="22"/>
  <c r="J68" i="22"/>
  <c r="I68" i="22"/>
  <c r="J67" i="22"/>
  <c r="I67" i="22"/>
  <c r="J66" i="22"/>
  <c r="I66" i="22"/>
  <c r="J65" i="22"/>
  <c r="I65" i="22"/>
  <c r="J64" i="22"/>
  <c r="I64" i="22"/>
  <c r="J63" i="22"/>
  <c r="I63" i="22"/>
  <c r="J62" i="22"/>
  <c r="I62" i="22"/>
  <c r="J61" i="22"/>
  <c r="I61" i="22"/>
  <c r="J60" i="22"/>
  <c r="I60" i="22"/>
  <c r="J59" i="22"/>
  <c r="I59" i="22"/>
  <c r="J58" i="22"/>
  <c r="I58" i="22"/>
  <c r="J57" i="22"/>
  <c r="I57" i="22"/>
  <c r="J55" i="22"/>
  <c r="I55" i="22"/>
  <c r="J54" i="22"/>
  <c r="I54" i="22"/>
  <c r="J53" i="22"/>
  <c r="I53" i="22"/>
  <c r="J52" i="22"/>
  <c r="I52" i="22"/>
  <c r="J51" i="22"/>
  <c r="I51" i="22"/>
  <c r="J50" i="22"/>
  <c r="I50" i="22"/>
  <c r="J49" i="22"/>
  <c r="I49" i="22"/>
  <c r="J48" i="22"/>
  <c r="I48" i="22"/>
  <c r="J47" i="22"/>
  <c r="I47" i="22"/>
  <c r="J46" i="22"/>
  <c r="I46" i="22"/>
  <c r="J45" i="22"/>
  <c r="I45" i="22"/>
  <c r="J44" i="22"/>
  <c r="I44" i="22"/>
  <c r="J43" i="22"/>
  <c r="I43" i="22"/>
  <c r="J42" i="22"/>
  <c r="I42" i="22"/>
  <c r="J41" i="22"/>
  <c r="I41" i="22"/>
  <c r="J40" i="22"/>
  <c r="I40" i="22"/>
  <c r="J39" i="22"/>
  <c r="I39" i="22"/>
  <c r="J38" i="22"/>
  <c r="I38" i="22"/>
  <c r="J37" i="22"/>
  <c r="I37" i="22"/>
  <c r="J36" i="22"/>
  <c r="I36" i="22"/>
  <c r="J35" i="22"/>
  <c r="I35" i="22"/>
  <c r="J34" i="22"/>
  <c r="I34" i="22"/>
  <c r="J33" i="22"/>
  <c r="I33" i="22"/>
  <c r="J32" i="22"/>
  <c r="I32" i="22"/>
  <c r="J31" i="22"/>
  <c r="I31" i="22"/>
  <c r="J30" i="22"/>
  <c r="I30" i="22"/>
  <c r="J29" i="22"/>
  <c r="I29" i="22"/>
  <c r="J28" i="22"/>
  <c r="I28" i="22"/>
  <c r="J27" i="22"/>
  <c r="I27" i="22"/>
  <c r="J26" i="22"/>
  <c r="I26" i="22"/>
  <c r="J25" i="22"/>
  <c r="I25" i="22"/>
  <c r="J24" i="22"/>
  <c r="I24" i="22"/>
  <c r="J23" i="22"/>
  <c r="I23" i="22"/>
  <c r="J22" i="22"/>
  <c r="I22" i="22"/>
  <c r="J21" i="22"/>
  <c r="I21" i="22"/>
  <c r="J20" i="22"/>
  <c r="I20" i="22"/>
  <c r="J19" i="22"/>
  <c r="I19" i="22"/>
  <c r="J18" i="22"/>
  <c r="I18" i="22"/>
  <c r="J17" i="22"/>
  <c r="I17" i="22"/>
  <c r="J16" i="22"/>
  <c r="I16" i="22"/>
  <c r="J15" i="22"/>
  <c r="I15" i="22"/>
  <c r="J14" i="22"/>
  <c r="I14" i="22"/>
  <c r="J13" i="22"/>
  <c r="I13" i="22"/>
  <c r="J12" i="22"/>
  <c r="I12" i="22"/>
  <c r="J11" i="22"/>
  <c r="I11" i="22"/>
  <c r="J10" i="22"/>
  <c r="I10" i="22"/>
  <c r="J9" i="22"/>
  <c r="I9" i="22"/>
  <c r="J8" i="22"/>
  <c r="E108" i="22" s="1"/>
  <c r="I8" i="22"/>
  <c r="J7" i="22"/>
  <c r="I7" i="22"/>
  <c r="J6" i="22"/>
  <c r="G109" i="22" s="1"/>
  <c r="I6" i="22"/>
  <c r="F109" i="22" s="1"/>
  <c r="J439" i="19"/>
  <c r="I439" i="19"/>
  <c r="H439" i="19"/>
  <c r="K439" i="19"/>
  <c r="J436" i="19"/>
  <c r="I436" i="19"/>
  <c r="J435" i="19"/>
  <c r="I435" i="19"/>
  <c r="J434" i="19"/>
  <c r="I434" i="19"/>
  <c r="J433" i="19"/>
  <c r="I433" i="19"/>
  <c r="J432" i="19"/>
  <c r="I432" i="19"/>
  <c r="J431" i="19"/>
  <c r="I431" i="19"/>
  <c r="J430" i="19"/>
  <c r="I430" i="19"/>
  <c r="J429" i="19"/>
  <c r="I429" i="19"/>
  <c r="J428" i="19"/>
  <c r="I428" i="19"/>
  <c r="J427" i="19"/>
  <c r="I427" i="19"/>
  <c r="J426" i="19"/>
  <c r="I426" i="19"/>
  <c r="J425" i="19"/>
  <c r="I425" i="19"/>
  <c r="J424" i="19"/>
  <c r="I424" i="19"/>
  <c r="J423" i="19"/>
  <c r="I423" i="19"/>
  <c r="J422" i="19"/>
  <c r="I422" i="19"/>
  <c r="J421" i="19"/>
  <c r="I421" i="19"/>
  <c r="J420" i="19"/>
  <c r="I420" i="19"/>
  <c r="J419" i="19"/>
  <c r="I419" i="19"/>
  <c r="J418" i="19"/>
  <c r="I418" i="19"/>
  <c r="J417" i="19"/>
  <c r="I417" i="19"/>
  <c r="J416" i="19"/>
  <c r="I416" i="19"/>
  <c r="J415" i="19"/>
  <c r="I415" i="19"/>
  <c r="J414" i="19"/>
  <c r="I414" i="19"/>
  <c r="J413" i="19"/>
  <c r="I413" i="19"/>
  <c r="J412" i="19"/>
  <c r="I412" i="19"/>
  <c r="J411" i="19"/>
  <c r="I411" i="19"/>
  <c r="J410" i="19"/>
  <c r="I410" i="19"/>
  <c r="J409" i="19"/>
  <c r="I409" i="19"/>
  <c r="J408" i="19"/>
  <c r="I408" i="19"/>
  <c r="J407" i="19"/>
  <c r="I407" i="19"/>
  <c r="J406" i="19"/>
  <c r="I406" i="19"/>
  <c r="J405" i="19"/>
  <c r="I405" i="19"/>
  <c r="J404" i="19"/>
  <c r="I404" i="19"/>
  <c r="J403" i="19"/>
  <c r="I403" i="19"/>
  <c r="J402" i="19"/>
  <c r="I402" i="19"/>
  <c r="J401" i="19"/>
  <c r="I401" i="19"/>
  <c r="J400" i="19"/>
  <c r="I400" i="19"/>
  <c r="J399" i="19"/>
  <c r="I399" i="19"/>
  <c r="J398" i="19"/>
  <c r="I398" i="19"/>
  <c r="J397" i="19"/>
  <c r="I397" i="19"/>
  <c r="J396" i="19"/>
  <c r="I396" i="19"/>
  <c r="J395" i="19"/>
  <c r="I395" i="19"/>
  <c r="J394" i="19"/>
  <c r="I394" i="19"/>
  <c r="J393" i="19"/>
  <c r="I393" i="19"/>
  <c r="J392" i="19"/>
  <c r="I392" i="19"/>
  <c r="J391" i="19"/>
  <c r="I391" i="19"/>
  <c r="J390" i="19"/>
  <c r="I390" i="19"/>
  <c r="J389" i="19"/>
  <c r="I389" i="19"/>
  <c r="J388" i="19"/>
  <c r="I388" i="19"/>
  <c r="J387" i="19"/>
  <c r="I387" i="19"/>
  <c r="J385" i="19"/>
  <c r="I385" i="19"/>
  <c r="J384" i="19"/>
  <c r="I384" i="19"/>
  <c r="J383" i="19"/>
  <c r="I383" i="19"/>
  <c r="J382" i="19"/>
  <c r="I382" i="19"/>
  <c r="J381" i="19"/>
  <c r="I381" i="19"/>
  <c r="J380" i="19"/>
  <c r="I380" i="19"/>
  <c r="J379" i="19"/>
  <c r="I379" i="19"/>
  <c r="J378" i="19"/>
  <c r="I378" i="19"/>
  <c r="J377" i="19"/>
  <c r="I377" i="19"/>
  <c r="J376" i="19"/>
  <c r="I376" i="19"/>
  <c r="J375" i="19"/>
  <c r="I375" i="19"/>
  <c r="J374" i="19"/>
  <c r="I374" i="19"/>
  <c r="J373" i="19"/>
  <c r="I373" i="19"/>
  <c r="J372" i="19"/>
  <c r="I372" i="19"/>
  <c r="J371" i="19"/>
  <c r="I371" i="19"/>
  <c r="J370" i="19"/>
  <c r="I370" i="19"/>
  <c r="J369" i="19"/>
  <c r="I369" i="19"/>
  <c r="J368" i="19"/>
  <c r="I368" i="19"/>
  <c r="J367" i="19"/>
  <c r="I367" i="19"/>
  <c r="J366" i="19"/>
  <c r="I366" i="19"/>
  <c r="J365" i="19"/>
  <c r="I365" i="19"/>
  <c r="J364" i="19"/>
  <c r="I364" i="19"/>
  <c r="J363" i="19"/>
  <c r="I363" i="19"/>
  <c r="J362" i="19"/>
  <c r="I362" i="19"/>
  <c r="J361" i="19"/>
  <c r="I361" i="19"/>
  <c r="J360" i="19"/>
  <c r="I360" i="19"/>
  <c r="J359" i="19"/>
  <c r="I359" i="19"/>
  <c r="J358" i="19"/>
  <c r="I358" i="19"/>
  <c r="J357" i="19"/>
  <c r="I357" i="19"/>
  <c r="J356" i="19"/>
  <c r="I356" i="19"/>
  <c r="J355" i="19"/>
  <c r="I355" i="19"/>
  <c r="J354" i="19"/>
  <c r="I354" i="19"/>
  <c r="J353" i="19"/>
  <c r="I353" i="19"/>
  <c r="J352" i="19"/>
  <c r="I352" i="19"/>
  <c r="J351" i="19"/>
  <c r="I351" i="19"/>
  <c r="J350" i="19"/>
  <c r="I350" i="19"/>
  <c r="J349" i="19"/>
  <c r="I349" i="19"/>
  <c r="J348" i="19"/>
  <c r="I348" i="19"/>
  <c r="J347" i="19"/>
  <c r="I347" i="19"/>
  <c r="J346" i="19"/>
  <c r="I346" i="19"/>
  <c r="J345" i="19"/>
  <c r="I345" i="19"/>
  <c r="J344" i="19"/>
  <c r="I344" i="19"/>
  <c r="J343" i="19"/>
  <c r="I343" i="19"/>
  <c r="J342" i="19"/>
  <c r="I342" i="19"/>
  <c r="J341" i="19"/>
  <c r="I341" i="19"/>
  <c r="J340" i="19"/>
  <c r="I340" i="19"/>
  <c r="J339" i="19"/>
  <c r="E438" i="19" s="1"/>
  <c r="I339" i="19"/>
  <c r="J338" i="19"/>
  <c r="G439" i="19" s="1"/>
  <c r="I338" i="19"/>
  <c r="F439" i="19" s="1"/>
  <c r="J337" i="19"/>
  <c r="I337" i="19"/>
  <c r="J336" i="19"/>
  <c r="I336" i="19"/>
  <c r="J329" i="19"/>
  <c r="I329" i="19"/>
  <c r="H329" i="19"/>
  <c r="K329" i="19"/>
  <c r="J326" i="19"/>
  <c r="I326" i="19"/>
  <c r="J325" i="19"/>
  <c r="I325" i="19"/>
  <c r="J324" i="19"/>
  <c r="I324" i="19"/>
  <c r="J323" i="19"/>
  <c r="I323" i="19"/>
  <c r="J322" i="19"/>
  <c r="I322" i="19"/>
  <c r="J321" i="19"/>
  <c r="I321" i="19"/>
  <c r="J320" i="19"/>
  <c r="I320" i="19"/>
  <c r="J319" i="19"/>
  <c r="I319" i="19"/>
  <c r="J318" i="19"/>
  <c r="I318" i="19"/>
  <c r="J317" i="19"/>
  <c r="I317" i="19"/>
  <c r="J316" i="19"/>
  <c r="I316" i="19"/>
  <c r="J315" i="19"/>
  <c r="I315" i="19"/>
  <c r="J314" i="19"/>
  <c r="I314" i="19"/>
  <c r="J313" i="19"/>
  <c r="I313" i="19"/>
  <c r="J312" i="19"/>
  <c r="I312" i="19"/>
  <c r="J311" i="19"/>
  <c r="I311" i="19"/>
  <c r="J310" i="19"/>
  <c r="I310" i="19"/>
  <c r="J309" i="19"/>
  <c r="I309" i="19"/>
  <c r="J308" i="19"/>
  <c r="I308" i="19"/>
  <c r="J307" i="19"/>
  <c r="I307" i="19"/>
  <c r="J306" i="19"/>
  <c r="I306" i="19"/>
  <c r="J305" i="19"/>
  <c r="I305" i="19"/>
  <c r="J304" i="19"/>
  <c r="I304" i="19"/>
  <c r="J303" i="19"/>
  <c r="I303" i="19"/>
  <c r="J302" i="19"/>
  <c r="I302" i="19"/>
  <c r="J301" i="19"/>
  <c r="I301" i="19"/>
  <c r="J300" i="19"/>
  <c r="I300" i="19"/>
  <c r="J299" i="19"/>
  <c r="I299" i="19"/>
  <c r="J298" i="19"/>
  <c r="I298" i="19"/>
  <c r="J297" i="19"/>
  <c r="I297" i="19"/>
  <c r="J296" i="19"/>
  <c r="I296" i="19"/>
  <c r="J295" i="19"/>
  <c r="I295" i="19"/>
  <c r="J294" i="19"/>
  <c r="I294" i="19"/>
  <c r="J293" i="19"/>
  <c r="I293" i="19"/>
  <c r="J292" i="19"/>
  <c r="I292" i="19"/>
  <c r="J291" i="19"/>
  <c r="I291" i="19"/>
  <c r="J290" i="19"/>
  <c r="I290" i="19"/>
  <c r="J289" i="19"/>
  <c r="I289" i="19"/>
  <c r="J288" i="19"/>
  <c r="I288" i="19"/>
  <c r="J287" i="19"/>
  <c r="I287" i="19"/>
  <c r="J286" i="19"/>
  <c r="I286" i="19"/>
  <c r="J285" i="19"/>
  <c r="I285" i="19"/>
  <c r="J284" i="19"/>
  <c r="I284" i="19"/>
  <c r="J283" i="19"/>
  <c r="I283" i="19"/>
  <c r="J282" i="19"/>
  <c r="I282" i="19"/>
  <c r="J281" i="19"/>
  <c r="I281" i="19"/>
  <c r="J280" i="19"/>
  <c r="I280" i="19"/>
  <c r="J279" i="19"/>
  <c r="I279" i="19"/>
  <c r="J278" i="19"/>
  <c r="I278" i="19"/>
  <c r="J277" i="19"/>
  <c r="I277" i="19"/>
  <c r="J275" i="19"/>
  <c r="I275" i="19"/>
  <c r="J274" i="19"/>
  <c r="I274" i="19"/>
  <c r="J273" i="19"/>
  <c r="I273" i="19"/>
  <c r="J272" i="19"/>
  <c r="I272" i="19"/>
  <c r="J271" i="19"/>
  <c r="I271" i="19"/>
  <c r="J270" i="19"/>
  <c r="I270" i="19"/>
  <c r="J269" i="19"/>
  <c r="I269" i="19"/>
  <c r="J268" i="19"/>
  <c r="I268" i="19"/>
  <c r="J267" i="19"/>
  <c r="I267" i="19"/>
  <c r="J266" i="19"/>
  <c r="I266" i="19"/>
  <c r="J265" i="19"/>
  <c r="I265" i="19"/>
  <c r="J264" i="19"/>
  <c r="I264" i="19"/>
  <c r="J263" i="19"/>
  <c r="I263" i="19"/>
  <c r="J262" i="19"/>
  <c r="I262" i="19"/>
  <c r="J261" i="19"/>
  <c r="I261" i="19"/>
  <c r="J260" i="19"/>
  <c r="I260" i="19"/>
  <c r="J259" i="19"/>
  <c r="I259" i="19"/>
  <c r="J258" i="19"/>
  <c r="I258" i="19"/>
  <c r="J257" i="19"/>
  <c r="I257" i="19"/>
  <c r="J256" i="19"/>
  <c r="I256" i="19"/>
  <c r="J255" i="19"/>
  <c r="I255" i="19"/>
  <c r="J254" i="19"/>
  <c r="I254" i="19"/>
  <c r="J253" i="19"/>
  <c r="I253" i="19"/>
  <c r="J252" i="19"/>
  <c r="I252" i="19"/>
  <c r="J251" i="19"/>
  <c r="I251" i="19"/>
  <c r="J250" i="19"/>
  <c r="I250" i="19"/>
  <c r="J249" i="19"/>
  <c r="I249" i="19"/>
  <c r="J248" i="19"/>
  <c r="I248" i="19"/>
  <c r="J247" i="19"/>
  <c r="I247" i="19"/>
  <c r="J246" i="19"/>
  <c r="I246" i="19"/>
  <c r="J245" i="19"/>
  <c r="I245" i="19"/>
  <c r="J244" i="19"/>
  <c r="I244" i="19"/>
  <c r="J243" i="19"/>
  <c r="I243" i="19"/>
  <c r="J242" i="19"/>
  <c r="I242" i="19"/>
  <c r="J241" i="19"/>
  <c r="I241" i="19"/>
  <c r="J240" i="19"/>
  <c r="I240" i="19"/>
  <c r="J239" i="19"/>
  <c r="I239" i="19"/>
  <c r="J238" i="19"/>
  <c r="I238" i="19"/>
  <c r="J237" i="19"/>
  <c r="I237" i="19"/>
  <c r="J236" i="19"/>
  <c r="I236" i="19"/>
  <c r="J235" i="19"/>
  <c r="I235" i="19"/>
  <c r="J234" i="19"/>
  <c r="I234" i="19"/>
  <c r="J233" i="19"/>
  <c r="I233" i="19"/>
  <c r="J232" i="19"/>
  <c r="I232" i="19"/>
  <c r="J231" i="19"/>
  <c r="G329" i="19" s="1"/>
  <c r="I231" i="19"/>
  <c r="J230" i="19"/>
  <c r="I230" i="19"/>
  <c r="J229" i="19"/>
  <c r="I229" i="19"/>
  <c r="J228" i="19"/>
  <c r="I228" i="19"/>
  <c r="J227" i="19"/>
  <c r="I227" i="19"/>
  <c r="J226" i="19"/>
  <c r="E328" i="19" s="1"/>
  <c r="I226" i="19"/>
  <c r="F329" i="19" s="1"/>
  <c r="K219" i="19"/>
  <c r="J219" i="19"/>
  <c r="I219" i="19"/>
  <c r="H219" i="19"/>
  <c r="J216" i="19"/>
  <c r="I216" i="19"/>
  <c r="J215" i="19"/>
  <c r="I215" i="19"/>
  <c r="J214" i="19"/>
  <c r="I214" i="19"/>
  <c r="J213" i="19"/>
  <c r="I213" i="19"/>
  <c r="J212" i="19"/>
  <c r="I212" i="19"/>
  <c r="J211" i="19"/>
  <c r="I211" i="19"/>
  <c r="J210" i="19"/>
  <c r="I210" i="19"/>
  <c r="J209" i="19"/>
  <c r="I209" i="19"/>
  <c r="J208" i="19"/>
  <c r="I208" i="19"/>
  <c r="J207" i="19"/>
  <c r="I207" i="19"/>
  <c r="J206" i="19"/>
  <c r="I206" i="19"/>
  <c r="J205" i="19"/>
  <c r="I205" i="19"/>
  <c r="J204" i="19"/>
  <c r="I204" i="19"/>
  <c r="J203" i="19"/>
  <c r="I203" i="19"/>
  <c r="J202" i="19"/>
  <c r="I202" i="19"/>
  <c r="J201" i="19"/>
  <c r="I201" i="19"/>
  <c r="J200" i="19"/>
  <c r="I200" i="19"/>
  <c r="J199" i="19"/>
  <c r="I199" i="19"/>
  <c r="J198" i="19"/>
  <c r="I198" i="19"/>
  <c r="J197" i="19"/>
  <c r="I197" i="19"/>
  <c r="J196" i="19"/>
  <c r="I196" i="19"/>
  <c r="J195" i="19"/>
  <c r="I195" i="19"/>
  <c r="J194" i="19"/>
  <c r="I194" i="19"/>
  <c r="J193" i="19"/>
  <c r="I193" i="19"/>
  <c r="J192" i="19"/>
  <c r="I192" i="19"/>
  <c r="J191" i="19"/>
  <c r="I191" i="19"/>
  <c r="J190" i="19"/>
  <c r="I190" i="19"/>
  <c r="J189" i="19"/>
  <c r="I189" i="19"/>
  <c r="J188" i="19"/>
  <c r="I188" i="19"/>
  <c r="J187" i="19"/>
  <c r="I187" i="19"/>
  <c r="J186" i="19"/>
  <c r="I186" i="19"/>
  <c r="J185" i="19"/>
  <c r="I185" i="19"/>
  <c r="J184" i="19"/>
  <c r="I184" i="19"/>
  <c r="J183" i="19"/>
  <c r="I183" i="19"/>
  <c r="J182" i="19"/>
  <c r="I182" i="19"/>
  <c r="J181" i="19"/>
  <c r="I181" i="19"/>
  <c r="J180" i="19"/>
  <c r="I180" i="19"/>
  <c r="J179" i="19"/>
  <c r="I179" i="19"/>
  <c r="J178" i="19"/>
  <c r="I178" i="19"/>
  <c r="J177" i="19"/>
  <c r="I177" i="19"/>
  <c r="J176" i="19"/>
  <c r="I176" i="19"/>
  <c r="J175" i="19"/>
  <c r="I175" i="19"/>
  <c r="J174" i="19"/>
  <c r="I174" i="19"/>
  <c r="J173" i="19"/>
  <c r="I173" i="19"/>
  <c r="J172" i="19"/>
  <c r="I172" i="19"/>
  <c r="J171" i="19"/>
  <c r="I171" i="19"/>
  <c r="J170" i="19"/>
  <c r="I170" i="19"/>
  <c r="J169" i="19"/>
  <c r="I169" i="19"/>
  <c r="J168" i="19"/>
  <c r="I168" i="19"/>
  <c r="J167" i="19"/>
  <c r="I167" i="19"/>
  <c r="J165" i="19"/>
  <c r="I165" i="19"/>
  <c r="J164" i="19"/>
  <c r="I164" i="19"/>
  <c r="J163" i="19"/>
  <c r="I163" i="19"/>
  <c r="J162" i="19"/>
  <c r="I162" i="19"/>
  <c r="J161" i="19"/>
  <c r="I161" i="19"/>
  <c r="J160" i="19"/>
  <c r="I160" i="19"/>
  <c r="J159" i="19"/>
  <c r="I159" i="19"/>
  <c r="J158" i="19"/>
  <c r="I158" i="19"/>
  <c r="J157" i="19"/>
  <c r="I157" i="19"/>
  <c r="J156" i="19"/>
  <c r="I156" i="19"/>
  <c r="J155" i="19"/>
  <c r="I155" i="19"/>
  <c r="J154" i="19"/>
  <c r="I154" i="19"/>
  <c r="J153" i="19"/>
  <c r="I153" i="19"/>
  <c r="J152" i="19"/>
  <c r="I152" i="19"/>
  <c r="J151" i="19"/>
  <c r="I151" i="19"/>
  <c r="J150" i="19"/>
  <c r="I150" i="19"/>
  <c r="J149" i="19"/>
  <c r="I149" i="19"/>
  <c r="J148" i="19"/>
  <c r="I148" i="19"/>
  <c r="J147" i="19"/>
  <c r="I147" i="19"/>
  <c r="J146" i="19"/>
  <c r="I146" i="19"/>
  <c r="J145" i="19"/>
  <c r="I145" i="19"/>
  <c r="J144" i="19"/>
  <c r="I144" i="19"/>
  <c r="J143" i="19"/>
  <c r="I143" i="19"/>
  <c r="J142" i="19"/>
  <c r="I142" i="19"/>
  <c r="J141" i="19"/>
  <c r="I141" i="19"/>
  <c r="J140" i="19"/>
  <c r="I140" i="19"/>
  <c r="J139" i="19"/>
  <c r="I139" i="19"/>
  <c r="J138" i="19"/>
  <c r="I138" i="19"/>
  <c r="J137" i="19"/>
  <c r="I137" i="19"/>
  <c r="J136" i="19"/>
  <c r="I136" i="19"/>
  <c r="J135" i="19"/>
  <c r="I135" i="19"/>
  <c r="J134" i="19"/>
  <c r="I134" i="19"/>
  <c r="J133" i="19"/>
  <c r="I133" i="19"/>
  <c r="J132" i="19"/>
  <c r="I132" i="19"/>
  <c r="J131" i="19"/>
  <c r="I131" i="19"/>
  <c r="J130" i="19"/>
  <c r="I130" i="19"/>
  <c r="J129" i="19"/>
  <c r="I129" i="19"/>
  <c r="J128" i="19"/>
  <c r="I128" i="19"/>
  <c r="J127" i="19"/>
  <c r="I127" i="19"/>
  <c r="J126" i="19"/>
  <c r="I126" i="19"/>
  <c r="J125" i="19"/>
  <c r="I125" i="19"/>
  <c r="J124" i="19"/>
  <c r="I124" i="19"/>
  <c r="J123" i="19"/>
  <c r="I123" i="19"/>
  <c r="J122" i="19"/>
  <c r="I122" i="19"/>
  <c r="J121" i="19"/>
  <c r="I121" i="19"/>
  <c r="J120" i="19"/>
  <c r="I120" i="19"/>
  <c r="J119" i="19"/>
  <c r="I119" i="19"/>
  <c r="J118" i="19"/>
  <c r="I118" i="19"/>
  <c r="J117" i="19"/>
  <c r="I117" i="19"/>
  <c r="J116" i="19"/>
  <c r="G219" i="19" s="1"/>
  <c r="I116" i="19"/>
  <c r="F219" i="19" s="1"/>
  <c r="J109" i="19"/>
  <c r="I109" i="19"/>
  <c r="H109" i="19"/>
  <c r="K109" i="19"/>
  <c r="J106" i="19"/>
  <c r="I106" i="19"/>
  <c r="J105" i="19"/>
  <c r="I105" i="19"/>
  <c r="J104" i="19"/>
  <c r="I104" i="19"/>
  <c r="J103" i="19"/>
  <c r="I103" i="19"/>
  <c r="J102" i="19"/>
  <c r="I102" i="19"/>
  <c r="J101" i="19"/>
  <c r="I101" i="19"/>
  <c r="J100" i="19"/>
  <c r="I100" i="19"/>
  <c r="J99" i="19"/>
  <c r="I99" i="19"/>
  <c r="J98" i="19"/>
  <c r="I98" i="19"/>
  <c r="J97" i="19"/>
  <c r="I97" i="19"/>
  <c r="J96" i="19"/>
  <c r="I96" i="19"/>
  <c r="J95" i="19"/>
  <c r="I95" i="19"/>
  <c r="J94" i="19"/>
  <c r="I94" i="19"/>
  <c r="J93" i="19"/>
  <c r="I93" i="19"/>
  <c r="J92" i="19"/>
  <c r="I92" i="19"/>
  <c r="J91" i="19"/>
  <c r="I91" i="19"/>
  <c r="J90" i="19"/>
  <c r="I90" i="19"/>
  <c r="J89" i="19"/>
  <c r="I89" i="19"/>
  <c r="J88" i="19"/>
  <c r="I88" i="19"/>
  <c r="J87" i="19"/>
  <c r="I87" i="19"/>
  <c r="J86" i="19"/>
  <c r="I86" i="19"/>
  <c r="J85" i="19"/>
  <c r="I85" i="19"/>
  <c r="J84" i="19"/>
  <c r="I84" i="19"/>
  <c r="J83" i="19"/>
  <c r="I83" i="19"/>
  <c r="J82" i="19"/>
  <c r="I82" i="19"/>
  <c r="J81" i="19"/>
  <c r="I81" i="19"/>
  <c r="J80" i="19"/>
  <c r="I80" i="19"/>
  <c r="J79" i="19"/>
  <c r="I79" i="19"/>
  <c r="J78" i="19"/>
  <c r="I78" i="19"/>
  <c r="J77" i="19"/>
  <c r="I77" i="19"/>
  <c r="J76" i="19"/>
  <c r="I76" i="19"/>
  <c r="J75" i="19"/>
  <c r="I75" i="19"/>
  <c r="J74" i="19"/>
  <c r="I74" i="19"/>
  <c r="J73" i="19"/>
  <c r="I73" i="19"/>
  <c r="J72" i="19"/>
  <c r="I72" i="19"/>
  <c r="J71" i="19"/>
  <c r="I71" i="19"/>
  <c r="J70" i="19"/>
  <c r="I70" i="19"/>
  <c r="J69" i="19"/>
  <c r="I69" i="19"/>
  <c r="J68" i="19"/>
  <c r="I68" i="19"/>
  <c r="J67" i="19"/>
  <c r="I67" i="19"/>
  <c r="J66" i="19"/>
  <c r="I66" i="19"/>
  <c r="J65" i="19"/>
  <c r="I65" i="19"/>
  <c r="J64" i="19"/>
  <c r="I64" i="19"/>
  <c r="J63" i="19"/>
  <c r="I63" i="19"/>
  <c r="J62" i="19"/>
  <c r="I62" i="19"/>
  <c r="J61" i="19"/>
  <c r="I61" i="19"/>
  <c r="J60" i="19"/>
  <c r="I60" i="19"/>
  <c r="J59" i="19"/>
  <c r="I59" i="19"/>
  <c r="J58" i="19"/>
  <c r="I58" i="19"/>
  <c r="J57" i="19"/>
  <c r="I57" i="19"/>
  <c r="J55" i="19"/>
  <c r="I55" i="19"/>
  <c r="J54" i="19"/>
  <c r="I54" i="19"/>
  <c r="J53" i="19"/>
  <c r="I53" i="19"/>
  <c r="J52" i="19"/>
  <c r="I52" i="19"/>
  <c r="J51" i="19"/>
  <c r="I51" i="19"/>
  <c r="J50" i="19"/>
  <c r="I50" i="19"/>
  <c r="J49" i="19"/>
  <c r="I49" i="19"/>
  <c r="J48" i="19"/>
  <c r="I48" i="19"/>
  <c r="J47" i="19"/>
  <c r="I47" i="19"/>
  <c r="J46" i="19"/>
  <c r="I46" i="19"/>
  <c r="J45" i="19"/>
  <c r="I45" i="19"/>
  <c r="J44" i="19"/>
  <c r="I44" i="19"/>
  <c r="J43" i="19"/>
  <c r="I43" i="19"/>
  <c r="J42" i="19"/>
  <c r="I42" i="19"/>
  <c r="J41" i="19"/>
  <c r="I41" i="19"/>
  <c r="J40" i="19"/>
  <c r="I40" i="19"/>
  <c r="J39" i="19"/>
  <c r="I39" i="19"/>
  <c r="J38" i="19"/>
  <c r="I38" i="19"/>
  <c r="J37" i="19"/>
  <c r="I37" i="19"/>
  <c r="J36" i="19"/>
  <c r="I36" i="19"/>
  <c r="J35" i="19"/>
  <c r="I35" i="19"/>
  <c r="J34" i="19"/>
  <c r="I34" i="19"/>
  <c r="J33" i="19"/>
  <c r="I33" i="19"/>
  <c r="J32" i="19"/>
  <c r="I32" i="19"/>
  <c r="J31" i="19"/>
  <c r="I31" i="19"/>
  <c r="J30" i="19"/>
  <c r="I30" i="19"/>
  <c r="J29" i="19"/>
  <c r="I29" i="19"/>
  <c r="J28" i="19"/>
  <c r="I28" i="19"/>
  <c r="J27" i="19"/>
  <c r="I27" i="19"/>
  <c r="J26" i="19"/>
  <c r="I26" i="19"/>
  <c r="J25" i="19"/>
  <c r="I25" i="19"/>
  <c r="J24" i="19"/>
  <c r="I24" i="19"/>
  <c r="J23" i="19"/>
  <c r="I23" i="19"/>
  <c r="J22" i="19"/>
  <c r="I22" i="19"/>
  <c r="J21" i="19"/>
  <c r="I21" i="19"/>
  <c r="J20" i="19"/>
  <c r="I20" i="19"/>
  <c r="J19" i="19"/>
  <c r="I19" i="19"/>
  <c r="J18" i="19"/>
  <c r="I18" i="19"/>
  <c r="J17" i="19"/>
  <c r="I17" i="19"/>
  <c r="J16" i="19"/>
  <c r="I16" i="19"/>
  <c r="J15" i="19"/>
  <c r="I15" i="19"/>
  <c r="J14" i="19"/>
  <c r="I14" i="19"/>
  <c r="J13" i="19"/>
  <c r="I13" i="19"/>
  <c r="J12" i="19"/>
  <c r="I12" i="19"/>
  <c r="J11" i="19"/>
  <c r="I11" i="19"/>
  <c r="J10" i="19"/>
  <c r="I10" i="19"/>
  <c r="J9" i="19"/>
  <c r="E108" i="19" s="1"/>
  <c r="I9" i="19"/>
  <c r="J8" i="19"/>
  <c r="G109" i="19" s="1"/>
  <c r="I8" i="19"/>
  <c r="F109" i="19" s="1"/>
  <c r="J7" i="19"/>
  <c r="I7" i="19"/>
  <c r="J6" i="19"/>
  <c r="I6" i="19"/>
  <c r="J439" i="18"/>
  <c r="I439" i="18"/>
  <c r="H439" i="18"/>
  <c r="K439" i="18"/>
  <c r="J436" i="18"/>
  <c r="I436" i="18"/>
  <c r="J435" i="18"/>
  <c r="I435" i="18"/>
  <c r="J434" i="18"/>
  <c r="I434" i="18"/>
  <c r="J433" i="18"/>
  <c r="I433" i="18"/>
  <c r="J432" i="18"/>
  <c r="I432" i="18"/>
  <c r="J431" i="18"/>
  <c r="I431" i="18"/>
  <c r="J430" i="18"/>
  <c r="I430" i="18"/>
  <c r="J429" i="18"/>
  <c r="I429" i="18"/>
  <c r="J428" i="18"/>
  <c r="I428" i="18"/>
  <c r="J427" i="18"/>
  <c r="I427" i="18"/>
  <c r="J426" i="18"/>
  <c r="I426" i="18"/>
  <c r="J425" i="18"/>
  <c r="I425" i="18"/>
  <c r="J424" i="18"/>
  <c r="I424" i="18"/>
  <c r="J423" i="18"/>
  <c r="I423" i="18"/>
  <c r="J422" i="18"/>
  <c r="I422" i="18"/>
  <c r="J421" i="18"/>
  <c r="I421" i="18"/>
  <c r="J420" i="18"/>
  <c r="I420" i="18"/>
  <c r="J419" i="18"/>
  <c r="I419" i="18"/>
  <c r="J418" i="18"/>
  <c r="I418" i="18"/>
  <c r="J417" i="18"/>
  <c r="I417" i="18"/>
  <c r="J416" i="18"/>
  <c r="I416" i="18"/>
  <c r="J415" i="18"/>
  <c r="I415" i="18"/>
  <c r="J414" i="18"/>
  <c r="I414" i="18"/>
  <c r="J413" i="18"/>
  <c r="I413" i="18"/>
  <c r="J412" i="18"/>
  <c r="I412" i="18"/>
  <c r="J411" i="18"/>
  <c r="I411" i="18"/>
  <c r="J410" i="18"/>
  <c r="I410" i="18"/>
  <c r="J409" i="18"/>
  <c r="I409" i="18"/>
  <c r="J408" i="18"/>
  <c r="I408" i="18"/>
  <c r="J407" i="18"/>
  <c r="I407" i="18"/>
  <c r="J406" i="18"/>
  <c r="I406" i="18"/>
  <c r="J405" i="18"/>
  <c r="I405" i="18"/>
  <c r="J404" i="18"/>
  <c r="I404" i="18"/>
  <c r="J403" i="18"/>
  <c r="I403" i="18"/>
  <c r="J402" i="18"/>
  <c r="I402" i="18"/>
  <c r="J401" i="18"/>
  <c r="I401" i="18"/>
  <c r="J400" i="18"/>
  <c r="I400" i="18"/>
  <c r="J399" i="18"/>
  <c r="I399" i="18"/>
  <c r="J398" i="18"/>
  <c r="I398" i="18"/>
  <c r="J397" i="18"/>
  <c r="I397" i="18"/>
  <c r="J396" i="18"/>
  <c r="I396" i="18"/>
  <c r="J395" i="18"/>
  <c r="I395" i="18"/>
  <c r="J394" i="18"/>
  <c r="I394" i="18"/>
  <c r="J393" i="18"/>
  <c r="I393" i="18"/>
  <c r="J392" i="18"/>
  <c r="I392" i="18"/>
  <c r="J391" i="18"/>
  <c r="I391" i="18"/>
  <c r="J390" i="18"/>
  <c r="I390" i="18"/>
  <c r="J389" i="18"/>
  <c r="I389" i="18"/>
  <c r="J388" i="18"/>
  <c r="I388" i="18"/>
  <c r="J387" i="18"/>
  <c r="I387" i="18"/>
  <c r="J385" i="18"/>
  <c r="I385" i="18"/>
  <c r="J384" i="18"/>
  <c r="I384" i="18"/>
  <c r="J383" i="18"/>
  <c r="I383" i="18"/>
  <c r="J382" i="18"/>
  <c r="I382" i="18"/>
  <c r="J381" i="18"/>
  <c r="I381" i="18"/>
  <c r="J380" i="18"/>
  <c r="I380" i="18"/>
  <c r="J379" i="18"/>
  <c r="I379" i="18"/>
  <c r="J378" i="18"/>
  <c r="I378" i="18"/>
  <c r="J377" i="18"/>
  <c r="I377" i="18"/>
  <c r="J376" i="18"/>
  <c r="I376" i="18"/>
  <c r="J375" i="18"/>
  <c r="I375" i="18"/>
  <c r="J374" i="18"/>
  <c r="I374" i="18"/>
  <c r="J373" i="18"/>
  <c r="I373" i="18"/>
  <c r="J372" i="18"/>
  <c r="I372" i="18"/>
  <c r="J371" i="18"/>
  <c r="I371" i="18"/>
  <c r="J370" i="18"/>
  <c r="I370" i="18"/>
  <c r="J369" i="18"/>
  <c r="I369" i="18"/>
  <c r="J368" i="18"/>
  <c r="I368" i="18"/>
  <c r="J367" i="18"/>
  <c r="I367" i="18"/>
  <c r="J366" i="18"/>
  <c r="I366" i="18"/>
  <c r="J365" i="18"/>
  <c r="I365" i="18"/>
  <c r="J364" i="18"/>
  <c r="I364" i="18"/>
  <c r="J363" i="18"/>
  <c r="I363" i="18"/>
  <c r="J362" i="18"/>
  <c r="I362" i="18"/>
  <c r="J361" i="18"/>
  <c r="I361" i="18"/>
  <c r="J360" i="18"/>
  <c r="I360" i="18"/>
  <c r="J359" i="18"/>
  <c r="I359" i="18"/>
  <c r="J358" i="18"/>
  <c r="I358" i="18"/>
  <c r="J357" i="18"/>
  <c r="I357" i="18"/>
  <c r="J356" i="18"/>
  <c r="I356" i="18"/>
  <c r="J355" i="18"/>
  <c r="I355" i="18"/>
  <c r="J354" i="18"/>
  <c r="I354" i="18"/>
  <c r="J353" i="18"/>
  <c r="I353" i="18"/>
  <c r="J352" i="18"/>
  <c r="I352" i="18"/>
  <c r="J351" i="18"/>
  <c r="I351" i="18"/>
  <c r="J350" i="18"/>
  <c r="I350" i="18"/>
  <c r="J349" i="18"/>
  <c r="I349" i="18"/>
  <c r="J348" i="18"/>
  <c r="I348" i="18"/>
  <c r="J347" i="18"/>
  <c r="I347" i="18"/>
  <c r="J346" i="18"/>
  <c r="I346" i="18"/>
  <c r="J345" i="18"/>
  <c r="I345" i="18"/>
  <c r="J344" i="18"/>
  <c r="I344" i="18"/>
  <c r="J343" i="18"/>
  <c r="I343" i="18"/>
  <c r="J342" i="18"/>
  <c r="I342" i="18"/>
  <c r="J341" i="18"/>
  <c r="I341" i="18"/>
  <c r="J340" i="18"/>
  <c r="I340" i="18"/>
  <c r="J339" i="18"/>
  <c r="I339" i="18"/>
  <c r="J338" i="18"/>
  <c r="E438" i="18" s="1"/>
  <c r="I338" i="18"/>
  <c r="F439" i="18" s="1"/>
  <c r="J337" i="18"/>
  <c r="I337" i="18"/>
  <c r="J336" i="18"/>
  <c r="I336" i="18"/>
  <c r="J329" i="18"/>
  <c r="I329" i="18"/>
  <c r="H329" i="18"/>
  <c r="K329" i="18"/>
  <c r="E328" i="18"/>
  <c r="J326" i="18"/>
  <c r="I326" i="18"/>
  <c r="J325" i="18"/>
  <c r="I325" i="18"/>
  <c r="J324" i="18"/>
  <c r="I324" i="18"/>
  <c r="J323" i="18"/>
  <c r="I323" i="18"/>
  <c r="J322" i="18"/>
  <c r="I322" i="18"/>
  <c r="J321" i="18"/>
  <c r="I321" i="18"/>
  <c r="J320" i="18"/>
  <c r="I320" i="18"/>
  <c r="J319" i="18"/>
  <c r="I319" i="18"/>
  <c r="J318" i="18"/>
  <c r="I318" i="18"/>
  <c r="J317" i="18"/>
  <c r="I317" i="18"/>
  <c r="J316" i="18"/>
  <c r="I316" i="18"/>
  <c r="J315" i="18"/>
  <c r="I315" i="18"/>
  <c r="J314" i="18"/>
  <c r="I314" i="18"/>
  <c r="J313" i="18"/>
  <c r="I313" i="18"/>
  <c r="J312" i="18"/>
  <c r="I312" i="18"/>
  <c r="J311" i="18"/>
  <c r="I311" i="18"/>
  <c r="J310" i="18"/>
  <c r="I310" i="18"/>
  <c r="J309" i="18"/>
  <c r="I309" i="18"/>
  <c r="J308" i="18"/>
  <c r="I308" i="18"/>
  <c r="J307" i="18"/>
  <c r="I307" i="18"/>
  <c r="J306" i="18"/>
  <c r="I306" i="18"/>
  <c r="J305" i="18"/>
  <c r="I305" i="18"/>
  <c r="J304" i="18"/>
  <c r="I304" i="18"/>
  <c r="J303" i="18"/>
  <c r="I303" i="18"/>
  <c r="J302" i="18"/>
  <c r="I302" i="18"/>
  <c r="J301" i="18"/>
  <c r="I301" i="18"/>
  <c r="J300" i="18"/>
  <c r="I300" i="18"/>
  <c r="J299" i="18"/>
  <c r="I299" i="18"/>
  <c r="J298" i="18"/>
  <c r="I298" i="18"/>
  <c r="J297" i="18"/>
  <c r="I297" i="18"/>
  <c r="J296" i="18"/>
  <c r="I296" i="18"/>
  <c r="J295" i="18"/>
  <c r="I295" i="18"/>
  <c r="J294" i="18"/>
  <c r="I294" i="18"/>
  <c r="J293" i="18"/>
  <c r="I293" i="18"/>
  <c r="J292" i="18"/>
  <c r="I292" i="18"/>
  <c r="J291" i="18"/>
  <c r="I291" i="18"/>
  <c r="J290" i="18"/>
  <c r="I290" i="18"/>
  <c r="J289" i="18"/>
  <c r="I289" i="18"/>
  <c r="J288" i="18"/>
  <c r="I288" i="18"/>
  <c r="J287" i="18"/>
  <c r="I287" i="18"/>
  <c r="J286" i="18"/>
  <c r="I286" i="18"/>
  <c r="J285" i="18"/>
  <c r="I285" i="18"/>
  <c r="J284" i="18"/>
  <c r="I284" i="18"/>
  <c r="J283" i="18"/>
  <c r="I283" i="18"/>
  <c r="J282" i="18"/>
  <c r="I282" i="18"/>
  <c r="J281" i="18"/>
  <c r="I281" i="18"/>
  <c r="J280" i="18"/>
  <c r="I280" i="18"/>
  <c r="J279" i="18"/>
  <c r="I279" i="18"/>
  <c r="J278" i="18"/>
  <c r="I278" i="18"/>
  <c r="J277" i="18"/>
  <c r="I277" i="18"/>
  <c r="J275" i="18"/>
  <c r="I275" i="18"/>
  <c r="J274" i="18"/>
  <c r="I274" i="18"/>
  <c r="J273" i="18"/>
  <c r="I273" i="18"/>
  <c r="J272" i="18"/>
  <c r="I272" i="18"/>
  <c r="J271" i="18"/>
  <c r="I271" i="18"/>
  <c r="J270" i="18"/>
  <c r="I270" i="18"/>
  <c r="J269" i="18"/>
  <c r="I269" i="18"/>
  <c r="J268" i="18"/>
  <c r="I268" i="18"/>
  <c r="J267" i="18"/>
  <c r="I267" i="18"/>
  <c r="J266" i="18"/>
  <c r="I266" i="18"/>
  <c r="J265" i="18"/>
  <c r="I265" i="18"/>
  <c r="J264" i="18"/>
  <c r="I264" i="18"/>
  <c r="J263" i="18"/>
  <c r="I263" i="18"/>
  <c r="J262" i="18"/>
  <c r="I262" i="18"/>
  <c r="J261" i="18"/>
  <c r="I261" i="18"/>
  <c r="J260" i="18"/>
  <c r="I260" i="18"/>
  <c r="J259" i="18"/>
  <c r="I259" i="18"/>
  <c r="J258" i="18"/>
  <c r="I258" i="18"/>
  <c r="J257" i="18"/>
  <c r="I257" i="18"/>
  <c r="J256" i="18"/>
  <c r="I256" i="18"/>
  <c r="J255" i="18"/>
  <c r="I255" i="18"/>
  <c r="J254" i="18"/>
  <c r="I254" i="18"/>
  <c r="J253" i="18"/>
  <c r="I253" i="18"/>
  <c r="J252" i="18"/>
  <c r="I252" i="18"/>
  <c r="J251" i="18"/>
  <c r="I251" i="18"/>
  <c r="J250" i="18"/>
  <c r="I250" i="18"/>
  <c r="J249" i="18"/>
  <c r="I249" i="18"/>
  <c r="J248" i="18"/>
  <c r="I248" i="18"/>
  <c r="J247" i="18"/>
  <c r="I247" i="18"/>
  <c r="J246" i="18"/>
  <c r="I246" i="18"/>
  <c r="J245" i="18"/>
  <c r="I245" i="18"/>
  <c r="J244" i="18"/>
  <c r="I244" i="18"/>
  <c r="J243" i="18"/>
  <c r="I243" i="18"/>
  <c r="J242" i="18"/>
  <c r="I242" i="18"/>
  <c r="J241" i="18"/>
  <c r="I241" i="18"/>
  <c r="J240" i="18"/>
  <c r="I240" i="18"/>
  <c r="J239" i="18"/>
  <c r="I239" i="18"/>
  <c r="J238" i="18"/>
  <c r="I238" i="18"/>
  <c r="J237" i="18"/>
  <c r="I237" i="18"/>
  <c r="J236" i="18"/>
  <c r="I236" i="18"/>
  <c r="J235" i="18"/>
  <c r="I235" i="18"/>
  <c r="J234" i="18"/>
  <c r="I234" i="18"/>
  <c r="J233" i="18"/>
  <c r="I233" i="18"/>
  <c r="J232" i="18"/>
  <c r="I232" i="18"/>
  <c r="J231" i="18"/>
  <c r="I231" i="18"/>
  <c r="J230" i="18"/>
  <c r="G329" i="18" s="1"/>
  <c r="I230" i="18"/>
  <c r="F329" i="18" s="1"/>
  <c r="J229" i="18"/>
  <c r="I229" i="18"/>
  <c r="J228" i="18"/>
  <c r="I228" i="18"/>
  <c r="J227" i="18"/>
  <c r="I227" i="18"/>
  <c r="J226" i="18"/>
  <c r="I226" i="18"/>
  <c r="K219" i="18"/>
  <c r="J219" i="18"/>
  <c r="I219" i="18"/>
  <c r="H219" i="18"/>
  <c r="J216" i="18"/>
  <c r="I216" i="18"/>
  <c r="J215" i="18"/>
  <c r="I215" i="18"/>
  <c r="J214" i="18"/>
  <c r="I214" i="18"/>
  <c r="J213" i="18"/>
  <c r="I213" i="18"/>
  <c r="J212" i="18"/>
  <c r="I212" i="18"/>
  <c r="J211" i="18"/>
  <c r="I211" i="18"/>
  <c r="J210" i="18"/>
  <c r="I210" i="18"/>
  <c r="J209" i="18"/>
  <c r="I209" i="18"/>
  <c r="J208" i="18"/>
  <c r="I208" i="18"/>
  <c r="J207" i="18"/>
  <c r="I207" i="18"/>
  <c r="J206" i="18"/>
  <c r="I206" i="18"/>
  <c r="J205" i="18"/>
  <c r="I205" i="18"/>
  <c r="J204" i="18"/>
  <c r="I204" i="18"/>
  <c r="J203" i="18"/>
  <c r="I203" i="18"/>
  <c r="J202" i="18"/>
  <c r="I202" i="18"/>
  <c r="J201" i="18"/>
  <c r="I201" i="18"/>
  <c r="J200" i="18"/>
  <c r="I200" i="18"/>
  <c r="J199" i="18"/>
  <c r="I199" i="18"/>
  <c r="J198" i="18"/>
  <c r="I198" i="18"/>
  <c r="J197" i="18"/>
  <c r="I197" i="18"/>
  <c r="J196" i="18"/>
  <c r="I196" i="18"/>
  <c r="J195" i="18"/>
  <c r="I195" i="18"/>
  <c r="J194" i="18"/>
  <c r="I194" i="18"/>
  <c r="J193" i="18"/>
  <c r="I193" i="18"/>
  <c r="J192" i="18"/>
  <c r="I192" i="18"/>
  <c r="J191" i="18"/>
  <c r="I191" i="18"/>
  <c r="J190" i="18"/>
  <c r="I190" i="18"/>
  <c r="J189" i="18"/>
  <c r="I189" i="18"/>
  <c r="J188" i="18"/>
  <c r="I188" i="18"/>
  <c r="J187" i="18"/>
  <c r="I187" i="18"/>
  <c r="J186" i="18"/>
  <c r="I186" i="18"/>
  <c r="J185" i="18"/>
  <c r="I185" i="18"/>
  <c r="J184" i="18"/>
  <c r="I184" i="18"/>
  <c r="J183" i="18"/>
  <c r="I183" i="18"/>
  <c r="J182" i="18"/>
  <c r="I182" i="18"/>
  <c r="J181" i="18"/>
  <c r="I181" i="18"/>
  <c r="J180" i="18"/>
  <c r="I180" i="18"/>
  <c r="J179" i="18"/>
  <c r="I179" i="18"/>
  <c r="J178" i="18"/>
  <c r="I178" i="18"/>
  <c r="J177" i="18"/>
  <c r="I177" i="18"/>
  <c r="J176" i="18"/>
  <c r="I176" i="18"/>
  <c r="J175" i="18"/>
  <c r="I175" i="18"/>
  <c r="J174" i="18"/>
  <c r="I174" i="18"/>
  <c r="J173" i="18"/>
  <c r="I173" i="18"/>
  <c r="J172" i="18"/>
  <c r="I172" i="18"/>
  <c r="J171" i="18"/>
  <c r="I171" i="18"/>
  <c r="J170" i="18"/>
  <c r="I170" i="18"/>
  <c r="J169" i="18"/>
  <c r="I169" i="18"/>
  <c r="J168" i="18"/>
  <c r="I168" i="18"/>
  <c r="J167" i="18"/>
  <c r="I167" i="18"/>
  <c r="J165" i="18"/>
  <c r="I165" i="18"/>
  <c r="J164" i="18"/>
  <c r="I164" i="18"/>
  <c r="J163" i="18"/>
  <c r="I163" i="18"/>
  <c r="J162" i="18"/>
  <c r="I162" i="18"/>
  <c r="J161" i="18"/>
  <c r="I161" i="18"/>
  <c r="J160" i="18"/>
  <c r="I160" i="18"/>
  <c r="J159" i="18"/>
  <c r="I159" i="18"/>
  <c r="J158" i="18"/>
  <c r="I158" i="18"/>
  <c r="J157" i="18"/>
  <c r="I157" i="18"/>
  <c r="J156" i="18"/>
  <c r="I156" i="18"/>
  <c r="J155" i="18"/>
  <c r="I155" i="18"/>
  <c r="J154" i="18"/>
  <c r="I154" i="18"/>
  <c r="J153" i="18"/>
  <c r="I153" i="18"/>
  <c r="J152" i="18"/>
  <c r="I152" i="18"/>
  <c r="J151" i="18"/>
  <c r="I151" i="18"/>
  <c r="J150" i="18"/>
  <c r="I150" i="18"/>
  <c r="J149" i="18"/>
  <c r="I149" i="18"/>
  <c r="J148" i="18"/>
  <c r="I148" i="18"/>
  <c r="J147" i="18"/>
  <c r="I147" i="18"/>
  <c r="J146" i="18"/>
  <c r="I146" i="18"/>
  <c r="J145" i="18"/>
  <c r="I145" i="18"/>
  <c r="J144" i="18"/>
  <c r="I144" i="18"/>
  <c r="J143" i="18"/>
  <c r="I143" i="18"/>
  <c r="J142" i="18"/>
  <c r="I142" i="18"/>
  <c r="J141" i="18"/>
  <c r="I141" i="18"/>
  <c r="J140" i="18"/>
  <c r="I140" i="18"/>
  <c r="J139" i="18"/>
  <c r="I139" i="18"/>
  <c r="J138" i="18"/>
  <c r="I138" i="18"/>
  <c r="J137" i="18"/>
  <c r="I137" i="18"/>
  <c r="J136" i="18"/>
  <c r="I136" i="18"/>
  <c r="J135" i="18"/>
  <c r="I135" i="18"/>
  <c r="J134" i="18"/>
  <c r="I134" i="18"/>
  <c r="J133" i="18"/>
  <c r="I133" i="18"/>
  <c r="J132" i="18"/>
  <c r="I132" i="18"/>
  <c r="J131" i="18"/>
  <c r="I131" i="18"/>
  <c r="J130" i="18"/>
  <c r="I130" i="18"/>
  <c r="J129" i="18"/>
  <c r="I129" i="18"/>
  <c r="J128" i="18"/>
  <c r="I128" i="18"/>
  <c r="J127" i="18"/>
  <c r="I127" i="18"/>
  <c r="J126" i="18"/>
  <c r="I126" i="18"/>
  <c r="J125" i="18"/>
  <c r="I125" i="18"/>
  <c r="J124" i="18"/>
  <c r="I124" i="18"/>
  <c r="J123" i="18"/>
  <c r="I123" i="18"/>
  <c r="J122" i="18"/>
  <c r="I122" i="18"/>
  <c r="J121" i="18"/>
  <c r="I121" i="18"/>
  <c r="J120" i="18"/>
  <c r="I120" i="18"/>
  <c r="J119" i="18"/>
  <c r="I119" i="18"/>
  <c r="J118" i="18"/>
  <c r="I118" i="18"/>
  <c r="J117" i="18"/>
  <c r="I117" i="18"/>
  <c r="J116" i="18"/>
  <c r="G219" i="18" s="1"/>
  <c r="I116" i="18"/>
  <c r="F219" i="18" s="1"/>
  <c r="J109" i="18"/>
  <c r="I109" i="18"/>
  <c r="H109" i="18"/>
  <c r="K109" i="18"/>
  <c r="J106" i="18"/>
  <c r="I106" i="18"/>
  <c r="J105" i="18"/>
  <c r="I105" i="18"/>
  <c r="J104" i="18"/>
  <c r="I104" i="18"/>
  <c r="J103" i="18"/>
  <c r="I103" i="18"/>
  <c r="J102" i="18"/>
  <c r="I102" i="18"/>
  <c r="J101" i="18"/>
  <c r="I101" i="18"/>
  <c r="J100" i="18"/>
  <c r="I100" i="18"/>
  <c r="J99" i="18"/>
  <c r="I99" i="18"/>
  <c r="J98" i="18"/>
  <c r="I98" i="18"/>
  <c r="J97" i="18"/>
  <c r="I97" i="18"/>
  <c r="J96" i="18"/>
  <c r="I96" i="18"/>
  <c r="J95" i="18"/>
  <c r="I95" i="18"/>
  <c r="J94" i="18"/>
  <c r="I94" i="18"/>
  <c r="J93" i="18"/>
  <c r="I93" i="18"/>
  <c r="J92" i="18"/>
  <c r="I92" i="18"/>
  <c r="J91" i="18"/>
  <c r="I91" i="18"/>
  <c r="J90" i="18"/>
  <c r="I90" i="18"/>
  <c r="J89" i="18"/>
  <c r="I89" i="18"/>
  <c r="J88" i="18"/>
  <c r="I88" i="18"/>
  <c r="J87" i="18"/>
  <c r="I87" i="18"/>
  <c r="J86" i="18"/>
  <c r="I86" i="18"/>
  <c r="J85" i="18"/>
  <c r="I85" i="18"/>
  <c r="J84" i="18"/>
  <c r="I84" i="18"/>
  <c r="J83" i="18"/>
  <c r="I83" i="18"/>
  <c r="J82" i="18"/>
  <c r="I82" i="18"/>
  <c r="J81" i="18"/>
  <c r="I81" i="18"/>
  <c r="J80" i="18"/>
  <c r="I80" i="18"/>
  <c r="J79" i="18"/>
  <c r="I79" i="18"/>
  <c r="J78" i="18"/>
  <c r="I78" i="18"/>
  <c r="J77" i="18"/>
  <c r="I77" i="18"/>
  <c r="J76" i="18"/>
  <c r="I76" i="18"/>
  <c r="J75" i="18"/>
  <c r="I75" i="18"/>
  <c r="J74" i="18"/>
  <c r="I74" i="18"/>
  <c r="J73" i="18"/>
  <c r="I73" i="18"/>
  <c r="J72" i="18"/>
  <c r="I72" i="18"/>
  <c r="J71" i="18"/>
  <c r="I71" i="18"/>
  <c r="J70" i="18"/>
  <c r="I70" i="18"/>
  <c r="J69" i="18"/>
  <c r="I69" i="18"/>
  <c r="J68" i="18"/>
  <c r="I68" i="18"/>
  <c r="J67" i="18"/>
  <c r="I67" i="18"/>
  <c r="J66" i="18"/>
  <c r="I66" i="18"/>
  <c r="J65" i="18"/>
  <c r="I65" i="18"/>
  <c r="J64" i="18"/>
  <c r="I64" i="18"/>
  <c r="J63" i="18"/>
  <c r="I63" i="18"/>
  <c r="J62" i="18"/>
  <c r="I62" i="18"/>
  <c r="J61" i="18"/>
  <c r="I61" i="18"/>
  <c r="J60" i="18"/>
  <c r="I60" i="18"/>
  <c r="J59" i="18"/>
  <c r="I59" i="18"/>
  <c r="J58" i="18"/>
  <c r="I58" i="18"/>
  <c r="J57" i="18"/>
  <c r="I57" i="18"/>
  <c r="J55" i="18"/>
  <c r="I55" i="18"/>
  <c r="J54" i="18"/>
  <c r="I54" i="18"/>
  <c r="J53" i="18"/>
  <c r="I53" i="18"/>
  <c r="J52" i="18"/>
  <c r="I52" i="18"/>
  <c r="J51" i="18"/>
  <c r="I51" i="18"/>
  <c r="J50" i="18"/>
  <c r="I50" i="18"/>
  <c r="J49" i="18"/>
  <c r="I49" i="18"/>
  <c r="J48" i="18"/>
  <c r="I48" i="18"/>
  <c r="J47" i="18"/>
  <c r="I47" i="18"/>
  <c r="J46" i="18"/>
  <c r="I46" i="18"/>
  <c r="J45" i="18"/>
  <c r="I45" i="18"/>
  <c r="J44" i="18"/>
  <c r="I44" i="18"/>
  <c r="J43" i="18"/>
  <c r="I43" i="18"/>
  <c r="J42" i="18"/>
  <c r="I42" i="18"/>
  <c r="J41" i="18"/>
  <c r="I41" i="18"/>
  <c r="J40" i="18"/>
  <c r="I40" i="18"/>
  <c r="J39" i="18"/>
  <c r="I39" i="18"/>
  <c r="J38" i="18"/>
  <c r="I38" i="18"/>
  <c r="J37" i="18"/>
  <c r="I37" i="18"/>
  <c r="J36" i="18"/>
  <c r="I36" i="18"/>
  <c r="J35" i="18"/>
  <c r="I35" i="18"/>
  <c r="J34" i="18"/>
  <c r="I34" i="18"/>
  <c r="J33" i="18"/>
  <c r="I33" i="18"/>
  <c r="J32" i="18"/>
  <c r="I32" i="18"/>
  <c r="J31" i="18"/>
  <c r="I31" i="18"/>
  <c r="J30" i="18"/>
  <c r="I30" i="18"/>
  <c r="J29" i="18"/>
  <c r="I29" i="18"/>
  <c r="J28" i="18"/>
  <c r="I28" i="18"/>
  <c r="J27" i="18"/>
  <c r="I27" i="18"/>
  <c r="J26" i="18"/>
  <c r="I26" i="18"/>
  <c r="J25" i="18"/>
  <c r="I25" i="18"/>
  <c r="J24" i="18"/>
  <c r="I24" i="18"/>
  <c r="J23" i="18"/>
  <c r="I23" i="18"/>
  <c r="J22" i="18"/>
  <c r="I22" i="18"/>
  <c r="J21" i="18"/>
  <c r="I21" i="18"/>
  <c r="J20" i="18"/>
  <c r="I20" i="18"/>
  <c r="J19" i="18"/>
  <c r="I19" i="18"/>
  <c r="J18" i="18"/>
  <c r="I18" i="18"/>
  <c r="J17" i="18"/>
  <c r="I17" i="18"/>
  <c r="J16" i="18"/>
  <c r="I16" i="18"/>
  <c r="J15" i="18"/>
  <c r="I15" i="18"/>
  <c r="J14" i="18"/>
  <c r="I14" i="18"/>
  <c r="J13" i="18"/>
  <c r="I13" i="18"/>
  <c r="J12" i="18"/>
  <c r="I12" i="18"/>
  <c r="J11" i="18"/>
  <c r="I11" i="18"/>
  <c r="J10" i="18"/>
  <c r="I10" i="18"/>
  <c r="J9" i="18"/>
  <c r="I9" i="18"/>
  <c r="J8" i="18"/>
  <c r="G109" i="18" s="1"/>
  <c r="I8" i="18"/>
  <c r="F109" i="18" s="1"/>
  <c r="J7" i="18"/>
  <c r="I7" i="18"/>
  <c r="J6" i="18"/>
  <c r="I6" i="18"/>
  <c r="J439" i="17"/>
  <c r="I439" i="17"/>
  <c r="H439" i="17"/>
  <c r="K439" i="17"/>
  <c r="J436" i="17"/>
  <c r="I436" i="17"/>
  <c r="J435" i="17"/>
  <c r="I435" i="17"/>
  <c r="J434" i="17"/>
  <c r="I434" i="17"/>
  <c r="J433" i="17"/>
  <c r="I433" i="17"/>
  <c r="J432" i="17"/>
  <c r="I432" i="17"/>
  <c r="J431" i="17"/>
  <c r="I431" i="17"/>
  <c r="J430" i="17"/>
  <c r="I430" i="17"/>
  <c r="J429" i="17"/>
  <c r="I429" i="17"/>
  <c r="J428" i="17"/>
  <c r="I428" i="17"/>
  <c r="J427" i="17"/>
  <c r="I427" i="17"/>
  <c r="J426" i="17"/>
  <c r="I426" i="17"/>
  <c r="J425" i="17"/>
  <c r="I425" i="17"/>
  <c r="J424" i="17"/>
  <c r="I424" i="17"/>
  <c r="J423" i="17"/>
  <c r="I423" i="17"/>
  <c r="J422" i="17"/>
  <c r="I422" i="17"/>
  <c r="J421" i="17"/>
  <c r="I421" i="17"/>
  <c r="J420" i="17"/>
  <c r="I420" i="17"/>
  <c r="J419" i="17"/>
  <c r="I419" i="17"/>
  <c r="J418" i="17"/>
  <c r="I418" i="17"/>
  <c r="J417" i="17"/>
  <c r="I417" i="17"/>
  <c r="J416" i="17"/>
  <c r="I416" i="17"/>
  <c r="J415" i="17"/>
  <c r="I415" i="17"/>
  <c r="J414" i="17"/>
  <c r="I414" i="17"/>
  <c r="J413" i="17"/>
  <c r="I413" i="17"/>
  <c r="J412" i="17"/>
  <c r="I412" i="17"/>
  <c r="J411" i="17"/>
  <c r="I411" i="17"/>
  <c r="J410" i="17"/>
  <c r="I410" i="17"/>
  <c r="J409" i="17"/>
  <c r="I409" i="17"/>
  <c r="J408" i="17"/>
  <c r="I408" i="17"/>
  <c r="J407" i="17"/>
  <c r="I407" i="17"/>
  <c r="J406" i="17"/>
  <c r="I406" i="17"/>
  <c r="J405" i="17"/>
  <c r="I405" i="17"/>
  <c r="J404" i="17"/>
  <c r="I404" i="17"/>
  <c r="J403" i="17"/>
  <c r="I403" i="17"/>
  <c r="J402" i="17"/>
  <c r="I402" i="17"/>
  <c r="J401" i="17"/>
  <c r="I401" i="17"/>
  <c r="J400" i="17"/>
  <c r="I400" i="17"/>
  <c r="J399" i="17"/>
  <c r="I399" i="17"/>
  <c r="J398" i="17"/>
  <c r="I398" i="17"/>
  <c r="J397" i="17"/>
  <c r="I397" i="17"/>
  <c r="J396" i="17"/>
  <c r="I396" i="17"/>
  <c r="J395" i="17"/>
  <c r="I395" i="17"/>
  <c r="J394" i="17"/>
  <c r="I394" i="17"/>
  <c r="J393" i="17"/>
  <c r="I393" i="17"/>
  <c r="J392" i="17"/>
  <c r="I392" i="17"/>
  <c r="J391" i="17"/>
  <c r="I391" i="17"/>
  <c r="J390" i="17"/>
  <c r="I390" i="17"/>
  <c r="J389" i="17"/>
  <c r="I389" i="17"/>
  <c r="J388" i="17"/>
  <c r="I388" i="17"/>
  <c r="J387" i="17"/>
  <c r="I387" i="17"/>
  <c r="J385" i="17"/>
  <c r="I385" i="17"/>
  <c r="J384" i="17"/>
  <c r="I384" i="17"/>
  <c r="J383" i="17"/>
  <c r="I383" i="17"/>
  <c r="J382" i="17"/>
  <c r="I382" i="17"/>
  <c r="J381" i="17"/>
  <c r="I381" i="17"/>
  <c r="J380" i="17"/>
  <c r="I380" i="17"/>
  <c r="J379" i="17"/>
  <c r="I379" i="17"/>
  <c r="J378" i="17"/>
  <c r="I378" i="17"/>
  <c r="J377" i="17"/>
  <c r="I377" i="17"/>
  <c r="J376" i="17"/>
  <c r="I376" i="17"/>
  <c r="J375" i="17"/>
  <c r="I375" i="17"/>
  <c r="J374" i="17"/>
  <c r="I374" i="17"/>
  <c r="J373" i="17"/>
  <c r="I373" i="17"/>
  <c r="J372" i="17"/>
  <c r="I372" i="17"/>
  <c r="J371" i="17"/>
  <c r="I371" i="17"/>
  <c r="J370" i="17"/>
  <c r="I370" i="17"/>
  <c r="J369" i="17"/>
  <c r="I369" i="17"/>
  <c r="J368" i="17"/>
  <c r="I368" i="17"/>
  <c r="J367" i="17"/>
  <c r="I367" i="17"/>
  <c r="J366" i="17"/>
  <c r="I366" i="17"/>
  <c r="J365" i="17"/>
  <c r="I365" i="17"/>
  <c r="J364" i="17"/>
  <c r="I364" i="17"/>
  <c r="J363" i="17"/>
  <c r="I363" i="17"/>
  <c r="J362" i="17"/>
  <c r="I362" i="17"/>
  <c r="J361" i="17"/>
  <c r="I361" i="17"/>
  <c r="J360" i="17"/>
  <c r="I360" i="17"/>
  <c r="J359" i="17"/>
  <c r="I359" i="17"/>
  <c r="J358" i="17"/>
  <c r="I358" i="17"/>
  <c r="J357" i="17"/>
  <c r="I357" i="17"/>
  <c r="J356" i="17"/>
  <c r="I356" i="17"/>
  <c r="J355" i="17"/>
  <c r="I355" i="17"/>
  <c r="J354" i="17"/>
  <c r="I354" i="17"/>
  <c r="J353" i="17"/>
  <c r="I353" i="17"/>
  <c r="J352" i="17"/>
  <c r="I352" i="17"/>
  <c r="J351" i="17"/>
  <c r="I351" i="17"/>
  <c r="J350" i="17"/>
  <c r="I350" i="17"/>
  <c r="J349" i="17"/>
  <c r="I349" i="17"/>
  <c r="J348" i="17"/>
  <c r="I348" i="17"/>
  <c r="J347" i="17"/>
  <c r="I347" i="17"/>
  <c r="J346" i="17"/>
  <c r="I346" i="17"/>
  <c r="J345" i="17"/>
  <c r="I345" i="17"/>
  <c r="J344" i="17"/>
  <c r="I344" i="17"/>
  <c r="J343" i="17"/>
  <c r="I343" i="17"/>
  <c r="J342" i="17"/>
  <c r="I342" i="17"/>
  <c r="J341" i="17"/>
  <c r="I341" i="17"/>
  <c r="J340" i="17"/>
  <c r="I340" i="17"/>
  <c r="J339" i="17"/>
  <c r="I339" i="17"/>
  <c r="J338" i="17"/>
  <c r="E438" i="17" s="1"/>
  <c r="I338" i="17"/>
  <c r="F439" i="17" s="1"/>
  <c r="J337" i="17"/>
  <c r="I337" i="17"/>
  <c r="J336" i="17"/>
  <c r="G439" i="17" s="1"/>
  <c r="I336" i="17"/>
  <c r="J329" i="17"/>
  <c r="I329" i="17"/>
  <c r="H329" i="17"/>
  <c r="K329" i="17"/>
  <c r="E328" i="17"/>
  <c r="J326" i="17"/>
  <c r="I326" i="17"/>
  <c r="J325" i="17"/>
  <c r="I325" i="17"/>
  <c r="J324" i="17"/>
  <c r="I324" i="17"/>
  <c r="J323" i="17"/>
  <c r="I323" i="17"/>
  <c r="J322" i="17"/>
  <c r="I322" i="17"/>
  <c r="J321" i="17"/>
  <c r="I321" i="17"/>
  <c r="J320" i="17"/>
  <c r="I320" i="17"/>
  <c r="J319" i="17"/>
  <c r="I319" i="17"/>
  <c r="J318" i="17"/>
  <c r="I318" i="17"/>
  <c r="J317" i="17"/>
  <c r="I317" i="17"/>
  <c r="J316" i="17"/>
  <c r="I316" i="17"/>
  <c r="J315" i="17"/>
  <c r="I315" i="17"/>
  <c r="J314" i="17"/>
  <c r="I314" i="17"/>
  <c r="J313" i="17"/>
  <c r="I313" i="17"/>
  <c r="J312" i="17"/>
  <c r="I312" i="17"/>
  <c r="J311" i="17"/>
  <c r="I311" i="17"/>
  <c r="J310" i="17"/>
  <c r="I310" i="17"/>
  <c r="J309" i="17"/>
  <c r="I309" i="17"/>
  <c r="J308" i="17"/>
  <c r="I308" i="17"/>
  <c r="J307" i="17"/>
  <c r="I307" i="17"/>
  <c r="J306" i="17"/>
  <c r="I306" i="17"/>
  <c r="J305" i="17"/>
  <c r="I305" i="17"/>
  <c r="J304" i="17"/>
  <c r="I304" i="17"/>
  <c r="J303" i="17"/>
  <c r="I303" i="17"/>
  <c r="J302" i="17"/>
  <c r="I302" i="17"/>
  <c r="J301" i="17"/>
  <c r="I301" i="17"/>
  <c r="J300" i="17"/>
  <c r="I300" i="17"/>
  <c r="J299" i="17"/>
  <c r="I299" i="17"/>
  <c r="J298" i="17"/>
  <c r="I298" i="17"/>
  <c r="J297" i="17"/>
  <c r="I297" i="17"/>
  <c r="J296" i="17"/>
  <c r="I296" i="17"/>
  <c r="J295" i="17"/>
  <c r="I295" i="17"/>
  <c r="J294" i="17"/>
  <c r="I294" i="17"/>
  <c r="J293" i="17"/>
  <c r="I293" i="17"/>
  <c r="J292" i="17"/>
  <c r="I292" i="17"/>
  <c r="J291" i="17"/>
  <c r="I291" i="17"/>
  <c r="J290" i="17"/>
  <c r="I290" i="17"/>
  <c r="J289" i="17"/>
  <c r="I289" i="17"/>
  <c r="J288" i="17"/>
  <c r="I288" i="17"/>
  <c r="J287" i="17"/>
  <c r="I287" i="17"/>
  <c r="J286" i="17"/>
  <c r="I286" i="17"/>
  <c r="J285" i="17"/>
  <c r="I285" i="17"/>
  <c r="J284" i="17"/>
  <c r="I284" i="17"/>
  <c r="J283" i="17"/>
  <c r="I283" i="17"/>
  <c r="J282" i="17"/>
  <c r="I282" i="17"/>
  <c r="J281" i="17"/>
  <c r="I281" i="17"/>
  <c r="J280" i="17"/>
  <c r="I280" i="17"/>
  <c r="J279" i="17"/>
  <c r="I279" i="17"/>
  <c r="J278" i="17"/>
  <c r="I278" i="17"/>
  <c r="J277" i="17"/>
  <c r="I277" i="17"/>
  <c r="J275" i="17"/>
  <c r="I275" i="17"/>
  <c r="J274" i="17"/>
  <c r="I274" i="17"/>
  <c r="J273" i="17"/>
  <c r="I273" i="17"/>
  <c r="J272" i="17"/>
  <c r="I272" i="17"/>
  <c r="J271" i="17"/>
  <c r="I271" i="17"/>
  <c r="J270" i="17"/>
  <c r="I270" i="17"/>
  <c r="J269" i="17"/>
  <c r="I269" i="17"/>
  <c r="J268" i="17"/>
  <c r="I268" i="17"/>
  <c r="J267" i="17"/>
  <c r="I267" i="17"/>
  <c r="J266" i="17"/>
  <c r="I266" i="17"/>
  <c r="J265" i="17"/>
  <c r="I265" i="17"/>
  <c r="J264" i="17"/>
  <c r="I264" i="17"/>
  <c r="J263" i="17"/>
  <c r="I263" i="17"/>
  <c r="J262" i="17"/>
  <c r="I262" i="17"/>
  <c r="J261" i="17"/>
  <c r="I261" i="17"/>
  <c r="J260" i="17"/>
  <c r="I260" i="17"/>
  <c r="J259" i="17"/>
  <c r="I259" i="17"/>
  <c r="J258" i="17"/>
  <c r="I258" i="17"/>
  <c r="J257" i="17"/>
  <c r="I257" i="17"/>
  <c r="J256" i="17"/>
  <c r="I256" i="17"/>
  <c r="J255" i="17"/>
  <c r="I255" i="17"/>
  <c r="J254" i="17"/>
  <c r="I254" i="17"/>
  <c r="J253" i="17"/>
  <c r="I253" i="17"/>
  <c r="J252" i="17"/>
  <c r="I252" i="17"/>
  <c r="J251" i="17"/>
  <c r="I251" i="17"/>
  <c r="J250" i="17"/>
  <c r="I250" i="17"/>
  <c r="J249" i="17"/>
  <c r="I249" i="17"/>
  <c r="J248" i="17"/>
  <c r="I248" i="17"/>
  <c r="J247" i="17"/>
  <c r="I247" i="17"/>
  <c r="J246" i="17"/>
  <c r="I246" i="17"/>
  <c r="J245" i="17"/>
  <c r="I245" i="17"/>
  <c r="J244" i="17"/>
  <c r="I244" i="17"/>
  <c r="J243" i="17"/>
  <c r="I243" i="17"/>
  <c r="J242" i="17"/>
  <c r="I242" i="17"/>
  <c r="J241" i="17"/>
  <c r="I241" i="17"/>
  <c r="J240" i="17"/>
  <c r="I240" i="17"/>
  <c r="J239" i="17"/>
  <c r="I239" i="17"/>
  <c r="J238" i="17"/>
  <c r="I238" i="17"/>
  <c r="J237" i="17"/>
  <c r="I237" i="17"/>
  <c r="J236" i="17"/>
  <c r="I236" i="17"/>
  <c r="J235" i="17"/>
  <c r="I235" i="17"/>
  <c r="J234" i="17"/>
  <c r="I234" i="17"/>
  <c r="J233" i="17"/>
  <c r="I233" i="17"/>
  <c r="J232" i="17"/>
  <c r="I232" i="17"/>
  <c r="J231" i="17"/>
  <c r="I231" i="17"/>
  <c r="J230" i="17"/>
  <c r="G329" i="17" s="1"/>
  <c r="I230" i="17"/>
  <c r="F329" i="17" s="1"/>
  <c r="J229" i="17"/>
  <c r="I229" i="17"/>
  <c r="J228" i="17"/>
  <c r="I228" i="17"/>
  <c r="J227" i="17"/>
  <c r="I227" i="17"/>
  <c r="J226" i="17"/>
  <c r="I226" i="17"/>
  <c r="K219" i="17"/>
  <c r="J219" i="17"/>
  <c r="I219" i="17"/>
  <c r="H219" i="17"/>
  <c r="J216" i="17"/>
  <c r="I216" i="17"/>
  <c r="J215" i="17"/>
  <c r="I215" i="17"/>
  <c r="J214" i="17"/>
  <c r="I214" i="17"/>
  <c r="J213" i="17"/>
  <c r="I213" i="17"/>
  <c r="J212" i="17"/>
  <c r="I212" i="17"/>
  <c r="J211" i="17"/>
  <c r="I211" i="17"/>
  <c r="J210" i="17"/>
  <c r="I210" i="17"/>
  <c r="J209" i="17"/>
  <c r="I209" i="17"/>
  <c r="J208" i="17"/>
  <c r="I208" i="17"/>
  <c r="J207" i="17"/>
  <c r="I207" i="17"/>
  <c r="J206" i="17"/>
  <c r="I206" i="17"/>
  <c r="J205" i="17"/>
  <c r="I205" i="17"/>
  <c r="J204" i="17"/>
  <c r="I204" i="17"/>
  <c r="J203" i="17"/>
  <c r="I203" i="17"/>
  <c r="J202" i="17"/>
  <c r="I202" i="17"/>
  <c r="J201" i="17"/>
  <c r="I201" i="17"/>
  <c r="J200" i="17"/>
  <c r="I200" i="17"/>
  <c r="J199" i="17"/>
  <c r="I199" i="17"/>
  <c r="J198" i="17"/>
  <c r="I198" i="17"/>
  <c r="J197" i="17"/>
  <c r="I197" i="17"/>
  <c r="J196" i="17"/>
  <c r="I196" i="17"/>
  <c r="J195" i="17"/>
  <c r="I195" i="17"/>
  <c r="J194" i="17"/>
  <c r="I194" i="17"/>
  <c r="J193" i="17"/>
  <c r="I193" i="17"/>
  <c r="J192" i="17"/>
  <c r="I192" i="17"/>
  <c r="J191" i="17"/>
  <c r="I191" i="17"/>
  <c r="J190" i="17"/>
  <c r="I190" i="17"/>
  <c r="J189" i="17"/>
  <c r="I189" i="17"/>
  <c r="J188" i="17"/>
  <c r="I188" i="17"/>
  <c r="J187" i="17"/>
  <c r="I187" i="17"/>
  <c r="J186" i="17"/>
  <c r="I186" i="17"/>
  <c r="J185" i="17"/>
  <c r="I185" i="17"/>
  <c r="J184" i="17"/>
  <c r="I184" i="17"/>
  <c r="J183" i="17"/>
  <c r="I183" i="17"/>
  <c r="J182" i="17"/>
  <c r="I182" i="17"/>
  <c r="J181" i="17"/>
  <c r="I181" i="17"/>
  <c r="J180" i="17"/>
  <c r="I180" i="17"/>
  <c r="J179" i="17"/>
  <c r="I179" i="17"/>
  <c r="J178" i="17"/>
  <c r="I178" i="17"/>
  <c r="J177" i="17"/>
  <c r="I177" i="17"/>
  <c r="J176" i="17"/>
  <c r="I176" i="17"/>
  <c r="J175" i="17"/>
  <c r="I175" i="17"/>
  <c r="J174" i="17"/>
  <c r="I174" i="17"/>
  <c r="J173" i="17"/>
  <c r="I173" i="17"/>
  <c r="J172" i="17"/>
  <c r="I172" i="17"/>
  <c r="J171" i="17"/>
  <c r="I171" i="17"/>
  <c r="J170" i="17"/>
  <c r="I170" i="17"/>
  <c r="J169" i="17"/>
  <c r="I169" i="17"/>
  <c r="J168" i="17"/>
  <c r="I168" i="17"/>
  <c r="J167" i="17"/>
  <c r="I167" i="17"/>
  <c r="J165" i="17"/>
  <c r="I165" i="17"/>
  <c r="J164" i="17"/>
  <c r="I164" i="17"/>
  <c r="J163" i="17"/>
  <c r="I163" i="17"/>
  <c r="J162" i="17"/>
  <c r="I162" i="17"/>
  <c r="J161" i="17"/>
  <c r="I161" i="17"/>
  <c r="J160" i="17"/>
  <c r="I160" i="17"/>
  <c r="J159" i="17"/>
  <c r="I159" i="17"/>
  <c r="J158" i="17"/>
  <c r="I158" i="17"/>
  <c r="J157" i="17"/>
  <c r="I157" i="17"/>
  <c r="J156" i="17"/>
  <c r="I156" i="17"/>
  <c r="J155" i="17"/>
  <c r="I155" i="17"/>
  <c r="J154" i="17"/>
  <c r="I154" i="17"/>
  <c r="J153" i="17"/>
  <c r="I153" i="17"/>
  <c r="J152" i="17"/>
  <c r="I152" i="17"/>
  <c r="J151" i="17"/>
  <c r="I151" i="17"/>
  <c r="J150" i="17"/>
  <c r="I150" i="17"/>
  <c r="J149" i="17"/>
  <c r="I149" i="17"/>
  <c r="J148" i="17"/>
  <c r="I148" i="17"/>
  <c r="J147" i="17"/>
  <c r="I147" i="17"/>
  <c r="J146" i="17"/>
  <c r="I146" i="17"/>
  <c r="J145" i="17"/>
  <c r="I145" i="17"/>
  <c r="J144" i="17"/>
  <c r="I144" i="17"/>
  <c r="J143" i="17"/>
  <c r="I143" i="17"/>
  <c r="J142" i="17"/>
  <c r="I142" i="17"/>
  <c r="J141" i="17"/>
  <c r="I141" i="17"/>
  <c r="J140" i="17"/>
  <c r="I140" i="17"/>
  <c r="J139" i="17"/>
  <c r="I139" i="17"/>
  <c r="J138" i="17"/>
  <c r="I138" i="17"/>
  <c r="J137" i="17"/>
  <c r="I137" i="17"/>
  <c r="J136" i="17"/>
  <c r="I136" i="17"/>
  <c r="J135" i="17"/>
  <c r="I135" i="17"/>
  <c r="J134" i="17"/>
  <c r="I134" i="17"/>
  <c r="J133" i="17"/>
  <c r="I133" i="17"/>
  <c r="J132" i="17"/>
  <c r="I132" i="17"/>
  <c r="J131" i="17"/>
  <c r="I131" i="17"/>
  <c r="J130" i="17"/>
  <c r="I130" i="17"/>
  <c r="J129" i="17"/>
  <c r="I129" i="17"/>
  <c r="J128" i="17"/>
  <c r="I128" i="17"/>
  <c r="J127" i="17"/>
  <c r="I127" i="17"/>
  <c r="J126" i="17"/>
  <c r="I126" i="17"/>
  <c r="J125" i="17"/>
  <c r="I125" i="17"/>
  <c r="J124" i="17"/>
  <c r="I124" i="17"/>
  <c r="J123" i="17"/>
  <c r="I123" i="17"/>
  <c r="J122" i="17"/>
  <c r="I122" i="17"/>
  <c r="J121" i="17"/>
  <c r="I121" i="17"/>
  <c r="J120" i="17"/>
  <c r="I120" i="17"/>
  <c r="J119" i="17"/>
  <c r="I119" i="17"/>
  <c r="J118" i="17"/>
  <c r="I118" i="17"/>
  <c r="J117" i="17"/>
  <c r="I117" i="17"/>
  <c r="J116" i="17"/>
  <c r="G219" i="17" s="1"/>
  <c r="I116" i="17"/>
  <c r="F219" i="17" s="1"/>
  <c r="J109" i="17"/>
  <c r="I109" i="17"/>
  <c r="H109" i="17"/>
  <c r="K109" i="17"/>
  <c r="J106" i="17"/>
  <c r="I106" i="17"/>
  <c r="J105" i="17"/>
  <c r="I105" i="17"/>
  <c r="J104" i="17"/>
  <c r="I104" i="17"/>
  <c r="J103" i="17"/>
  <c r="I103" i="17"/>
  <c r="J102" i="17"/>
  <c r="I102" i="17"/>
  <c r="J101" i="17"/>
  <c r="I101" i="17"/>
  <c r="J100" i="17"/>
  <c r="I100" i="17"/>
  <c r="J99" i="17"/>
  <c r="I99" i="17"/>
  <c r="J98" i="17"/>
  <c r="I98" i="17"/>
  <c r="J97" i="17"/>
  <c r="I97" i="17"/>
  <c r="J96" i="17"/>
  <c r="I96" i="17"/>
  <c r="J95" i="17"/>
  <c r="I95" i="17"/>
  <c r="J94" i="17"/>
  <c r="I94" i="17"/>
  <c r="J93" i="17"/>
  <c r="I93" i="17"/>
  <c r="J92" i="17"/>
  <c r="I92" i="17"/>
  <c r="J91" i="17"/>
  <c r="I91" i="17"/>
  <c r="J90" i="17"/>
  <c r="I90" i="17"/>
  <c r="J89" i="17"/>
  <c r="I89" i="17"/>
  <c r="J88" i="17"/>
  <c r="I88" i="17"/>
  <c r="J87" i="17"/>
  <c r="I87" i="17"/>
  <c r="J86" i="17"/>
  <c r="I86" i="17"/>
  <c r="J85" i="17"/>
  <c r="I85" i="17"/>
  <c r="J84" i="17"/>
  <c r="I84" i="17"/>
  <c r="J83" i="17"/>
  <c r="I83" i="17"/>
  <c r="J82" i="17"/>
  <c r="I82" i="17"/>
  <c r="J81" i="17"/>
  <c r="I81" i="17"/>
  <c r="J80" i="17"/>
  <c r="I80" i="17"/>
  <c r="J79" i="17"/>
  <c r="I79" i="17"/>
  <c r="J78" i="17"/>
  <c r="I78" i="17"/>
  <c r="J77" i="17"/>
  <c r="I77" i="17"/>
  <c r="J76" i="17"/>
  <c r="I76" i="17"/>
  <c r="J75" i="17"/>
  <c r="I75" i="17"/>
  <c r="J74" i="17"/>
  <c r="I74" i="17"/>
  <c r="J73" i="17"/>
  <c r="I73" i="17"/>
  <c r="J72" i="17"/>
  <c r="I72" i="17"/>
  <c r="J71" i="17"/>
  <c r="I71" i="17"/>
  <c r="J70" i="17"/>
  <c r="I70" i="17"/>
  <c r="J69" i="17"/>
  <c r="I69" i="17"/>
  <c r="J68" i="17"/>
  <c r="I68" i="17"/>
  <c r="J67" i="17"/>
  <c r="I67" i="17"/>
  <c r="J66" i="17"/>
  <c r="I66" i="17"/>
  <c r="J65" i="17"/>
  <c r="I65" i="17"/>
  <c r="J64" i="17"/>
  <c r="I64" i="17"/>
  <c r="J63" i="17"/>
  <c r="I63" i="17"/>
  <c r="J62" i="17"/>
  <c r="I62" i="17"/>
  <c r="J61" i="17"/>
  <c r="I61" i="17"/>
  <c r="J60" i="17"/>
  <c r="I60" i="17"/>
  <c r="J59" i="17"/>
  <c r="I59" i="17"/>
  <c r="J58" i="17"/>
  <c r="I58" i="17"/>
  <c r="J57" i="17"/>
  <c r="I57" i="17"/>
  <c r="J55" i="17"/>
  <c r="I55" i="17"/>
  <c r="J54" i="17"/>
  <c r="I54" i="17"/>
  <c r="J53" i="17"/>
  <c r="I53" i="17"/>
  <c r="J52" i="17"/>
  <c r="I52" i="17"/>
  <c r="J51" i="17"/>
  <c r="I51" i="17"/>
  <c r="J50" i="17"/>
  <c r="I50" i="17"/>
  <c r="J49" i="17"/>
  <c r="I49" i="17"/>
  <c r="J48" i="17"/>
  <c r="I48" i="17"/>
  <c r="J47" i="17"/>
  <c r="I47" i="17"/>
  <c r="J46" i="17"/>
  <c r="I46" i="17"/>
  <c r="J45" i="17"/>
  <c r="I45" i="17"/>
  <c r="J44" i="17"/>
  <c r="I44" i="17"/>
  <c r="J43" i="17"/>
  <c r="I43" i="17"/>
  <c r="J42" i="17"/>
  <c r="I42" i="17"/>
  <c r="J41" i="17"/>
  <c r="I41" i="17"/>
  <c r="J40" i="17"/>
  <c r="I40" i="17"/>
  <c r="J39" i="17"/>
  <c r="I39" i="17"/>
  <c r="J38" i="17"/>
  <c r="I38" i="17"/>
  <c r="J37" i="17"/>
  <c r="I37" i="17"/>
  <c r="J36" i="17"/>
  <c r="I36" i="17"/>
  <c r="J35" i="17"/>
  <c r="I35" i="17"/>
  <c r="J34" i="17"/>
  <c r="I34" i="17"/>
  <c r="J33" i="17"/>
  <c r="I33" i="17"/>
  <c r="J32" i="17"/>
  <c r="I32" i="17"/>
  <c r="J31" i="17"/>
  <c r="I31" i="17"/>
  <c r="J30" i="17"/>
  <c r="I30" i="17"/>
  <c r="J29" i="17"/>
  <c r="I29" i="17"/>
  <c r="J28" i="17"/>
  <c r="I28" i="17"/>
  <c r="J27" i="17"/>
  <c r="I27" i="17"/>
  <c r="J26" i="17"/>
  <c r="I26" i="17"/>
  <c r="J25" i="17"/>
  <c r="I25" i="17"/>
  <c r="J24" i="17"/>
  <c r="I24" i="17"/>
  <c r="J23" i="17"/>
  <c r="I23" i="17"/>
  <c r="J22" i="17"/>
  <c r="I22" i="17"/>
  <c r="J21" i="17"/>
  <c r="I21" i="17"/>
  <c r="J20" i="17"/>
  <c r="I20" i="17"/>
  <c r="J19" i="17"/>
  <c r="I19" i="17"/>
  <c r="J18" i="17"/>
  <c r="I18" i="17"/>
  <c r="J17" i="17"/>
  <c r="I17" i="17"/>
  <c r="J16" i="17"/>
  <c r="I16" i="17"/>
  <c r="J15" i="17"/>
  <c r="I15" i="17"/>
  <c r="J14" i="17"/>
  <c r="I14" i="17"/>
  <c r="J13" i="17"/>
  <c r="I13" i="17"/>
  <c r="J12" i="17"/>
  <c r="I12" i="17"/>
  <c r="J11" i="17"/>
  <c r="I11" i="17"/>
  <c r="J10" i="17"/>
  <c r="I10" i="17"/>
  <c r="J9" i="17"/>
  <c r="I9" i="17"/>
  <c r="J8" i="17"/>
  <c r="E108" i="17" s="1"/>
  <c r="I8" i="17"/>
  <c r="F109" i="17" s="1"/>
  <c r="J7" i="17"/>
  <c r="I7" i="17"/>
  <c r="J6" i="17"/>
  <c r="G109" i="17" s="1"/>
  <c r="I6" i="17"/>
  <c r="J439" i="16"/>
  <c r="I439" i="16"/>
  <c r="H439" i="16"/>
  <c r="K439" i="16"/>
  <c r="J436" i="16"/>
  <c r="I436" i="16"/>
  <c r="J435" i="16"/>
  <c r="I435" i="16"/>
  <c r="J434" i="16"/>
  <c r="I434" i="16"/>
  <c r="J433" i="16"/>
  <c r="I433" i="16"/>
  <c r="J432" i="16"/>
  <c r="I432" i="16"/>
  <c r="J431" i="16"/>
  <c r="I431" i="16"/>
  <c r="J430" i="16"/>
  <c r="I430" i="16"/>
  <c r="J429" i="16"/>
  <c r="I429" i="16"/>
  <c r="J428" i="16"/>
  <c r="I428" i="16"/>
  <c r="J427" i="16"/>
  <c r="I427" i="16"/>
  <c r="J426" i="16"/>
  <c r="I426" i="16"/>
  <c r="J425" i="16"/>
  <c r="I425" i="16"/>
  <c r="J424" i="16"/>
  <c r="I424" i="16"/>
  <c r="J423" i="16"/>
  <c r="I423" i="16"/>
  <c r="J422" i="16"/>
  <c r="I422" i="16"/>
  <c r="J421" i="16"/>
  <c r="I421" i="16"/>
  <c r="J420" i="16"/>
  <c r="I420" i="16"/>
  <c r="J419" i="16"/>
  <c r="I419" i="16"/>
  <c r="J418" i="16"/>
  <c r="I418" i="16"/>
  <c r="J417" i="16"/>
  <c r="I417" i="16"/>
  <c r="J416" i="16"/>
  <c r="I416" i="16"/>
  <c r="J415" i="16"/>
  <c r="I415" i="16"/>
  <c r="J414" i="16"/>
  <c r="I414" i="16"/>
  <c r="J413" i="16"/>
  <c r="I413" i="16"/>
  <c r="J412" i="16"/>
  <c r="I412" i="16"/>
  <c r="J411" i="16"/>
  <c r="I411" i="16"/>
  <c r="J410" i="16"/>
  <c r="I410" i="16"/>
  <c r="J409" i="16"/>
  <c r="I409" i="16"/>
  <c r="J408" i="16"/>
  <c r="I408" i="16"/>
  <c r="J407" i="16"/>
  <c r="I407" i="16"/>
  <c r="J406" i="16"/>
  <c r="I406" i="16"/>
  <c r="J405" i="16"/>
  <c r="I405" i="16"/>
  <c r="J404" i="16"/>
  <c r="I404" i="16"/>
  <c r="J403" i="16"/>
  <c r="I403" i="16"/>
  <c r="J402" i="16"/>
  <c r="I402" i="16"/>
  <c r="J401" i="16"/>
  <c r="I401" i="16"/>
  <c r="J400" i="16"/>
  <c r="I400" i="16"/>
  <c r="J399" i="16"/>
  <c r="I399" i="16"/>
  <c r="J398" i="16"/>
  <c r="I398" i="16"/>
  <c r="J397" i="16"/>
  <c r="I397" i="16"/>
  <c r="J396" i="16"/>
  <c r="I396" i="16"/>
  <c r="J395" i="16"/>
  <c r="I395" i="16"/>
  <c r="J394" i="16"/>
  <c r="I394" i="16"/>
  <c r="J393" i="16"/>
  <c r="I393" i="16"/>
  <c r="J392" i="16"/>
  <c r="I392" i="16"/>
  <c r="J391" i="16"/>
  <c r="I391" i="16"/>
  <c r="J390" i="16"/>
  <c r="I390" i="16"/>
  <c r="J389" i="16"/>
  <c r="I389" i="16"/>
  <c r="J388" i="16"/>
  <c r="I388" i="16"/>
  <c r="J387" i="16"/>
  <c r="I387" i="16"/>
  <c r="J385" i="16"/>
  <c r="I385" i="16"/>
  <c r="J384" i="16"/>
  <c r="I384" i="16"/>
  <c r="J383" i="16"/>
  <c r="I383" i="16"/>
  <c r="J382" i="16"/>
  <c r="I382" i="16"/>
  <c r="J381" i="16"/>
  <c r="I381" i="16"/>
  <c r="J380" i="16"/>
  <c r="I380" i="16"/>
  <c r="J379" i="16"/>
  <c r="I379" i="16"/>
  <c r="J378" i="16"/>
  <c r="I378" i="16"/>
  <c r="J377" i="16"/>
  <c r="I377" i="16"/>
  <c r="J376" i="16"/>
  <c r="I376" i="16"/>
  <c r="J375" i="16"/>
  <c r="I375" i="16"/>
  <c r="J374" i="16"/>
  <c r="I374" i="16"/>
  <c r="J373" i="16"/>
  <c r="I373" i="16"/>
  <c r="J372" i="16"/>
  <c r="I372" i="16"/>
  <c r="J371" i="16"/>
  <c r="I371" i="16"/>
  <c r="J370" i="16"/>
  <c r="I370" i="16"/>
  <c r="J369" i="16"/>
  <c r="I369" i="16"/>
  <c r="J368" i="16"/>
  <c r="I368" i="16"/>
  <c r="J367" i="16"/>
  <c r="I367" i="16"/>
  <c r="J366" i="16"/>
  <c r="I366" i="16"/>
  <c r="J365" i="16"/>
  <c r="I365" i="16"/>
  <c r="J364" i="16"/>
  <c r="I364" i="16"/>
  <c r="J363" i="16"/>
  <c r="I363" i="16"/>
  <c r="J362" i="16"/>
  <c r="I362" i="16"/>
  <c r="J361" i="16"/>
  <c r="I361" i="16"/>
  <c r="J360" i="16"/>
  <c r="I360" i="16"/>
  <c r="J359" i="16"/>
  <c r="I359" i="16"/>
  <c r="J358" i="16"/>
  <c r="I358" i="16"/>
  <c r="J357" i="16"/>
  <c r="I357" i="16"/>
  <c r="J356" i="16"/>
  <c r="I356" i="16"/>
  <c r="J355" i="16"/>
  <c r="I355" i="16"/>
  <c r="J354" i="16"/>
  <c r="I354" i="16"/>
  <c r="J353" i="16"/>
  <c r="I353" i="16"/>
  <c r="J352" i="16"/>
  <c r="I352" i="16"/>
  <c r="J351" i="16"/>
  <c r="I351" i="16"/>
  <c r="J350" i="16"/>
  <c r="I350" i="16"/>
  <c r="J349" i="16"/>
  <c r="I349" i="16"/>
  <c r="J348" i="16"/>
  <c r="I348" i="16"/>
  <c r="J347" i="16"/>
  <c r="I347" i="16"/>
  <c r="J346" i="16"/>
  <c r="I346" i="16"/>
  <c r="J345" i="16"/>
  <c r="I345" i="16"/>
  <c r="J344" i="16"/>
  <c r="I344" i="16"/>
  <c r="J343" i="16"/>
  <c r="I343" i="16"/>
  <c r="J342" i="16"/>
  <c r="I342" i="16"/>
  <c r="J341" i="16"/>
  <c r="I341" i="16"/>
  <c r="J340" i="16"/>
  <c r="I340" i="16"/>
  <c r="J339" i="16"/>
  <c r="I339" i="16"/>
  <c r="J338" i="16"/>
  <c r="E438" i="16" s="1"/>
  <c r="I338" i="16"/>
  <c r="F439" i="16" s="1"/>
  <c r="J337" i="16"/>
  <c r="I337" i="16"/>
  <c r="J336" i="16"/>
  <c r="G439" i="16" s="1"/>
  <c r="I336" i="16"/>
  <c r="J329" i="16"/>
  <c r="I329" i="16"/>
  <c r="H329" i="16"/>
  <c r="K329" i="16"/>
  <c r="E328" i="16"/>
  <c r="J326" i="16"/>
  <c r="I326" i="16"/>
  <c r="J325" i="16"/>
  <c r="I325" i="16"/>
  <c r="J324" i="16"/>
  <c r="I324" i="16"/>
  <c r="J323" i="16"/>
  <c r="I323" i="16"/>
  <c r="J322" i="16"/>
  <c r="I322" i="16"/>
  <c r="J321" i="16"/>
  <c r="I321" i="16"/>
  <c r="J320" i="16"/>
  <c r="I320" i="16"/>
  <c r="J319" i="16"/>
  <c r="I319" i="16"/>
  <c r="J318" i="16"/>
  <c r="I318" i="16"/>
  <c r="J317" i="16"/>
  <c r="I317" i="16"/>
  <c r="J316" i="16"/>
  <c r="I316" i="16"/>
  <c r="J315" i="16"/>
  <c r="I315" i="16"/>
  <c r="J314" i="16"/>
  <c r="I314" i="16"/>
  <c r="J313" i="16"/>
  <c r="I313" i="16"/>
  <c r="J312" i="16"/>
  <c r="I312" i="16"/>
  <c r="J311" i="16"/>
  <c r="I311" i="16"/>
  <c r="J310" i="16"/>
  <c r="I310" i="16"/>
  <c r="J309" i="16"/>
  <c r="I309" i="16"/>
  <c r="J308" i="16"/>
  <c r="I308" i="16"/>
  <c r="J307" i="16"/>
  <c r="I307" i="16"/>
  <c r="J306" i="16"/>
  <c r="I306" i="16"/>
  <c r="J305" i="16"/>
  <c r="I305" i="16"/>
  <c r="J304" i="16"/>
  <c r="I304" i="16"/>
  <c r="J303" i="16"/>
  <c r="I303" i="16"/>
  <c r="J302" i="16"/>
  <c r="I302" i="16"/>
  <c r="J301" i="16"/>
  <c r="I301" i="16"/>
  <c r="J300" i="16"/>
  <c r="I300" i="16"/>
  <c r="J299" i="16"/>
  <c r="I299" i="16"/>
  <c r="J298" i="16"/>
  <c r="I298" i="16"/>
  <c r="J297" i="16"/>
  <c r="I297" i="16"/>
  <c r="J296" i="16"/>
  <c r="I296" i="16"/>
  <c r="J295" i="16"/>
  <c r="I295" i="16"/>
  <c r="J294" i="16"/>
  <c r="I294" i="16"/>
  <c r="J293" i="16"/>
  <c r="I293" i="16"/>
  <c r="J292" i="16"/>
  <c r="I292" i="16"/>
  <c r="J291" i="16"/>
  <c r="I291" i="16"/>
  <c r="J290" i="16"/>
  <c r="I290" i="16"/>
  <c r="J289" i="16"/>
  <c r="I289" i="16"/>
  <c r="J288" i="16"/>
  <c r="I288" i="16"/>
  <c r="J287" i="16"/>
  <c r="I287" i="16"/>
  <c r="J286" i="16"/>
  <c r="I286" i="16"/>
  <c r="J285" i="16"/>
  <c r="I285" i="16"/>
  <c r="J284" i="16"/>
  <c r="I284" i="16"/>
  <c r="J283" i="16"/>
  <c r="I283" i="16"/>
  <c r="J282" i="16"/>
  <c r="I282" i="16"/>
  <c r="J281" i="16"/>
  <c r="I281" i="16"/>
  <c r="J280" i="16"/>
  <c r="I280" i="16"/>
  <c r="J279" i="16"/>
  <c r="I279" i="16"/>
  <c r="J278" i="16"/>
  <c r="I278" i="16"/>
  <c r="J277" i="16"/>
  <c r="I277" i="16"/>
  <c r="J275" i="16"/>
  <c r="I275" i="16"/>
  <c r="J274" i="16"/>
  <c r="I274" i="16"/>
  <c r="J273" i="16"/>
  <c r="I273" i="16"/>
  <c r="J272" i="16"/>
  <c r="I272" i="16"/>
  <c r="J271" i="16"/>
  <c r="I271" i="16"/>
  <c r="J270" i="16"/>
  <c r="I270" i="16"/>
  <c r="J269" i="16"/>
  <c r="I269" i="16"/>
  <c r="J268" i="16"/>
  <c r="I268" i="16"/>
  <c r="J267" i="16"/>
  <c r="I267" i="16"/>
  <c r="J266" i="16"/>
  <c r="I266" i="16"/>
  <c r="J265" i="16"/>
  <c r="I265" i="16"/>
  <c r="J264" i="16"/>
  <c r="I264" i="16"/>
  <c r="J263" i="16"/>
  <c r="I263" i="16"/>
  <c r="J262" i="16"/>
  <c r="I262" i="16"/>
  <c r="J261" i="16"/>
  <c r="I261" i="16"/>
  <c r="J260" i="16"/>
  <c r="I260" i="16"/>
  <c r="J259" i="16"/>
  <c r="I259" i="16"/>
  <c r="J258" i="16"/>
  <c r="I258" i="16"/>
  <c r="J257" i="16"/>
  <c r="I257" i="16"/>
  <c r="J256" i="16"/>
  <c r="I256" i="16"/>
  <c r="J255" i="16"/>
  <c r="I255" i="16"/>
  <c r="J254" i="16"/>
  <c r="I254" i="16"/>
  <c r="J253" i="16"/>
  <c r="I253" i="16"/>
  <c r="J252" i="16"/>
  <c r="I252" i="16"/>
  <c r="J251" i="16"/>
  <c r="I251" i="16"/>
  <c r="J250" i="16"/>
  <c r="I250" i="16"/>
  <c r="J249" i="16"/>
  <c r="I249" i="16"/>
  <c r="J248" i="16"/>
  <c r="I248" i="16"/>
  <c r="J247" i="16"/>
  <c r="I247" i="16"/>
  <c r="J246" i="16"/>
  <c r="I246" i="16"/>
  <c r="J245" i="16"/>
  <c r="I245" i="16"/>
  <c r="J244" i="16"/>
  <c r="I244" i="16"/>
  <c r="J243" i="16"/>
  <c r="I243" i="16"/>
  <c r="J242" i="16"/>
  <c r="I242" i="16"/>
  <c r="J241" i="16"/>
  <c r="I241" i="16"/>
  <c r="J240" i="16"/>
  <c r="I240" i="16"/>
  <c r="J239" i="16"/>
  <c r="I239" i="16"/>
  <c r="J238" i="16"/>
  <c r="I238" i="16"/>
  <c r="J237" i="16"/>
  <c r="I237" i="16"/>
  <c r="J236" i="16"/>
  <c r="I236" i="16"/>
  <c r="J235" i="16"/>
  <c r="I235" i="16"/>
  <c r="J234" i="16"/>
  <c r="I234" i="16"/>
  <c r="J233" i="16"/>
  <c r="I233" i="16"/>
  <c r="J232" i="16"/>
  <c r="I232" i="16"/>
  <c r="J231" i="16"/>
  <c r="I231" i="16"/>
  <c r="J230" i="16"/>
  <c r="G329" i="16" s="1"/>
  <c r="I230" i="16"/>
  <c r="F329" i="16" s="1"/>
  <c r="J229" i="16"/>
  <c r="I229" i="16"/>
  <c r="J228" i="16"/>
  <c r="I228" i="16"/>
  <c r="J227" i="16"/>
  <c r="I227" i="16"/>
  <c r="J226" i="16"/>
  <c r="I226" i="16"/>
  <c r="K219" i="16"/>
  <c r="J219" i="16"/>
  <c r="I219" i="16"/>
  <c r="H219" i="16"/>
  <c r="J216" i="16"/>
  <c r="I216" i="16"/>
  <c r="J215" i="16"/>
  <c r="I215" i="16"/>
  <c r="J214" i="16"/>
  <c r="I214" i="16"/>
  <c r="J213" i="16"/>
  <c r="I213" i="16"/>
  <c r="J212" i="16"/>
  <c r="I212" i="16"/>
  <c r="J211" i="16"/>
  <c r="I211" i="16"/>
  <c r="J210" i="16"/>
  <c r="I210" i="16"/>
  <c r="J209" i="16"/>
  <c r="I209" i="16"/>
  <c r="J208" i="16"/>
  <c r="I208" i="16"/>
  <c r="J207" i="16"/>
  <c r="I207" i="16"/>
  <c r="J206" i="16"/>
  <c r="I206" i="16"/>
  <c r="J205" i="16"/>
  <c r="I205" i="16"/>
  <c r="J204" i="16"/>
  <c r="I204" i="16"/>
  <c r="J203" i="16"/>
  <c r="I203" i="16"/>
  <c r="J202" i="16"/>
  <c r="I202" i="16"/>
  <c r="J201" i="16"/>
  <c r="I201" i="16"/>
  <c r="J200" i="16"/>
  <c r="I200" i="16"/>
  <c r="J199" i="16"/>
  <c r="I199" i="16"/>
  <c r="J198" i="16"/>
  <c r="I198" i="16"/>
  <c r="J197" i="16"/>
  <c r="I197" i="16"/>
  <c r="J196" i="16"/>
  <c r="I196" i="16"/>
  <c r="J195" i="16"/>
  <c r="I195" i="16"/>
  <c r="J194" i="16"/>
  <c r="I194" i="16"/>
  <c r="J193" i="16"/>
  <c r="I193" i="16"/>
  <c r="J192" i="16"/>
  <c r="I192" i="16"/>
  <c r="J191" i="16"/>
  <c r="I191" i="16"/>
  <c r="J190" i="16"/>
  <c r="I190" i="16"/>
  <c r="J189" i="16"/>
  <c r="I189" i="16"/>
  <c r="J188" i="16"/>
  <c r="I188" i="16"/>
  <c r="J187" i="16"/>
  <c r="I187" i="16"/>
  <c r="J186" i="16"/>
  <c r="I186" i="16"/>
  <c r="J185" i="16"/>
  <c r="I185" i="16"/>
  <c r="J184" i="16"/>
  <c r="I184" i="16"/>
  <c r="J183" i="16"/>
  <c r="I183" i="16"/>
  <c r="J182" i="16"/>
  <c r="I182" i="16"/>
  <c r="J181" i="16"/>
  <c r="I181" i="16"/>
  <c r="J180" i="16"/>
  <c r="I180" i="16"/>
  <c r="J179" i="16"/>
  <c r="I179" i="16"/>
  <c r="J178" i="16"/>
  <c r="I178" i="16"/>
  <c r="J177" i="16"/>
  <c r="I177" i="16"/>
  <c r="J176" i="16"/>
  <c r="I176" i="16"/>
  <c r="J175" i="16"/>
  <c r="I175" i="16"/>
  <c r="J174" i="16"/>
  <c r="I174" i="16"/>
  <c r="J173" i="16"/>
  <c r="I173" i="16"/>
  <c r="J172" i="16"/>
  <c r="I172" i="16"/>
  <c r="J171" i="16"/>
  <c r="I171" i="16"/>
  <c r="J170" i="16"/>
  <c r="I170" i="16"/>
  <c r="J169" i="16"/>
  <c r="I169" i="16"/>
  <c r="J168" i="16"/>
  <c r="I168" i="16"/>
  <c r="J167" i="16"/>
  <c r="I167" i="16"/>
  <c r="J165" i="16"/>
  <c r="I165" i="16"/>
  <c r="J164" i="16"/>
  <c r="I164" i="16"/>
  <c r="J163" i="16"/>
  <c r="I163" i="16"/>
  <c r="J162" i="16"/>
  <c r="I162" i="16"/>
  <c r="J161" i="16"/>
  <c r="I161" i="16"/>
  <c r="J160" i="16"/>
  <c r="I160" i="16"/>
  <c r="J159" i="16"/>
  <c r="I159" i="16"/>
  <c r="J158" i="16"/>
  <c r="I158" i="16"/>
  <c r="J157" i="16"/>
  <c r="I157" i="16"/>
  <c r="J156" i="16"/>
  <c r="I156" i="16"/>
  <c r="J155" i="16"/>
  <c r="I155" i="16"/>
  <c r="J154" i="16"/>
  <c r="I154" i="16"/>
  <c r="J153" i="16"/>
  <c r="I153" i="16"/>
  <c r="J152" i="16"/>
  <c r="I152" i="16"/>
  <c r="J151" i="16"/>
  <c r="I151" i="16"/>
  <c r="J150" i="16"/>
  <c r="I150" i="16"/>
  <c r="J149" i="16"/>
  <c r="I149" i="16"/>
  <c r="J148" i="16"/>
  <c r="I148" i="16"/>
  <c r="J147" i="16"/>
  <c r="I147" i="16"/>
  <c r="J146" i="16"/>
  <c r="I146" i="16"/>
  <c r="J145" i="16"/>
  <c r="I145" i="16"/>
  <c r="J144" i="16"/>
  <c r="I144" i="16"/>
  <c r="J143" i="16"/>
  <c r="I143" i="16"/>
  <c r="J142" i="16"/>
  <c r="I142" i="16"/>
  <c r="J141" i="16"/>
  <c r="I141" i="16"/>
  <c r="J140" i="16"/>
  <c r="I140" i="16"/>
  <c r="J139" i="16"/>
  <c r="I139" i="16"/>
  <c r="J138" i="16"/>
  <c r="I138" i="16"/>
  <c r="J137" i="16"/>
  <c r="I137" i="16"/>
  <c r="J136" i="16"/>
  <c r="I136" i="16"/>
  <c r="J135" i="16"/>
  <c r="I135" i="16"/>
  <c r="J134" i="16"/>
  <c r="I134" i="16"/>
  <c r="J133" i="16"/>
  <c r="I133" i="16"/>
  <c r="J132" i="16"/>
  <c r="I132" i="16"/>
  <c r="J131" i="16"/>
  <c r="I131" i="16"/>
  <c r="J130" i="16"/>
  <c r="I130" i="16"/>
  <c r="J129" i="16"/>
  <c r="I129" i="16"/>
  <c r="J128" i="16"/>
  <c r="I128" i="16"/>
  <c r="J127" i="16"/>
  <c r="I127" i="16"/>
  <c r="J126" i="16"/>
  <c r="I126" i="16"/>
  <c r="J125" i="16"/>
  <c r="I125" i="16"/>
  <c r="J124" i="16"/>
  <c r="I124" i="16"/>
  <c r="J123" i="16"/>
  <c r="I123" i="16"/>
  <c r="J122" i="16"/>
  <c r="I122" i="16"/>
  <c r="J121" i="16"/>
  <c r="I121" i="16"/>
  <c r="J120" i="16"/>
  <c r="I120" i="16"/>
  <c r="J119" i="16"/>
  <c r="I119" i="16"/>
  <c r="J118" i="16"/>
  <c r="I118" i="16"/>
  <c r="J117" i="16"/>
  <c r="I117" i="16"/>
  <c r="J116" i="16"/>
  <c r="G219" i="16" s="1"/>
  <c r="I116" i="16"/>
  <c r="F219" i="16" s="1"/>
  <c r="J109" i="16"/>
  <c r="I109" i="16"/>
  <c r="H109" i="16"/>
  <c r="K109" i="16"/>
  <c r="J106" i="16"/>
  <c r="I106" i="16"/>
  <c r="J105" i="16"/>
  <c r="I105" i="16"/>
  <c r="J104" i="16"/>
  <c r="I104" i="16"/>
  <c r="J103" i="16"/>
  <c r="I103" i="16"/>
  <c r="J102" i="16"/>
  <c r="I102" i="16"/>
  <c r="J101" i="16"/>
  <c r="I101" i="16"/>
  <c r="J100" i="16"/>
  <c r="I100" i="16"/>
  <c r="J99" i="16"/>
  <c r="I99" i="16"/>
  <c r="J98" i="16"/>
  <c r="I98" i="16"/>
  <c r="J97" i="16"/>
  <c r="I97" i="16"/>
  <c r="J96" i="16"/>
  <c r="I96" i="16"/>
  <c r="J95" i="16"/>
  <c r="I95" i="16"/>
  <c r="J94" i="16"/>
  <c r="I94" i="16"/>
  <c r="J93" i="16"/>
  <c r="I93" i="16"/>
  <c r="J92" i="16"/>
  <c r="I92" i="16"/>
  <c r="J91" i="16"/>
  <c r="I91" i="16"/>
  <c r="J90" i="16"/>
  <c r="I90" i="16"/>
  <c r="J89" i="16"/>
  <c r="I89" i="16"/>
  <c r="J88" i="16"/>
  <c r="I88" i="16"/>
  <c r="J87" i="16"/>
  <c r="I87" i="16"/>
  <c r="J86" i="16"/>
  <c r="I86" i="16"/>
  <c r="J85" i="16"/>
  <c r="I85" i="16"/>
  <c r="J84" i="16"/>
  <c r="I84" i="16"/>
  <c r="J83" i="16"/>
  <c r="I83" i="16"/>
  <c r="J82" i="16"/>
  <c r="I82" i="16"/>
  <c r="J81" i="16"/>
  <c r="I81" i="16"/>
  <c r="J80" i="16"/>
  <c r="I80" i="16"/>
  <c r="J79" i="16"/>
  <c r="I79" i="16"/>
  <c r="J78" i="16"/>
  <c r="I78" i="16"/>
  <c r="J77" i="16"/>
  <c r="I77" i="16"/>
  <c r="J76" i="16"/>
  <c r="I76" i="16"/>
  <c r="J75" i="16"/>
  <c r="I75" i="16"/>
  <c r="J74" i="16"/>
  <c r="I74" i="16"/>
  <c r="J73" i="16"/>
  <c r="I73" i="16"/>
  <c r="J72" i="16"/>
  <c r="I72" i="16"/>
  <c r="J71" i="16"/>
  <c r="I71" i="16"/>
  <c r="J70" i="16"/>
  <c r="I70" i="16"/>
  <c r="J69" i="16"/>
  <c r="I69" i="16"/>
  <c r="J68" i="16"/>
  <c r="I68" i="16"/>
  <c r="J67" i="16"/>
  <c r="I67" i="16"/>
  <c r="J66" i="16"/>
  <c r="I66" i="16"/>
  <c r="J65" i="16"/>
  <c r="I65" i="16"/>
  <c r="J64" i="16"/>
  <c r="I64" i="16"/>
  <c r="J63" i="16"/>
  <c r="I63" i="16"/>
  <c r="J62" i="16"/>
  <c r="I62" i="16"/>
  <c r="J61" i="16"/>
  <c r="I61" i="16"/>
  <c r="J60" i="16"/>
  <c r="I60" i="16"/>
  <c r="J59" i="16"/>
  <c r="I59" i="16"/>
  <c r="J58" i="16"/>
  <c r="I58" i="16"/>
  <c r="J57" i="16"/>
  <c r="I57" i="16"/>
  <c r="J55" i="16"/>
  <c r="I55" i="16"/>
  <c r="J54" i="16"/>
  <c r="I54" i="16"/>
  <c r="J53" i="16"/>
  <c r="I53" i="16"/>
  <c r="J52" i="16"/>
  <c r="I52" i="16"/>
  <c r="J51" i="16"/>
  <c r="I51" i="16"/>
  <c r="J50" i="16"/>
  <c r="I50" i="16"/>
  <c r="J49" i="16"/>
  <c r="I49" i="16"/>
  <c r="J48" i="16"/>
  <c r="I48" i="16"/>
  <c r="J47" i="16"/>
  <c r="I47" i="16"/>
  <c r="J46" i="16"/>
  <c r="I46" i="16"/>
  <c r="J45" i="16"/>
  <c r="I45" i="16"/>
  <c r="J44" i="16"/>
  <c r="I44" i="16"/>
  <c r="J43" i="16"/>
  <c r="I43" i="16"/>
  <c r="J42" i="16"/>
  <c r="I42" i="16"/>
  <c r="J41" i="16"/>
  <c r="I41" i="16"/>
  <c r="J40" i="16"/>
  <c r="I40" i="16"/>
  <c r="J39" i="16"/>
  <c r="I39" i="16"/>
  <c r="J38" i="16"/>
  <c r="I38" i="16"/>
  <c r="J37" i="16"/>
  <c r="I37" i="16"/>
  <c r="J36" i="16"/>
  <c r="I36" i="16"/>
  <c r="J35" i="16"/>
  <c r="I35" i="16"/>
  <c r="J34" i="16"/>
  <c r="I34" i="16"/>
  <c r="J33" i="16"/>
  <c r="I33" i="16"/>
  <c r="J32" i="16"/>
  <c r="I32" i="16"/>
  <c r="J31" i="16"/>
  <c r="I31" i="16"/>
  <c r="J30" i="16"/>
  <c r="I30" i="16"/>
  <c r="J29" i="16"/>
  <c r="I29" i="16"/>
  <c r="J28" i="16"/>
  <c r="I28" i="16"/>
  <c r="J27" i="16"/>
  <c r="I27" i="16"/>
  <c r="J26" i="16"/>
  <c r="I26" i="16"/>
  <c r="J25" i="16"/>
  <c r="I25" i="16"/>
  <c r="J24" i="16"/>
  <c r="I24" i="16"/>
  <c r="J23" i="16"/>
  <c r="I23" i="16"/>
  <c r="J22" i="16"/>
  <c r="I22" i="16"/>
  <c r="J21" i="16"/>
  <c r="I21" i="16"/>
  <c r="J20" i="16"/>
  <c r="I20" i="16"/>
  <c r="J19" i="16"/>
  <c r="I19" i="16"/>
  <c r="J18" i="16"/>
  <c r="I18" i="16"/>
  <c r="J17" i="16"/>
  <c r="I17" i="16"/>
  <c r="J16" i="16"/>
  <c r="I16" i="16"/>
  <c r="J15" i="16"/>
  <c r="I15" i="16"/>
  <c r="J14" i="16"/>
  <c r="I14" i="16"/>
  <c r="J13" i="16"/>
  <c r="I13" i="16"/>
  <c r="J12" i="16"/>
  <c r="I12" i="16"/>
  <c r="J11" i="16"/>
  <c r="I11" i="16"/>
  <c r="J10" i="16"/>
  <c r="I10" i="16"/>
  <c r="J9" i="16"/>
  <c r="I9" i="16"/>
  <c r="J8" i="16"/>
  <c r="E108" i="16" s="1"/>
  <c r="I8" i="16"/>
  <c r="F109" i="16" s="1"/>
  <c r="J7" i="16"/>
  <c r="I7" i="16"/>
  <c r="J6" i="16"/>
  <c r="G109" i="16" s="1"/>
  <c r="I6" i="16"/>
  <c r="J439" i="15"/>
  <c r="I439" i="15"/>
  <c r="H439" i="15"/>
  <c r="K439" i="15"/>
  <c r="J436" i="15"/>
  <c r="I436" i="15"/>
  <c r="J435" i="15"/>
  <c r="I435" i="15"/>
  <c r="J434" i="15"/>
  <c r="I434" i="15"/>
  <c r="J433" i="15"/>
  <c r="I433" i="15"/>
  <c r="J432" i="15"/>
  <c r="I432" i="15"/>
  <c r="J431" i="15"/>
  <c r="I431" i="15"/>
  <c r="J430" i="15"/>
  <c r="I430" i="15"/>
  <c r="J429" i="15"/>
  <c r="I429" i="15"/>
  <c r="J428" i="15"/>
  <c r="I428" i="15"/>
  <c r="J427" i="15"/>
  <c r="I427" i="15"/>
  <c r="J426" i="15"/>
  <c r="I426" i="15"/>
  <c r="J425" i="15"/>
  <c r="I425" i="15"/>
  <c r="J424" i="15"/>
  <c r="I424" i="15"/>
  <c r="J423" i="15"/>
  <c r="I423" i="15"/>
  <c r="J422" i="15"/>
  <c r="I422" i="15"/>
  <c r="J421" i="15"/>
  <c r="I421" i="15"/>
  <c r="J420" i="15"/>
  <c r="I420" i="15"/>
  <c r="J419" i="15"/>
  <c r="I419" i="15"/>
  <c r="J418" i="15"/>
  <c r="I418" i="15"/>
  <c r="J417" i="15"/>
  <c r="I417" i="15"/>
  <c r="J416" i="15"/>
  <c r="I416" i="15"/>
  <c r="J415" i="15"/>
  <c r="I415" i="15"/>
  <c r="J414" i="15"/>
  <c r="I414" i="15"/>
  <c r="J413" i="15"/>
  <c r="I413" i="15"/>
  <c r="J412" i="15"/>
  <c r="I412" i="15"/>
  <c r="J411" i="15"/>
  <c r="I411" i="15"/>
  <c r="J410" i="15"/>
  <c r="I410" i="15"/>
  <c r="J409" i="15"/>
  <c r="I409" i="15"/>
  <c r="J408" i="15"/>
  <c r="I408" i="15"/>
  <c r="J407" i="15"/>
  <c r="I407" i="15"/>
  <c r="J406" i="15"/>
  <c r="I406" i="15"/>
  <c r="J405" i="15"/>
  <c r="I405" i="15"/>
  <c r="J404" i="15"/>
  <c r="I404" i="15"/>
  <c r="J403" i="15"/>
  <c r="I403" i="15"/>
  <c r="J402" i="15"/>
  <c r="I402" i="15"/>
  <c r="J401" i="15"/>
  <c r="I401" i="15"/>
  <c r="J400" i="15"/>
  <c r="I400" i="15"/>
  <c r="J399" i="15"/>
  <c r="I399" i="15"/>
  <c r="J398" i="15"/>
  <c r="I398" i="15"/>
  <c r="J397" i="15"/>
  <c r="I397" i="15"/>
  <c r="J396" i="15"/>
  <c r="I396" i="15"/>
  <c r="J395" i="15"/>
  <c r="I395" i="15"/>
  <c r="J394" i="15"/>
  <c r="I394" i="15"/>
  <c r="J393" i="15"/>
  <c r="I393" i="15"/>
  <c r="J392" i="15"/>
  <c r="I392" i="15"/>
  <c r="J391" i="15"/>
  <c r="I391" i="15"/>
  <c r="J390" i="15"/>
  <c r="I390" i="15"/>
  <c r="J389" i="15"/>
  <c r="I389" i="15"/>
  <c r="J388" i="15"/>
  <c r="I388" i="15"/>
  <c r="J387" i="15"/>
  <c r="I387" i="15"/>
  <c r="J385" i="15"/>
  <c r="I385" i="15"/>
  <c r="J384" i="15"/>
  <c r="I384" i="15"/>
  <c r="J383" i="15"/>
  <c r="I383" i="15"/>
  <c r="J382" i="15"/>
  <c r="I382" i="15"/>
  <c r="J381" i="15"/>
  <c r="I381" i="15"/>
  <c r="J380" i="15"/>
  <c r="I380" i="15"/>
  <c r="J379" i="15"/>
  <c r="I379" i="15"/>
  <c r="J378" i="15"/>
  <c r="I378" i="15"/>
  <c r="J377" i="15"/>
  <c r="I377" i="15"/>
  <c r="J376" i="15"/>
  <c r="I376" i="15"/>
  <c r="J375" i="15"/>
  <c r="I375" i="15"/>
  <c r="J374" i="15"/>
  <c r="I374" i="15"/>
  <c r="J373" i="15"/>
  <c r="I373" i="15"/>
  <c r="J372" i="15"/>
  <c r="I372" i="15"/>
  <c r="J371" i="15"/>
  <c r="I371" i="15"/>
  <c r="J370" i="15"/>
  <c r="I370" i="15"/>
  <c r="J369" i="15"/>
  <c r="I369" i="15"/>
  <c r="J368" i="15"/>
  <c r="I368" i="15"/>
  <c r="J367" i="15"/>
  <c r="I367" i="15"/>
  <c r="J366" i="15"/>
  <c r="I366" i="15"/>
  <c r="J365" i="15"/>
  <c r="I365" i="15"/>
  <c r="J364" i="15"/>
  <c r="I364" i="15"/>
  <c r="J363" i="15"/>
  <c r="I363" i="15"/>
  <c r="J362" i="15"/>
  <c r="I362" i="15"/>
  <c r="J361" i="15"/>
  <c r="I361" i="15"/>
  <c r="J360" i="15"/>
  <c r="I360" i="15"/>
  <c r="J359" i="15"/>
  <c r="I359" i="15"/>
  <c r="J358" i="15"/>
  <c r="I358" i="15"/>
  <c r="J357" i="15"/>
  <c r="I357" i="15"/>
  <c r="J356" i="15"/>
  <c r="I356" i="15"/>
  <c r="J355" i="15"/>
  <c r="I355" i="15"/>
  <c r="J354" i="15"/>
  <c r="I354" i="15"/>
  <c r="J353" i="15"/>
  <c r="I353" i="15"/>
  <c r="J352" i="15"/>
  <c r="I352" i="15"/>
  <c r="J351" i="15"/>
  <c r="I351" i="15"/>
  <c r="J350" i="15"/>
  <c r="I350" i="15"/>
  <c r="J349" i="15"/>
  <c r="I349" i="15"/>
  <c r="J348" i="15"/>
  <c r="I348" i="15"/>
  <c r="J347" i="15"/>
  <c r="I347" i="15"/>
  <c r="J346" i="15"/>
  <c r="I346" i="15"/>
  <c r="J345" i="15"/>
  <c r="I345" i="15"/>
  <c r="J344" i="15"/>
  <c r="I344" i="15"/>
  <c r="J343" i="15"/>
  <c r="I343" i="15"/>
  <c r="J342" i="15"/>
  <c r="I342" i="15"/>
  <c r="J341" i="15"/>
  <c r="I341" i="15"/>
  <c r="J340" i="15"/>
  <c r="I340" i="15"/>
  <c r="J339" i="15"/>
  <c r="I339" i="15"/>
  <c r="J338" i="15"/>
  <c r="E438" i="15" s="1"/>
  <c r="I338" i="15"/>
  <c r="F439" i="15" s="1"/>
  <c r="J337" i="15"/>
  <c r="I337" i="15"/>
  <c r="J336" i="15"/>
  <c r="G439" i="15" s="1"/>
  <c r="I336" i="15"/>
  <c r="J329" i="15"/>
  <c r="I329" i="15"/>
  <c r="H329" i="15"/>
  <c r="K329" i="15"/>
  <c r="E328" i="15"/>
  <c r="J326" i="15"/>
  <c r="I326" i="15"/>
  <c r="J325" i="15"/>
  <c r="I325" i="15"/>
  <c r="J324" i="15"/>
  <c r="I324" i="15"/>
  <c r="J323" i="15"/>
  <c r="I323" i="15"/>
  <c r="J322" i="15"/>
  <c r="I322" i="15"/>
  <c r="J321" i="15"/>
  <c r="I321" i="15"/>
  <c r="J320" i="15"/>
  <c r="I320" i="15"/>
  <c r="J319" i="15"/>
  <c r="I319" i="15"/>
  <c r="J318" i="15"/>
  <c r="I318" i="15"/>
  <c r="J317" i="15"/>
  <c r="I317" i="15"/>
  <c r="J316" i="15"/>
  <c r="I316" i="15"/>
  <c r="J315" i="15"/>
  <c r="I315" i="15"/>
  <c r="J314" i="15"/>
  <c r="I314" i="15"/>
  <c r="J313" i="15"/>
  <c r="I313" i="15"/>
  <c r="J312" i="15"/>
  <c r="I312" i="15"/>
  <c r="J311" i="15"/>
  <c r="I311" i="15"/>
  <c r="J310" i="15"/>
  <c r="I310" i="15"/>
  <c r="J309" i="15"/>
  <c r="I309" i="15"/>
  <c r="J308" i="15"/>
  <c r="I308" i="15"/>
  <c r="J307" i="15"/>
  <c r="I307" i="15"/>
  <c r="J306" i="15"/>
  <c r="I306" i="15"/>
  <c r="J305" i="15"/>
  <c r="I305" i="15"/>
  <c r="J304" i="15"/>
  <c r="I304" i="15"/>
  <c r="J303" i="15"/>
  <c r="I303" i="15"/>
  <c r="J302" i="15"/>
  <c r="I302" i="15"/>
  <c r="J301" i="15"/>
  <c r="I301" i="15"/>
  <c r="J300" i="15"/>
  <c r="I300" i="15"/>
  <c r="J299" i="15"/>
  <c r="I299" i="15"/>
  <c r="J298" i="15"/>
  <c r="I298" i="15"/>
  <c r="J297" i="15"/>
  <c r="I297" i="15"/>
  <c r="J296" i="15"/>
  <c r="I296" i="15"/>
  <c r="J295" i="15"/>
  <c r="I295" i="15"/>
  <c r="J294" i="15"/>
  <c r="I294" i="15"/>
  <c r="J293" i="15"/>
  <c r="I293" i="15"/>
  <c r="J292" i="15"/>
  <c r="I292" i="15"/>
  <c r="J291" i="15"/>
  <c r="I291" i="15"/>
  <c r="J290" i="15"/>
  <c r="I290" i="15"/>
  <c r="J289" i="15"/>
  <c r="I289" i="15"/>
  <c r="J288" i="15"/>
  <c r="I288" i="15"/>
  <c r="J287" i="15"/>
  <c r="I287" i="15"/>
  <c r="J286" i="15"/>
  <c r="I286" i="15"/>
  <c r="J285" i="15"/>
  <c r="I285" i="15"/>
  <c r="J284" i="15"/>
  <c r="I284" i="15"/>
  <c r="J283" i="15"/>
  <c r="I283" i="15"/>
  <c r="J282" i="15"/>
  <c r="I282" i="15"/>
  <c r="J281" i="15"/>
  <c r="I281" i="15"/>
  <c r="J280" i="15"/>
  <c r="I280" i="15"/>
  <c r="J279" i="15"/>
  <c r="I279" i="15"/>
  <c r="J278" i="15"/>
  <c r="I278" i="15"/>
  <c r="J277" i="15"/>
  <c r="I277" i="15"/>
  <c r="J275" i="15"/>
  <c r="I275" i="15"/>
  <c r="J274" i="15"/>
  <c r="I274" i="15"/>
  <c r="J273" i="15"/>
  <c r="I273" i="15"/>
  <c r="J272" i="15"/>
  <c r="I272" i="15"/>
  <c r="J271" i="15"/>
  <c r="I271" i="15"/>
  <c r="J270" i="15"/>
  <c r="I270" i="15"/>
  <c r="J269" i="15"/>
  <c r="I269" i="15"/>
  <c r="J268" i="15"/>
  <c r="I268" i="15"/>
  <c r="J267" i="15"/>
  <c r="I267" i="15"/>
  <c r="J266" i="15"/>
  <c r="I266" i="15"/>
  <c r="J265" i="15"/>
  <c r="I265" i="15"/>
  <c r="J264" i="15"/>
  <c r="I264" i="15"/>
  <c r="J263" i="15"/>
  <c r="I263" i="15"/>
  <c r="J262" i="15"/>
  <c r="I262" i="15"/>
  <c r="J261" i="15"/>
  <c r="I261" i="15"/>
  <c r="J260" i="15"/>
  <c r="I260" i="15"/>
  <c r="J259" i="15"/>
  <c r="I259" i="15"/>
  <c r="J258" i="15"/>
  <c r="I258" i="15"/>
  <c r="J257" i="15"/>
  <c r="I257" i="15"/>
  <c r="J256" i="15"/>
  <c r="I256" i="15"/>
  <c r="J255" i="15"/>
  <c r="I255" i="15"/>
  <c r="J254" i="15"/>
  <c r="I254" i="15"/>
  <c r="J253" i="15"/>
  <c r="I253" i="15"/>
  <c r="J252" i="15"/>
  <c r="I252" i="15"/>
  <c r="J251" i="15"/>
  <c r="I251" i="15"/>
  <c r="J250" i="15"/>
  <c r="I250" i="15"/>
  <c r="J249" i="15"/>
  <c r="I249" i="15"/>
  <c r="J248" i="15"/>
  <c r="I248" i="15"/>
  <c r="J247" i="15"/>
  <c r="I247" i="15"/>
  <c r="J246" i="15"/>
  <c r="I246" i="15"/>
  <c r="J245" i="15"/>
  <c r="I245" i="15"/>
  <c r="J244" i="15"/>
  <c r="I244" i="15"/>
  <c r="J243" i="15"/>
  <c r="I243" i="15"/>
  <c r="J242" i="15"/>
  <c r="I242" i="15"/>
  <c r="J241" i="15"/>
  <c r="I241" i="15"/>
  <c r="J240" i="15"/>
  <c r="I240" i="15"/>
  <c r="J239" i="15"/>
  <c r="I239" i="15"/>
  <c r="J238" i="15"/>
  <c r="I238" i="15"/>
  <c r="J237" i="15"/>
  <c r="I237" i="15"/>
  <c r="J236" i="15"/>
  <c r="I236" i="15"/>
  <c r="J235" i="15"/>
  <c r="I235" i="15"/>
  <c r="J234" i="15"/>
  <c r="I234" i="15"/>
  <c r="J233" i="15"/>
  <c r="I233" i="15"/>
  <c r="J232" i="15"/>
  <c r="I232" i="15"/>
  <c r="J231" i="15"/>
  <c r="I231" i="15"/>
  <c r="J230" i="15"/>
  <c r="G329" i="15" s="1"/>
  <c r="I230" i="15"/>
  <c r="F329" i="15" s="1"/>
  <c r="J229" i="15"/>
  <c r="I229" i="15"/>
  <c r="J228" i="15"/>
  <c r="I228" i="15"/>
  <c r="J227" i="15"/>
  <c r="I227" i="15"/>
  <c r="J226" i="15"/>
  <c r="I226" i="15"/>
  <c r="K219" i="15"/>
  <c r="J219" i="15"/>
  <c r="I219" i="15"/>
  <c r="H219" i="15"/>
  <c r="J216" i="15"/>
  <c r="I216" i="15"/>
  <c r="J215" i="15"/>
  <c r="I215" i="15"/>
  <c r="J214" i="15"/>
  <c r="I214" i="15"/>
  <c r="J213" i="15"/>
  <c r="I213" i="15"/>
  <c r="J212" i="15"/>
  <c r="I212" i="15"/>
  <c r="J211" i="15"/>
  <c r="I211" i="15"/>
  <c r="J210" i="15"/>
  <c r="I210" i="15"/>
  <c r="J209" i="15"/>
  <c r="I209" i="15"/>
  <c r="J208" i="15"/>
  <c r="I208" i="15"/>
  <c r="J207" i="15"/>
  <c r="I207" i="15"/>
  <c r="J206" i="15"/>
  <c r="I206" i="15"/>
  <c r="J205" i="15"/>
  <c r="I205" i="15"/>
  <c r="J204" i="15"/>
  <c r="I204" i="15"/>
  <c r="J203" i="15"/>
  <c r="I203" i="15"/>
  <c r="J202" i="15"/>
  <c r="I202" i="15"/>
  <c r="J201" i="15"/>
  <c r="I201" i="15"/>
  <c r="J200" i="15"/>
  <c r="I200" i="15"/>
  <c r="J199" i="15"/>
  <c r="I199" i="15"/>
  <c r="J198" i="15"/>
  <c r="I198" i="15"/>
  <c r="J197" i="15"/>
  <c r="I197" i="15"/>
  <c r="J196" i="15"/>
  <c r="I196" i="15"/>
  <c r="J195" i="15"/>
  <c r="I195" i="15"/>
  <c r="J194" i="15"/>
  <c r="I194" i="15"/>
  <c r="J193" i="15"/>
  <c r="I193" i="15"/>
  <c r="J192" i="15"/>
  <c r="I192" i="15"/>
  <c r="J191" i="15"/>
  <c r="I191" i="15"/>
  <c r="J190" i="15"/>
  <c r="I190" i="15"/>
  <c r="J189" i="15"/>
  <c r="I189" i="15"/>
  <c r="J188" i="15"/>
  <c r="I188" i="15"/>
  <c r="J187" i="15"/>
  <c r="I187" i="15"/>
  <c r="J186" i="15"/>
  <c r="I186" i="15"/>
  <c r="J185" i="15"/>
  <c r="I185" i="15"/>
  <c r="J184" i="15"/>
  <c r="I184" i="15"/>
  <c r="J183" i="15"/>
  <c r="I183" i="15"/>
  <c r="J182" i="15"/>
  <c r="I182" i="15"/>
  <c r="J181" i="15"/>
  <c r="I181" i="15"/>
  <c r="J180" i="15"/>
  <c r="I180" i="15"/>
  <c r="J179" i="15"/>
  <c r="I179" i="15"/>
  <c r="J178" i="15"/>
  <c r="I178" i="15"/>
  <c r="J177" i="15"/>
  <c r="I177" i="15"/>
  <c r="J176" i="15"/>
  <c r="I176" i="15"/>
  <c r="J175" i="15"/>
  <c r="I175" i="15"/>
  <c r="J174" i="15"/>
  <c r="I174" i="15"/>
  <c r="J173" i="15"/>
  <c r="I173" i="15"/>
  <c r="J172" i="15"/>
  <c r="I172" i="15"/>
  <c r="J171" i="15"/>
  <c r="I171" i="15"/>
  <c r="J170" i="15"/>
  <c r="I170" i="15"/>
  <c r="J169" i="15"/>
  <c r="I169" i="15"/>
  <c r="J168" i="15"/>
  <c r="I168" i="15"/>
  <c r="J167" i="15"/>
  <c r="I167" i="15"/>
  <c r="J165" i="15"/>
  <c r="I165" i="15"/>
  <c r="J164" i="15"/>
  <c r="I164" i="15"/>
  <c r="J163" i="15"/>
  <c r="I163" i="15"/>
  <c r="J162" i="15"/>
  <c r="I162" i="15"/>
  <c r="J161" i="15"/>
  <c r="I161" i="15"/>
  <c r="J160" i="15"/>
  <c r="I160" i="15"/>
  <c r="J159" i="15"/>
  <c r="I159" i="15"/>
  <c r="J158" i="15"/>
  <c r="I158" i="15"/>
  <c r="J157" i="15"/>
  <c r="I157" i="15"/>
  <c r="J156" i="15"/>
  <c r="I156" i="15"/>
  <c r="J155" i="15"/>
  <c r="I155" i="15"/>
  <c r="J154" i="15"/>
  <c r="I154" i="15"/>
  <c r="J153" i="15"/>
  <c r="I153" i="15"/>
  <c r="J152" i="15"/>
  <c r="I152" i="15"/>
  <c r="J151" i="15"/>
  <c r="I151" i="15"/>
  <c r="J150" i="15"/>
  <c r="I150" i="15"/>
  <c r="J149" i="15"/>
  <c r="I149" i="15"/>
  <c r="J148" i="15"/>
  <c r="I148" i="15"/>
  <c r="J147" i="15"/>
  <c r="I147" i="15"/>
  <c r="J146" i="15"/>
  <c r="I146" i="15"/>
  <c r="J145" i="15"/>
  <c r="I145" i="15"/>
  <c r="J144" i="15"/>
  <c r="I144" i="15"/>
  <c r="J143" i="15"/>
  <c r="I143" i="15"/>
  <c r="J142" i="15"/>
  <c r="I142" i="15"/>
  <c r="J141" i="15"/>
  <c r="I141" i="15"/>
  <c r="J140" i="15"/>
  <c r="I140" i="15"/>
  <c r="J139" i="15"/>
  <c r="I139" i="15"/>
  <c r="J138" i="15"/>
  <c r="I138" i="15"/>
  <c r="J137" i="15"/>
  <c r="I137" i="15"/>
  <c r="J136" i="15"/>
  <c r="I136" i="15"/>
  <c r="J135" i="15"/>
  <c r="I135" i="15"/>
  <c r="J134" i="15"/>
  <c r="I134" i="15"/>
  <c r="J133" i="15"/>
  <c r="I133" i="15"/>
  <c r="J132" i="15"/>
  <c r="I132" i="15"/>
  <c r="J131" i="15"/>
  <c r="I131" i="15"/>
  <c r="J130" i="15"/>
  <c r="I130" i="15"/>
  <c r="J129" i="15"/>
  <c r="I129" i="15"/>
  <c r="J128" i="15"/>
  <c r="I128" i="15"/>
  <c r="J127" i="15"/>
  <c r="I127" i="15"/>
  <c r="J126" i="15"/>
  <c r="I126" i="15"/>
  <c r="J125" i="15"/>
  <c r="I125" i="15"/>
  <c r="J124" i="15"/>
  <c r="I124" i="15"/>
  <c r="J123" i="15"/>
  <c r="I123" i="15"/>
  <c r="J122" i="15"/>
  <c r="I122" i="15"/>
  <c r="J121" i="15"/>
  <c r="I121" i="15"/>
  <c r="J120" i="15"/>
  <c r="I120" i="15"/>
  <c r="J119" i="15"/>
  <c r="I119" i="15"/>
  <c r="J118" i="15"/>
  <c r="I118" i="15"/>
  <c r="J117" i="15"/>
  <c r="I117" i="15"/>
  <c r="J116" i="15"/>
  <c r="G219" i="15" s="1"/>
  <c r="I116" i="15"/>
  <c r="F219" i="15" s="1"/>
  <c r="J109" i="15"/>
  <c r="I109" i="15"/>
  <c r="H109" i="15"/>
  <c r="K109" i="15"/>
  <c r="J106" i="15"/>
  <c r="I106" i="15"/>
  <c r="J105" i="15"/>
  <c r="I105" i="15"/>
  <c r="J104" i="15"/>
  <c r="I104" i="15"/>
  <c r="J103" i="15"/>
  <c r="I103" i="15"/>
  <c r="J102" i="15"/>
  <c r="I102" i="15"/>
  <c r="J101" i="15"/>
  <c r="I101" i="15"/>
  <c r="J100" i="15"/>
  <c r="I100" i="15"/>
  <c r="J99" i="15"/>
  <c r="I99" i="15"/>
  <c r="J98" i="15"/>
  <c r="I98" i="15"/>
  <c r="J97" i="15"/>
  <c r="I97" i="15"/>
  <c r="J96" i="15"/>
  <c r="I96" i="15"/>
  <c r="J95" i="15"/>
  <c r="I95" i="15"/>
  <c r="J94" i="15"/>
  <c r="I94" i="15"/>
  <c r="J93" i="15"/>
  <c r="I93" i="15"/>
  <c r="J92" i="15"/>
  <c r="I92" i="15"/>
  <c r="J91" i="15"/>
  <c r="I91" i="15"/>
  <c r="J90" i="15"/>
  <c r="I90" i="15"/>
  <c r="J89" i="15"/>
  <c r="I89" i="15"/>
  <c r="J88" i="15"/>
  <c r="I88" i="15"/>
  <c r="J87" i="15"/>
  <c r="I87" i="15"/>
  <c r="J86" i="15"/>
  <c r="I86" i="15"/>
  <c r="J85" i="15"/>
  <c r="I85" i="15"/>
  <c r="J84" i="15"/>
  <c r="I84" i="15"/>
  <c r="J83" i="15"/>
  <c r="I83" i="15"/>
  <c r="J82" i="15"/>
  <c r="I82" i="15"/>
  <c r="J81" i="15"/>
  <c r="I81" i="15"/>
  <c r="J80" i="15"/>
  <c r="I80" i="15"/>
  <c r="J79" i="15"/>
  <c r="I79" i="15"/>
  <c r="J78" i="15"/>
  <c r="I78" i="15"/>
  <c r="J77" i="15"/>
  <c r="I77" i="15"/>
  <c r="J76" i="15"/>
  <c r="I76" i="15"/>
  <c r="J75" i="15"/>
  <c r="I75" i="15"/>
  <c r="J74" i="15"/>
  <c r="I74" i="15"/>
  <c r="J73" i="15"/>
  <c r="I73" i="15"/>
  <c r="J72" i="15"/>
  <c r="I72" i="15"/>
  <c r="J71" i="15"/>
  <c r="I71" i="15"/>
  <c r="J70" i="15"/>
  <c r="I70" i="15"/>
  <c r="J69" i="15"/>
  <c r="I69" i="15"/>
  <c r="J68" i="15"/>
  <c r="I68" i="15"/>
  <c r="J67" i="15"/>
  <c r="I67" i="15"/>
  <c r="J66" i="15"/>
  <c r="I66" i="15"/>
  <c r="J65" i="15"/>
  <c r="I65" i="15"/>
  <c r="J64" i="15"/>
  <c r="I64" i="15"/>
  <c r="J63" i="15"/>
  <c r="I63" i="15"/>
  <c r="J62" i="15"/>
  <c r="I62" i="15"/>
  <c r="J61" i="15"/>
  <c r="I61" i="15"/>
  <c r="J60" i="15"/>
  <c r="I60" i="15"/>
  <c r="J59" i="15"/>
  <c r="I59" i="15"/>
  <c r="J58" i="15"/>
  <c r="I58" i="15"/>
  <c r="J57" i="15"/>
  <c r="I57" i="15"/>
  <c r="J55" i="15"/>
  <c r="I55" i="15"/>
  <c r="J54" i="15"/>
  <c r="I54" i="15"/>
  <c r="J53" i="15"/>
  <c r="I53" i="15"/>
  <c r="J52" i="15"/>
  <c r="I52" i="15"/>
  <c r="J51" i="15"/>
  <c r="I51" i="15"/>
  <c r="J50" i="15"/>
  <c r="I50" i="15"/>
  <c r="J49" i="15"/>
  <c r="I49" i="15"/>
  <c r="J48" i="15"/>
  <c r="I48" i="15"/>
  <c r="J47" i="15"/>
  <c r="I47" i="15"/>
  <c r="J46" i="15"/>
  <c r="I46" i="15"/>
  <c r="J45" i="15"/>
  <c r="I45" i="15"/>
  <c r="J44" i="15"/>
  <c r="I44" i="15"/>
  <c r="J43" i="15"/>
  <c r="I43" i="15"/>
  <c r="J42" i="15"/>
  <c r="I42" i="15"/>
  <c r="J41" i="15"/>
  <c r="I41" i="15"/>
  <c r="J40" i="15"/>
  <c r="I40" i="15"/>
  <c r="J39" i="15"/>
  <c r="I39" i="15"/>
  <c r="J38" i="15"/>
  <c r="I38" i="15"/>
  <c r="J37" i="15"/>
  <c r="I37" i="15"/>
  <c r="J36" i="15"/>
  <c r="I36" i="15"/>
  <c r="J35" i="15"/>
  <c r="I35" i="15"/>
  <c r="J34" i="15"/>
  <c r="I34" i="15"/>
  <c r="J33" i="15"/>
  <c r="I33" i="15"/>
  <c r="J32" i="15"/>
  <c r="I32" i="15"/>
  <c r="J31" i="15"/>
  <c r="I31" i="15"/>
  <c r="J30" i="15"/>
  <c r="I30" i="15"/>
  <c r="J29" i="15"/>
  <c r="I29" i="15"/>
  <c r="J28" i="15"/>
  <c r="I28" i="15"/>
  <c r="J27" i="15"/>
  <c r="I27" i="15"/>
  <c r="J26" i="15"/>
  <c r="I26" i="15"/>
  <c r="J25" i="15"/>
  <c r="I25" i="15"/>
  <c r="J24" i="15"/>
  <c r="I24" i="15"/>
  <c r="J23" i="15"/>
  <c r="I23" i="15"/>
  <c r="J22" i="15"/>
  <c r="I22" i="15"/>
  <c r="J21" i="15"/>
  <c r="I21" i="15"/>
  <c r="J20" i="15"/>
  <c r="I20" i="15"/>
  <c r="J19" i="15"/>
  <c r="I19" i="15"/>
  <c r="J18" i="15"/>
  <c r="I18" i="15"/>
  <c r="J17" i="15"/>
  <c r="I17" i="15"/>
  <c r="J16" i="15"/>
  <c r="I16" i="15"/>
  <c r="J15" i="15"/>
  <c r="I15" i="15"/>
  <c r="J14" i="15"/>
  <c r="I14" i="15"/>
  <c r="J13" i="15"/>
  <c r="I13" i="15"/>
  <c r="J12" i="15"/>
  <c r="I12" i="15"/>
  <c r="J11" i="15"/>
  <c r="I11" i="15"/>
  <c r="J10" i="15"/>
  <c r="I10" i="15"/>
  <c r="J9" i="15"/>
  <c r="I9" i="15"/>
  <c r="J8" i="15"/>
  <c r="E108" i="15" s="1"/>
  <c r="I8" i="15"/>
  <c r="F109" i="15" s="1"/>
  <c r="J7" i="15"/>
  <c r="I7" i="15"/>
  <c r="J6" i="15"/>
  <c r="G109" i="15" s="1"/>
  <c r="I6" i="15"/>
  <c r="J439" i="14"/>
  <c r="I439" i="14"/>
  <c r="H439" i="14"/>
  <c r="G439" i="14"/>
  <c r="K439" i="14"/>
  <c r="J436" i="14"/>
  <c r="I436" i="14"/>
  <c r="J435" i="14"/>
  <c r="I435" i="14"/>
  <c r="J434" i="14"/>
  <c r="I434" i="14"/>
  <c r="J433" i="14"/>
  <c r="I433" i="14"/>
  <c r="J432" i="14"/>
  <c r="I432" i="14"/>
  <c r="J431" i="14"/>
  <c r="I431" i="14"/>
  <c r="J430" i="14"/>
  <c r="I430" i="14"/>
  <c r="J429" i="14"/>
  <c r="I429" i="14"/>
  <c r="J428" i="14"/>
  <c r="I428" i="14"/>
  <c r="J427" i="14"/>
  <c r="I427" i="14"/>
  <c r="J426" i="14"/>
  <c r="I426" i="14"/>
  <c r="J425" i="14"/>
  <c r="I425" i="14"/>
  <c r="J424" i="14"/>
  <c r="I424" i="14"/>
  <c r="J423" i="14"/>
  <c r="I423" i="14"/>
  <c r="J422" i="14"/>
  <c r="I422" i="14"/>
  <c r="J421" i="14"/>
  <c r="I421" i="14"/>
  <c r="J420" i="14"/>
  <c r="I420" i="14"/>
  <c r="J419" i="14"/>
  <c r="I419" i="14"/>
  <c r="J418" i="14"/>
  <c r="I418" i="14"/>
  <c r="J417" i="14"/>
  <c r="I417" i="14"/>
  <c r="J416" i="14"/>
  <c r="I416" i="14"/>
  <c r="J415" i="14"/>
  <c r="I415" i="14"/>
  <c r="J414" i="14"/>
  <c r="I414" i="14"/>
  <c r="J413" i="14"/>
  <c r="I413" i="14"/>
  <c r="J412" i="14"/>
  <c r="I412" i="14"/>
  <c r="J411" i="14"/>
  <c r="I411" i="14"/>
  <c r="J410" i="14"/>
  <c r="I410" i="14"/>
  <c r="J409" i="14"/>
  <c r="I409" i="14"/>
  <c r="J408" i="14"/>
  <c r="I408" i="14"/>
  <c r="J407" i="14"/>
  <c r="I407" i="14"/>
  <c r="J406" i="14"/>
  <c r="I406" i="14"/>
  <c r="J405" i="14"/>
  <c r="I405" i="14"/>
  <c r="J404" i="14"/>
  <c r="I404" i="14"/>
  <c r="J403" i="14"/>
  <c r="I403" i="14"/>
  <c r="J402" i="14"/>
  <c r="I402" i="14"/>
  <c r="J401" i="14"/>
  <c r="I401" i="14"/>
  <c r="J400" i="14"/>
  <c r="I400" i="14"/>
  <c r="J399" i="14"/>
  <c r="I399" i="14"/>
  <c r="J398" i="14"/>
  <c r="I398" i="14"/>
  <c r="J397" i="14"/>
  <c r="I397" i="14"/>
  <c r="J396" i="14"/>
  <c r="I396" i="14"/>
  <c r="J395" i="14"/>
  <c r="I395" i="14"/>
  <c r="J394" i="14"/>
  <c r="I394" i="14"/>
  <c r="J393" i="14"/>
  <c r="I393" i="14"/>
  <c r="J392" i="14"/>
  <c r="I392" i="14"/>
  <c r="J391" i="14"/>
  <c r="I391" i="14"/>
  <c r="J390" i="14"/>
  <c r="I390" i="14"/>
  <c r="J389" i="14"/>
  <c r="I389" i="14"/>
  <c r="J388" i="14"/>
  <c r="I388" i="14"/>
  <c r="J387" i="14"/>
  <c r="I387" i="14"/>
  <c r="J385" i="14"/>
  <c r="I385" i="14"/>
  <c r="J384" i="14"/>
  <c r="I384" i="14"/>
  <c r="J383" i="14"/>
  <c r="I383" i="14"/>
  <c r="J382" i="14"/>
  <c r="I382" i="14"/>
  <c r="J381" i="14"/>
  <c r="I381" i="14"/>
  <c r="J380" i="14"/>
  <c r="I380" i="14"/>
  <c r="J379" i="14"/>
  <c r="I379" i="14"/>
  <c r="J378" i="14"/>
  <c r="I378" i="14"/>
  <c r="J377" i="14"/>
  <c r="I377" i="14"/>
  <c r="J376" i="14"/>
  <c r="I376" i="14"/>
  <c r="J375" i="14"/>
  <c r="I375" i="14"/>
  <c r="J374" i="14"/>
  <c r="I374" i="14"/>
  <c r="J373" i="14"/>
  <c r="I373" i="14"/>
  <c r="J372" i="14"/>
  <c r="I372" i="14"/>
  <c r="J371" i="14"/>
  <c r="I371" i="14"/>
  <c r="J370" i="14"/>
  <c r="I370" i="14"/>
  <c r="J369" i="14"/>
  <c r="I369" i="14"/>
  <c r="J368" i="14"/>
  <c r="I368" i="14"/>
  <c r="J367" i="14"/>
  <c r="I367" i="14"/>
  <c r="J366" i="14"/>
  <c r="I366" i="14"/>
  <c r="J365" i="14"/>
  <c r="I365" i="14"/>
  <c r="J364" i="14"/>
  <c r="I364" i="14"/>
  <c r="J363" i="14"/>
  <c r="I363" i="14"/>
  <c r="J362" i="14"/>
  <c r="I362" i="14"/>
  <c r="J361" i="14"/>
  <c r="I361" i="14"/>
  <c r="J360" i="14"/>
  <c r="I360" i="14"/>
  <c r="J359" i="14"/>
  <c r="I359" i="14"/>
  <c r="J358" i="14"/>
  <c r="I358" i="14"/>
  <c r="J357" i="14"/>
  <c r="I357" i="14"/>
  <c r="J356" i="14"/>
  <c r="I356" i="14"/>
  <c r="J355" i="14"/>
  <c r="I355" i="14"/>
  <c r="J354" i="14"/>
  <c r="I354" i="14"/>
  <c r="J353" i="14"/>
  <c r="I353" i="14"/>
  <c r="J352" i="14"/>
  <c r="I352" i="14"/>
  <c r="J351" i="14"/>
  <c r="I351" i="14"/>
  <c r="J350" i="14"/>
  <c r="I350" i="14"/>
  <c r="J349" i="14"/>
  <c r="I349" i="14"/>
  <c r="J348" i="14"/>
  <c r="I348" i="14"/>
  <c r="J347" i="14"/>
  <c r="I347" i="14"/>
  <c r="J346" i="14"/>
  <c r="I346" i="14"/>
  <c r="J345" i="14"/>
  <c r="I345" i="14"/>
  <c r="J344" i="14"/>
  <c r="I344" i="14"/>
  <c r="J343" i="14"/>
  <c r="I343" i="14"/>
  <c r="J342" i="14"/>
  <c r="I342" i="14"/>
  <c r="J341" i="14"/>
  <c r="I341" i="14"/>
  <c r="J340" i="14"/>
  <c r="I340" i="14"/>
  <c r="J339" i="14"/>
  <c r="I339" i="14"/>
  <c r="J338" i="14"/>
  <c r="E438" i="14" s="1"/>
  <c r="I338" i="14"/>
  <c r="J337" i="14"/>
  <c r="I337" i="14"/>
  <c r="J336" i="14"/>
  <c r="I336" i="14"/>
  <c r="F439" i="14" s="1"/>
  <c r="J329" i="14"/>
  <c r="I329" i="14"/>
  <c r="H329" i="14"/>
  <c r="K329" i="14"/>
  <c r="E328" i="14"/>
  <c r="J326" i="14"/>
  <c r="I326" i="14"/>
  <c r="J325" i="14"/>
  <c r="I325" i="14"/>
  <c r="J324" i="14"/>
  <c r="I324" i="14"/>
  <c r="J323" i="14"/>
  <c r="I323" i="14"/>
  <c r="J322" i="14"/>
  <c r="I322" i="14"/>
  <c r="J321" i="14"/>
  <c r="I321" i="14"/>
  <c r="J320" i="14"/>
  <c r="I320" i="14"/>
  <c r="J319" i="14"/>
  <c r="I319" i="14"/>
  <c r="J318" i="14"/>
  <c r="I318" i="14"/>
  <c r="J317" i="14"/>
  <c r="I317" i="14"/>
  <c r="J316" i="14"/>
  <c r="I316" i="14"/>
  <c r="J315" i="14"/>
  <c r="I315" i="14"/>
  <c r="J314" i="14"/>
  <c r="I314" i="14"/>
  <c r="J313" i="14"/>
  <c r="I313" i="14"/>
  <c r="J312" i="14"/>
  <c r="I312" i="14"/>
  <c r="J311" i="14"/>
  <c r="I311" i="14"/>
  <c r="J310" i="14"/>
  <c r="I310" i="14"/>
  <c r="J309" i="14"/>
  <c r="I309" i="14"/>
  <c r="J308" i="14"/>
  <c r="I308" i="14"/>
  <c r="J307" i="14"/>
  <c r="I307" i="14"/>
  <c r="J306" i="14"/>
  <c r="I306" i="14"/>
  <c r="J305" i="14"/>
  <c r="I305" i="14"/>
  <c r="J304" i="14"/>
  <c r="I304" i="14"/>
  <c r="J303" i="14"/>
  <c r="I303" i="14"/>
  <c r="J302" i="14"/>
  <c r="I302" i="14"/>
  <c r="J301" i="14"/>
  <c r="I301" i="14"/>
  <c r="J300" i="14"/>
  <c r="I300" i="14"/>
  <c r="J299" i="14"/>
  <c r="I299" i="14"/>
  <c r="J298" i="14"/>
  <c r="I298" i="14"/>
  <c r="J297" i="14"/>
  <c r="I297" i="14"/>
  <c r="J296" i="14"/>
  <c r="I296" i="14"/>
  <c r="J295" i="14"/>
  <c r="I295" i="14"/>
  <c r="J294" i="14"/>
  <c r="I294" i="14"/>
  <c r="J293" i="14"/>
  <c r="I293" i="14"/>
  <c r="J292" i="14"/>
  <c r="I292" i="14"/>
  <c r="J291" i="14"/>
  <c r="I291" i="14"/>
  <c r="J290" i="14"/>
  <c r="I290" i="14"/>
  <c r="J289" i="14"/>
  <c r="I289" i="14"/>
  <c r="J288" i="14"/>
  <c r="I288" i="14"/>
  <c r="J287" i="14"/>
  <c r="I287" i="14"/>
  <c r="J286" i="14"/>
  <c r="I286" i="14"/>
  <c r="J285" i="14"/>
  <c r="I285" i="14"/>
  <c r="J284" i="14"/>
  <c r="I284" i="14"/>
  <c r="J283" i="14"/>
  <c r="I283" i="14"/>
  <c r="J282" i="14"/>
  <c r="I282" i="14"/>
  <c r="J281" i="14"/>
  <c r="I281" i="14"/>
  <c r="J280" i="14"/>
  <c r="I280" i="14"/>
  <c r="J279" i="14"/>
  <c r="I279" i="14"/>
  <c r="J278" i="14"/>
  <c r="I278" i="14"/>
  <c r="J277" i="14"/>
  <c r="I277" i="14"/>
  <c r="J275" i="14"/>
  <c r="I275" i="14"/>
  <c r="J274" i="14"/>
  <c r="I274" i="14"/>
  <c r="J273" i="14"/>
  <c r="I273" i="14"/>
  <c r="J272" i="14"/>
  <c r="I272" i="14"/>
  <c r="J271" i="14"/>
  <c r="I271" i="14"/>
  <c r="J270" i="14"/>
  <c r="I270" i="14"/>
  <c r="J269" i="14"/>
  <c r="I269" i="14"/>
  <c r="J268" i="14"/>
  <c r="I268" i="14"/>
  <c r="J267" i="14"/>
  <c r="I267" i="14"/>
  <c r="J266" i="14"/>
  <c r="I266" i="14"/>
  <c r="J265" i="14"/>
  <c r="I265" i="14"/>
  <c r="J264" i="14"/>
  <c r="I264" i="14"/>
  <c r="J263" i="14"/>
  <c r="I263" i="14"/>
  <c r="J262" i="14"/>
  <c r="I262" i="14"/>
  <c r="J261" i="14"/>
  <c r="I261" i="14"/>
  <c r="J260" i="14"/>
  <c r="I260" i="14"/>
  <c r="J259" i="14"/>
  <c r="I259" i="14"/>
  <c r="J258" i="14"/>
  <c r="I258" i="14"/>
  <c r="J257" i="14"/>
  <c r="I257" i="14"/>
  <c r="J256" i="14"/>
  <c r="I256" i="14"/>
  <c r="J255" i="14"/>
  <c r="I255" i="14"/>
  <c r="J254" i="14"/>
  <c r="I254" i="14"/>
  <c r="J253" i="14"/>
  <c r="I253" i="14"/>
  <c r="J252" i="14"/>
  <c r="I252" i="14"/>
  <c r="J251" i="14"/>
  <c r="I251" i="14"/>
  <c r="J250" i="14"/>
  <c r="I250" i="14"/>
  <c r="J249" i="14"/>
  <c r="I249" i="14"/>
  <c r="J248" i="14"/>
  <c r="I248" i="14"/>
  <c r="J247" i="14"/>
  <c r="I247" i="14"/>
  <c r="J246" i="14"/>
  <c r="I246" i="14"/>
  <c r="J245" i="14"/>
  <c r="I245" i="14"/>
  <c r="J244" i="14"/>
  <c r="I244" i="14"/>
  <c r="J243" i="14"/>
  <c r="I243" i="14"/>
  <c r="J242" i="14"/>
  <c r="I242" i="14"/>
  <c r="J241" i="14"/>
  <c r="I241" i="14"/>
  <c r="J240" i="14"/>
  <c r="I240" i="14"/>
  <c r="J239" i="14"/>
  <c r="I239" i="14"/>
  <c r="J238" i="14"/>
  <c r="I238" i="14"/>
  <c r="J237" i="14"/>
  <c r="I237" i="14"/>
  <c r="J236" i="14"/>
  <c r="I236" i="14"/>
  <c r="J235" i="14"/>
  <c r="I235" i="14"/>
  <c r="J234" i="14"/>
  <c r="I234" i="14"/>
  <c r="J233" i="14"/>
  <c r="I233" i="14"/>
  <c r="J232" i="14"/>
  <c r="I232" i="14"/>
  <c r="J231" i="14"/>
  <c r="I231" i="14"/>
  <c r="J230" i="14"/>
  <c r="G329" i="14" s="1"/>
  <c r="I230" i="14"/>
  <c r="F329" i="14" s="1"/>
  <c r="J229" i="14"/>
  <c r="I229" i="14"/>
  <c r="J228" i="14"/>
  <c r="I228" i="14"/>
  <c r="J227" i="14"/>
  <c r="I227" i="14"/>
  <c r="J226" i="14"/>
  <c r="I226" i="14"/>
  <c r="K219" i="14"/>
  <c r="J219" i="14"/>
  <c r="I219" i="14"/>
  <c r="H219" i="14"/>
  <c r="J216" i="14"/>
  <c r="I216" i="14"/>
  <c r="J215" i="14"/>
  <c r="I215" i="14"/>
  <c r="J214" i="14"/>
  <c r="I214" i="14"/>
  <c r="J213" i="14"/>
  <c r="I213" i="14"/>
  <c r="J212" i="14"/>
  <c r="I212" i="14"/>
  <c r="J211" i="14"/>
  <c r="I211" i="14"/>
  <c r="J210" i="14"/>
  <c r="I210" i="14"/>
  <c r="J209" i="14"/>
  <c r="I209" i="14"/>
  <c r="J208" i="14"/>
  <c r="I208" i="14"/>
  <c r="J207" i="14"/>
  <c r="I207" i="14"/>
  <c r="J206" i="14"/>
  <c r="I206" i="14"/>
  <c r="J205" i="14"/>
  <c r="I205" i="14"/>
  <c r="J204" i="14"/>
  <c r="I204" i="14"/>
  <c r="J203" i="14"/>
  <c r="I203" i="14"/>
  <c r="J202" i="14"/>
  <c r="I202" i="14"/>
  <c r="J201" i="14"/>
  <c r="I201" i="14"/>
  <c r="J200" i="14"/>
  <c r="I200" i="14"/>
  <c r="J199" i="14"/>
  <c r="I199" i="14"/>
  <c r="J198" i="14"/>
  <c r="I198" i="14"/>
  <c r="J197" i="14"/>
  <c r="I197" i="14"/>
  <c r="J196" i="14"/>
  <c r="I196" i="14"/>
  <c r="J195" i="14"/>
  <c r="I195" i="14"/>
  <c r="J194" i="14"/>
  <c r="I194" i="14"/>
  <c r="J193" i="14"/>
  <c r="I193" i="14"/>
  <c r="J192" i="14"/>
  <c r="I192" i="14"/>
  <c r="J191" i="14"/>
  <c r="I191" i="14"/>
  <c r="J190" i="14"/>
  <c r="I190" i="14"/>
  <c r="J189" i="14"/>
  <c r="I189" i="14"/>
  <c r="J188" i="14"/>
  <c r="I188" i="14"/>
  <c r="J187" i="14"/>
  <c r="I187" i="14"/>
  <c r="J186" i="14"/>
  <c r="I186" i="14"/>
  <c r="J185" i="14"/>
  <c r="I185" i="14"/>
  <c r="J184" i="14"/>
  <c r="I184" i="14"/>
  <c r="J183" i="14"/>
  <c r="I183" i="14"/>
  <c r="J182" i="14"/>
  <c r="I182" i="14"/>
  <c r="J181" i="14"/>
  <c r="I181" i="14"/>
  <c r="J180" i="14"/>
  <c r="I180" i="14"/>
  <c r="J179" i="14"/>
  <c r="I179" i="14"/>
  <c r="J178" i="14"/>
  <c r="I178" i="14"/>
  <c r="J177" i="14"/>
  <c r="I177" i="14"/>
  <c r="J176" i="14"/>
  <c r="I176" i="14"/>
  <c r="J175" i="14"/>
  <c r="I175" i="14"/>
  <c r="J174" i="14"/>
  <c r="I174" i="14"/>
  <c r="J173" i="14"/>
  <c r="I173" i="14"/>
  <c r="J172" i="14"/>
  <c r="I172" i="14"/>
  <c r="J171" i="14"/>
  <c r="I171" i="14"/>
  <c r="J170" i="14"/>
  <c r="I170" i="14"/>
  <c r="J169" i="14"/>
  <c r="I169" i="14"/>
  <c r="J168" i="14"/>
  <c r="I168" i="14"/>
  <c r="J167" i="14"/>
  <c r="I167" i="14"/>
  <c r="J165" i="14"/>
  <c r="I165" i="14"/>
  <c r="J164" i="14"/>
  <c r="I164" i="14"/>
  <c r="J163" i="14"/>
  <c r="I163" i="14"/>
  <c r="J162" i="14"/>
  <c r="I162" i="14"/>
  <c r="J161" i="14"/>
  <c r="I161" i="14"/>
  <c r="J160" i="14"/>
  <c r="I160" i="14"/>
  <c r="J159" i="14"/>
  <c r="I159" i="14"/>
  <c r="J158" i="14"/>
  <c r="I158" i="14"/>
  <c r="J157" i="14"/>
  <c r="I157" i="14"/>
  <c r="J156" i="14"/>
  <c r="I156" i="14"/>
  <c r="J155" i="14"/>
  <c r="I155" i="14"/>
  <c r="J154" i="14"/>
  <c r="I154" i="14"/>
  <c r="J153" i="14"/>
  <c r="I153" i="14"/>
  <c r="J152" i="14"/>
  <c r="I152" i="14"/>
  <c r="J151" i="14"/>
  <c r="I151" i="14"/>
  <c r="J150" i="14"/>
  <c r="I150" i="14"/>
  <c r="J149" i="14"/>
  <c r="I149" i="14"/>
  <c r="J148" i="14"/>
  <c r="I148" i="14"/>
  <c r="J147" i="14"/>
  <c r="I147" i="14"/>
  <c r="J146" i="14"/>
  <c r="I146" i="14"/>
  <c r="J145" i="14"/>
  <c r="I145" i="14"/>
  <c r="J144" i="14"/>
  <c r="I144" i="14"/>
  <c r="J143" i="14"/>
  <c r="I143" i="14"/>
  <c r="J142" i="14"/>
  <c r="I142" i="14"/>
  <c r="J141" i="14"/>
  <c r="I141" i="14"/>
  <c r="J140" i="14"/>
  <c r="I140" i="14"/>
  <c r="J139" i="14"/>
  <c r="I139" i="14"/>
  <c r="J138" i="14"/>
  <c r="I138" i="14"/>
  <c r="J137" i="14"/>
  <c r="I137" i="14"/>
  <c r="J136" i="14"/>
  <c r="I136" i="14"/>
  <c r="J135" i="14"/>
  <c r="I135" i="14"/>
  <c r="J134" i="14"/>
  <c r="I134" i="14"/>
  <c r="J133" i="14"/>
  <c r="I133" i="14"/>
  <c r="J132" i="14"/>
  <c r="I132" i="14"/>
  <c r="J131" i="14"/>
  <c r="I131" i="14"/>
  <c r="J130" i="14"/>
  <c r="I130" i="14"/>
  <c r="J129" i="14"/>
  <c r="I129" i="14"/>
  <c r="J128" i="14"/>
  <c r="I128" i="14"/>
  <c r="J127" i="14"/>
  <c r="I127" i="14"/>
  <c r="J126" i="14"/>
  <c r="I126" i="14"/>
  <c r="J125" i="14"/>
  <c r="I125" i="14"/>
  <c r="J124" i="14"/>
  <c r="I124" i="14"/>
  <c r="J123" i="14"/>
  <c r="I123" i="14"/>
  <c r="J122" i="14"/>
  <c r="I122" i="14"/>
  <c r="J121" i="14"/>
  <c r="I121" i="14"/>
  <c r="J120" i="14"/>
  <c r="I120" i="14"/>
  <c r="J119" i="14"/>
  <c r="I119" i="14"/>
  <c r="J118" i="14"/>
  <c r="I118" i="14"/>
  <c r="J117" i="14"/>
  <c r="I117" i="14"/>
  <c r="J116" i="14"/>
  <c r="G219" i="14" s="1"/>
  <c r="I116" i="14"/>
  <c r="F219" i="14" s="1"/>
  <c r="J109" i="14"/>
  <c r="I109" i="14"/>
  <c r="H109" i="14"/>
  <c r="K109" i="14"/>
  <c r="J106" i="14"/>
  <c r="I106" i="14"/>
  <c r="J105" i="14"/>
  <c r="I105" i="14"/>
  <c r="J104" i="14"/>
  <c r="I104" i="14"/>
  <c r="J103" i="14"/>
  <c r="I103" i="14"/>
  <c r="J102" i="14"/>
  <c r="I102" i="14"/>
  <c r="J101" i="14"/>
  <c r="I101" i="14"/>
  <c r="J100" i="14"/>
  <c r="I100" i="14"/>
  <c r="J99" i="14"/>
  <c r="I99" i="14"/>
  <c r="J98" i="14"/>
  <c r="I98" i="14"/>
  <c r="J97" i="14"/>
  <c r="I97" i="14"/>
  <c r="J96" i="14"/>
  <c r="I96" i="14"/>
  <c r="J95" i="14"/>
  <c r="I95" i="14"/>
  <c r="J94" i="14"/>
  <c r="I94" i="14"/>
  <c r="J93" i="14"/>
  <c r="I93" i="14"/>
  <c r="J92" i="14"/>
  <c r="I92" i="14"/>
  <c r="J91" i="14"/>
  <c r="I91" i="14"/>
  <c r="J90" i="14"/>
  <c r="I90" i="14"/>
  <c r="J89" i="14"/>
  <c r="I89" i="14"/>
  <c r="J88" i="14"/>
  <c r="I88" i="14"/>
  <c r="J87" i="14"/>
  <c r="I87" i="14"/>
  <c r="J86" i="14"/>
  <c r="I86" i="14"/>
  <c r="J85" i="14"/>
  <c r="I85" i="14"/>
  <c r="J84" i="14"/>
  <c r="I84" i="14"/>
  <c r="J83" i="14"/>
  <c r="I83" i="14"/>
  <c r="J82" i="14"/>
  <c r="I82" i="14"/>
  <c r="J81" i="14"/>
  <c r="I81" i="14"/>
  <c r="J80" i="14"/>
  <c r="I80" i="14"/>
  <c r="J79" i="14"/>
  <c r="I79" i="14"/>
  <c r="J78" i="14"/>
  <c r="I78" i="14"/>
  <c r="J77" i="14"/>
  <c r="I77" i="14"/>
  <c r="J76" i="14"/>
  <c r="I76" i="14"/>
  <c r="J75" i="14"/>
  <c r="I75" i="14"/>
  <c r="J74" i="14"/>
  <c r="I74" i="14"/>
  <c r="J73" i="14"/>
  <c r="I73" i="14"/>
  <c r="J72" i="14"/>
  <c r="I72" i="14"/>
  <c r="J71" i="14"/>
  <c r="I71" i="14"/>
  <c r="J70" i="14"/>
  <c r="I70" i="14"/>
  <c r="J69" i="14"/>
  <c r="I69" i="14"/>
  <c r="J68" i="14"/>
  <c r="I68" i="14"/>
  <c r="J67" i="14"/>
  <c r="I67" i="14"/>
  <c r="J66" i="14"/>
  <c r="I66" i="14"/>
  <c r="J65" i="14"/>
  <c r="I65" i="14"/>
  <c r="J64" i="14"/>
  <c r="I64" i="14"/>
  <c r="J63" i="14"/>
  <c r="I63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5" i="14"/>
  <c r="I55" i="14"/>
  <c r="J54" i="14"/>
  <c r="I54" i="14"/>
  <c r="J53" i="14"/>
  <c r="I53" i="14"/>
  <c r="J52" i="14"/>
  <c r="I52" i="14"/>
  <c r="J51" i="14"/>
  <c r="I51" i="14"/>
  <c r="J50" i="14"/>
  <c r="I50" i="14"/>
  <c r="J49" i="14"/>
  <c r="I49" i="14"/>
  <c r="J48" i="14"/>
  <c r="I48" i="14"/>
  <c r="J47" i="14"/>
  <c r="I47" i="14"/>
  <c r="J46" i="14"/>
  <c r="I46" i="14"/>
  <c r="J45" i="14"/>
  <c r="I45" i="14"/>
  <c r="J44" i="14"/>
  <c r="I44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J36" i="14"/>
  <c r="I36" i="14"/>
  <c r="J35" i="14"/>
  <c r="I35" i="14"/>
  <c r="J34" i="14"/>
  <c r="I34" i="14"/>
  <c r="J33" i="14"/>
  <c r="I33" i="14"/>
  <c r="J32" i="14"/>
  <c r="I32" i="14"/>
  <c r="J31" i="14"/>
  <c r="I31" i="14"/>
  <c r="J30" i="14"/>
  <c r="I30" i="14"/>
  <c r="J29" i="14"/>
  <c r="I29" i="14"/>
  <c r="J28" i="14"/>
  <c r="I28" i="14"/>
  <c r="J27" i="14"/>
  <c r="I27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20" i="14"/>
  <c r="I20" i="14"/>
  <c r="J19" i="14"/>
  <c r="I19" i="14"/>
  <c r="J18" i="14"/>
  <c r="I18" i="14"/>
  <c r="J17" i="14"/>
  <c r="I17" i="14"/>
  <c r="J16" i="14"/>
  <c r="I16" i="14"/>
  <c r="J15" i="14"/>
  <c r="I15" i="14"/>
  <c r="J14" i="14"/>
  <c r="I14" i="14"/>
  <c r="J13" i="14"/>
  <c r="I13" i="14"/>
  <c r="J12" i="14"/>
  <c r="I12" i="14"/>
  <c r="J11" i="14"/>
  <c r="I11" i="14"/>
  <c r="J10" i="14"/>
  <c r="I10" i="14"/>
  <c r="J9" i="14"/>
  <c r="I9" i="14"/>
  <c r="J8" i="14"/>
  <c r="G109" i="14" s="1"/>
  <c r="I8" i="14"/>
  <c r="J7" i="14"/>
  <c r="I7" i="14"/>
  <c r="J6" i="14"/>
  <c r="I6" i="14"/>
  <c r="F109" i="14" s="1"/>
  <c r="J439" i="13"/>
  <c r="I439" i="13"/>
  <c r="H439" i="13"/>
  <c r="K439" i="13"/>
  <c r="J436" i="13"/>
  <c r="I436" i="13"/>
  <c r="J435" i="13"/>
  <c r="I435" i="13"/>
  <c r="J434" i="13"/>
  <c r="I434" i="13"/>
  <c r="J433" i="13"/>
  <c r="I433" i="13"/>
  <c r="J432" i="13"/>
  <c r="I432" i="13"/>
  <c r="J431" i="13"/>
  <c r="I431" i="13"/>
  <c r="J430" i="13"/>
  <c r="I430" i="13"/>
  <c r="J429" i="13"/>
  <c r="I429" i="13"/>
  <c r="J428" i="13"/>
  <c r="I428" i="13"/>
  <c r="J427" i="13"/>
  <c r="I427" i="13"/>
  <c r="J426" i="13"/>
  <c r="I426" i="13"/>
  <c r="J425" i="13"/>
  <c r="I425" i="13"/>
  <c r="J424" i="13"/>
  <c r="I424" i="13"/>
  <c r="J423" i="13"/>
  <c r="I423" i="13"/>
  <c r="J422" i="13"/>
  <c r="I422" i="13"/>
  <c r="J421" i="13"/>
  <c r="I421" i="13"/>
  <c r="J420" i="13"/>
  <c r="I420" i="13"/>
  <c r="J419" i="13"/>
  <c r="I419" i="13"/>
  <c r="J418" i="13"/>
  <c r="I418" i="13"/>
  <c r="J417" i="13"/>
  <c r="I417" i="13"/>
  <c r="J416" i="13"/>
  <c r="I416" i="13"/>
  <c r="J415" i="13"/>
  <c r="I415" i="13"/>
  <c r="J414" i="13"/>
  <c r="I414" i="13"/>
  <c r="J413" i="13"/>
  <c r="I413" i="13"/>
  <c r="J412" i="13"/>
  <c r="I412" i="13"/>
  <c r="J411" i="13"/>
  <c r="I411" i="13"/>
  <c r="J410" i="13"/>
  <c r="I410" i="13"/>
  <c r="J409" i="13"/>
  <c r="I409" i="13"/>
  <c r="J408" i="13"/>
  <c r="I408" i="13"/>
  <c r="J407" i="13"/>
  <c r="I407" i="13"/>
  <c r="J406" i="13"/>
  <c r="I406" i="13"/>
  <c r="J405" i="13"/>
  <c r="I405" i="13"/>
  <c r="J404" i="13"/>
  <c r="I404" i="13"/>
  <c r="J403" i="13"/>
  <c r="I403" i="13"/>
  <c r="J402" i="13"/>
  <c r="I402" i="13"/>
  <c r="J401" i="13"/>
  <c r="I401" i="13"/>
  <c r="J400" i="13"/>
  <c r="I400" i="13"/>
  <c r="J399" i="13"/>
  <c r="I399" i="13"/>
  <c r="J398" i="13"/>
  <c r="I398" i="13"/>
  <c r="J397" i="13"/>
  <c r="I397" i="13"/>
  <c r="J396" i="13"/>
  <c r="I396" i="13"/>
  <c r="J395" i="13"/>
  <c r="I395" i="13"/>
  <c r="J394" i="13"/>
  <c r="I394" i="13"/>
  <c r="J393" i="13"/>
  <c r="I393" i="13"/>
  <c r="J392" i="13"/>
  <c r="I392" i="13"/>
  <c r="J391" i="13"/>
  <c r="I391" i="13"/>
  <c r="J390" i="13"/>
  <c r="I390" i="13"/>
  <c r="J389" i="13"/>
  <c r="I389" i="13"/>
  <c r="J388" i="13"/>
  <c r="I388" i="13"/>
  <c r="J387" i="13"/>
  <c r="I387" i="13"/>
  <c r="J385" i="13"/>
  <c r="I385" i="13"/>
  <c r="J384" i="13"/>
  <c r="I384" i="13"/>
  <c r="J383" i="13"/>
  <c r="I383" i="13"/>
  <c r="J382" i="13"/>
  <c r="I382" i="13"/>
  <c r="J381" i="13"/>
  <c r="I381" i="13"/>
  <c r="J380" i="13"/>
  <c r="I380" i="13"/>
  <c r="J379" i="13"/>
  <c r="I379" i="13"/>
  <c r="J378" i="13"/>
  <c r="I378" i="13"/>
  <c r="J377" i="13"/>
  <c r="I377" i="13"/>
  <c r="J376" i="13"/>
  <c r="I376" i="13"/>
  <c r="J375" i="13"/>
  <c r="I375" i="13"/>
  <c r="J374" i="13"/>
  <c r="I374" i="13"/>
  <c r="J373" i="13"/>
  <c r="I373" i="13"/>
  <c r="J372" i="13"/>
  <c r="I372" i="13"/>
  <c r="J371" i="13"/>
  <c r="I371" i="13"/>
  <c r="J370" i="13"/>
  <c r="I370" i="13"/>
  <c r="J369" i="13"/>
  <c r="I369" i="13"/>
  <c r="J368" i="13"/>
  <c r="I368" i="13"/>
  <c r="J367" i="13"/>
  <c r="I367" i="13"/>
  <c r="J366" i="13"/>
  <c r="I366" i="13"/>
  <c r="J365" i="13"/>
  <c r="I365" i="13"/>
  <c r="J364" i="13"/>
  <c r="I364" i="13"/>
  <c r="J363" i="13"/>
  <c r="I363" i="13"/>
  <c r="J362" i="13"/>
  <c r="I362" i="13"/>
  <c r="J361" i="13"/>
  <c r="I361" i="13"/>
  <c r="J360" i="13"/>
  <c r="I360" i="13"/>
  <c r="J359" i="13"/>
  <c r="I359" i="13"/>
  <c r="J358" i="13"/>
  <c r="I358" i="13"/>
  <c r="J357" i="13"/>
  <c r="I357" i="13"/>
  <c r="J356" i="13"/>
  <c r="I356" i="13"/>
  <c r="J355" i="13"/>
  <c r="I355" i="13"/>
  <c r="J354" i="13"/>
  <c r="I354" i="13"/>
  <c r="J353" i="13"/>
  <c r="I353" i="13"/>
  <c r="J352" i="13"/>
  <c r="I352" i="13"/>
  <c r="J351" i="13"/>
  <c r="I351" i="13"/>
  <c r="J350" i="13"/>
  <c r="I350" i="13"/>
  <c r="J349" i="13"/>
  <c r="I349" i="13"/>
  <c r="J348" i="13"/>
  <c r="I348" i="13"/>
  <c r="J347" i="13"/>
  <c r="I347" i="13"/>
  <c r="J346" i="13"/>
  <c r="I346" i="13"/>
  <c r="J345" i="13"/>
  <c r="I345" i="13"/>
  <c r="J344" i="13"/>
  <c r="I344" i="13"/>
  <c r="J343" i="13"/>
  <c r="I343" i="13"/>
  <c r="J342" i="13"/>
  <c r="I342" i="13"/>
  <c r="J341" i="13"/>
  <c r="I341" i="13"/>
  <c r="J340" i="13"/>
  <c r="I340" i="13"/>
  <c r="J339" i="13"/>
  <c r="E438" i="13" s="1"/>
  <c r="I339" i="13"/>
  <c r="J338" i="13"/>
  <c r="I338" i="13"/>
  <c r="F439" i="13" s="1"/>
  <c r="J337" i="13"/>
  <c r="I337" i="13"/>
  <c r="J336" i="13"/>
  <c r="G439" i="13" s="1"/>
  <c r="I336" i="13"/>
  <c r="J329" i="13"/>
  <c r="I329" i="13"/>
  <c r="H329" i="13"/>
  <c r="K329" i="13"/>
  <c r="J326" i="13"/>
  <c r="I326" i="13"/>
  <c r="J325" i="13"/>
  <c r="I325" i="13"/>
  <c r="J324" i="13"/>
  <c r="I324" i="13"/>
  <c r="J323" i="13"/>
  <c r="I323" i="13"/>
  <c r="J322" i="13"/>
  <c r="I322" i="13"/>
  <c r="J321" i="13"/>
  <c r="I321" i="13"/>
  <c r="J320" i="13"/>
  <c r="I320" i="13"/>
  <c r="J319" i="13"/>
  <c r="I319" i="13"/>
  <c r="J318" i="13"/>
  <c r="I318" i="13"/>
  <c r="J317" i="13"/>
  <c r="I317" i="13"/>
  <c r="J316" i="13"/>
  <c r="I316" i="13"/>
  <c r="J315" i="13"/>
  <c r="I315" i="13"/>
  <c r="J314" i="13"/>
  <c r="I314" i="13"/>
  <c r="J313" i="13"/>
  <c r="I313" i="13"/>
  <c r="J312" i="13"/>
  <c r="I312" i="13"/>
  <c r="J311" i="13"/>
  <c r="I311" i="13"/>
  <c r="J310" i="13"/>
  <c r="I310" i="13"/>
  <c r="J309" i="13"/>
  <c r="I309" i="13"/>
  <c r="J308" i="13"/>
  <c r="I308" i="13"/>
  <c r="J307" i="13"/>
  <c r="I307" i="13"/>
  <c r="J306" i="13"/>
  <c r="I306" i="13"/>
  <c r="J305" i="13"/>
  <c r="I305" i="13"/>
  <c r="J304" i="13"/>
  <c r="I304" i="13"/>
  <c r="J303" i="13"/>
  <c r="I303" i="13"/>
  <c r="J302" i="13"/>
  <c r="I302" i="13"/>
  <c r="J301" i="13"/>
  <c r="I301" i="13"/>
  <c r="J300" i="13"/>
  <c r="I300" i="13"/>
  <c r="J299" i="13"/>
  <c r="I299" i="13"/>
  <c r="J298" i="13"/>
  <c r="I298" i="13"/>
  <c r="J297" i="13"/>
  <c r="I297" i="13"/>
  <c r="J296" i="13"/>
  <c r="I296" i="13"/>
  <c r="J295" i="13"/>
  <c r="I295" i="13"/>
  <c r="J294" i="13"/>
  <c r="I294" i="13"/>
  <c r="J293" i="13"/>
  <c r="I293" i="13"/>
  <c r="J292" i="13"/>
  <c r="I292" i="13"/>
  <c r="J291" i="13"/>
  <c r="I291" i="13"/>
  <c r="J290" i="13"/>
  <c r="I290" i="13"/>
  <c r="J289" i="13"/>
  <c r="I289" i="13"/>
  <c r="J288" i="13"/>
  <c r="I288" i="13"/>
  <c r="J287" i="13"/>
  <c r="I287" i="13"/>
  <c r="J286" i="13"/>
  <c r="I286" i="13"/>
  <c r="J285" i="13"/>
  <c r="I285" i="13"/>
  <c r="J284" i="13"/>
  <c r="I284" i="13"/>
  <c r="J283" i="13"/>
  <c r="I283" i="13"/>
  <c r="J282" i="13"/>
  <c r="I282" i="13"/>
  <c r="J281" i="13"/>
  <c r="I281" i="13"/>
  <c r="J280" i="13"/>
  <c r="I280" i="13"/>
  <c r="J279" i="13"/>
  <c r="I279" i="13"/>
  <c r="J278" i="13"/>
  <c r="I278" i="13"/>
  <c r="J277" i="13"/>
  <c r="I277" i="13"/>
  <c r="J275" i="13"/>
  <c r="I275" i="13"/>
  <c r="J274" i="13"/>
  <c r="I274" i="13"/>
  <c r="J273" i="13"/>
  <c r="I273" i="13"/>
  <c r="J272" i="13"/>
  <c r="I272" i="13"/>
  <c r="J271" i="13"/>
  <c r="I271" i="13"/>
  <c r="J270" i="13"/>
  <c r="I270" i="13"/>
  <c r="J269" i="13"/>
  <c r="I269" i="13"/>
  <c r="J268" i="13"/>
  <c r="I268" i="13"/>
  <c r="J267" i="13"/>
  <c r="I267" i="13"/>
  <c r="J266" i="13"/>
  <c r="I266" i="13"/>
  <c r="J265" i="13"/>
  <c r="I265" i="13"/>
  <c r="J264" i="13"/>
  <c r="I264" i="13"/>
  <c r="J263" i="13"/>
  <c r="I263" i="13"/>
  <c r="J262" i="13"/>
  <c r="I262" i="13"/>
  <c r="J261" i="13"/>
  <c r="I261" i="13"/>
  <c r="J260" i="13"/>
  <c r="I260" i="13"/>
  <c r="J259" i="13"/>
  <c r="I259" i="13"/>
  <c r="J258" i="13"/>
  <c r="I258" i="13"/>
  <c r="J257" i="13"/>
  <c r="I257" i="13"/>
  <c r="J256" i="13"/>
  <c r="I256" i="13"/>
  <c r="J255" i="13"/>
  <c r="I255" i="13"/>
  <c r="J254" i="13"/>
  <c r="I254" i="13"/>
  <c r="J253" i="13"/>
  <c r="I253" i="13"/>
  <c r="J252" i="13"/>
  <c r="I252" i="13"/>
  <c r="J251" i="13"/>
  <c r="I251" i="13"/>
  <c r="J250" i="13"/>
  <c r="I250" i="13"/>
  <c r="J249" i="13"/>
  <c r="I249" i="13"/>
  <c r="J248" i="13"/>
  <c r="I248" i="13"/>
  <c r="J247" i="13"/>
  <c r="I247" i="13"/>
  <c r="J246" i="13"/>
  <c r="I246" i="13"/>
  <c r="J245" i="13"/>
  <c r="I245" i="13"/>
  <c r="J244" i="13"/>
  <c r="I244" i="13"/>
  <c r="J243" i="13"/>
  <c r="I243" i="13"/>
  <c r="J242" i="13"/>
  <c r="I242" i="13"/>
  <c r="J241" i="13"/>
  <c r="I241" i="13"/>
  <c r="J240" i="13"/>
  <c r="I240" i="13"/>
  <c r="J239" i="13"/>
  <c r="I239" i="13"/>
  <c r="J238" i="13"/>
  <c r="I238" i="13"/>
  <c r="J237" i="13"/>
  <c r="I237" i="13"/>
  <c r="J236" i="13"/>
  <c r="I236" i="13"/>
  <c r="J235" i="13"/>
  <c r="I235" i="13"/>
  <c r="J234" i="13"/>
  <c r="I234" i="13"/>
  <c r="J233" i="13"/>
  <c r="I233" i="13"/>
  <c r="J232" i="13"/>
  <c r="I232" i="13"/>
  <c r="J231" i="13"/>
  <c r="G329" i="13" s="1"/>
  <c r="I231" i="13"/>
  <c r="J230" i="13"/>
  <c r="I230" i="13"/>
  <c r="J229" i="13"/>
  <c r="I229" i="13"/>
  <c r="J228" i="13"/>
  <c r="I228" i="13"/>
  <c r="J227" i="13"/>
  <c r="I227" i="13"/>
  <c r="J226" i="13"/>
  <c r="I226" i="13"/>
  <c r="F329" i="13" s="1"/>
  <c r="K219" i="13"/>
  <c r="J219" i="13"/>
  <c r="I219" i="13"/>
  <c r="H219" i="13"/>
  <c r="J216" i="13"/>
  <c r="I216" i="13"/>
  <c r="J215" i="13"/>
  <c r="I215" i="13"/>
  <c r="J214" i="13"/>
  <c r="I214" i="13"/>
  <c r="J213" i="13"/>
  <c r="I213" i="13"/>
  <c r="J212" i="13"/>
  <c r="I212" i="13"/>
  <c r="J211" i="13"/>
  <c r="I211" i="13"/>
  <c r="J210" i="13"/>
  <c r="I210" i="13"/>
  <c r="J209" i="13"/>
  <c r="I209" i="13"/>
  <c r="J208" i="13"/>
  <c r="I208" i="13"/>
  <c r="J207" i="13"/>
  <c r="I207" i="13"/>
  <c r="J206" i="13"/>
  <c r="I206" i="13"/>
  <c r="J205" i="13"/>
  <c r="I205" i="13"/>
  <c r="J204" i="13"/>
  <c r="I204" i="13"/>
  <c r="J203" i="13"/>
  <c r="I203" i="13"/>
  <c r="J202" i="13"/>
  <c r="I202" i="13"/>
  <c r="J201" i="13"/>
  <c r="I201" i="13"/>
  <c r="J200" i="13"/>
  <c r="I200" i="13"/>
  <c r="J199" i="13"/>
  <c r="I199" i="13"/>
  <c r="J198" i="13"/>
  <c r="I198" i="13"/>
  <c r="J197" i="13"/>
  <c r="I197" i="13"/>
  <c r="J196" i="13"/>
  <c r="I196" i="13"/>
  <c r="J195" i="13"/>
  <c r="I195" i="13"/>
  <c r="J194" i="13"/>
  <c r="I194" i="13"/>
  <c r="J193" i="13"/>
  <c r="I193" i="13"/>
  <c r="J192" i="13"/>
  <c r="I192" i="13"/>
  <c r="J191" i="13"/>
  <c r="I191" i="13"/>
  <c r="J190" i="13"/>
  <c r="I190" i="13"/>
  <c r="J189" i="13"/>
  <c r="I189" i="13"/>
  <c r="J188" i="13"/>
  <c r="I188" i="13"/>
  <c r="J187" i="13"/>
  <c r="I187" i="13"/>
  <c r="J186" i="13"/>
  <c r="I186" i="13"/>
  <c r="J185" i="13"/>
  <c r="I185" i="13"/>
  <c r="J184" i="13"/>
  <c r="I184" i="13"/>
  <c r="J183" i="13"/>
  <c r="I183" i="13"/>
  <c r="J182" i="13"/>
  <c r="I182" i="13"/>
  <c r="J181" i="13"/>
  <c r="I181" i="13"/>
  <c r="J180" i="13"/>
  <c r="I180" i="13"/>
  <c r="J179" i="13"/>
  <c r="I179" i="13"/>
  <c r="J178" i="13"/>
  <c r="I178" i="13"/>
  <c r="J177" i="13"/>
  <c r="I177" i="13"/>
  <c r="J176" i="13"/>
  <c r="I176" i="13"/>
  <c r="J175" i="13"/>
  <c r="I175" i="13"/>
  <c r="J174" i="13"/>
  <c r="I174" i="13"/>
  <c r="J173" i="13"/>
  <c r="I173" i="13"/>
  <c r="J172" i="13"/>
  <c r="I172" i="13"/>
  <c r="J171" i="13"/>
  <c r="I171" i="13"/>
  <c r="J170" i="13"/>
  <c r="I170" i="13"/>
  <c r="J169" i="13"/>
  <c r="I169" i="13"/>
  <c r="J168" i="13"/>
  <c r="I168" i="13"/>
  <c r="J167" i="13"/>
  <c r="I167" i="13"/>
  <c r="J165" i="13"/>
  <c r="I165" i="13"/>
  <c r="J164" i="13"/>
  <c r="I164" i="13"/>
  <c r="J163" i="13"/>
  <c r="I163" i="13"/>
  <c r="J162" i="13"/>
  <c r="I162" i="13"/>
  <c r="J161" i="13"/>
  <c r="I161" i="13"/>
  <c r="J160" i="13"/>
  <c r="I160" i="13"/>
  <c r="J159" i="13"/>
  <c r="I159" i="13"/>
  <c r="J158" i="13"/>
  <c r="I158" i="13"/>
  <c r="J157" i="13"/>
  <c r="I157" i="13"/>
  <c r="J156" i="13"/>
  <c r="I156" i="13"/>
  <c r="J155" i="13"/>
  <c r="I155" i="13"/>
  <c r="J154" i="13"/>
  <c r="I154" i="13"/>
  <c r="J153" i="13"/>
  <c r="I153" i="13"/>
  <c r="J152" i="13"/>
  <c r="I152" i="13"/>
  <c r="J151" i="13"/>
  <c r="I151" i="13"/>
  <c r="J150" i="13"/>
  <c r="I150" i="13"/>
  <c r="J149" i="13"/>
  <c r="I149" i="13"/>
  <c r="J148" i="13"/>
  <c r="I148" i="13"/>
  <c r="J147" i="13"/>
  <c r="I147" i="13"/>
  <c r="J146" i="13"/>
  <c r="I146" i="13"/>
  <c r="J145" i="13"/>
  <c r="I145" i="13"/>
  <c r="J144" i="13"/>
  <c r="I144" i="13"/>
  <c r="J143" i="13"/>
  <c r="I143" i="13"/>
  <c r="J142" i="13"/>
  <c r="I142" i="13"/>
  <c r="J141" i="13"/>
  <c r="I141" i="13"/>
  <c r="J140" i="13"/>
  <c r="I140" i="13"/>
  <c r="J139" i="13"/>
  <c r="I139" i="13"/>
  <c r="J138" i="13"/>
  <c r="I138" i="13"/>
  <c r="J137" i="13"/>
  <c r="I137" i="13"/>
  <c r="J136" i="13"/>
  <c r="I136" i="13"/>
  <c r="J135" i="13"/>
  <c r="I135" i="13"/>
  <c r="J134" i="13"/>
  <c r="I134" i="13"/>
  <c r="J133" i="13"/>
  <c r="I133" i="13"/>
  <c r="J132" i="13"/>
  <c r="I132" i="13"/>
  <c r="J131" i="13"/>
  <c r="I131" i="13"/>
  <c r="J130" i="13"/>
  <c r="I130" i="13"/>
  <c r="J129" i="13"/>
  <c r="I129" i="13"/>
  <c r="J128" i="13"/>
  <c r="I128" i="13"/>
  <c r="J127" i="13"/>
  <c r="I127" i="13"/>
  <c r="J126" i="13"/>
  <c r="I126" i="13"/>
  <c r="J125" i="13"/>
  <c r="I125" i="13"/>
  <c r="J124" i="13"/>
  <c r="I124" i="13"/>
  <c r="J123" i="13"/>
  <c r="I123" i="13"/>
  <c r="J122" i="13"/>
  <c r="I122" i="13"/>
  <c r="J121" i="13"/>
  <c r="I121" i="13"/>
  <c r="J120" i="13"/>
  <c r="I120" i="13"/>
  <c r="J119" i="13"/>
  <c r="I119" i="13"/>
  <c r="J118" i="13"/>
  <c r="I118" i="13"/>
  <c r="J117" i="13"/>
  <c r="I117" i="13"/>
  <c r="J116" i="13"/>
  <c r="G219" i="13" s="1"/>
  <c r="I116" i="13"/>
  <c r="F219" i="13" s="1"/>
  <c r="J109" i="13"/>
  <c r="I109" i="13"/>
  <c r="H109" i="13"/>
  <c r="K109" i="13"/>
  <c r="J106" i="13"/>
  <c r="I106" i="13"/>
  <c r="J105" i="13"/>
  <c r="I105" i="13"/>
  <c r="J104" i="13"/>
  <c r="I104" i="13"/>
  <c r="J103" i="13"/>
  <c r="I103" i="13"/>
  <c r="J102" i="13"/>
  <c r="I102" i="13"/>
  <c r="J101" i="13"/>
  <c r="I101" i="13"/>
  <c r="J100" i="13"/>
  <c r="I100" i="13"/>
  <c r="J99" i="13"/>
  <c r="I99" i="13"/>
  <c r="J98" i="13"/>
  <c r="I98" i="13"/>
  <c r="J97" i="13"/>
  <c r="I97" i="13"/>
  <c r="J96" i="13"/>
  <c r="I96" i="13"/>
  <c r="J95" i="13"/>
  <c r="I95" i="13"/>
  <c r="J94" i="13"/>
  <c r="I94" i="13"/>
  <c r="J93" i="13"/>
  <c r="I93" i="13"/>
  <c r="J92" i="13"/>
  <c r="I92" i="13"/>
  <c r="J91" i="13"/>
  <c r="I91" i="13"/>
  <c r="J90" i="13"/>
  <c r="I90" i="13"/>
  <c r="J89" i="13"/>
  <c r="I89" i="13"/>
  <c r="J88" i="13"/>
  <c r="I88" i="13"/>
  <c r="J87" i="13"/>
  <c r="I87" i="13"/>
  <c r="J86" i="13"/>
  <c r="I86" i="13"/>
  <c r="J85" i="13"/>
  <c r="I85" i="13"/>
  <c r="J84" i="13"/>
  <c r="I84" i="13"/>
  <c r="J83" i="13"/>
  <c r="I83" i="13"/>
  <c r="J82" i="13"/>
  <c r="I82" i="13"/>
  <c r="J81" i="13"/>
  <c r="I81" i="13"/>
  <c r="J80" i="13"/>
  <c r="I80" i="13"/>
  <c r="J79" i="13"/>
  <c r="I79" i="13"/>
  <c r="J78" i="13"/>
  <c r="I78" i="13"/>
  <c r="J77" i="13"/>
  <c r="I77" i="13"/>
  <c r="J76" i="13"/>
  <c r="I76" i="13"/>
  <c r="J75" i="13"/>
  <c r="I75" i="13"/>
  <c r="J74" i="13"/>
  <c r="I74" i="13"/>
  <c r="J73" i="13"/>
  <c r="I73" i="13"/>
  <c r="J72" i="13"/>
  <c r="I72" i="13"/>
  <c r="J71" i="13"/>
  <c r="I71" i="13"/>
  <c r="J70" i="13"/>
  <c r="I70" i="13"/>
  <c r="J69" i="13"/>
  <c r="I69" i="13"/>
  <c r="J68" i="13"/>
  <c r="I68" i="13"/>
  <c r="J67" i="13"/>
  <c r="I67" i="13"/>
  <c r="J66" i="13"/>
  <c r="I66" i="13"/>
  <c r="J65" i="13"/>
  <c r="I65" i="13"/>
  <c r="J64" i="13"/>
  <c r="I64" i="13"/>
  <c r="J63" i="13"/>
  <c r="I63" i="13"/>
  <c r="J62" i="13"/>
  <c r="I62" i="13"/>
  <c r="J61" i="13"/>
  <c r="I61" i="13"/>
  <c r="J60" i="13"/>
  <c r="I60" i="13"/>
  <c r="J59" i="13"/>
  <c r="I59" i="13"/>
  <c r="J58" i="13"/>
  <c r="I58" i="13"/>
  <c r="J57" i="13"/>
  <c r="I57" i="13"/>
  <c r="J55" i="13"/>
  <c r="I55" i="13"/>
  <c r="J54" i="13"/>
  <c r="I54" i="13"/>
  <c r="J53" i="13"/>
  <c r="I53" i="13"/>
  <c r="J52" i="13"/>
  <c r="I52" i="13"/>
  <c r="J51" i="13"/>
  <c r="I51" i="13"/>
  <c r="J50" i="13"/>
  <c r="I50" i="13"/>
  <c r="J49" i="13"/>
  <c r="I49" i="13"/>
  <c r="J48" i="13"/>
  <c r="I48" i="13"/>
  <c r="J47" i="13"/>
  <c r="I47" i="13"/>
  <c r="J46" i="13"/>
  <c r="I46" i="13"/>
  <c r="J45" i="13"/>
  <c r="I45" i="13"/>
  <c r="J44" i="13"/>
  <c r="I44" i="13"/>
  <c r="J43" i="13"/>
  <c r="I43" i="13"/>
  <c r="J42" i="13"/>
  <c r="I42" i="13"/>
  <c r="J41" i="13"/>
  <c r="I41" i="13"/>
  <c r="J40" i="13"/>
  <c r="I40" i="13"/>
  <c r="J39" i="13"/>
  <c r="I39" i="13"/>
  <c r="J38" i="13"/>
  <c r="I38" i="13"/>
  <c r="J37" i="13"/>
  <c r="I37" i="13"/>
  <c r="J36" i="13"/>
  <c r="I36" i="13"/>
  <c r="J35" i="13"/>
  <c r="I35" i="13"/>
  <c r="J34" i="13"/>
  <c r="I34" i="13"/>
  <c r="J33" i="13"/>
  <c r="I33" i="13"/>
  <c r="J32" i="13"/>
  <c r="I32" i="13"/>
  <c r="J31" i="13"/>
  <c r="I31" i="13"/>
  <c r="J30" i="13"/>
  <c r="I30" i="13"/>
  <c r="J29" i="13"/>
  <c r="I29" i="13"/>
  <c r="J28" i="13"/>
  <c r="I28" i="13"/>
  <c r="J27" i="13"/>
  <c r="I27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20" i="13"/>
  <c r="I20" i="13"/>
  <c r="J19" i="13"/>
  <c r="I19" i="13"/>
  <c r="J18" i="13"/>
  <c r="I18" i="13"/>
  <c r="J17" i="13"/>
  <c r="I17" i="13"/>
  <c r="J16" i="13"/>
  <c r="I16" i="13"/>
  <c r="J15" i="13"/>
  <c r="I15" i="13"/>
  <c r="J14" i="13"/>
  <c r="I14" i="13"/>
  <c r="J13" i="13"/>
  <c r="I13" i="13"/>
  <c r="J12" i="13"/>
  <c r="I12" i="13"/>
  <c r="J11" i="13"/>
  <c r="I11" i="13"/>
  <c r="J10" i="13"/>
  <c r="I10" i="13"/>
  <c r="J9" i="13"/>
  <c r="E108" i="13" s="1"/>
  <c r="I9" i="13"/>
  <c r="J8" i="13"/>
  <c r="I8" i="13"/>
  <c r="F109" i="13" s="1"/>
  <c r="J7" i="13"/>
  <c r="I7" i="13"/>
  <c r="J6" i="13"/>
  <c r="G109" i="13" s="1"/>
  <c r="I6" i="13"/>
  <c r="J439" i="12"/>
  <c r="I439" i="12"/>
  <c r="H439" i="12"/>
  <c r="K439" i="12"/>
  <c r="J436" i="12"/>
  <c r="I436" i="12"/>
  <c r="J435" i="12"/>
  <c r="I435" i="12"/>
  <c r="J434" i="12"/>
  <c r="I434" i="12"/>
  <c r="J433" i="12"/>
  <c r="I433" i="12"/>
  <c r="J432" i="12"/>
  <c r="I432" i="12"/>
  <c r="J431" i="12"/>
  <c r="I431" i="12"/>
  <c r="J430" i="12"/>
  <c r="I430" i="12"/>
  <c r="J429" i="12"/>
  <c r="I429" i="12"/>
  <c r="J428" i="12"/>
  <c r="I428" i="12"/>
  <c r="J427" i="12"/>
  <c r="I427" i="12"/>
  <c r="J426" i="12"/>
  <c r="I426" i="12"/>
  <c r="J425" i="12"/>
  <c r="I425" i="12"/>
  <c r="J424" i="12"/>
  <c r="I424" i="12"/>
  <c r="J423" i="12"/>
  <c r="I423" i="12"/>
  <c r="J422" i="12"/>
  <c r="I422" i="12"/>
  <c r="J421" i="12"/>
  <c r="I421" i="12"/>
  <c r="J420" i="12"/>
  <c r="I420" i="12"/>
  <c r="J419" i="12"/>
  <c r="I419" i="12"/>
  <c r="J418" i="12"/>
  <c r="I418" i="12"/>
  <c r="J417" i="12"/>
  <c r="I417" i="12"/>
  <c r="J416" i="12"/>
  <c r="I416" i="12"/>
  <c r="J415" i="12"/>
  <c r="I415" i="12"/>
  <c r="J414" i="12"/>
  <c r="I414" i="12"/>
  <c r="J413" i="12"/>
  <c r="I413" i="12"/>
  <c r="J412" i="12"/>
  <c r="I412" i="12"/>
  <c r="J411" i="12"/>
  <c r="I411" i="12"/>
  <c r="J410" i="12"/>
  <c r="I410" i="12"/>
  <c r="J409" i="12"/>
  <c r="I409" i="12"/>
  <c r="J408" i="12"/>
  <c r="I408" i="12"/>
  <c r="J407" i="12"/>
  <c r="I407" i="12"/>
  <c r="J406" i="12"/>
  <c r="I406" i="12"/>
  <c r="J405" i="12"/>
  <c r="I405" i="12"/>
  <c r="J404" i="12"/>
  <c r="I404" i="12"/>
  <c r="J403" i="12"/>
  <c r="I403" i="12"/>
  <c r="J402" i="12"/>
  <c r="I402" i="12"/>
  <c r="J401" i="12"/>
  <c r="I401" i="12"/>
  <c r="J400" i="12"/>
  <c r="I400" i="12"/>
  <c r="J399" i="12"/>
  <c r="I399" i="12"/>
  <c r="J398" i="12"/>
  <c r="I398" i="12"/>
  <c r="J397" i="12"/>
  <c r="I397" i="12"/>
  <c r="J396" i="12"/>
  <c r="I396" i="12"/>
  <c r="J395" i="12"/>
  <c r="I395" i="12"/>
  <c r="J394" i="12"/>
  <c r="I394" i="12"/>
  <c r="J393" i="12"/>
  <c r="I393" i="12"/>
  <c r="J392" i="12"/>
  <c r="I392" i="12"/>
  <c r="J391" i="12"/>
  <c r="I391" i="12"/>
  <c r="J390" i="12"/>
  <c r="I390" i="12"/>
  <c r="J389" i="12"/>
  <c r="I389" i="12"/>
  <c r="J388" i="12"/>
  <c r="I388" i="12"/>
  <c r="J387" i="12"/>
  <c r="I387" i="12"/>
  <c r="J385" i="12"/>
  <c r="I385" i="12"/>
  <c r="J384" i="12"/>
  <c r="I384" i="12"/>
  <c r="J383" i="12"/>
  <c r="I383" i="12"/>
  <c r="J382" i="12"/>
  <c r="I382" i="12"/>
  <c r="J381" i="12"/>
  <c r="I381" i="12"/>
  <c r="J380" i="12"/>
  <c r="I380" i="12"/>
  <c r="J379" i="12"/>
  <c r="I379" i="12"/>
  <c r="J378" i="12"/>
  <c r="I378" i="12"/>
  <c r="J377" i="12"/>
  <c r="I377" i="12"/>
  <c r="J376" i="12"/>
  <c r="I376" i="12"/>
  <c r="J375" i="12"/>
  <c r="I375" i="12"/>
  <c r="J374" i="12"/>
  <c r="I374" i="12"/>
  <c r="J373" i="12"/>
  <c r="I373" i="12"/>
  <c r="J372" i="12"/>
  <c r="I372" i="12"/>
  <c r="J371" i="12"/>
  <c r="I371" i="12"/>
  <c r="J370" i="12"/>
  <c r="I370" i="12"/>
  <c r="J369" i="12"/>
  <c r="I369" i="12"/>
  <c r="J368" i="12"/>
  <c r="I368" i="12"/>
  <c r="J367" i="12"/>
  <c r="I367" i="12"/>
  <c r="J366" i="12"/>
  <c r="I366" i="12"/>
  <c r="J365" i="12"/>
  <c r="I365" i="12"/>
  <c r="J364" i="12"/>
  <c r="I364" i="12"/>
  <c r="J363" i="12"/>
  <c r="I363" i="12"/>
  <c r="J362" i="12"/>
  <c r="I362" i="12"/>
  <c r="J361" i="12"/>
  <c r="I361" i="12"/>
  <c r="J360" i="12"/>
  <c r="I360" i="12"/>
  <c r="J359" i="12"/>
  <c r="I359" i="12"/>
  <c r="J358" i="12"/>
  <c r="I358" i="12"/>
  <c r="J357" i="12"/>
  <c r="I357" i="12"/>
  <c r="J356" i="12"/>
  <c r="I356" i="12"/>
  <c r="J355" i="12"/>
  <c r="I355" i="12"/>
  <c r="J354" i="12"/>
  <c r="I354" i="12"/>
  <c r="J353" i="12"/>
  <c r="I353" i="12"/>
  <c r="J352" i="12"/>
  <c r="I352" i="12"/>
  <c r="J351" i="12"/>
  <c r="I351" i="12"/>
  <c r="J350" i="12"/>
  <c r="I350" i="12"/>
  <c r="J349" i="12"/>
  <c r="I349" i="12"/>
  <c r="J348" i="12"/>
  <c r="I348" i="12"/>
  <c r="J347" i="12"/>
  <c r="I347" i="12"/>
  <c r="J346" i="12"/>
  <c r="I346" i="12"/>
  <c r="J345" i="12"/>
  <c r="I345" i="12"/>
  <c r="J344" i="12"/>
  <c r="I344" i="12"/>
  <c r="J343" i="12"/>
  <c r="I343" i="12"/>
  <c r="J342" i="12"/>
  <c r="I342" i="12"/>
  <c r="J341" i="12"/>
  <c r="I341" i="12"/>
  <c r="J340" i="12"/>
  <c r="I340" i="12"/>
  <c r="F439" i="12" s="1"/>
  <c r="J339" i="12"/>
  <c r="E438" i="12" s="1"/>
  <c r="I339" i="12"/>
  <c r="J338" i="12"/>
  <c r="I338" i="12"/>
  <c r="J337" i="12"/>
  <c r="I337" i="12"/>
  <c r="J336" i="12"/>
  <c r="I336" i="12"/>
  <c r="K329" i="12"/>
  <c r="J329" i="12"/>
  <c r="I329" i="12"/>
  <c r="H329" i="12"/>
  <c r="J326" i="12"/>
  <c r="I326" i="12"/>
  <c r="J325" i="12"/>
  <c r="I325" i="12"/>
  <c r="J324" i="12"/>
  <c r="I324" i="12"/>
  <c r="J323" i="12"/>
  <c r="I323" i="12"/>
  <c r="J322" i="12"/>
  <c r="I322" i="12"/>
  <c r="J321" i="12"/>
  <c r="I321" i="12"/>
  <c r="J320" i="12"/>
  <c r="I320" i="12"/>
  <c r="J319" i="12"/>
  <c r="I319" i="12"/>
  <c r="J318" i="12"/>
  <c r="I318" i="12"/>
  <c r="J317" i="12"/>
  <c r="I317" i="12"/>
  <c r="J316" i="12"/>
  <c r="I316" i="12"/>
  <c r="J315" i="12"/>
  <c r="I315" i="12"/>
  <c r="J314" i="12"/>
  <c r="I314" i="12"/>
  <c r="J313" i="12"/>
  <c r="I313" i="12"/>
  <c r="J312" i="12"/>
  <c r="I312" i="12"/>
  <c r="J311" i="12"/>
  <c r="I311" i="12"/>
  <c r="J310" i="12"/>
  <c r="I310" i="12"/>
  <c r="J309" i="12"/>
  <c r="I309" i="12"/>
  <c r="J308" i="12"/>
  <c r="I308" i="12"/>
  <c r="J307" i="12"/>
  <c r="I307" i="12"/>
  <c r="J306" i="12"/>
  <c r="I306" i="12"/>
  <c r="J305" i="12"/>
  <c r="I305" i="12"/>
  <c r="J304" i="12"/>
  <c r="I304" i="12"/>
  <c r="J303" i="12"/>
  <c r="I303" i="12"/>
  <c r="J302" i="12"/>
  <c r="I302" i="12"/>
  <c r="J301" i="12"/>
  <c r="I301" i="12"/>
  <c r="J300" i="12"/>
  <c r="I300" i="12"/>
  <c r="J299" i="12"/>
  <c r="I299" i="12"/>
  <c r="J298" i="12"/>
  <c r="I298" i="12"/>
  <c r="J297" i="12"/>
  <c r="I297" i="12"/>
  <c r="J296" i="12"/>
  <c r="I296" i="12"/>
  <c r="J295" i="12"/>
  <c r="I295" i="12"/>
  <c r="J294" i="12"/>
  <c r="I294" i="12"/>
  <c r="J293" i="12"/>
  <c r="I293" i="12"/>
  <c r="J292" i="12"/>
  <c r="I292" i="12"/>
  <c r="J291" i="12"/>
  <c r="I291" i="12"/>
  <c r="J290" i="12"/>
  <c r="I290" i="12"/>
  <c r="J289" i="12"/>
  <c r="I289" i="12"/>
  <c r="J288" i="12"/>
  <c r="I288" i="12"/>
  <c r="J287" i="12"/>
  <c r="I287" i="12"/>
  <c r="J286" i="12"/>
  <c r="I286" i="12"/>
  <c r="J285" i="12"/>
  <c r="I285" i="12"/>
  <c r="J284" i="12"/>
  <c r="I284" i="12"/>
  <c r="J283" i="12"/>
  <c r="I283" i="12"/>
  <c r="J282" i="12"/>
  <c r="I282" i="12"/>
  <c r="J281" i="12"/>
  <c r="I281" i="12"/>
  <c r="J280" i="12"/>
  <c r="I280" i="12"/>
  <c r="J279" i="12"/>
  <c r="I279" i="12"/>
  <c r="J278" i="12"/>
  <c r="I278" i="12"/>
  <c r="J277" i="12"/>
  <c r="I277" i="12"/>
  <c r="J275" i="12"/>
  <c r="I275" i="12"/>
  <c r="J274" i="12"/>
  <c r="I274" i="12"/>
  <c r="J273" i="12"/>
  <c r="I273" i="12"/>
  <c r="J272" i="12"/>
  <c r="I272" i="12"/>
  <c r="J271" i="12"/>
  <c r="I271" i="12"/>
  <c r="J270" i="12"/>
  <c r="I270" i="12"/>
  <c r="J269" i="12"/>
  <c r="I269" i="12"/>
  <c r="J268" i="12"/>
  <c r="I268" i="12"/>
  <c r="J267" i="12"/>
  <c r="I267" i="12"/>
  <c r="J266" i="12"/>
  <c r="I266" i="12"/>
  <c r="J265" i="12"/>
  <c r="I265" i="12"/>
  <c r="J264" i="12"/>
  <c r="I264" i="12"/>
  <c r="J263" i="12"/>
  <c r="I263" i="12"/>
  <c r="J262" i="12"/>
  <c r="I262" i="12"/>
  <c r="J261" i="12"/>
  <c r="I261" i="12"/>
  <c r="J260" i="12"/>
  <c r="I260" i="12"/>
  <c r="J259" i="12"/>
  <c r="I259" i="12"/>
  <c r="J258" i="12"/>
  <c r="I258" i="12"/>
  <c r="J257" i="12"/>
  <c r="I257" i="12"/>
  <c r="J256" i="12"/>
  <c r="I256" i="12"/>
  <c r="J255" i="12"/>
  <c r="I255" i="12"/>
  <c r="J254" i="12"/>
  <c r="I254" i="12"/>
  <c r="J253" i="12"/>
  <c r="I253" i="12"/>
  <c r="J252" i="12"/>
  <c r="I252" i="12"/>
  <c r="J251" i="12"/>
  <c r="I251" i="12"/>
  <c r="J250" i="12"/>
  <c r="I250" i="12"/>
  <c r="J249" i="12"/>
  <c r="I249" i="12"/>
  <c r="J248" i="12"/>
  <c r="I248" i="12"/>
  <c r="J247" i="12"/>
  <c r="I247" i="12"/>
  <c r="J246" i="12"/>
  <c r="I246" i="12"/>
  <c r="J245" i="12"/>
  <c r="I245" i="12"/>
  <c r="J244" i="12"/>
  <c r="I244" i="12"/>
  <c r="J243" i="12"/>
  <c r="I243" i="12"/>
  <c r="J242" i="12"/>
  <c r="I242" i="12"/>
  <c r="J241" i="12"/>
  <c r="I241" i="12"/>
  <c r="J240" i="12"/>
  <c r="I240" i="12"/>
  <c r="J239" i="12"/>
  <c r="I239" i="12"/>
  <c r="J238" i="12"/>
  <c r="I238" i="12"/>
  <c r="J237" i="12"/>
  <c r="I237" i="12"/>
  <c r="J236" i="12"/>
  <c r="I236" i="12"/>
  <c r="J235" i="12"/>
  <c r="I235" i="12"/>
  <c r="J234" i="12"/>
  <c r="I234" i="12"/>
  <c r="J233" i="12"/>
  <c r="I233" i="12"/>
  <c r="J232" i="12"/>
  <c r="I232" i="12"/>
  <c r="J231" i="12"/>
  <c r="G329" i="12" s="1"/>
  <c r="I231" i="12"/>
  <c r="J230" i="12"/>
  <c r="I230" i="12"/>
  <c r="J229" i="12"/>
  <c r="I229" i="12"/>
  <c r="J228" i="12"/>
  <c r="I228" i="12"/>
  <c r="J227" i="12"/>
  <c r="I227" i="12"/>
  <c r="J226" i="12"/>
  <c r="E328" i="12" s="1"/>
  <c r="I226" i="12"/>
  <c r="F329" i="12" s="1"/>
  <c r="K219" i="12"/>
  <c r="J219" i="12"/>
  <c r="I219" i="12"/>
  <c r="H219" i="12"/>
  <c r="J216" i="12"/>
  <c r="I216" i="12"/>
  <c r="J215" i="12"/>
  <c r="I215" i="12"/>
  <c r="J214" i="12"/>
  <c r="I214" i="12"/>
  <c r="J213" i="12"/>
  <c r="I213" i="12"/>
  <c r="J212" i="12"/>
  <c r="I212" i="12"/>
  <c r="J211" i="12"/>
  <c r="I211" i="12"/>
  <c r="J210" i="12"/>
  <c r="I210" i="12"/>
  <c r="J209" i="12"/>
  <c r="I209" i="12"/>
  <c r="J208" i="12"/>
  <c r="I208" i="12"/>
  <c r="J207" i="12"/>
  <c r="I207" i="12"/>
  <c r="J206" i="12"/>
  <c r="I206" i="12"/>
  <c r="J205" i="12"/>
  <c r="I205" i="12"/>
  <c r="J204" i="12"/>
  <c r="I204" i="12"/>
  <c r="J203" i="12"/>
  <c r="I203" i="12"/>
  <c r="J202" i="12"/>
  <c r="I202" i="12"/>
  <c r="J201" i="12"/>
  <c r="I201" i="12"/>
  <c r="J200" i="12"/>
  <c r="I200" i="12"/>
  <c r="J199" i="12"/>
  <c r="I199" i="12"/>
  <c r="J198" i="12"/>
  <c r="I198" i="12"/>
  <c r="J197" i="12"/>
  <c r="I197" i="12"/>
  <c r="J196" i="12"/>
  <c r="I196" i="12"/>
  <c r="J195" i="12"/>
  <c r="I195" i="12"/>
  <c r="J194" i="12"/>
  <c r="I194" i="12"/>
  <c r="J193" i="12"/>
  <c r="I193" i="12"/>
  <c r="J192" i="12"/>
  <c r="I192" i="12"/>
  <c r="J191" i="12"/>
  <c r="I191" i="12"/>
  <c r="J190" i="12"/>
  <c r="I190" i="12"/>
  <c r="J189" i="12"/>
  <c r="I189" i="12"/>
  <c r="J188" i="12"/>
  <c r="I188" i="12"/>
  <c r="J187" i="12"/>
  <c r="I187" i="12"/>
  <c r="J186" i="12"/>
  <c r="I186" i="12"/>
  <c r="J185" i="12"/>
  <c r="I185" i="12"/>
  <c r="J184" i="12"/>
  <c r="I184" i="12"/>
  <c r="J183" i="12"/>
  <c r="I183" i="12"/>
  <c r="J182" i="12"/>
  <c r="I182" i="12"/>
  <c r="J181" i="12"/>
  <c r="I181" i="12"/>
  <c r="J180" i="12"/>
  <c r="I180" i="12"/>
  <c r="J179" i="12"/>
  <c r="I179" i="12"/>
  <c r="J178" i="12"/>
  <c r="I178" i="12"/>
  <c r="J177" i="12"/>
  <c r="I177" i="12"/>
  <c r="J176" i="12"/>
  <c r="I176" i="12"/>
  <c r="J175" i="12"/>
  <c r="I175" i="12"/>
  <c r="J174" i="12"/>
  <c r="I174" i="12"/>
  <c r="J173" i="12"/>
  <c r="I173" i="12"/>
  <c r="J172" i="12"/>
  <c r="I172" i="12"/>
  <c r="J171" i="12"/>
  <c r="I171" i="12"/>
  <c r="J170" i="12"/>
  <c r="I170" i="12"/>
  <c r="J169" i="12"/>
  <c r="I169" i="12"/>
  <c r="J168" i="12"/>
  <c r="I168" i="12"/>
  <c r="J167" i="12"/>
  <c r="I167" i="12"/>
  <c r="J165" i="12"/>
  <c r="I165" i="12"/>
  <c r="J164" i="12"/>
  <c r="I164" i="12"/>
  <c r="J163" i="12"/>
  <c r="I163" i="12"/>
  <c r="J162" i="12"/>
  <c r="I162" i="12"/>
  <c r="J161" i="12"/>
  <c r="I161" i="12"/>
  <c r="J160" i="12"/>
  <c r="I160" i="12"/>
  <c r="J159" i="12"/>
  <c r="I159" i="12"/>
  <c r="J158" i="12"/>
  <c r="I158" i="12"/>
  <c r="J157" i="12"/>
  <c r="I157" i="12"/>
  <c r="J156" i="12"/>
  <c r="I156" i="12"/>
  <c r="J155" i="12"/>
  <c r="I155" i="12"/>
  <c r="J154" i="12"/>
  <c r="I154" i="12"/>
  <c r="J153" i="12"/>
  <c r="I153" i="12"/>
  <c r="J152" i="12"/>
  <c r="I152" i="12"/>
  <c r="J151" i="12"/>
  <c r="I151" i="12"/>
  <c r="J150" i="12"/>
  <c r="I150" i="12"/>
  <c r="J149" i="12"/>
  <c r="I149" i="12"/>
  <c r="J148" i="12"/>
  <c r="I148" i="12"/>
  <c r="J147" i="12"/>
  <c r="I147" i="12"/>
  <c r="J146" i="12"/>
  <c r="I146" i="12"/>
  <c r="J145" i="12"/>
  <c r="I145" i="12"/>
  <c r="J144" i="12"/>
  <c r="I144" i="12"/>
  <c r="J143" i="12"/>
  <c r="I143" i="12"/>
  <c r="J142" i="12"/>
  <c r="I142" i="12"/>
  <c r="J141" i="12"/>
  <c r="I141" i="12"/>
  <c r="J140" i="12"/>
  <c r="I140" i="12"/>
  <c r="J139" i="12"/>
  <c r="I139" i="12"/>
  <c r="J138" i="12"/>
  <c r="I138" i="12"/>
  <c r="J137" i="12"/>
  <c r="I137" i="12"/>
  <c r="J136" i="12"/>
  <c r="I136" i="12"/>
  <c r="J135" i="12"/>
  <c r="I135" i="12"/>
  <c r="J134" i="12"/>
  <c r="I134" i="12"/>
  <c r="J133" i="12"/>
  <c r="I133" i="12"/>
  <c r="J132" i="12"/>
  <c r="I132" i="12"/>
  <c r="J131" i="12"/>
  <c r="I131" i="12"/>
  <c r="J130" i="12"/>
  <c r="I130" i="12"/>
  <c r="J129" i="12"/>
  <c r="I129" i="12"/>
  <c r="J128" i="12"/>
  <c r="I128" i="12"/>
  <c r="J127" i="12"/>
  <c r="I127" i="12"/>
  <c r="J126" i="12"/>
  <c r="I126" i="12"/>
  <c r="J125" i="12"/>
  <c r="I125" i="12"/>
  <c r="J124" i="12"/>
  <c r="I124" i="12"/>
  <c r="J123" i="12"/>
  <c r="I123" i="12"/>
  <c r="J122" i="12"/>
  <c r="I122" i="12"/>
  <c r="J121" i="12"/>
  <c r="I121" i="12"/>
  <c r="J120" i="12"/>
  <c r="I120" i="12"/>
  <c r="J119" i="12"/>
  <c r="I119" i="12"/>
  <c r="J118" i="12"/>
  <c r="I118" i="12"/>
  <c r="J117" i="12"/>
  <c r="E218" i="12" s="1"/>
  <c r="I117" i="12"/>
  <c r="J116" i="12"/>
  <c r="G219" i="12" s="1"/>
  <c r="I116" i="12"/>
  <c r="F219" i="12" s="1"/>
  <c r="J109" i="12"/>
  <c r="I109" i="12"/>
  <c r="H109" i="12"/>
  <c r="K109" i="12"/>
  <c r="J106" i="12"/>
  <c r="I106" i="12"/>
  <c r="J105" i="12"/>
  <c r="I105" i="12"/>
  <c r="J104" i="12"/>
  <c r="I104" i="12"/>
  <c r="J103" i="12"/>
  <c r="I103" i="12"/>
  <c r="J102" i="12"/>
  <c r="I102" i="12"/>
  <c r="J101" i="12"/>
  <c r="I101" i="12"/>
  <c r="J100" i="12"/>
  <c r="I100" i="12"/>
  <c r="J99" i="12"/>
  <c r="I99" i="12"/>
  <c r="J98" i="12"/>
  <c r="I98" i="12"/>
  <c r="J97" i="12"/>
  <c r="I97" i="12"/>
  <c r="J96" i="12"/>
  <c r="I96" i="12"/>
  <c r="J95" i="12"/>
  <c r="I95" i="12"/>
  <c r="J94" i="12"/>
  <c r="I94" i="12"/>
  <c r="J93" i="12"/>
  <c r="I93" i="12"/>
  <c r="J92" i="12"/>
  <c r="I92" i="12"/>
  <c r="J91" i="12"/>
  <c r="I91" i="12"/>
  <c r="J90" i="12"/>
  <c r="I90" i="12"/>
  <c r="J89" i="12"/>
  <c r="I89" i="12"/>
  <c r="J88" i="12"/>
  <c r="I88" i="12"/>
  <c r="J87" i="12"/>
  <c r="I87" i="12"/>
  <c r="J86" i="12"/>
  <c r="I86" i="12"/>
  <c r="J85" i="12"/>
  <c r="I85" i="12"/>
  <c r="J84" i="12"/>
  <c r="I84" i="12"/>
  <c r="J83" i="12"/>
  <c r="I83" i="12"/>
  <c r="J82" i="12"/>
  <c r="I82" i="12"/>
  <c r="J81" i="12"/>
  <c r="I81" i="12"/>
  <c r="J80" i="12"/>
  <c r="I80" i="12"/>
  <c r="J79" i="12"/>
  <c r="I79" i="12"/>
  <c r="J78" i="12"/>
  <c r="I78" i="12"/>
  <c r="J77" i="12"/>
  <c r="I77" i="12"/>
  <c r="J76" i="12"/>
  <c r="I76" i="12"/>
  <c r="J75" i="12"/>
  <c r="I75" i="12"/>
  <c r="J74" i="12"/>
  <c r="I74" i="12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J66" i="12"/>
  <c r="I66" i="12"/>
  <c r="J65" i="12"/>
  <c r="I65" i="12"/>
  <c r="J64" i="12"/>
  <c r="I64" i="12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F109" i="12" s="1"/>
  <c r="J9" i="12"/>
  <c r="G109" i="12" s="1"/>
  <c r="I9" i="12"/>
  <c r="J8" i="12"/>
  <c r="I8" i="12"/>
  <c r="J7" i="12"/>
  <c r="I7" i="12"/>
  <c r="J6" i="12"/>
  <c r="I6" i="12"/>
  <c r="K439" i="28"/>
  <c r="J439" i="28"/>
  <c r="I439" i="28"/>
  <c r="H439" i="28"/>
  <c r="G439" i="28"/>
  <c r="F11" i="9" s="1"/>
  <c r="J436" i="28"/>
  <c r="I436" i="28"/>
  <c r="J435" i="28"/>
  <c r="I435" i="28"/>
  <c r="J434" i="28"/>
  <c r="I434" i="28"/>
  <c r="J433" i="28"/>
  <c r="I433" i="28"/>
  <c r="J432" i="28"/>
  <c r="I432" i="28"/>
  <c r="J431" i="28"/>
  <c r="I431" i="28"/>
  <c r="J430" i="28"/>
  <c r="I430" i="28"/>
  <c r="J429" i="28"/>
  <c r="I429" i="28"/>
  <c r="J428" i="28"/>
  <c r="I428" i="28"/>
  <c r="J427" i="28"/>
  <c r="I427" i="28"/>
  <c r="J426" i="28"/>
  <c r="I426" i="28"/>
  <c r="J425" i="28"/>
  <c r="I425" i="28"/>
  <c r="J424" i="28"/>
  <c r="I424" i="28"/>
  <c r="J423" i="28"/>
  <c r="I423" i="28"/>
  <c r="J422" i="28"/>
  <c r="I422" i="28"/>
  <c r="J421" i="28"/>
  <c r="I421" i="28"/>
  <c r="J420" i="28"/>
  <c r="I420" i="28"/>
  <c r="J419" i="28"/>
  <c r="I419" i="28"/>
  <c r="J418" i="28"/>
  <c r="I418" i="28"/>
  <c r="J417" i="28"/>
  <c r="I417" i="28"/>
  <c r="J416" i="28"/>
  <c r="I416" i="28"/>
  <c r="J415" i="28"/>
  <c r="I415" i="28"/>
  <c r="J414" i="28"/>
  <c r="I414" i="28"/>
  <c r="J413" i="28"/>
  <c r="I413" i="28"/>
  <c r="J412" i="28"/>
  <c r="I412" i="28"/>
  <c r="J411" i="28"/>
  <c r="I411" i="28"/>
  <c r="J410" i="28"/>
  <c r="I410" i="28"/>
  <c r="J409" i="28"/>
  <c r="I409" i="28"/>
  <c r="J408" i="28"/>
  <c r="I408" i="28"/>
  <c r="J407" i="28"/>
  <c r="I407" i="28"/>
  <c r="J406" i="28"/>
  <c r="I406" i="28"/>
  <c r="J405" i="28"/>
  <c r="I405" i="28"/>
  <c r="J404" i="28"/>
  <c r="I404" i="28"/>
  <c r="J403" i="28"/>
  <c r="I403" i="28"/>
  <c r="J402" i="28"/>
  <c r="I402" i="28"/>
  <c r="J401" i="28"/>
  <c r="I401" i="28"/>
  <c r="J400" i="28"/>
  <c r="I400" i="28"/>
  <c r="J399" i="28"/>
  <c r="I399" i="28"/>
  <c r="J398" i="28"/>
  <c r="I398" i="28"/>
  <c r="J397" i="28"/>
  <c r="I397" i="28"/>
  <c r="J396" i="28"/>
  <c r="I396" i="28"/>
  <c r="J395" i="28"/>
  <c r="I395" i="28"/>
  <c r="J394" i="28"/>
  <c r="I394" i="28"/>
  <c r="J393" i="28"/>
  <c r="I393" i="28"/>
  <c r="J392" i="28"/>
  <c r="I392" i="28"/>
  <c r="J391" i="28"/>
  <c r="I391" i="28"/>
  <c r="J390" i="28"/>
  <c r="I390" i="28"/>
  <c r="J389" i="28"/>
  <c r="I389" i="28"/>
  <c r="J388" i="28"/>
  <c r="I388" i="28"/>
  <c r="J387" i="28"/>
  <c r="I387" i="28"/>
  <c r="J385" i="28"/>
  <c r="I385" i="28"/>
  <c r="J384" i="28"/>
  <c r="I384" i="28"/>
  <c r="J383" i="28"/>
  <c r="I383" i="28"/>
  <c r="J382" i="28"/>
  <c r="I382" i="28"/>
  <c r="J381" i="28"/>
  <c r="I381" i="28"/>
  <c r="J380" i="28"/>
  <c r="I380" i="28"/>
  <c r="J379" i="28"/>
  <c r="I379" i="28"/>
  <c r="J378" i="28"/>
  <c r="I378" i="28"/>
  <c r="J377" i="28"/>
  <c r="I377" i="28"/>
  <c r="J376" i="28"/>
  <c r="I376" i="28"/>
  <c r="J375" i="28"/>
  <c r="I375" i="28"/>
  <c r="J374" i="28"/>
  <c r="I374" i="28"/>
  <c r="J373" i="28"/>
  <c r="I373" i="28"/>
  <c r="J372" i="28"/>
  <c r="I372" i="28"/>
  <c r="J371" i="28"/>
  <c r="I371" i="28"/>
  <c r="J370" i="28"/>
  <c r="I370" i="28"/>
  <c r="J369" i="28"/>
  <c r="I369" i="28"/>
  <c r="J368" i="28"/>
  <c r="I368" i="28"/>
  <c r="J367" i="28"/>
  <c r="I367" i="28"/>
  <c r="J366" i="28"/>
  <c r="I366" i="28"/>
  <c r="J365" i="28"/>
  <c r="I365" i="28"/>
  <c r="J364" i="28"/>
  <c r="I364" i="28"/>
  <c r="J363" i="28"/>
  <c r="I363" i="28"/>
  <c r="J362" i="28"/>
  <c r="I362" i="28"/>
  <c r="J361" i="28"/>
  <c r="I361" i="28"/>
  <c r="J360" i="28"/>
  <c r="I360" i="28"/>
  <c r="J359" i="28"/>
  <c r="I359" i="28"/>
  <c r="J358" i="28"/>
  <c r="I358" i="28"/>
  <c r="J357" i="28"/>
  <c r="I357" i="28"/>
  <c r="J356" i="28"/>
  <c r="I356" i="28"/>
  <c r="J355" i="28"/>
  <c r="I355" i="28"/>
  <c r="J354" i="28"/>
  <c r="I354" i="28"/>
  <c r="J353" i="28"/>
  <c r="I353" i="28"/>
  <c r="J352" i="28"/>
  <c r="I352" i="28"/>
  <c r="J351" i="28"/>
  <c r="I351" i="28"/>
  <c r="J350" i="28"/>
  <c r="I350" i="28"/>
  <c r="J349" i="28"/>
  <c r="I349" i="28"/>
  <c r="J348" i="28"/>
  <c r="I348" i="28"/>
  <c r="J347" i="28"/>
  <c r="I347" i="28"/>
  <c r="J346" i="28"/>
  <c r="I346" i="28"/>
  <c r="J345" i="28"/>
  <c r="I345" i="28"/>
  <c r="J344" i="28"/>
  <c r="I344" i="28"/>
  <c r="J343" i="28"/>
  <c r="I343" i="28"/>
  <c r="J342" i="28"/>
  <c r="I342" i="28"/>
  <c r="J341" i="28"/>
  <c r="I341" i="28"/>
  <c r="J340" i="28"/>
  <c r="I340" i="28"/>
  <c r="J339" i="28"/>
  <c r="I339" i="28"/>
  <c r="J338" i="28"/>
  <c r="I338" i="28"/>
  <c r="J337" i="28"/>
  <c r="I337" i="28"/>
  <c r="J336" i="28"/>
  <c r="E438" i="28" s="1"/>
  <c r="I336" i="28"/>
  <c r="F439" i="28" s="1"/>
  <c r="K11" i="9" s="1"/>
  <c r="K329" i="28"/>
  <c r="J329" i="28"/>
  <c r="I329" i="28"/>
  <c r="H329" i="28"/>
  <c r="G329" i="28"/>
  <c r="J326" i="28"/>
  <c r="I326" i="28"/>
  <c r="J325" i="28"/>
  <c r="I325" i="28"/>
  <c r="J324" i="28"/>
  <c r="I324" i="28"/>
  <c r="J323" i="28"/>
  <c r="I323" i="28"/>
  <c r="J322" i="28"/>
  <c r="I322" i="28"/>
  <c r="J321" i="28"/>
  <c r="I321" i="28"/>
  <c r="J320" i="28"/>
  <c r="I320" i="28"/>
  <c r="J319" i="28"/>
  <c r="I319" i="28"/>
  <c r="J318" i="28"/>
  <c r="I318" i="28"/>
  <c r="J317" i="28"/>
  <c r="I317" i="28"/>
  <c r="J316" i="28"/>
  <c r="I316" i="28"/>
  <c r="J315" i="28"/>
  <c r="I315" i="28"/>
  <c r="J314" i="28"/>
  <c r="I314" i="28"/>
  <c r="J313" i="28"/>
  <c r="I313" i="28"/>
  <c r="J312" i="28"/>
  <c r="I312" i="28"/>
  <c r="J311" i="28"/>
  <c r="I311" i="28"/>
  <c r="J310" i="28"/>
  <c r="I310" i="28"/>
  <c r="J309" i="28"/>
  <c r="I309" i="28"/>
  <c r="J308" i="28"/>
  <c r="I308" i="28"/>
  <c r="J307" i="28"/>
  <c r="I307" i="28"/>
  <c r="J306" i="28"/>
  <c r="I306" i="28"/>
  <c r="J305" i="28"/>
  <c r="I305" i="28"/>
  <c r="J304" i="28"/>
  <c r="I304" i="28"/>
  <c r="J303" i="28"/>
  <c r="I303" i="28"/>
  <c r="J302" i="28"/>
  <c r="I302" i="28"/>
  <c r="J301" i="28"/>
  <c r="I301" i="28"/>
  <c r="J300" i="28"/>
  <c r="I300" i="28"/>
  <c r="J299" i="28"/>
  <c r="I299" i="28"/>
  <c r="J298" i="28"/>
  <c r="I298" i="28"/>
  <c r="J297" i="28"/>
  <c r="I297" i="28"/>
  <c r="J296" i="28"/>
  <c r="I296" i="28"/>
  <c r="J295" i="28"/>
  <c r="I295" i="28"/>
  <c r="J294" i="28"/>
  <c r="I294" i="28"/>
  <c r="J293" i="28"/>
  <c r="I293" i="28"/>
  <c r="J292" i="28"/>
  <c r="I292" i="28"/>
  <c r="J291" i="28"/>
  <c r="I291" i="28"/>
  <c r="J290" i="28"/>
  <c r="I290" i="28"/>
  <c r="J289" i="28"/>
  <c r="I289" i="28"/>
  <c r="J288" i="28"/>
  <c r="I288" i="28"/>
  <c r="J287" i="28"/>
  <c r="I287" i="28"/>
  <c r="J286" i="28"/>
  <c r="I286" i="28"/>
  <c r="J285" i="28"/>
  <c r="I285" i="28"/>
  <c r="J284" i="28"/>
  <c r="I284" i="28"/>
  <c r="J283" i="28"/>
  <c r="I283" i="28"/>
  <c r="J282" i="28"/>
  <c r="I282" i="28"/>
  <c r="J281" i="28"/>
  <c r="I281" i="28"/>
  <c r="J280" i="28"/>
  <c r="I280" i="28"/>
  <c r="J279" i="28"/>
  <c r="I279" i="28"/>
  <c r="J278" i="28"/>
  <c r="I278" i="28"/>
  <c r="J277" i="28"/>
  <c r="I277" i="28"/>
  <c r="J275" i="28"/>
  <c r="I275" i="28"/>
  <c r="J274" i="28"/>
  <c r="I274" i="28"/>
  <c r="J273" i="28"/>
  <c r="I273" i="28"/>
  <c r="J272" i="28"/>
  <c r="I272" i="28"/>
  <c r="J271" i="28"/>
  <c r="I271" i="28"/>
  <c r="J270" i="28"/>
  <c r="I270" i="28"/>
  <c r="J269" i="28"/>
  <c r="I269" i="28"/>
  <c r="J268" i="28"/>
  <c r="I268" i="28"/>
  <c r="J267" i="28"/>
  <c r="I267" i="28"/>
  <c r="J266" i="28"/>
  <c r="I266" i="28"/>
  <c r="J265" i="28"/>
  <c r="I265" i="28"/>
  <c r="J264" i="28"/>
  <c r="I264" i="28"/>
  <c r="J263" i="28"/>
  <c r="I263" i="28"/>
  <c r="J262" i="28"/>
  <c r="I262" i="28"/>
  <c r="J261" i="28"/>
  <c r="I261" i="28"/>
  <c r="J260" i="28"/>
  <c r="I260" i="28"/>
  <c r="J259" i="28"/>
  <c r="I259" i="28"/>
  <c r="J258" i="28"/>
  <c r="I258" i="28"/>
  <c r="J257" i="28"/>
  <c r="I257" i="28"/>
  <c r="J256" i="28"/>
  <c r="I256" i="28"/>
  <c r="J255" i="28"/>
  <c r="I255" i="28"/>
  <c r="J254" i="28"/>
  <c r="I254" i="28"/>
  <c r="J253" i="28"/>
  <c r="I253" i="28"/>
  <c r="J252" i="28"/>
  <c r="I252" i="28"/>
  <c r="J251" i="28"/>
  <c r="I251" i="28"/>
  <c r="J250" i="28"/>
  <c r="I250" i="28"/>
  <c r="J249" i="28"/>
  <c r="I249" i="28"/>
  <c r="J248" i="28"/>
  <c r="I248" i="28"/>
  <c r="J247" i="28"/>
  <c r="I247" i="28"/>
  <c r="J246" i="28"/>
  <c r="I246" i="28"/>
  <c r="J245" i="28"/>
  <c r="I245" i="28"/>
  <c r="J244" i="28"/>
  <c r="I244" i="28"/>
  <c r="J243" i="28"/>
  <c r="I243" i="28"/>
  <c r="J242" i="28"/>
  <c r="I242" i="28"/>
  <c r="J241" i="28"/>
  <c r="I241" i="28"/>
  <c r="J240" i="28"/>
  <c r="I240" i="28"/>
  <c r="J239" i="28"/>
  <c r="I239" i="28"/>
  <c r="J238" i="28"/>
  <c r="I238" i="28"/>
  <c r="J237" i="28"/>
  <c r="I237" i="28"/>
  <c r="J236" i="28"/>
  <c r="I236" i="28"/>
  <c r="J235" i="28"/>
  <c r="I235" i="28"/>
  <c r="J234" i="28"/>
  <c r="I234" i="28"/>
  <c r="J233" i="28"/>
  <c r="I233" i="28"/>
  <c r="J232" i="28"/>
  <c r="I232" i="28"/>
  <c r="J231" i="28"/>
  <c r="I231" i="28"/>
  <c r="J230" i="28"/>
  <c r="I230" i="28"/>
  <c r="J229" i="28"/>
  <c r="I229" i="28"/>
  <c r="J228" i="28"/>
  <c r="I228" i="28"/>
  <c r="J227" i="28"/>
  <c r="I227" i="28"/>
  <c r="J226" i="28"/>
  <c r="E328" i="28" s="1"/>
  <c r="I226" i="28"/>
  <c r="F329" i="28" s="1"/>
  <c r="K10" i="9" s="1"/>
  <c r="K219" i="28"/>
  <c r="J219" i="28"/>
  <c r="I219" i="28"/>
  <c r="H219" i="28"/>
  <c r="G9" i="9" s="1"/>
  <c r="G219" i="28"/>
  <c r="J216" i="28"/>
  <c r="I216" i="28"/>
  <c r="J215" i="28"/>
  <c r="I215" i="28"/>
  <c r="J214" i="28"/>
  <c r="I214" i="28"/>
  <c r="J213" i="28"/>
  <c r="I213" i="28"/>
  <c r="J212" i="28"/>
  <c r="I212" i="28"/>
  <c r="J211" i="28"/>
  <c r="I211" i="28"/>
  <c r="J210" i="28"/>
  <c r="I210" i="28"/>
  <c r="J209" i="28"/>
  <c r="I209" i="28"/>
  <c r="J208" i="28"/>
  <c r="I208" i="28"/>
  <c r="J207" i="28"/>
  <c r="I207" i="28"/>
  <c r="J206" i="28"/>
  <c r="I206" i="28"/>
  <c r="J205" i="28"/>
  <c r="I205" i="28"/>
  <c r="J204" i="28"/>
  <c r="I204" i="28"/>
  <c r="J203" i="28"/>
  <c r="I203" i="28"/>
  <c r="J202" i="28"/>
  <c r="I202" i="28"/>
  <c r="J201" i="28"/>
  <c r="I201" i="28"/>
  <c r="J200" i="28"/>
  <c r="I200" i="28"/>
  <c r="J199" i="28"/>
  <c r="I199" i="28"/>
  <c r="J198" i="28"/>
  <c r="I198" i="28"/>
  <c r="J197" i="28"/>
  <c r="I197" i="28"/>
  <c r="J196" i="28"/>
  <c r="I196" i="28"/>
  <c r="J195" i="28"/>
  <c r="I195" i="28"/>
  <c r="J194" i="28"/>
  <c r="I194" i="28"/>
  <c r="J193" i="28"/>
  <c r="I193" i="28"/>
  <c r="J192" i="28"/>
  <c r="I192" i="28"/>
  <c r="J191" i="28"/>
  <c r="I191" i="28"/>
  <c r="J190" i="28"/>
  <c r="I190" i="28"/>
  <c r="J189" i="28"/>
  <c r="I189" i="28"/>
  <c r="J188" i="28"/>
  <c r="I188" i="28"/>
  <c r="J187" i="28"/>
  <c r="I187" i="28"/>
  <c r="J186" i="28"/>
  <c r="I186" i="28"/>
  <c r="J185" i="28"/>
  <c r="I185" i="28"/>
  <c r="J184" i="28"/>
  <c r="I184" i="28"/>
  <c r="J183" i="28"/>
  <c r="I183" i="28"/>
  <c r="J182" i="28"/>
  <c r="I182" i="28"/>
  <c r="J181" i="28"/>
  <c r="I181" i="28"/>
  <c r="J180" i="28"/>
  <c r="I180" i="28"/>
  <c r="J179" i="28"/>
  <c r="I179" i="28"/>
  <c r="J178" i="28"/>
  <c r="I178" i="28"/>
  <c r="J177" i="28"/>
  <c r="I177" i="28"/>
  <c r="J176" i="28"/>
  <c r="I176" i="28"/>
  <c r="J175" i="28"/>
  <c r="I175" i="28"/>
  <c r="J174" i="28"/>
  <c r="I174" i="28"/>
  <c r="J173" i="28"/>
  <c r="I173" i="28"/>
  <c r="J172" i="28"/>
  <c r="I172" i="28"/>
  <c r="J171" i="28"/>
  <c r="I171" i="28"/>
  <c r="J170" i="28"/>
  <c r="I170" i="28"/>
  <c r="J169" i="28"/>
  <c r="I169" i="28"/>
  <c r="J168" i="28"/>
  <c r="I168" i="28"/>
  <c r="J167" i="28"/>
  <c r="I167" i="28"/>
  <c r="J165" i="28"/>
  <c r="I165" i="28"/>
  <c r="J164" i="28"/>
  <c r="I164" i="28"/>
  <c r="J163" i="28"/>
  <c r="I163" i="28"/>
  <c r="J162" i="28"/>
  <c r="I162" i="28"/>
  <c r="J161" i="28"/>
  <c r="I161" i="28"/>
  <c r="J160" i="28"/>
  <c r="I160" i="28"/>
  <c r="J159" i="28"/>
  <c r="I159" i="28"/>
  <c r="J158" i="28"/>
  <c r="I158" i="28"/>
  <c r="J157" i="28"/>
  <c r="I157" i="28"/>
  <c r="J156" i="28"/>
  <c r="I156" i="28"/>
  <c r="J155" i="28"/>
  <c r="I155" i="28"/>
  <c r="J154" i="28"/>
  <c r="I154" i="28"/>
  <c r="J153" i="28"/>
  <c r="I153" i="28"/>
  <c r="J152" i="28"/>
  <c r="I152" i="28"/>
  <c r="J151" i="28"/>
  <c r="I151" i="28"/>
  <c r="J150" i="28"/>
  <c r="I150" i="28"/>
  <c r="J149" i="28"/>
  <c r="I149" i="28"/>
  <c r="J148" i="28"/>
  <c r="I148" i="28"/>
  <c r="J147" i="28"/>
  <c r="I147" i="28"/>
  <c r="J146" i="28"/>
  <c r="I146" i="28"/>
  <c r="J145" i="28"/>
  <c r="I145" i="28"/>
  <c r="J144" i="28"/>
  <c r="I144" i="28"/>
  <c r="J143" i="28"/>
  <c r="I143" i="28"/>
  <c r="J142" i="28"/>
  <c r="I142" i="28"/>
  <c r="J141" i="28"/>
  <c r="I141" i="28"/>
  <c r="J140" i="28"/>
  <c r="I140" i="28"/>
  <c r="J139" i="28"/>
  <c r="I139" i="28"/>
  <c r="J138" i="28"/>
  <c r="I138" i="28"/>
  <c r="J137" i="28"/>
  <c r="I137" i="28"/>
  <c r="J136" i="28"/>
  <c r="I136" i="28"/>
  <c r="J135" i="28"/>
  <c r="I135" i="28"/>
  <c r="J134" i="28"/>
  <c r="I134" i="28"/>
  <c r="J133" i="28"/>
  <c r="I133" i="28"/>
  <c r="J132" i="28"/>
  <c r="I132" i="28"/>
  <c r="J131" i="28"/>
  <c r="I131" i="28"/>
  <c r="J130" i="28"/>
  <c r="I130" i="28"/>
  <c r="J129" i="28"/>
  <c r="I129" i="28"/>
  <c r="J128" i="28"/>
  <c r="I128" i="28"/>
  <c r="J127" i="28"/>
  <c r="I127" i="28"/>
  <c r="J126" i="28"/>
  <c r="I126" i="28"/>
  <c r="J125" i="28"/>
  <c r="I125" i="28"/>
  <c r="J124" i="28"/>
  <c r="I124" i="28"/>
  <c r="J123" i="28"/>
  <c r="I123" i="28"/>
  <c r="J122" i="28"/>
  <c r="I122" i="28"/>
  <c r="J121" i="28"/>
  <c r="I121" i="28"/>
  <c r="J120" i="28"/>
  <c r="I120" i="28"/>
  <c r="J119" i="28"/>
  <c r="I119" i="28"/>
  <c r="J118" i="28"/>
  <c r="I118" i="28"/>
  <c r="J117" i="28"/>
  <c r="I117" i="28"/>
  <c r="J116" i="28"/>
  <c r="E218" i="28" s="1"/>
  <c r="I116" i="28"/>
  <c r="F219" i="28" s="1"/>
  <c r="K109" i="28"/>
  <c r="J109" i="28"/>
  <c r="I9" i="9" s="1"/>
  <c r="I109" i="28"/>
  <c r="H109" i="28"/>
  <c r="J106" i="28"/>
  <c r="I106" i="28"/>
  <c r="J105" i="28"/>
  <c r="I105" i="28"/>
  <c r="J104" i="28"/>
  <c r="I104" i="28"/>
  <c r="J103" i="28"/>
  <c r="I103" i="28"/>
  <c r="J102" i="28"/>
  <c r="I102" i="28"/>
  <c r="J101" i="28"/>
  <c r="I101" i="28"/>
  <c r="J100" i="28"/>
  <c r="I100" i="28"/>
  <c r="J99" i="28"/>
  <c r="I99" i="28"/>
  <c r="J98" i="28"/>
  <c r="I98" i="28"/>
  <c r="J97" i="28"/>
  <c r="I97" i="28"/>
  <c r="J96" i="28"/>
  <c r="I96" i="28"/>
  <c r="J95" i="28"/>
  <c r="I95" i="28"/>
  <c r="J94" i="28"/>
  <c r="I94" i="28"/>
  <c r="J93" i="28"/>
  <c r="I93" i="28"/>
  <c r="J92" i="28"/>
  <c r="I92" i="28"/>
  <c r="J91" i="28"/>
  <c r="I91" i="28"/>
  <c r="J90" i="28"/>
  <c r="I90" i="28"/>
  <c r="J89" i="28"/>
  <c r="I89" i="28"/>
  <c r="J88" i="28"/>
  <c r="I88" i="28"/>
  <c r="J87" i="28"/>
  <c r="I87" i="28"/>
  <c r="J86" i="28"/>
  <c r="I86" i="28"/>
  <c r="J85" i="28"/>
  <c r="I85" i="28"/>
  <c r="J84" i="28"/>
  <c r="I84" i="28"/>
  <c r="J83" i="28"/>
  <c r="I83" i="28"/>
  <c r="J82" i="28"/>
  <c r="I82" i="28"/>
  <c r="J81" i="28"/>
  <c r="I81" i="28"/>
  <c r="J80" i="28"/>
  <c r="I80" i="28"/>
  <c r="J79" i="28"/>
  <c r="I79" i="28"/>
  <c r="J78" i="28"/>
  <c r="I78" i="28"/>
  <c r="J77" i="28"/>
  <c r="I77" i="28"/>
  <c r="J76" i="28"/>
  <c r="I76" i="28"/>
  <c r="J75" i="28"/>
  <c r="I75" i="28"/>
  <c r="J74" i="28"/>
  <c r="I74" i="28"/>
  <c r="J73" i="28"/>
  <c r="I73" i="28"/>
  <c r="J72" i="28"/>
  <c r="I72" i="28"/>
  <c r="J71" i="28"/>
  <c r="I71" i="28"/>
  <c r="J70" i="28"/>
  <c r="I70" i="28"/>
  <c r="J69" i="28"/>
  <c r="I69" i="28"/>
  <c r="J68" i="28"/>
  <c r="I68" i="28"/>
  <c r="J67" i="28"/>
  <c r="I67" i="28"/>
  <c r="J66" i="28"/>
  <c r="I66" i="28"/>
  <c r="J65" i="28"/>
  <c r="I65" i="28"/>
  <c r="J64" i="28"/>
  <c r="I64" i="28"/>
  <c r="J63" i="28"/>
  <c r="I63" i="28"/>
  <c r="J62" i="28"/>
  <c r="I62" i="28"/>
  <c r="J61" i="28"/>
  <c r="I61" i="28"/>
  <c r="J60" i="28"/>
  <c r="I60" i="28"/>
  <c r="J59" i="28"/>
  <c r="I59" i="28"/>
  <c r="J58" i="28"/>
  <c r="I58" i="28"/>
  <c r="J57" i="28"/>
  <c r="I57" i="28"/>
  <c r="J55" i="28"/>
  <c r="I55" i="28"/>
  <c r="J54" i="28"/>
  <c r="I54" i="28"/>
  <c r="J53" i="28"/>
  <c r="I53" i="28"/>
  <c r="J52" i="28"/>
  <c r="I52" i="28"/>
  <c r="J51" i="28"/>
  <c r="I51" i="28"/>
  <c r="J50" i="28"/>
  <c r="I50" i="28"/>
  <c r="J49" i="28"/>
  <c r="I49" i="28"/>
  <c r="J48" i="28"/>
  <c r="I48" i="28"/>
  <c r="J47" i="28"/>
  <c r="I47" i="28"/>
  <c r="J46" i="28"/>
  <c r="I46" i="28"/>
  <c r="J45" i="28"/>
  <c r="I45" i="28"/>
  <c r="J44" i="28"/>
  <c r="I44" i="28"/>
  <c r="J43" i="28"/>
  <c r="I43" i="28"/>
  <c r="J42" i="28"/>
  <c r="I42" i="28"/>
  <c r="J41" i="28"/>
  <c r="I41" i="28"/>
  <c r="J40" i="28"/>
  <c r="I40" i="28"/>
  <c r="J39" i="28"/>
  <c r="I39" i="28"/>
  <c r="J38" i="28"/>
  <c r="I38" i="28"/>
  <c r="J37" i="28"/>
  <c r="I37" i="28"/>
  <c r="J36" i="28"/>
  <c r="I36" i="28"/>
  <c r="J35" i="28"/>
  <c r="I35" i="28"/>
  <c r="J34" i="28"/>
  <c r="I34" i="28"/>
  <c r="J33" i="28"/>
  <c r="I33" i="28"/>
  <c r="J32" i="28"/>
  <c r="I32" i="28"/>
  <c r="J31" i="28"/>
  <c r="I31" i="28"/>
  <c r="J30" i="28"/>
  <c r="I30" i="28"/>
  <c r="J29" i="28"/>
  <c r="I29" i="28"/>
  <c r="J28" i="28"/>
  <c r="I28" i="28"/>
  <c r="J27" i="28"/>
  <c r="I27" i="28"/>
  <c r="J26" i="28"/>
  <c r="I26" i="28"/>
  <c r="J25" i="28"/>
  <c r="I25" i="28"/>
  <c r="J24" i="28"/>
  <c r="I24" i="28"/>
  <c r="J23" i="28"/>
  <c r="I23" i="28"/>
  <c r="J22" i="28"/>
  <c r="I22" i="28"/>
  <c r="J21" i="28"/>
  <c r="I21" i="28"/>
  <c r="J20" i="28"/>
  <c r="I20" i="28"/>
  <c r="J19" i="28"/>
  <c r="I19" i="28"/>
  <c r="J18" i="28"/>
  <c r="I18" i="28"/>
  <c r="J17" i="28"/>
  <c r="I17" i="28"/>
  <c r="J16" i="28"/>
  <c r="I16" i="28"/>
  <c r="J15" i="28"/>
  <c r="I15" i="28"/>
  <c r="J14" i="28"/>
  <c r="I14" i="28"/>
  <c r="J13" i="28"/>
  <c r="I13" i="28"/>
  <c r="J12" i="28"/>
  <c r="I12" i="28"/>
  <c r="J11" i="28"/>
  <c r="I11" i="28"/>
  <c r="J10" i="28"/>
  <c r="I10" i="28"/>
  <c r="J9" i="28"/>
  <c r="I9" i="28"/>
  <c r="J8" i="28"/>
  <c r="I8" i="28"/>
  <c r="J7" i="28"/>
  <c r="G109" i="28" s="1"/>
  <c r="F9" i="9" s="1"/>
  <c r="I7" i="28"/>
  <c r="F109" i="28" s="1"/>
  <c r="K9" i="9" s="1"/>
  <c r="J6" i="28"/>
  <c r="E108" i="28" s="1"/>
  <c r="I6" i="28"/>
  <c r="G11" i="9"/>
  <c r="J11" i="9"/>
  <c r="G10" i="9"/>
  <c r="J10" i="9"/>
  <c r="F10" i="9"/>
  <c r="H9" i="9"/>
  <c r="H11" i="9"/>
  <c r="I11" i="9"/>
  <c r="H10" i="9"/>
  <c r="I10" i="9"/>
  <c r="J12" i="9"/>
  <c r="I12" i="9"/>
  <c r="H12" i="9"/>
  <c r="G12" i="9"/>
  <c r="F12" i="9"/>
  <c r="E108" i="26" l="1"/>
  <c r="E438" i="26"/>
  <c r="E218" i="26"/>
  <c r="E328" i="25"/>
  <c r="E218" i="25"/>
  <c r="E218" i="24"/>
  <c r="E218" i="23"/>
  <c r="E218" i="22"/>
  <c r="E218" i="19"/>
  <c r="E108" i="18"/>
  <c r="G439" i="18"/>
  <c r="E218" i="18"/>
  <c r="E218" i="17"/>
  <c r="E218" i="16"/>
  <c r="E218" i="15"/>
  <c r="E108" i="14"/>
  <c r="E218" i="14"/>
  <c r="E328" i="13"/>
  <c r="E218" i="13"/>
  <c r="E108" i="12"/>
  <c r="G439" i="12"/>
  <c r="J9" i="9"/>
  <c r="I6" i="10" l="1"/>
  <c r="F109" i="10" s="1"/>
  <c r="J6" i="10"/>
  <c r="I7" i="10"/>
  <c r="J7" i="10"/>
  <c r="I8" i="10"/>
  <c r="J8" i="10"/>
  <c r="I9" i="10"/>
  <c r="J9" i="10"/>
  <c r="I10" i="10"/>
  <c r="J10" i="10"/>
  <c r="E108" i="10" s="1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I91" i="10"/>
  <c r="J91" i="10"/>
  <c r="I92" i="10"/>
  <c r="J92" i="10"/>
  <c r="I93" i="10"/>
  <c r="J93" i="10"/>
  <c r="I94" i="10"/>
  <c r="J94" i="10"/>
  <c r="I95" i="10"/>
  <c r="J95" i="10"/>
  <c r="I96" i="10"/>
  <c r="J96" i="10"/>
  <c r="I97" i="10"/>
  <c r="J97" i="10"/>
  <c r="I98" i="10"/>
  <c r="J98" i="10"/>
  <c r="I99" i="10"/>
  <c r="J99" i="10"/>
  <c r="I100" i="10"/>
  <c r="J100" i="10"/>
  <c r="I101" i="10"/>
  <c r="J101" i="10"/>
  <c r="I102" i="10"/>
  <c r="J102" i="10"/>
  <c r="I103" i="10"/>
  <c r="J103" i="10"/>
  <c r="I104" i="10"/>
  <c r="J104" i="10"/>
  <c r="I105" i="10"/>
  <c r="J105" i="10"/>
  <c r="I106" i="10"/>
  <c r="J106" i="10"/>
  <c r="K109" i="10"/>
  <c r="H109" i="10"/>
  <c r="I109" i="10"/>
  <c r="J109" i="10"/>
  <c r="I116" i="10"/>
  <c r="J116" i="10"/>
  <c r="I117" i="10"/>
  <c r="J117" i="10"/>
  <c r="G219" i="10" s="1"/>
  <c r="I118" i="10"/>
  <c r="F219" i="10" s="1"/>
  <c r="J118" i="10"/>
  <c r="E218" i="10" s="1"/>
  <c r="I119" i="10"/>
  <c r="J119" i="10"/>
  <c r="I120" i="10"/>
  <c r="J120" i="10"/>
  <c r="I121" i="10"/>
  <c r="J121" i="10"/>
  <c r="I122" i="10"/>
  <c r="J122" i="10"/>
  <c r="I123" i="10"/>
  <c r="J123" i="10"/>
  <c r="I124" i="10"/>
  <c r="J124" i="10"/>
  <c r="I125" i="10"/>
  <c r="J125" i="10"/>
  <c r="I126" i="10"/>
  <c r="J126" i="10"/>
  <c r="I127" i="10"/>
  <c r="J127" i="10"/>
  <c r="I128" i="10"/>
  <c r="J128" i="10"/>
  <c r="I129" i="10"/>
  <c r="J129" i="10"/>
  <c r="I130" i="10"/>
  <c r="J130" i="10"/>
  <c r="I131" i="10"/>
  <c r="J131" i="10"/>
  <c r="I132" i="10"/>
  <c r="J132" i="10"/>
  <c r="I133" i="10"/>
  <c r="J133" i="10"/>
  <c r="I134" i="10"/>
  <c r="J134" i="10"/>
  <c r="I135" i="10"/>
  <c r="J135" i="10"/>
  <c r="I136" i="10"/>
  <c r="J136" i="10"/>
  <c r="I137" i="10"/>
  <c r="J137" i="10"/>
  <c r="I138" i="10"/>
  <c r="J138" i="10"/>
  <c r="I139" i="10"/>
  <c r="J139" i="10"/>
  <c r="I140" i="10"/>
  <c r="J140" i="10"/>
  <c r="I141" i="10"/>
  <c r="J141" i="10"/>
  <c r="I142" i="10"/>
  <c r="J142" i="10"/>
  <c r="I143" i="10"/>
  <c r="J143" i="10"/>
  <c r="I144" i="10"/>
  <c r="J144" i="10"/>
  <c r="I145" i="10"/>
  <c r="J145" i="10"/>
  <c r="I146" i="10"/>
  <c r="J146" i="10"/>
  <c r="I147" i="10"/>
  <c r="J147" i="10"/>
  <c r="I148" i="10"/>
  <c r="J148" i="10"/>
  <c r="I149" i="10"/>
  <c r="J149" i="10"/>
  <c r="I150" i="10"/>
  <c r="J150" i="10"/>
  <c r="I151" i="10"/>
  <c r="J151" i="10"/>
  <c r="I152" i="10"/>
  <c r="J152" i="10"/>
  <c r="I153" i="10"/>
  <c r="J153" i="10"/>
  <c r="I154" i="10"/>
  <c r="J154" i="10"/>
  <c r="I155" i="10"/>
  <c r="J155" i="10"/>
  <c r="I156" i="10"/>
  <c r="J156" i="10"/>
  <c r="I157" i="10"/>
  <c r="J157" i="10"/>
  <c r="I158" i="10"/>
  <c r="J158" i="10"/>
  <c r="I159" i="10"/>
  <c r="J159" i="10"/>
  <c r="I160" i="10"/>
  <c r="J160" i="10"/>
  <c r="I161" i="10"/>
  <c r="J161" i="10"/>
  <c r="I162" i="10"/>
  <c r="J162" i="10"/>
  <c r="I163" i="10"/>
  <c r="J163" i="10"/>
  <c r="I164" i="10"/>
  <c r="J164" i="10"/>
  <c r="I165" i="10"/>
  <c r="J165" i="10"/>
  <c r="I167" i="10"/>
  <c r="J167" i="10"/>
  <c r="I168" i="10"/>
  <c r="J168" i="10"/>
  <c r="I169" i="10"/>
  <c r="J169" i="10"/>
  <c r="I170" i="10"/>
  <c r="J170" i="10"/>
  <c r="I171" i="10"/>
  <c r="J171" i="10"/>
  <c r="I172" i="10"/>
  <c r="J172" i="10"/>
  <c r="I173" i="10"/>
  <c r="J173" i="10"/>
  <c r="I174" i="10"/>
  <c r="J174" i="10"/>
  <c r="I175" i="10"/>
  <c r="J175" i="10"/>
  <c r="I176" i="10"/>
  <c r="J176" i="10"/>
  <c r="I177" i="10"/>
  <c r="J177" i="10"/>
  <c r="I178" i="10"/>
  <c r="J178" i="10"/>
  <c r="I179" i="10"/>
  <c r="J179" i="10"/>
  <c r="I180" i="10"/>
  <c r="J180" i="10"/>
  <c r="I181" i="10"/>
  <c r="J181" i="10"/>
  <c r="I182" i="10"/>
  <c r="J182" i="10"/>
  <c r="I183" i="10"/>
  <c r="J183" i="10"/>
  <c r="I184" i="10"/>
  <c r="J184" i="10"/>
  <c r="I185" i="10"/>
  <c r="J185" i="10"/>
  <c r="I186" i="10"/>
  <c r="J186" i="10"/>
  <c r="I187" i="10"/>
  <c r="J187" i="10"/>
  <c r="I188" i="10"/>
  <c r="J188" i="10"/>
  <c r="I189" i="10"/>
  <c r="J189" i="10"/>
  <c r="I190" i="10"/>
  <c r="J190" i="10"/>
  <c r="I191" i="10"/>
  <c r="J191" i="10"/>
  <c r="I192" i="10"/>
  <c r="J192" i="10"/>
  <c r="I193" i="10"/>
  <c r="J193" i="10"/>
  <c r="I194" i="10"/>
  <c r="J194" i="10"/>
  <c r="I195" i="10"/>
  <c r="J195" i="10"/>
  <c r="I196" i="10"/>
  <c r="J196" i="10"/>
  <c r="I197" i="10"/>
  <c r="J197" i="10"/>
  <c r="I198" i="10"/>
  <c r="J198" i="10"/>
  <c r="I199" i="10"/>
  <c r="J199" i="10"/>
  <c r="I200" i="10"/>
  <c r="J200" i="10"/>
  <c r="I201" i="10"/>
  <c r="J201" i="10"/>
  <c r="I202" i="10"/>
  <c r="J202" i="10"/>
  <c r="I203" i="10"/>
  <c r="J203" i="10"/>
  <c r="I204" i="10"/>
  <c r="J204" i="10"/>
  <c r="I205" i="10"/>
  <c r="J205" i="10"/>
  <c r="I206" i="10"/>
  <c r="J206" i="10"/>
  <c r="I207" i="10"/>
  <c r="J207" i="10"/>
  <c r="I208" i="10"/>
  <c r="J208" i="10"/>
  <c r="I209" i="10"/>
  <c r="J209" i="10"/>
  <c r="I210" i="10"/>
  <c r="J210" i="10"/>
  <c r="I211" i="10"/>
  <c r="J211" i="10"/>
  <c r="I212" i="10"/>
  <c r="J212" i="10"/>
  <c r="I213" i="10"/>
  <c r="J213" i="10"/>
  <c r="I214" i="10"/>
  <c r="J214" i="10"/>
  <c r="I215" i="10"/>
  <c r="J215" i="10"/>
  <c r="I216" i="10"/>
  <c r="J216" i="10"/>
  <c r="K219" i="10"/>
  <c r="H219" i="10"/>
  <c r="I219" i="10"/>
  <c r="J219" i="10"/>
  <c r="I226" i="10"/>
  <c r="F329" i="10" s="1"/>
  <c r="J226" i="10"/>
  <c r="E328" i="10" s="1"/>
  <c r="I227" i="10"/>
  <c r="J227" i="10"/>
  <c r="I228" i="10"/>
  <c r="J228" i="10"/>
  <c r="I229" i="10"/>
  <c r="J229" i="10"/>
  <c r="I230" i="10"/>
  <c r="J230" i="10"/>
  <c r="I231" i="10"/>
  <c r="J231" i="10"/>
  <c r="I232" i="10"/>
  <c r="J232" i="10"/>
  <c r="I233" i="10"/>
  <c r="J233" i="10"/>
  <c r="I234" i="10"/>
  <c r="J234" i="10"/>
  <c r="I235" i="10"/>
  <c r="J235" i="10"/>
  <c r="I236" i="10"/>
  <c r="J236" i="10"/>
  <c r="I237" i="10"/>
  <c r="J237" i="10"/>
  <c r="I238" i="10"/>
  <c r="J238" i="10"/>
  <c r="I239" i="10"/>
  <c r="J239" i="10"/>
  <c r="I240" i="10"/>
  <c r="J240" i="10"/>
  <c r="I241" i="10"/>
  <c r="J241" i="10"/>
  <c r="I242" i="10"/>
  <c r="J242" i="10"/>
  <c r="I243" i="10"/>
  <c r="J243" i="10"/>
  <c r="I244" i="10"/>
  <c r="J244" i="10"/>
  <c r="I245" i="10"/>
  <c r="J245" i="10"/>
  <c r="I246" i="10"/>
  <c r="J246" i="10"/>
  <c r="I247" i="10"/>
  <c r="J247" i="10"/>
  <c r="I248" i="10"/>
  <c r="J248" i="10"/>
  <c r="I249" i="10"/>
  <c r="J249" i="10"/>
  <c r="I250" i="10"/>
  <c r="J250" i="10"/>
  <c r="I251" i="10"/>
  <c r="J251" i="10"/>
  <c r="I252" i="10"/>
  <c r="J252" i="10"/>
  <c r="I253" i="10"/>
  <c r="J253" i="10"/>
  <c r="I254" i="10"/>
  <c r="J254" i="10"/>
  <c r="I255" i="10"/>
  <c r="J255" i="10"/>
  <c r="I256" i="10"/>
  <c r="J256" i="10"/>
  <c r="I257" i="10"/>
  <c r="J257" i="10"/>
  <c r="I258" i="10"/>
  <c r="J258" i="10"/>
  <c r="I259" i="10"/>
  <c r="J259" i="10"/>
  <c r="I260" i="10"/>
  <c r="J260" i="10"/>
  <c r="I261" i="10"/>
  <c r="J261" i="10"/>
  <c r="I262" i="10"/>
  <c r="J262" i="10"/>
  <c r="I263" i="10"/>
  <c r="J263" i="10"/>
  <c r="I264" i="10"/>
  <c r="J264" i="10"/>
  <c r="I265" i="10"/>
  <c r="J265" i="10"/>
  <c r="I266" i="10"/>
  <c r="J266" i="10"/>
  <c r="I267" i="10"/>
  <c r="J267" i="10"/>
  <c r="I268" i="10"/>
  <c r="J268" i="10"/>
  <c r="I269" i="10"/>
  <c r="J269" i="10"/>
  <c r="I270" i="10"/>
  <c r="J270" i="10"/>
  <c r="I271" i="10"/>
  <c r="J271" i="10"/>
  <c r="I272" i="10"/>
  <c r="J272" i="10"/>
  <c r="I273" i="10"/>
  <c r="J273" i="10"/>
  <c r="I274" i="10"/>
  <c r="J274" i="10"/>
  <c r="I275" i="10"/>
  <c r="J275" i="10"/>
  <c r="I277" i="10"/>
  <c r="J277" i="10"/>
  <c r="I278" i="10"/>
  <c r="J278" i="10"/>
  <c r="I279" i="10"/>
  <c r="J279" i="10"/>
  <c r="I280" i="10"/>
  <c r="J280" i="10"/>
  <c r="I281" i="10"/>
  <c r="J281" i="10"/>
  <c r="I282" i="10"/>
  <c r="J282" i="10"/>
  <c r="I283" i="10"/>
  <c r="J283" i="10"/>
  <c r="I284" i="10"/>
  <c r="J284" i="10"/>
  <c r="I285" i="10"/>
  <c r="J285" i="10"/>
  <c r="I286" i="10"/>
  <c r="J286" i="10"/>
  <c r="I287" i="10"/>
  <c r="J287" i="10"/>
  <c r="I288" i="10"/>
  <c r="J288" i="10"/>
  <c r="I289" i="10"/>
  <c r="J289" i="10"/>
  <c r="I290" i="10"/>
  <c r="J290" i="10"/>
  <c r="I291" i="10"/>
  <c r="J291" i="10"/>
  <c r="I292" i="10"/>
  <c r="J292" i="10"/>
  <c r="I293" i="10"/>
  <c r="J293" i="10"/>
  <c r="I294" i="10"/>
  <c r="J294" i="10"/>
  <c r="I295" i="10"/>
  <c r="J295" i="10"/>
  <c r="I296" i="10"/>
  <c r="J296" i="10"/>
  <c r="I297" i="10"/>
  <c r="J297" i="10"/>
  <c r="I298" i="10"/>
  <c r="J298" i="10"/>
  <c r="I299" i="10"/>
  <c r="J299" i="10"/>
  <c r="I300" i="10"/>
  <c r="J300" i="10"/>
  <c r="I301" i="10"/>
  <c r="J301" i="10"/>
  <c r="I302" i="10"/>
  <c r="J302" i="10"/>
  <c r="I303" i="10"/>
  <c r="J303" i="10"/>
  <c r="I304" i="10"/>
  <c r="J304" i="10"/>
  <c r="I305" i="10"/>
  <c r="J305" i="10"/>
  <c r="I306" i="10"/>
  <c r="J306" i="10"/>
  <c r="I307" i="10"/>
  <c r="J307" i="10"/>
  <c r="I308" i="10"/>
  <c r="J308" i="10"/>
  <c r="I309" i="10"/>
  <c r="J309" i="10"/>
  <c r="I310" i="10"/>
  <c r="J310" i="10"/>
  <c r="I311" i="10"/>
  <c r="J311" i="10"/>
  <c r="I312" i="10"/>
  <c r="J312" i="10"/>
  <c r="I313" i="10"/>
  <c r="J313" i="10"/>
  <c r="I314" i="10"/>
  <c r="J314" i="10"/>
  <c r="I315" i="10"/>
  <c r="J315" i="10"/>
  <c r="I316" i="10"/>
  <c r="J316" i="10"/>
  <c r="I317" i="10"/>
  <c r="J317" i="10"/>
  <c r="I318" i="10"/>
  <c r="J318" i="10"/>
  <c r="I319" i="10"/>
  <c r="J319" i="10"/>
  <c r="I320" i="10"/>
  <c r="J320" i="10"/>
  <c r="I321" i="10"/>
  <c r="J321" i="10"/>
  <c r="I322" i="10"/>
  <c r="J322" i="10"/>
  <c r="I323" i="10"/>
  <c r="J323" i="10"/>
  <c r="I324" i="10"/>
  <c r="J324" i="10"/>
  <c r="I325" i="10"/>
  <c r="J325" i="10"/>
  <c r="I326" i="10"/>
  <c r="J326" i="10"/>
  <c r="K329" i="10"/>
  <c r="H329" i="10"/>
  <c r="I329" i="10"/>
  <c r="J329" i="10"/>
  <c r="I336" i="10"/>
  <c r="F439" i="10" s="1"/>
  <c r="J336" i="10"/>
  <c r="G439" i="10" s="1"/>
  <c r="I337" i="10"/>
  <c r="J337" i="10"/>
  <c r="I338" i="10"/>
  <c r="J338" i="10"/>
  <c r="I339" i="10"/>
  <c r="J339" i="10"/>
  <c r="I340" i="10"/>
  <c r="J340" i="10"/>
  <c r="E438" i="10" s="1"/>
  <c r="I341" i="10"/>
  <c r="J341" i="10"/>
  <c r="I342" i="10"/>
  <c r="J342" i="10"/>
  <c r="I343" i="10"/>
  <c r="J343" i="10"/>
  <c r="I344" i="10"/>
  <c r="J344" i="10"/>
  <c r="I345" i="10"/>
  <c r="J345" i="10"/>
  <c r="I346" i="10"/>
  <c r="J346" i="10"/>
  <c r="I347" i="10"/>
  <c r="J347" i="10"/>
  <c r="I348" i="10"/>
  <c r="J348" i="10"/>
  <c r="I349" i="10"/>
  <c r="J349" i="10"/>
  <c r="I350" i="10"/>
  <c r="J350" i="10"/>
  <c r="I351" i="10"/>
  <c r="J351" i="10"/>
  <c r="I352" i="10"/>
  <c r="J352" i="10"/>
  <c r="I353" i="10"/>
  <c r="J353" i="10"/>
  <c r="I354" i="10"/>
  <c r="J354" i="10"/>
  <c r="I355" i="10"/>
  <c r="J355" i="10"/>
  <c r="I356" i="10"/>
  <c r="J356" i="10"/>
  <c r="I357" i="10"/>
  <c r="J357" i="10"/>
  <c r="I358" i="10"/>
  <c r="J358" i="10"/>
  <c r="I359" i="10"/>
  <c r="J359" i="10"/>
  <c r="I360" i="10"/>
  <c r="J360" i="10"/>
  <c r="I361" i="10"/>
  <c r="J361" i="10"/>
  <c r="I362" i="10"/>
  <c r="J362" i="10"/>
  <c r="I363" i="10"/>
  <c r="J363" i="10"/>
  <c r="I364" i="10"/>
  <c r="J364" i="10"/>
  <c r="I365" i="10"/>
  <c r="J365" i="10"/>
  <c r="I366" i="10"/>
  <c r="J366" i="10"/>
  <c r="I367" i="10"/>
  <c r="J367" i="10"/>
  <c r="I368" i="10"/>
  <c r="J368" i="10"/>
  <c r="I369" i="10"/>
  <c r="J369" i="10"/>
  <c r="I370" i="10"/>
  <c r="J370" i="10"/>
  <c r="I371" i="10"/>
  <c r="J371" i="10"/>
  <c r="I372" i="10"/>
  <c r="J372" i="10"/>
  <c r="I373" i="10"/>
  <c r="J373" i="10"/>
  <c r="I374" i="10"/>
  <c r="J374" i="10"/>
  <c r="I375" i="10"/>
  <c r="J375" i="10"/>
  <c r="I376" i="10"/>
  <c r="J376" i="10"/>
  <c r="I377" i="10"/>
  <c r="J377" i="10"/>
  <c r="I378" i="10"/>
  <c r="J378" i="10"/>
  <c r="I379" i="10"/>
  <c r="J379" i="10"/>
  <c r="I380" i="10"/>
  <c r="J380" i="10"/>
  <c r="I381" i="10"/>
  <c r="J381" i="10"/>
  <c r="I382" i="10"/>
  <c r="J382" i="10"/>
  <c r="I383" i="10"/>
  <c r="J383" i="10"/>
  <c r="I384" i="10"/>
  <c r="J384" i="10"/>
  <c r="I385" i="10"/>
  <c r="J385" i="10"/>
  <c r="I387" i="10"/>
  <c r="J387" i="10"/>
  <c r="I388" i="10"/>
  <c r="J388" i="10"/>
  <c r="I389" i="10"/>
  <c r="J389" i="10"/>
  <c r="I390" i="10"/>
  <c r="J390" i="10"/>
  <c r="I391" i="10"/>
  <c r="J391" i="10"/>
  <c r="I392" i="10"/>
  <c r="J392" i="10"/>
  <c r="I393" i="10"/>
  <c r="J393" i="10"/>
  <c r="I394" i="10"/>
  <c r="J394" i="10"/>
  <c r="I395" i="10"/>
  <c r="J395" i="10"/>
  <c r="I396" i="10"/>
  <c r="J396" i="10"/>
  <c r="I397" i="10"/>
  <c r="J397" i="10"/>
  <c r="I398" i="10"/>
  <c r="J398" i="10"/>
  <c r="I399" i="10"/>
  <c r="J399" i="10"/>
  <c r="I400" i="10"/>
  <c r="J400" i="10"/>
  <c r="I401" i="10"/>
  <c r="J401" i="10"/>
  <c r="I402" i="10"/>
  <c r="J402" i="10"/>
  <c r="I403" i="10"/>
  <c r="J403" i="10"/>
  <c r="I404" i="10"/>
  <c r="J404" i="10"/>
  <c r="I405" i="10"/>
  <c r="J405" i="10"/>
  <c r="I406" i="10"/>
  <c r="J406" i="10"/>
  <c r="I407" i="10"/>
  <c r="J407" i="10"/>
  <c r="I408" i="10"/>
  <c r="J408" i="10"/>
  <c r="I409" i="10"/>
  <c r="J409" i="10"/>
  <c r="I410" i="10"/>
  <c r="J410" i="10"/>
  <c r="I411" i="10"/>
  <c r="J411" i="10"/>
  <c r="I412" i="10"/>
  <c r="J412" i="10"/>
  <c r="I413" i="10"/>
  <c r="J413" i="10"/>
  <c r="I414" i="10"/>
  <c r="J414" i="10"/>
  <c r="I415" i="10"/>
  <c r="J415" i="10"/>
  <c r="I416" i="10"/>
  <c r="J416" i="10"/>
  <c r="I417" i="10"/>
  <c r="J417" i="10"/>
  <c r="I418" i="10"/>
  <c r="J418" i="10"/>
  <c r="I419" i="10"/>
  <c r="J419" i="10"/>
  <c r="I420" i="10"/>
  <c r="J420" i="10"/>
  <c r="I421" i="10"/>
  <c r="J421" i="10"/>
  <c r="I422" i="10"/>
  <c r="J422" i="10"/>
  <c r="I423" i="10"/>
  <c r="J423" i="10"/>
  <c r="I424" i="10"/>
  <c r="J424" i="10"/>
  <c r="I425" i="10"/>
  <c r="J425" i="10"/>
  <c r="I426" i="10"/>
  <c r="J426" i="10"/>
  <c r="I427" i="10"/>
  <c r="J427" i="10"/>
  <c r="I428" i="10"/>
  <c r="J428" i="10"/>
  <c r="I429" i="10"/>
  <c r="J429" i="10"/>
  <c r="I430" i="10"/>
  <c r="J430" i="10"/>
  <c r="I431" i="10"/>
  <c r="J431" i="10"/>
  <c r="I432" i="10"/>
  <c r="J432" i="10"/>
  <c r="I433" i="10"/>
  <c r="J433" i="10"/>
  <c r="I434" i="10"/>
  <c r="J434" i="10"/>
  <c r="I435" i="10"/>
  <c r="J435" i="10"/>
  <c r="I436" i="10"/>
  <c r="J436" i="10"/>
  <c r="K439" i="10"/>
  <c r="H439" i="10"/>
  <c r="I439" i="10"/>
  <c r="J439" i="10"/>
  <c r="G109" i="10" l="1"/>
  <c r="G329" i="10"/>
  <c r="M6" i="3" l="1"/>
  <c r="M13" i="3"/>
  <c r="N6" i="3"/>
  <c r="M7" i="3"/>
  <c r="M8" i="3"/>
  <c r="M9" i="3"/>
  <c r="M10" i="3"/>
  <c r="M11" i="3"/>
  <c r="M12" i="3"/>
  <c r="M14" i="3"/>
  <c r="M15" i="3"/>
  <c r="M16" i="3"/>
  <c r="M17" i="3"/>
  <c r="M18" i="3"/>
  <c r="M19" i="3"/>
  <c r="M20" i="3"/>
  <c r="M21" i="3"/>
  <c r="M22" i="3"/>
  <c r="M23" i="3"/>
  <c r="M24" i="3"/>
  <c r="M25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78" i="3"/>
  <c r="M150" i="3"/>
  <c r="M427" i="3"/>
  <c r="F56" i="1"/>
  <c r="F55" i="1"/>
  <c r="F54" i="1"/>
  <c r="F53" i="1"/>
  <c r="E57" i="1"/>
  <c r="E56" i="1"/>
  <c r="E55" i="1"/>
  <c r="E54" i="1"/>
  <c r="F50" i="1"/>
  <c r="F49" i="1"/>
  <c r="F48" i="1"/>
  <c r="F47" i="1"/>
  <c r="E51" i="1"/>
  <c r="E50" i="1"/>
  <c r="E49" i="1"/>
  <c r="E48" i="1"/>
  <c r="F44" i="1"/>
  <c r="F43" i="1"/>
  <c r="F42" i="1"/>
  <c r="F41" i="1"/>
  <c r="E45" i="1"/>
  <c r="E44" i="1"/>
  <c r="E43" i="1"/>
  <c r="E42" i="1"/>
  <c r="E41" i="1"/>
  <c r="F38" i="1"/>
  <c r="F37" i="1"/>
  <c r="F36" i="1"/>
  <c r="F35" i="1"/>
  <c r="E39" i="1"/>
  <c r="E38" i="1"/>
  <c r="E37" i="1"/>
  <c r="E36" i="1"/>
  <c r="E35" i="1"/>
  <c r="F32" i="1"/>
  <c r="F31" i="1"/>
  <c r="F30" i="1"/>
  <c r="F29" i="1"/>
  <c r="E33" i="1"/>
  <c r="E32" i="1"/>
  <c r="E31" i="1"/>
  <c r="E30" i="1"/>
  <c r="E29" i="1"/>
  <c r="E25" i="1"/>
  <c r="F26" i="1"/>
  <c r="F25" i="1"/>
  <c r="F24" i="1"/>
  <c r="F23" i="1"/>
  <c r="E24" i="1"/>
  <c r="E23" i="1"/>
  <c r="F20" i="1"/>
  <c r="F19" i="1"/>
  <c r="F18" i="1"/>
  <c r="F17" i="1"/>
  <c r="E21" i="1"/>
  <c r="E20" i="1"/>
  <c r="E19" i="1"/>
  <c r="E18" i="1"/>
  <c r="E17" i="1"/>
  <c r="F14" i="1"/>
  <c r="F13" i="1"/>
  <c r="F12" i="1"/>
  <c r="F11" i="1"/>
  <c r="E13" i="1"/>
  <c r="E12" i="1"/>
  <c r="E11" i="1"/>
  <c r="F8" i="1"/>
  <c r="F7" i="1"/>
  <c r="F6" i="1"/>
  <c r="F5" i="1"/>
  <c r="K75" i="9" l="1"/>
  <c r="K74" i="9"/>
  <c r="K73" i="9"/>
  <c r="K71" i="9"/>
  <c r="K70" i="9"/>
  <c r="K69" i="9"/>
  <c r="K67" i="9"/>
  <c r="K66" i="9"/>
  <c r="K65" i="9"/>
  <c r="K63" i="9"/>
  <c r="K62" i="9"/>
  <c r="K61" i="9"/>
  <c r="K59" i="9"/>
  <c r="K58" i="9"/>
  <c r="K57" i="9"/>
  <c r="K49" i="9"/>
  <c r="K48" i="9"/>
  <c r="K47" i="9"/>
  <c r="K39" i="9"/>
  <c r="K38" i="9"/>
  <c r="K37" i="9"/>
  <c r="K35" i="9"/>
  <c r="K34" i="9"/>
  <c r="K33" i="9"/>
  <c r="K31" i="9"/>
  <c r="K30" i="9"/>
  <c r="K29" i="9"/>
  <c r="K27" i="9"/>
  <c r="K26" i="9"/>
  <c r="K25" i="9"/>
  <c r="K23" i="9"/>
  <c r="K22" i="9"/>
  <c r="K21" i="9"/>
  <c r="K19" i="9"/>
  <c r="K18" i="9"/>
  <c r="K17" i="9"/>
  <c r="K15" i="9"/>
  <c r="K14" i="9"/>
  <c r="K13" i="9"/>
  <c r="K7" i="9"/>
  <c r="K6" i="9"/>
  <c r="F76" i="9" l="1"/>
  <c r="G76" i="9"/>
  <c r="H76" i="9"/>
  <c r="I76" i="9"/>
  <c r="J76" i="9"/>
  <c r="F75" i="9"/>
  <c r="G75" i="9"/>
  <c r="H75" i="9"/>
  <c r="I75" i="9"/>
  <c r="F74" i="9"/>
  <c r="G74" i="9"/>
  <c r="H74" i="9"/>
  <c r="I74" i="9"/>
  <c r="F73" i="9"/>
  <c r="G73" i="9"/>
  <c r="H73" i="9"/>
  <c r="I73" i="9"/>
  <c r="F72" i="9"/>
  <c r="G72" i="9"/>
  <c r="H72" i="9"/>
  <c r="I72" i="9"/>
  <c r="J72" i="9"/>
  <c r="F71" i="9"/>
  <c r="G71" i="9"/>
  <c r="H71" i="9"/>
  <c r="I71" i="9"/>
  <c r="F70" i="9"/>
  <c r="G70" i="9"/>
  <c r="H70" i="9"/>
  <c r="I70" i="9"/>
  <c r="F69" i="9"/>
  <c r="G69" i="9"/>
  <c r="H69" i="9"/>
  <c r="I69" i="9"/>
  <c r="F68" i="9"/>
  <c r="G68" i="9"/>
  <c r="H68" i="9"/>
  <c r="I68" i="9"/>
  <c r="J68" i="9"/>
  <c r="F67" i="9"/>
  <c r="G67" i="9"/>
  <c r="H67" i="9"/>
  <c r="I67" i="9"/>
  <c r="F66" i="9"/>
  <c r="G66" i="9"/>
  <c r="H66" i="9"/>
  <c r="I66" i="9"/>
  <c r="F65" i="9"/>
  <c r="G65" i="9"/>
  <c r="H65" i="9"/>
  <c r="I65" i="9"/>
  <c r="F64" i="9"/>
  <c r="G64" i="9"/>
  <c r="H64" i="9"/>
  <c r="I64" i="9"/>
  <c r="J64" i="9"/>
  <c r="F63" i="9"/>
  <c r="G63" i="9"/>
  <c r="H63" i="9"/>
  <c r="I63" i="9"/>
  <c r="F62" i="9"/>
  <c r="G62" i="9"/>
  <c r="H62" i="9"/>
  <c r="I62" i="9"/>
  <c r="F61" i="9"/>
  <c r="G61" i="9"/>
  <c r="H61" i="9"/>
  <c r="I61" i="9"/>
  <c r="F60" i="9"/>
  <c r="G60" i="9"/>
  <c r="H60" i="9"/>
  <c r="I60" i="9"/>
  <c r="J60" i="9"/>
  <c r="F59" i="9"/>
  <c r="G59" i="9"/>
  <c r="H59" i="9"/>
  <c r="I59" i="9"/>
  <c r="F58" i="9"/>
  <c r="G58" i="9"/>
  <c r="H58" i="9"/>
  <c r="I58" i="9"/>
  <c r="F57" i="9"/>
  <c r="G57" i="9"/>
  <c r="H57" i="9"/>
  <c r="I57" i="9"/>
  <c r="F50" i="9"/>
  <c r="G50" i="9"/>
  <c r="H50" i="9"/>
  <c r="I50" i="9"/>
  <c r="J50" i="9"/>
  <c r="F49" i="9"/>
  <c r="G49" i="9"/>
  <c r="H49" i="9"/>
  <c r="I49" i="9"/>
  <c r="F48" i="9"/>
  <c r="G48" i="9"/>
  <c r="H48" i="9"/>
  <c r="I48" i="9"/>
  <c r="F47" i="9"/>
  <c r="G47" i="9"/>
  <c r="H47" i="9"/>
  <c r="I47" i="9"/>
  <c r="F40" i="9"/>
  <c r="G40" i="9"/>
  <c r="H40" i="9"/>
  <c r="I40" i="9"/>
  <c r="J40" i="9"/>
  <c r="F39" i="9"/>
  <c r="G39" i="9"/>
  <c r="H39" i="9"/>
  <c r="I39" i="9"/>
  <c r="F38" i="9"/>
  <c r="G38" i="9"/>
  <c r="H38" i="9"/>
  <c r="I38" i="9"/>
  <c r="F37" i="9"/>
  <c r="G37" i="9"/>
  <c r="H37" i="9"/>
  <c r="I37" i="9"/>
  <c r="F36" i="9"/>
  <c r="G36" i="9"/>
  <c r="H36" i="9"/>
  <c r="I36" i="9"/>
  <c r="J36" i="9"/>
  <c r="F35" i="9"/>
  <c r="G35" i="9"/>
  <c r="H35" i="9"/>
  <c r="I35" i="9"/>
  <c r="F34" i="9"/>
  <c r="G34" i="9"/>
  <c r="H34" i="9"/>
  <c r="I34" i="9"/>
  <c r="F33" i="9"/>
  <c r="G33" i="9"/>
  <c r="H33" i="9"/>
  <c r="I33" i="9"/>
  <c r="F32" i="9"/>
  <c r="G32" i="9"/>
  <c r="H32" i="9"/>
  <c r="I32" i="9"/>
  <c r="J32" i="9"/>
  <c r="F31" i="9"/>
  <c r="G31" i="9"/>
  <c r="H31" i="9"/>
  <c r="I31" i="9"/>
  <c r="F30" i="9"/>
  <c r="G30" i="9"/>
  <c r="H30" i="9"/>
  <c r="I30" i="9"/>
  <c r="F29" i="9"/>
  <c r="G29" i="9"/>
  <c r="H29" i="9"/>
  <c r="I29" i="9"/>
  <c r="F28" i="9"/>
  <c r="G28" i="9"/>
  <c r="H28" i="9"/>
  <c r="I28" i="9"/>
  <c r="J28" i="9"/>
  <c r="F27" i="9"/>
  <c r="G27" i="9"/>
  <c r="H27" i="9"/>
  <c r="I27" i="9"/>
  <c r="F26" i="9"/>
  <c r="G26" i="9"/>
  <c r="H26" i="9"/>
  <c r="I26" i="9"/>
  <c r="F23" i="9"/>
  <c r="G23" i="9"/>
  <c r="H23" i="9"/>
  <c r="I23" i="9"/>
  <c r="F22" i="9"/>
  <c r="G22" i="9"/>
  <c r="H22" i="9"/>
  <c r="I22" i="9"/>
  <c r="F25" i="9"/>
  <c r="G25" i="9"/>
  <c r="H25" i="9"/>
  <c r="I25" i="9"/>
  <c r="F21" i="9"/>
  <c r="G21" i="9"/>
  <c r="H21" i="9"/>
  <c r="I21" i="9"/>
  <c r="F24" i="9"/>
  <c r="G24" i="9"/>
  <c r="H24" i="9"/>
  <c r="I24" i="9"/>
  <c r="J24" i="9"/>
  <c r="F20" i="9"/>
  <c r="G20" i="9"/>
  <c r="H20" i="9"/>
  <c r="I20" i="9"/>
  <c r="J20" i="9"/>
  <c r="F19" i="9"/>
  <c r="G19" i="9"/>
  <c r="H19" i="9"/>
  <c r="I19" i="9"/>
  <c r="F18" i="9"/>
  <c r="G18" i="9"/>
  <c r="H18" i="9"/>
  <c r="I18" i="9"/>
  <c r="F17" i="9"/>
  <c r="G17" i="9"/>
  <c r="H17" i="9"/>
  <c r="I17" i="9"/>
  <c r="I16" i="9"/>
  <c r="F16" i="9"/>
  <c r="G16" i="9"/>
  <c r="H16" i="9"/>
  <c r="F13" i="9"/>
  <c r="G13" i="9"/>
  <c r="H13" i="9"/>
  <c r="I13" i="9"/>
  <c r="F14" i="9"/>
  <c r="G14" i="9"/>
  <c r="H14" i="9"/>
  <c r="I14" i="9"/>
  <c r="F15" i="9"/>
  <c r="G15" i="9"/>
  <c r="H15" i="9"/>
  <c r="I15" i="9"/>
  <c r="J16" i="9"/>
  <c r="J8" i="9"/>
  <c r="F8" i="9"/>
  <c r="G8" i="9"/>
  <c r="H8" i="9"/>
  <c r="K5" i="9" l="1"/>
  <c r="AO28" i="6"/>
  <c r="AN28" i="6"/>
  <c r="AM28" i="6"/>
  <c r="AL28" i="6"/>
  <c r="AJ28" i="6"/>
  <c r="AI28" i="6"/>
  <c r="AH28" i="6"/>
  <c r="AG28" i="6"/>
  <c r="AK28" i="6" s="1"/>
  <c r="AO27" i="6"/>
  <c r="AN27" i="6"/>
  <c r="AM27" i="6"/>
  <c r="AL27" i="6"/>
  <c r="AJ27" i="6"/>
  <c r="AI27" i="6"/>
  <c r="AH27" i="6"/>
  <c r="AG27" i="6"/>
  <c r="AO17" i="6"/>
  <c r="AO21" i="6" s="1"/>
  <c r="AN17" i="6"/>
  <c r="AN20" i="6" s="1"/>
  <c r="AM17" i="6"/>
  <c r="AM20" i="6" s="1"/>
  <c r="AL17" i="6"/>
  <c r="AL20" i="6" s="1"/>
  <c r="AJ17" i="6"/>
  <c r="AJ20" i="6" s="1"/>
  <c r="AI17" i="6"/>
  <c r="AI21" i="6" s="1"/>
  <c r="AI30" i="6" s="1"/>
  <c r="AH17" i="6"/>
  <c r="AH21" i="6" s="1"/>
  <c r="AH30" i="6" s="1"/>
  <c r="AG17" i="6"/>
  <c r="AG21" i="6" s="1"/>
  <c r="AO12" i="6"/>
  <c r="AN12" i="6"/>
  <c r="AM12" i="6"/>
  <c r="AL12" i="6"/>
  <c r="AJ12" i="6"/>
  <c r="AI12" i="6"/>
  <c r="AH12" i="6"/>
  <c r="AG12" i="6"/>
  <c r="AN11" i="6"/>
  <c r="AM11" i="6"/>
  <c r="AL11" i="6"/>
  <c r="AO10" i="6"/>
  <c r="AO11" i="6" s="1"/>
  <c r="AN10" i="6"/>
  <c r="AM10" i="6"/>
  <c r="AL10" i="6"/>
  <c r="AJ10" i="6"/>
  <c r="AJ11" i="6" s="1"/>
  <c r="AI10" i="6"/>
  <c r="AI11" i="6" s="1"/>
  <c r="AH10" i="6"/>
  <c r="AH11" i="6" s="1"/>
  <c r="AG10" i="6"/>
  <c r="AG11" i="6" s="1"/>
  <c r="F5" i="9"/>
  <c r="G5" i="9"/>
  <c r="H5" i="9"/>
  <c r="I5" i="9"/>
  <c r="J75" i="9"/>
  <c r="J74" i="9"/>
  <c r="J73" i="9"/>
  <c r="J71" i="9"/>
  <c r="J70" i="9"/>
  <c r="J67" i="9"/>
  <c r="J66" i="9"/>
  <c r="J65" i="9"/>
  <c r="J63" i="9"/>
  <c r="J62" i="9"/>
  <c r="J59" i="9"/>
  <c r="J58" i="9"/>
  <c r="J49" i="9"/>
  <c r="J48" i="9"/>
  <c r="J39" i="9"/>
  <c r="J38" i="9"/>
  <c r="J35" i="9"/>
  <c r="J34" i="9"/>
  <c r="J31" i="9"/>
  <c r="J30" i="9"/>
  <c r="J27" i="9"/>
  <c r="J26" i="9"/>
  <c r="J23" i="9"/>
  <c r="J22" i="9"/>
  <c r="J19" i="9"/>
  <c r="J18" i="9"/>
  <c r="J15" i="9"/>
  <c r="J14" i="9"/>
  <c r="J13" i="9"/>
  <c r="F6" i="9"/>
  <c r="J7" i="9"/>
  <c r="I7" i="9"/>
  <c r="H7" i="9"/>
  <c r="G7" i="9"/>
  <c r="I6" i="9"/>
  <c r="H6" i="9"/>
  <c r="G6" i="9"/>
  <c r="J6" i="9"/>
  <c r="AK27" i="6" l="1"/>
  <c r="AJ21" i="6"/>
  <c r="AJ30" i="6" s="1"/>
  <c r="AP11" i="6"/>
  <c r="AL21" i="6"/>
  <c r="AL30" i="6" s="1"/>
  <c r="AJ29" i="6"/>
  <c r="AM21" i="6"/>
  <c r="AM30" i="6" s="1"/>
  <c r="AN29" i="6"/>
  <c r="AG20" i="6"/>
  <c r="AN21" i="6"/>
  <c r="AN30" i="6" s="1"/>
  <c r="AO20" i="6"/>
  <c r="AP20" i="6" s="1"/>
  <c r="AK12" i="6"/>
  <c r="AP12" i="6"/>
  <c r="AH20" i="6"/>
  <c r="AH29" i="6" s="1"/>
  <c r="AI20" i="6"/>
  <c r="AI29" i="6" s="1"/>
  <c r="AM29" i="6"/>
  <c r="AO30" i="6"/>
  <c r="AP28" i="6"/>
  <c r="AP27" i="6"/>
  <c r="J57" i="9"/>
  <c r="J17" i="9"/>
  <c r="J21" i="9"/>
  <c r="J61" i="9"/>
  <c r="J25" i="9"/>
  <c r="J37" i="9"/>
  <c r="J41" i="9" s="1"/>
  <c r="J5" i="9"/>
  <c r="J29" i="9"/>
  <c r="J69" i="9"/>
  <c r="J33" i="9"/>
  <c r="J47" i="9"/>
  <c r="AK11" i="6"/>
  <c r="AG30" i="6"/>
  <c r="AL29" i="6"/>
  <c r="F7" i="9"/>
  <c r="AP29" i="6" l="1"/>
  <c r="AK20" i="6"/>
  <c r="AG29" i="6"/>
  <c r="AK29" i="6"/>
  <c r="AP21" i="6"/>
  <c r="AP30" i="6" s="1"/>
  <c r="K36" i="9" s="1"/>
  <c r="AK21" i="6"/>
  <c r="AK30" i="6" s="1"/>
  <c r="K32" i="9" s="1"/>
  <c r="AO29" i="6"/>
  <c r="E76" i="9"/>
  <c r="E75" i="9"/>
  <c r="E74" i="9"/>
  <c r="E72" i="9"/>
  <c r="E71" i="9"/>
  <c r="E70" i="9"/>
  <c r="E68" i="9"/>
  <c r="E67" i="9"/>
  <c r="E66" i="9"/>
  <c r="E64" i="9"/>
  <c r="E63" i="9"/>
  <c r="E62" i="9"/>
  <c r="E60" i="9"/>
  <c r="E59" i="9"/>
  <c r="E58" i="9"/>
  <c r="E36" i="9"/>
  <c r="E35" i="9"/>
  <c r="E34" i="9"/>
  <c r="E32" i="9"/>
  <c r="E31" i="9"/>
  <c r="E30" i="9"/>
  <c r="E28" i="9"/>
  <c r="E27" i="9"/>
  <c r="E26" i="9"/>
  <c r="E24" i="9"/>
  <c r="E23" i="9"/>
  <c r="E22" i="9"/>
  <c r="E20" i="9"/>
  <c r="E19" i="9"/>
  <c r="E18" i="9"/>
  <c r="E16" i="9"/>
  <c r="E15" i="9"/>
  <c r="E14" i="9"/>
  <c r="E12" i="9"/>
  <c r="E11" i="9"/>
  <c r="E10" i="9"/>
  <c r="E8" i="9"/>
  <c r="E7" i="9"/>
  <c r="E6" i="9"/>
  <c r="J104" i="9" s="1"/>
  <c r="S126" i="7"/>
  <c r="F126" i="7" s="1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P147" i="7"/>
  <c r="F147" i="7" s="1"/>
  <c r="L146" i="7"/>
  <c r="F146" i="7" s="1"/>
  <c r="K145" i="7"/>
  <c r="F145" i="7" s="1"/>
  <c r="J144" i="7"/>
  <c r="F144" i="7" s="1"/>
  <c r="I143" i="7"/>
  <c r="F143" i="7" s="1"/>
  <c r="H142" i="7"/>
  <c r="F142" i="7" s="1"/>
  <c r="W140" i="7"/>
  <c r="W139" i="7"/>
  <c r="W138" i="7"/>
  <c r="W137" i="7"/>
  <c r="W136" i="7"/>
  <c r="W135" i="7"/>
  <c r="W134" i="7"/>
  <c r="W133" i="7"/>
  <c r="W132" i="7"/>
  <c r="W131" i="7"/>
  <c r="V129" i="7"/>
  <c r="F129" i="7" s="1"/>
  <c r="U128" i="7"/>
  <c r="F128" i="7" s="1"/>
  <c r="T127" i="7"/>
  <c r="F127" i="7" s="1"/>
  <c r="R125" i="7"/>
  <c r="F125" i="7" s="1"/>
  <c r="Q124" i="7"/>
  <c r="F124" i="7" s="1"/>
  <c r="P123" i="7"/>
  <c r="F123" i="7" s="1"/>
  <c r="O122" i="7"/>
  <c r="F122" i="7" s="1"/>
  <c r="N121" i="7"/>
  <c r="F121" i="7" s="1"/>
  <c r="M120" i="7"/>
  <c r="F120" i="7" s="1"/>
  <c r="L119" i="7"/>
  <c r="F119" i="7" s="1"/>
  <c r="K118" i="7"/>
  <c r="F118" i="7" s="1"/>
  <c r="J117" i="7"/>
  <c r="F117" i="7" s="1"/>
  <c r="I116" i="7"/>
  <c r="F116" i="7" s="1"/>
  <c r="H115" i="7"/>
  <c r="W113" i="7"/>
  <c r="W112" i="7"/>
  <c r="W111" i="7"/>
  <c r="W7" i="7"/>
  <c r="W5" i="7"/>
  <c r="I12" i="6"/>
  <c r="C10" i="6"/>
  <c r="C11" i="6" s="1"/>
  <c r="D10" i="6"/>
  <c r="D11" i="6" s="1"/>
  <c r="E10" i="6"/>
  <c r="F10" i="6"/>
  <c r="F11" i="6" s="1"/>
  <c r="E11" i="6"/>
  <c r="C12" i="6"/>
  <c r="D12" i="6"/>
  <c r="E12" i="6"/>
  <c r="F12" i="6"/>
  <c r="W115" i="7" l="1"/>
  <c r="F115" i="7"/>
  <c r="J51" i="9"/>
  <c r="J55" i="9" s="1"/>
  <c r="H51" i="9"/>
  <c r="H53" i="9" s="1"/>
  <c r="F51" i="9"/>
  <c r="F54" i="9" s="1"/>
  <c r="G51" i="9"/>
  <c r="G52" i="9" s="1"/>
  <c r="I51" i="9"/>
  <c r="I52" i="9" s="1"/>
  <c r="G41" i="9"/>
  <c r="G42" i="9" s="1"/>
  <c r="J42" i="9"/>
  <c r="H41" i="9"/>
  <c r="H45" i="9" s="1"/>
  <c r="I41" i="9"/>
  <c r="I46" i="9" s="1"/>
  <c r="F41" i="9"/>
  <c r="J82" i="9"/>
  <c r="J94" i="9"/>
  <c r="J106" i="9"/>
  <c r="J83" i="9"/>
  <c r="J95" i="9"/>
  <c r="J107" i="9"/>
  <c r="J84" i="9"/>
  <c r="J96" i="9"/>
  <c r="J108" i="9"/>
  <c r="J85" i="9"/>
  <c r="J97" i="9"/>
  <c r="J109" i="9"/>
  <c r="J86" i="9"/>
  <c r="J98" i="9"/>
  <c r="J110" i="9"/>
  <c r="J88" i="9"/>
  <c r="J100" i="9"/>
  <c r="J89" i="9"/>
  <c r="J101" i="9"/>
  <c r="J90" i="9"/>
  <c r="J102" i="9"/>
  <c r="J91" i="9"/>
  <c r="J103" i="9"/>
  <c r="J92" i="9"/>
  <c r="W141" i="7"/>
  <c r="W142" i="7"/>
  <c r="W114" i="7"/>
  <c r="G12" i="6"/>
  <c r="G11" i="6"/>
  <c r="W143" i="7" l="1"/>
  <c r="H43" i="9"/>
  <c r="F52" i="9"/>
  <c r="H56" i="9"/>
  <c r="H55" i="9"/>
  <c r="F56" i="9"/>
  <c r="F55" i="9"/>
  <c r="F53" i="9"/>
  <c r="J53" i="9"/>
  <c r="H46" i="9"/>
  <c r="G43" i="9"/>
  <c r="G46" i="9"/>
  <c r="G45" i="9"/>
  <c r="J56" i="9"/>
  <c r="I56" i="9"/>
  <c r="H44" i="9"/>
  <c r="J54" i="9"/>
  <c r="I55" i="9"/>
  <c r="H42" i="9"/>
  <c r="J52" i="9"/>
  <c r="I53" i="9"/>
  <c r="H52" i="9"/>
  <c r="G53" i="9"/>
  <c r="G56" i="9"/>
  <c r="G54" i="9"/>
  <c r="H54" i="9"/>
  <c r="G55" i="9"/>
  <c r="I54" i="9"/>
  <c r="G44" i="9"/>
  <c r="I45" i="9"/>
  <c r="I43" i="9"/>
  <c r="I44" i="9"/>
  <c r="J45" i="9"/>
  <c r="I42" i="9"/>
  <c r="J43" i="9"/>
  <c r="J46" i="9"/>
  <c r="J44" i="9"/>
  <c r="F43" i="9"/>
  <c r="F45" i="9"/>
  <c r="F42" i="9"/>
  <c r="F44" i="9"/>
  <c r="F46" i="9"/>
  <c r="W116" i="7"/>
  <c r="P28" i="6"/>
  <c r="O28" i="6"/>
  <c r="N28" i="6"/>
  <c r="M28" i="6"/>
  <c r="Q28" i="6" s="1"/>
  <c r="P27" i="6"/>
  <c r="O27" i="6"/>
  <c r="N27" i="6"/>
  <c r="M27" i="6"/>
  <c r="P17" i="6"/>
  <c r="P20" i="6" s="1"/>
  <c r="O17" i="6"/>
  <c r="O20" i="6" s="1"/>
  <c r="N17" i="6"/>
  <c r="N20" i="6" s="1"/>
  <c r="M17" i="6"/>
  <c r="M20" i="6" s="1"/>
  <c r="P12" i="6"/>
  <c r="O12" i="6"/>
  <c r="N12" i="6"/>
  <c r="M12" i="6"/>
  <c r="P10" i="6"/>
  <c r="P11" i="6" s="1"/>
  <c r="O10" i="6"/>
  <c r="O11" i="6" s="1"/>
  <c r="N10" i="6"/>
  <c r="N11" i="6" s="1"/>
  <c r="M10" i="6"/>
  <c r="M11" i="6" s="1"/>
  <c r="U28" i="6"/>
  <c r="T28" i="6"/>
  <c r="S28" i="6"/>
  <c r="R28" i="6"/>
  <c r="U27" i="6"/>
  <c r="T27" i="6"/>
  <c r="S27" i="6"/>
  <c r="R27" i="6"/>
  <c r="V27" i="6" s="1"/>
  <c r="U17" i="6"/>
  <c r="U21" i="6" s="1"/>
  <c r="T17" i="6"/>
  <c r="T21" i="6" s="1"/>
  <c r="S17" i="6"/>
  <c r="S20" i="6" s="1"/>
  <c r="R17" i="6"/>
  <c r="R21" i="6" s="1"/>
  <c r="U12" i="6"/>
  <c r="T12" i="6"/>
  <c r="S12" i="6"/>
  <c r="R12" i="6"/>
  <c r="U10" i="6"/>
  <c r="U11" i="6" s="1"/>
  <c r="T10" i="6"/>
  <c r="T11" i="6" s="1"/>
  <c r="S10" i="6"/>
  <c r="S11" i="6" s="1"/>
  <c r="R10" i="6"/>
  <c r="R11" i="6" s="1"/>
  <c r="Z28" i="6"/>
  <c r="Y28" i="6"/>
  <c r="X28" i="6"/>
  <c r="W28" i="6"/>
  <c r="Z27" i="6"/>
  <c r="Y27" i="6"/>
  <c r="X27" i="6"/>
  <c r="W27" i="6"/>
  <c r="Z17" i="6"/>
  <c r="Z20" i="6" s="1"/>
  <c r="Y17" i="6"/>
  <c r="Y20" i="6" s="1"/>
  <c r="X17" i="6"/>
  <c r="X21" i="6" s="1"/>
  <c r="W17" i="6"/>
  <c r="W20" i="6" s="1"/>
  <c r="Z12" i="6"/>
  <c r="Y12" i="6"/>
  <c r="X12" i="6"/>
  <c r="W12" i="6"/>
  <c r="Z10" i="6"/>
  <c r="Z11" i="6" s="1"/>
  <c r="Y10" i="6"/>
  <c r="Y11" i="6" s="1"/>
  <c r="X10" i="6"/>
  <c r="X11" i="6" s="1"/>
  <c r="W10" i="6"/>
  <c r="W11" i="6" s="1"/>
  <c r="AE28" i="6"/>
  <c r="AD28" i="6"/>
  <c r="AC28" i="6"/>
  <c r="AB28" i="6"/>
  <c r="AE27" i="6"/>
  <c r="AD27" i="6"/>
  <c r="AC27" i="6"/>
  <c r="AB27" i="6"/>
  <c r="AE17" i="6"/>
  <c r="AE20" i="6" s="1"/>
  <c r="AD17" i="6"/>
  <c r="AD20" i="6" s="1"/>
  <c r="AC17" i="6"/>
  <c r="AC21" i="6" s="1"/>
  <c r="AB17" i="6"/>
  <c r="AB20" i="6" s="1"/>
  <c r="AE12" i="6"/>
  <c r="AD12" i="6"/>
  <c r="AC12" i="6"/>
  <c r="AB12" i="6"/>
  <c r="AE10" i="6"/>
  <c r="AE11" i="6" s="1"/>
  <c r="AD10" i="6"/>
  <c r="AD11" i="6" s="1"/>
  <c r="AC10" i="6"/>
  <c r="AC11" i="6" s="1"/>
  <c r="AB10" i="6"/>
  <c r="AB11" i="6" s="1"/>
  <c r="AT28" i="6"/>
  <c r="AS28" i="6"/>
  <c r="AR28" i="6"/>
  <c r="AQ28" i="6"/>
  <c r="AT27" i="6"/>
  <c r="AS27" i="6"/>
  <c r="AR27" i="6"/>
  <c r="AQ27" i="6"/>
  <c r="AT17" i="6"/>
  <c r="AT20" i="6" s="1"/>
  <c r="AS17" i="6"/>
  <c r="AS20" i="6" s="1"/>
  <c r="AR17" i="6"/>
  <c r="AR20" i="6" s="1"/>
  <c r="AQ17" i="6"/>
  <c r="AQ20" i="6" s="1"/>
  <c r="AT12" i="6"/>
  <c r="AS12" i="6"/>
  <c r="AR12" i="6"/>
  <c r="AQ12" i="6"/>
  <c r="AT10" i="6"/>
  <c r="AT11" i="6" s="1"/>
  <c r="AS10" i="6"/>
  <c r="AS11" i="6" s="1"/>
  <c r="AR10" i="6"/>
  <c r="AR11" i="6" s="1"/>
  <c r="AQ10" i="6"/>
  <c r="AQ11" i="6" s="1"/>
  <c r="CG28" i="6"/>
  <c r="CF28" i="6"/>
  <c r="CE28" i="6"/>
  <c r="CD28" i="6"/>
  <c r="CB28" i="6"/>
  <c r="CA28" i="6"/>
  <c r="BZ28" i="6"/>
  <c r="BX28" i="6"/>
  <c r="BW28" i="6"/>
  <c r="BV28" i="6"/>
  <c r="BU28" i="6"/>
  <c r="BS28" i="6"/>
  <c r="BR28" i="6"/>
  <c r="BQ28" i="6"/>
  <c r="BP28" i="6"/>
  <c r="BN28" i="6"/>
  <c r="BM28" i="6"/>
  <c r="BL28" i="6"/>
  <c r="BK28" i="6"/>
  <c r="BI28" i="6"/>
  <c r="BH28" i="6"/>
  <c r="BG28" i="6"/>
  <c r="BF28" i="6"/>
  <c r="BD28" i="6"/>
  <c r="BC28" i="6"/>
  <c r="BB28" i="6"/>
  <c r="BA28" i="6"/>
  <c r="AY28" i="6"/>
  <c r="AX28" i="6"/>
  <c r="AW28" i="6"/>
  <c r="AV28" i="6"/>
  <c r="K28" i="6"/>
  <c r="J28" i="6"/>
  <c r="I28" i="6"/>
  <c r="H28" i="6"/>
  <c r="F28" i="6"/>
  <c r="E28" i="6"/>
  <c r="D28" i="6"/>
  <c r="C28" i="6"/>
  <c r="CG27" i="6"/>
  <c r="CF27" i="6"/>
  <c r="CE27" i="6"/>
  <c r="CD27" i="6"/>
  <c r="CB27" i="6"/>
  <c r="CA27" i="6"/>
  <c r="BZ27" i="6"/>
  <c r="BX27" i="6"/>
  <c r="BW27" i="6"/>
  <c r="BV27" i="6"/>
  <c r="BU27" i="6"/>
  <c r="BS27" i="6"/>
  <c r="BR27" i="6"/>
  <c r="BQ27" i="6"/>
  <c r="BP27" i="6"/>
  <c r="BN27" i="6"/>
  <c r="BM27" i="6"/>
  <c r="BL27" i="6"/>
  <c r="BK27" i="6"/>
  <c r="BI27" i="6"/>
  <c r="BH27" i="6"/>
  <c r="BG27" i="6"/>
  <c r="BF27" i="6"/>
  <c r="BD27" i="6"/>
  <c r="BC27" i="6"/>
  <c r="BB27" i="6"/>
  <c r="BA27" i="6"/>
  <c r="AY27" i="6"/>
  <c r="AX27" i="6"/>
  <c r="AW27" i="6"/>
  <c r="AV27" i="6"/>
  <c r="K27" i="6"/>
  <c r="J27" i="6"/>
  <c r="I27" i="6"/>
  <c r="H27" i="6"/>
  <c r="F27" i="6"/>
  <c r="E27" i="6"/>
  <c r="D27" i="6"/>
  <c r="C27" i="6"/>
  <c r="CG17" i="6"/>
  <c r="CG21" i="6" s="1"/>
  <c r="CF17" i="6"/>
  <c r="CF21" i="6" s="1"/>
  <c r="CE17" i="6"/>
  <c r="CE21" i="6" s="1"/>
  <c r="CD17" i="6"/>
  <c r="CD20" i="6" s="1"/>
  <c r="CB17" i="6"/>
  <c r="CB20" i="6" s="1"/>
  <c r="CA17" i="6"/>
  <c r="CA20" i="6" s="1"/>
  <c r="BZ17" i="6"/>
  <c r="BZ20" i="6" s="1"/>
  <c r="BX17" i="6"/>
  <c r="BX20" i="6" s="1"/>
  <c r="BW17" i="6"/>
  <c r="BW20" i="6" s="1"/>
  <c r="BV17" i="6"/>
  <c r="BV20" i="6" s="1"/>
  <c r="BU17" i="6"/>
  <c r="BU21" i="6" s="1"/>
  <c r="BS17" i="6"/>
  <c r="BS21" i="6" s="1"/>
  <c r="BR17" i="6"/>
  <c r="BR20" i="6" s="1"/>
  <c r="BQ17" i="6"/>
  <c r="BQ20" i="6" s="1"/>
  <c r="BP17" i="6"/>
  <c r="BP20" i="6" s="1"/>
  <c r="BN17" i="6"/>
  <c r="BN20" i="6" s="1"/>
  <c r="BM17" i="6"/>
  <c r="BM20" i="6" s="1"/>
  <c r="BL17" i="6"/>
  <c r="BL20" i="6" s="1"/>
  <c r="BK17" i="6"/>
  <c r="BK20" i="6" s="1"/>
  <c r="BI17" i="6"/>
  <c r="BI21" i="6" s="1"/>
  <c r="BH17" i="6"/>
  <c r="BH21" i="6" s="1"/>
  <c r="BG17" i="6"/>
  <c r="BG21" i="6" s="1"/>
  <c r="BF17" i="6"/>
  <c r="BF20" i="6" s="1"/>
  <c r="BD17" i="6"/>
  <c r="BD20" i="6" s="1"/>
  <c r="BC17" i="6"/>
  <c r="BC20" i="6" s="1"/>
  <c r="BB17" i="6"/>
  <c r="BB20" i="6" s="1"/>
  <c r="BA17" i="6"/>
  <c r="BA20" i="6" s="1"/>
  <c r="AY17" i="6"/>
  <c r="AY20" i="6" s="1"/>
  <c r="AX17" i="6"/>
  <c r="AX20" i="6" s="1"/>
  <c r="AW17" i="6"/>
  <c r="AW20" i="6" s="1"/>
  <c r="AV17" i="6"/>
  <c r="AV20" i="6" s="1"/>
  <c r="K17" i="6"/>
  <c r="K21" i="6" s="1"/>
  <c r="J17" i="6"/>
  <c r="J21" i="6" s="1"/>
  <c r="I17" i="6"/>
  <c r="I21" i="6" s="1"/>
  <c r="H17" i="6"/>
  <c r="H20" i="6" s="1"/>
  <c r="F17" i="6"/>
  <c r="F20" i="6" s="1"/>
  <c r="E17" i="6"/>
  <c r="E20" i="6" s="1"/>
  <c r="D17" i="6"/>
  <c r="D20" i="6" s="1"/>
  <c r="C17" i="6"/>
  <c r="C20" i="6" s="1"/>
  <c r="CG12" i="6"/>
  <c r="CF12" i="6"/>
  <c r="CE12" i="6"/>
  <c r="CD12" i="6"/>
  <c r="CB12" i="6"/>
  <c r="CA12" i="6"/>
  <c r="BZ12" i="6"/>
  <c r="BX12" i="6"/>
  <c r="BW12" i="6"/>
  <c r="BV12" i="6"/>
  <c r="BU12" i="6"/>
  <c r="BS12" i="6"/>
  <c r="BR12" i="6"/>
  <c r="BQ12" i="6"/>
  <c r="BP12" i="6"/>
  <c r="BN12" i="6"/>
  <c r="BM12" i="6"/>
  <c r="BL12" i="6"/>
  <c r="BK12" i="6"/>
  <c r="BI12" i="6"/>
  <c r="BH12" i="6"/>
  <c r="BG12" i="6"/>
  <c r="BF12" i="6"/>
  <c r="BD12" i="6"/>
  <c r="BC12" i="6"/>
  <c r="BB12" i="6"/>
  <c r="BA12" i="6"/>
  <c r="AY12" i="6"/>
  <c r="AX12" i="6"/>
  <c r="AW12" i="6"/>
  <c r="AV12" i="6"/>
  <c r="K12" i="6"/>
  <c r="J12" i="6"/>
  <c r="H12" i="6"/>
  <c r="CG10" i="6"/>
  <c r="CG11" i="6" s="1"/>
  <c r="CF10" i="6"/>
  <c r="CF11" i="6" s="1"/>
  <c r="CE10" i="6"/>
  <c r="CE11" i="6" s="1"/>
  <c r="CD10" i="6"/>
  <c r="CD11" i="6" s="1"/>
  <c r="CB10" i="6"/>
  <c r="CB11" i="6" s="1"/>
  <c r="CA10" i="6"/>
  <c r="CA11" i="6" s="1"/>
  <c r="BZ10" i="6"/>
  <c r="BZ11" i="6" s="1"/>
  <c r="BX10" i="6"/>
  <c r="BX11" i="6" s="1"/>
  <c r="BW10" i="6"/>
  <c r="BW11" i="6" s="1"/>
  <c r="BV10" i="6"/>
  <c r="BV11" i="6" s="1"/>
  <c r="BU10" i="6"/>
  <c r="BU11" i="6" s="1"/>
  <c r="BS10" i="6"/>
  <c r="BS11" i="6" s="1"/>
  <c r="BR10" i="6"/>
  <c r="BR11" i="6" s="1"/>
  <c r="BQ10" i="6"/>
  <c r="BQ11" i="6" s="1"/>
  <c r="BP10" i="6"/>
  <c r="BP11" i="6" s="1"/>
  <c r="BN10" i="6"/>
  <c r="BN11" i="6" s="1"/>
  <c r="BM10" i="6"/>
  <c r="BM11" i="6" s="1"/>
  <c r="BL10" i="6"/>
  <c r="BL11" i="6" s="1"/>
  <c r="BK10" i="6"/>
  <c r="BK11" i="6" s="1"/>
  <c r="BI10" i="6"/>
  <c r="BI11" i="6" s="1"/>
  <c r="BH10" i="6"/>
  <c r="BH11" i="6" s="1"/>
  <c r="BG10" i="6"/>
  <c r="BG11" i="6" s="1"/>
  <c r="BF10" i="6"/>
  <c r="BF11" i="6" s="1"/>
  <c r="BD10" i="6"/>
  <c r="BD11" i="6" s="1"/>
  <c r="BC10" i="6"/>
  <c r="BC11" i="6" s="1"/>
  <c r="BB10" i="6"/>
  <c r="BB11" i="6" s="1"/>
  <c r="BA10" i="6"/>
  <c r="BA11" i="6" s="1"/>
  <c r="AY10" i="6"/>
  <c r="AY11" i="6" s="1"/>
  <c r="AX10" i="6"/>
  <c r="AX11" i="6" s="1"/>
  <c r="AW10" i="6"/>
  <c r="AW11" i="6" s="1"/>
  <c r="AV10" i="6"/>
  <c r="AV11" i="6" s="1"/>
  <c r="K10" i="6"/>
  <c r="K11" i="6" s="1"/>
  <c r="J10" i="6"/>
  <c r="J11" i="6" s="1"/>
  <c r="I10" i="6"/>
  <c r="I11" i="6" s="1"/>
  <c r="H10" i="6"/>
  <c r="H11" i="6" s="1"/>
  <c r="K56" i="5"/>
  <c r="J56" i="5"/>
  <c r="I56" i="5"/>
  <c r="H56" i="5"/>
  <c r="K55" i="5"/>
  <c r="J55" i="5"/>
  <c r="I55" i="5"/>
  <c r="H55" i="5"/>
  <c r="K54" i="5"/>
  <c r="J54" i="5"/>
  <c r="I54" i="5"/>
  <c r="H54" i="5"/>
  <c r="K53" i="5"/>
  <c r="J53" i="5"/>
  <c r="I53" i="5"/>
  <c r="H53" i="5"/>
  <c r="K52" i="5"/>
  <c r="J52" i="5"/>
  <c r="I52" i="5"/>
  <c r="H52" i="5"/>
  <c r="K51" i="5"/>
  <c r="J51" i="5"/>
  <c r="I51" i="5"/>
  <c r="H51" i="5"/>
  <c r="K50" i="5"/>
  <c r="J50" i="5"/>
  <c r="I50" i="5"/>
  <c r="H50" i="5"/>
  <c r="K49" i="5"/>
  <c r="J49" i="5"/>
  <c r="I49" i="5"/>
  <c r="H49" i="5"/>
  <c r="K48" i="5"/>
  <c r="J48" i="5"/>
  <c r="I48" i="5"/>
  <c r="H48" i="5"/>
  <c r="K47" i="5"/>
  <c r="J47" i="5"/>
  <c r="I47" i="5"/>
  <c r="H47" i="5"/>
  <c r="K46" i="5"/>
  <c r="J46" i="5"/>
  <c r="I46" i="5"/>
  <c r="H46" i="5"/>
  <c r="K45" i="5"/>
  <c r="J45" i="5"/>
  <c r="I45" i="5"/>
  <c r="H45" i="5"/>
  <c r="K44" i="5"/>
  <c r="J44" i="5"/>
  <c r="I44" i="5"/>
  <c r="H44" i="5"/>
  <c r="K43" i="5"/>
  <c r="J43" i="5"/>
  <c r="I43" i="5"/>
  <c r="H43" i="5"/>
  <c r="K42" i="5"/>
  <c r="J42" i="5"/>
  <c r="I42" i="5"/>
  <c r="H42" i="5"/>
  <c r="K41" i="5"/>
  <c r="J41" i="5"/>
  <c r="I41" i="5"/>
  <c r="H41" i="5"/>
  <c r="K40" i="5"/>
  <c r="J40" i="5"/>
  <c r="I40" i="5"/>
  <c r="H40" i="5"/>
  <c r="K39" i="5"/>
  <c r="J39" i="5"/>
  <c r="I39" i="5"/>
  <c r="H39" i="5"/>
  <c r="K38" i="5"/>
  <c r="J38" i="5"/>
  <c r="I38" i="5"/>
  <c r="H38" i="5"/>
  <c r="K37" i="5"/>
  <c r="J37" i="5"/>
  <c r="I37" i="5"/>
  <c r="H37" i="5"/>
  <c r="K36" i="5"/>
  <c r="J36" i="5"/>
  <c r="I36" i="5"/>
  <c r="H36" i="5"/>
  <c r="K35" i="5"/>
  <c r="J35" i="5"/>
  <c r="I35" i="5"/>
  <c r="H35" i="5"/>
  <c r="K34" i="5"/>
  <c r="J34" i="5"/>
  <c r="I34" i="5"/>
  <c r="H34" i="5"/>
  <c r="K33" i="5"/>
  <c r="J33" i="5"/>
  <c r="I33" i="5"/>
  <c r="H33" i="5"/>
  <c r="K32" i="5"/>
  <c r="J32" i="5"/>
  <c r="I32" i="5"/>
  <c r="H32" i="5"/>
  <c r="K31" i="5"/>
  <c r="J31" i="5"/>
  <c r="I31" i="5"/>
  <c r="H31" i="5"/>
  <c r="K30" i="5"/>
  <c r="J30" i="5"/>
  <c r="I30" i="5"/>
  <c r="H30" i="5"/>
  <c r="K29" i="5"/>
  <c r="J29" i="5"/>
  <c r="I29" i="5"/>
  <c r="H29" i="5"/>
  <c r="K28" i="5"/>
  <c r="J28" i="5"/>
  <c r="I28" i="5"/>
  <c r="H28" i="5"/>
  <c r="K27" i="5"/>
  <c r="J27" i="5"/>
  <c r="I27" i="5"/>
  <c r="H27" i="5"/>
  <c r="K26" i="5"/>
  <c r="J26" i="5"/>
  <c r="I26" i="5"/>
  <c r="H26" i="5"/>
  <c r="K25" i="5"/>
  <c r="J25" i="5"/>
  <c r="I25" i="5"/>
  <c r="H25" i="5"/>
  <c r="K24" i="5"/>
  <c r="J24" i="5"/>
  <c r="I24" i="5"/>
  <c r="H24" i="5"/>
  <c r="K23" i="5"/>
  <c r="J23" i="5"/>
  <c r="I23" i="5"/>
  <c r="H23" i="5"/>
  <c r="K22" i="5"/>
  <c r="J22" i="5"/>
  <c r="I22" i="5"/>
  <c r="H22" i="5"/>
  <c r="K21" i="5"/>
  <c r="J21" i="5"/>
  <c r="I21" i="5"/>
  <c r="H21" i="5"/>
  <c r="K20" i="5"/>
  <c r="J20" i="5"/>
  <c r="I20" i="5"/>
  <c r="H20" i="5"/>
  <c r="K19" i="5"/>
  <c r="J19" i="5"/>
  <c r="I19" i="5"/>
  <c r="H19" i="5"/>
  <c r="K18" i="5"/>
  <c r="J18" i="5"/>
  <c r="I18" i="5"/>
  <c r="H18" i="5"/>
  <c r="K17" i="5"/>
  <c r="J17" i="5"/>
  <c r="I17" i="5"/>
  <c r="H17" i="5"/>
  <c r="K16" i="5"/>
  <c r="J16" i="5"/>
  <c r="I16" i="5"/>
  <c r="H16" i="5"/>
  <c r="K15" i="5"/>
  <c r="J15" i="5"/>
  <c r="I15" i="5"/>
  <c r="H15" i="5"/>
  <c r="K14" i="5"/>
  <c r="J14" i="5"/>
  <c r="I14" i="5"/>
  <c r="H14" i="5"/>
  <c r="K13" i="5"/>
  <c r="J13" i="5"/>
  <c r="I13" i="5"/>
  <c r="H13" i="5"/>
  <c r="K12" i="5"/>
  <c r="J12" i="5"/>
  <c r="I12" i="5"/>
  <c r="H12" i="5"/>
  <c r="K11" i="5"/>
  <c r="J11" i="5"/>
  <c r="I11" i="5"/>
  <c r="H11" i="5"/>
  <c r="K10" i="5"/>
  <c r="J10" i="5"/>
  <c r="I10" i="5"/>
  <c r="H10" i="5"/>
  <c r="K9" i="5"/>
  <c r="J9" i="5"/>
  <c r="I9" i="5"/>
  <c r="H9" i="5"/>
  <c r="K8" i="5"/>
  <c r="J8" i="5"/>
  <c r="I8" i="5"/>
  <c r="H8" i="5"/>
  <c r="K7" i="5"/>
  <c r="J7" i="5"/>
  <c r="I7" i="5"/>
  <c r="H7" i="5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87" i="4" s="1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433" i="4" s="1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79" i="4" s="1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325" i="4" s="1"/>
  <c r="M279" i="4"/>
  <c r="M278" i="4"/>
  <c r="M277" i="4"/>
  <c r="M276" i="4"/>
  <c r="M275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71" i="4" s="1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I55" i="4" s="1"/>
  <c r="H6" i="4"/>
  <c r="H55" i="4" s="1"/>
  <c r="G6" i="4"/>
  <c r="G55" i="4" s="1"/>
  <c r="I5" i="4"/>
  <c r="H5" i="4"/>
  <c r="G5" i="4"/>
  <c r="I108" i="4"/>
  <c r="H108" i="4"/>
  <c r="G108" i="4"/>
  <c r="I107" i="4"/>
  <c r="H107" i="4"/>
  <c r="G107" i="4"/>
  <c r="I106" i="4"/>
  <c r="H106" i="4"/>
  <c r="G106" i="4"/>
  <c r="I105" i="4"/>
  <c r="H105" i="4"/>
  <c r="G105" i="4"/>
  <c r="I104" i="4"/>
  <c r="H104" i="4"/>
  <c r="G104" i="4"/>
  <c r="I103" i="4"/>
  <c r="H103" i="4"/>
  <c r="G103" i="4"/>
  <c r="I102" i="4"/>
  <c r="H102" i="4"/>
  <c r="G102" i="4"/>
  <c r="I101" i="4"/>
  <c r="H101" i="4"/>
  <c r="G101" i="4"/>
  <c r="I100" i="4"/>
  <c r="H100" i="4"/>
  <c r="G100" i="4"/>
  <c r="I99" i="4"/>
  <c r="H99" i="4"/>
  <c r="G99" i="4"/>
  <c r="I98" i="4"/>
  <c r="H98" i="4"/>
  <c r="G98" i="4"/>
  <c r="I97" i="4"/>
  <c r="H97" i="4"/>
  <c r="G97" i="4"/>
  <c r="I96" i="4"/>
  <c r="H96" i="4"/>
  <c r="G96" i="4"/>
  <c r="I95" i="4"/>
  <c r="H95" i="4"/>
  <c r="G95" i="4"/>
  <c r="I94" i="4"/>
  <c r="H94" i="4"/>
  <c r="G94" i="4"/>
  <c r="I93" i="4"/>
  <c r="H93" i="4"/>
  <c r="G93" i="4"/>
  <c r="I92" i="4"/>
  <c r="H92" i="4"/>
  <c r="G92" i="4"/>
  <c r="I91" i="4"/>
  <c r="H91" i="4"/>
  <c r="G91" i="4"/>
  <c r="I90" i="4"/>
  <c r="H90" i="4"/>
  <c r="G90" i="4"/>
  <c r="I89" i="4"/>
  <c r="H89" i="4"/>
  <c r="G89" i="4"/>
  <c r="I88" i="4"/>
  <c r="H88" i="4"/>
  <c r="G88" i="4"/>
  <c r="I87" i="4"/>
  <c r="H87" i="4"/>
  <c r="G87" i="4"/>
  <c r="I86" i="4"/>
  <c r="H86" i="4"/>
  <c r="G86" i="4"/>
  <c r="I85" i="4"/>
  <c r="H85" i="4"/>
  <c r="G85" i="4"/>
  <c r="I84" i="4"/>
  <c r="H84" i="4"/>
  <c r="G84" i="4"/>
  <c r="I83" i="4"/>
  <c r="H83" i="4"/>
  <c r="G83" i="4"/>
  <c r="I82" i="4"/>
  <c r="H82" i="4"/>
  <c r="G82" i="4"/>
  <c r="I81" i="4"/>
  <c r="H81" i="4"/>
  <c r="G81" i="4"/>
  <c r="I80" i="4"/>
  <c r="H80" i="4"/>
  <c r="G80" i="4"/>
  <c r="I79" i="4"/>
  <c r="H79" i="4"/>
  <c r="G79" i="4"/>
  <c r="I78" i="4"/>
  <c r="H78" i="4"/>
  <c r="G78" i="4"/>
  <c r="I77" i="4"/>
  <c r="H77" i="4"/>
  <c r="G77" i="4"/>
  <c r="I76" i="4"/>
  <c r="H76" i="4"/>
  <c r="G76" i="4"/>
  <c r="I75" i="4"/>
  <c r="H75" i="4"/>
  <c r="G75" i="4"/>
  <c r="I74" i="4"/>
  <c r="H74" i="4"/>
  <c r="G74" i="4"/>
  <c r="I73" i="4"/>
  <c r="H73" i="4"/>
  <c r="G73" i="4"/>
  <c r="I72" i="4"/>
  <c r="H72" i="4"/>
  <c r="G72" i="4"/>
  <c r="I71" i="4"/>
  <c r="H71" i="4"/>
  <c r="G71" i="4"/>
  <c r="I70" i="4"/>
  <c r="H70" i="4"/>
  <c r="G70" i="4"/>
  <c r="I69" i="4"/>
  <c r="H69" i="4"/>
  <c r="G69" i="4"/>
  <c r="I68" i="4"/>
  <c r="H68" i="4"/>
  <c r="G68" i="4"/>
  <c r="I67" i="4"/>
  <c r="H67" i="4"/>
  <c r="G67" i="4"/>
  <c r="I66" i="4"/>
  <c r="H66" i="4"/>
  <c r="G66" i="4"/>
  <c r="I65" i="4"/>
  <c r="H65" i="4"/>
  <c r="G65" i="4"/>
  <c r="I64" i="4"/>
  <c r="H64" i="4"/>
  <c r="G64" i="4"/>
  <c r="I63" i="4"/>
  <c r="H63" i="4"/>
  <c r="G63" i="4"/>
  <c r="I62" i="4"/>
  <c r="H62" i="4"/>
  <c r="G62" i="4"/>
  <c r="I61" i="4"/>
  <c r="H61" i="4"/>
  <c r="G61" i="4"/>
  <c r="G109" i="4" s="1"/>
  <c r="I60" i="4"/>
  <c r="I109" i="4" s="1"/>
  <c r="H60" i="4"/>
  <c r="H109" i="4" s="1"/>
  <c r="G60" i="4"/>
  <c r="I59" i="4"/>
  <c r="H59" i="4"/>
  <c r="G59" i="4"/>
  <c r="I162" i="4"/>
  <c r="H162" i="4"/>
  <c r="G162" i="4"/>
  <c r="I161" i="4"/>
  <c r="H161" i="4"/>
  <c r="G161" i="4"/>
  <c r="I160" i="4"/>
  <c r="H160" i="4"/>
  <c r="G160" i="4"/>
  <c r="I159" i="4"/>
  <c r="H159" i="4"/>
  <c r="G159" i="4"/>
  <c r="I158" i="4"/>
  <c r="H158" i="4"/>
  <c r="G158" i="4"/>
  <c r="I157" i="4"/>
  <c r="H157" i="4"/>
  <c r="G157" i="4"/>
  <c r="I156" i="4"/>
  <c r="H156" i="4"/>
  <c r="G156" i="4"/>
  <c r="I155" i="4"/>
  <c r="H155" i="4"/>
  <c r="G155" i="4"/>
  <c r="I154" i="4"/>
  <c r="H154" i="4"/>
  <c r="G154" i="4"/>
  <c r="I153" i="4"/>
  <c r="H153" i="4"/>
  <c r="G153" i="4"/>
  <c r="I152" i="4"/>
  <c r="H152" i="4"/>
  <c r="G152" i="4"/>
  <c r="I151" i="4"/>
  <c r="H151" i="4"/>
  <c r="G151" i="4"/>
  <c r="I150" i="4"/>
  <c r="H150" i="4"/>
  <c r="G150" i="4"/>
  <c r="I149" i="4"/>
  <c r="H149" i="4"/>
  <c r="G149" i="4"/>
  <c r="I148" i="4"/>
  <c r="H148" i="4"/>
  <c r="G148" i="4"/>
  <c r="I147" i="4"/>
  <c r="H147" i="4"/>
  <c r="G147" i="4"/>
  <c r="I146" i="4"/>
  <c r="H146" i="4"/>
  <c r="G146" i="4"/>
  <c r="I145" i="4"/>
  <c r="H145" i="4"/>
  <c r="G145" i="4"/>
  <c r="I144" i="4"/>
  <c r="H144" i="4"/>
  <c r="G144" i="4"/>
  <c r="I143" i="4"/>
  <c r="H143" i="4"/>
  <c r="G143" i="4"/>
  <c r="I142" i="4"/>
  <c r="H142" i="4"/>
  <c r="G142" i="4"/>
  <c r="I141" i="4"/>
  <c r="H141" i="4"/>
  <c r="G141" i="4"/>
  <c r="I140" i="4"/>
  <c r="H140" i="4"/>
  <c r="G140" i="4"/>
  <c r="I139" i="4"/>
  <c r="H139" i="4"/>
  <c r="G139" i="4"/>
  <c r="I138" i="4"/>
  <c r="H138" i="4"/>
  <c r="G138" i="4"/>
  <c r="I137" i="4"/>
  <c r="H137" i="4"/>
  <c r="G137" i="4"/>
  <c r="I136" i="4"/>
  <c r="H136" i="4"/>
  <c r="G136" i="4"/>
  <c r="I135" i="4"/>
  <c r="H135" i="4"/>
  <c r="G135" i="4"/>
  <c r="I134" i="4"/>
  <c r="H134" i="4"/>
  <c r="G134" i="4"/>
  <c r="I133" i="4"/>
  <c r="H133" i="4"/>
  <c r="G133" i="4"/>
  <c r="I132" i="4"/>
  <c r="H132" i="4"/>
  <c r="G132" i="4"/>
  <c r="I131" i="4"/>
  <c r="H131" i="4"/>
  <c r="G131" i="4"/>
  <c r="I130" i="4"/>
  <c r="H130" i="4"/>
  <c r="G130" i="4"/>
  <c r="I129" i="4"/>
  <c r="H129" i="4"/>
  <c r="G129" i="4"/>
  <c r="I128" i="4"/>
  <c r="H128" i="4"/>
  <c r="G128" i="4"/>
  <c r="I127" i="4"/>
  <c r="H127" i="4"/>
  <c r="G127" i="4"/>
  <c r="I126" i="4"/>
  <c r="H126" i="4"/>
  <c r="G126" i="4"/>
  <c r="I125" i="4"/>
  <c r="H125" i="4"/>
  <c r="G125" i="4"/>
  <c r="I124" i="4"/>
  <c r="H124" i="4"/>
  <c r="G124" i="4"/>
  <c r="I123" i="4"/>
  <c r="H123" i="4"/>
  <c r="G123" i="4"/>
  <c r="I122" i="4"/>
  <c r="H122" i="4"/>
  <c r="G122" i="4"/>
  <c r="I121" i="4"/>
  <c r="H121" i="4"/>
  <c r="G121" i="4"/>
  <c r="I120" i="4"/>
  <c r="H120" i="4"/>
  <c r="G120" i="4"/>
  <c r="I119" i="4"/>
  <c r="H119" i="4"/>
  <c r="G119" i="4"/>
  <c r="I118" i="4"/>
  <c r="H118" i="4"/>
  <c r="G118" i="4"/>
  <c r="I117" i="4"/>
  <c r="H117" i="4"/>
  <c r="G117" i="4"/>
  <c r="I116" i="4"/>
  <c r="H116" i="4"/>
  <c r="G116" i="4"/>
  <c r="I115" i="4"/>
  <c r="H115" i="4"/>
  <c r="G115" i="4"/>
  <c r="I114" i="4"/>
  <c r="I163" i="4" s="1"/>
  <c r="H114" i="4"/>
  <c r="H163" i="4" s="1"/>
  <c r="G114" i="4"/>
  <c r="I113" i="4"/>
  <c r="H113" i="4"/>
  <c r="G113" i="4"/>
  <c r="I216" i="4"/>
  <c r="H216" i="4"/>
  <c r="G216" i="4"/>
  <c r="I215" i="4"/>
  <c r="H215" i="4"/>
  <c r="G215" i="4"/>
  <c r="I214" i="4"/>
  <c r="H214" i="4"/>
  <c r="G214" i="4"/>
  <c r="I213" i="4"/>
  <c r="H213" i="4"/>
  <c r="G213" i="4"/>
  <c r="I212" i="4"/>
  <c r="H212" i="4"/>
  <c r="G212" i="4"/>
  <c r="I211" i="4"/>
  <c r="H211" i="4"/>
  <c r="G211" i="4"/>
  <c r="I210" i="4"/>
  <c r="H210" i="4"/>
  <c r="G210" i="4"/>
  <c r="I209" i="4"/>
  <c r="H209" i="4"/>
  <c r="G209" i="4"/>
  <c r="I208" i="4"/>
  <c r="H208" i="4"/>
  <c r="G208" i="4"/>
  <c r="I207" i="4"/>
  <c r="H207" i="4"/>
  <c r="G207" i="4"/>
  <c r="I206" i="4"/>
  <c r="H206" i="4"/>
  <c r="G206" i="4"/>
  <c r="I205" i="4"/>
  <c r="H205" i="4"/>
  <c r="G205" i="4"/>
  <c r="I204" i="4"/>
  <c r="H204" i="4"/>
  <c r="G204" i="4"/>
  <c r="I203" i="4"/>
  <c r="H203" i="4"/>
  <c r="G203" i="4"/>
  <c r="I202" i="4"/>
  <c r="H202" i="4"/>
  <c r="G202" i="4"/>
  <c r="I201" i="4"/>
  <c r="H201" i="4"/>
  <c r="G201" i="4"/>
  <c r="I200" i="4"/>
  <c r="H200" i="4"/>
  <c r="G200" i="4"/>
  <c r="I199" i="4"/>
  <c r="H199" i="4"/>
  <c r="G199" i="4"/>
  <c r="I198" i="4"/>
  <c r="H198" i="4"/>
  <c r="G198" i="4"/>
  <c r="I197" i="4"/>
  <c r="H197" i="4"/>
  <c r="G197" i="4"/>
  <c r="I196" i="4"/>
  <c r="H196" i="4"/>
  <c r="G196" i="4"/>
  <c r="I195" i="4"/>
  <c r="H195" i="4"/>
  <c r="G195" i="4"/>
  <c r="I194" i="4"/>
  <c r="H194" i="4"/>
  <c r="G194" i="4"/>
  <c r="I193" i="4"/>
  <c r="H193" i="4"/>
  <c r="G193" i="4"/>
  <c r="I192" i="4"/>
  <c r="H192" i="4"/>
  <c r="G192" i="4"/>
  <c r="I191" i="4"/>
  <c r="H191" i="4"/>
  <c r="G191" i="4"/>
  <c r="I190" i="4"/>
  <c r="H190" i="4"/>
  <c r="G190" i="4"/>
  <c r="I189" i="4"/>
  <c r="H189" i="4"/>
  <c r="G189" i="4"/>
  <c r="I188" i="4"/>
  <c r="H188" i="4"/>
  <c r="G188" i="4"/>
  <c r="I187" i="4"/>
  <c r="H187" i="4"/>
  <c r="G187" i="4"/>
  <c r="I186" i="4"/>
  <c r="H186" i="4"/>
  <c r="G186" i="4"/>
  <c r="I185" i="4"/>
  <c r="H185" i="4"/>
  <c r="G185" i="4"/>
  <c r="I184" i="4"/>
  <c r="H184" i="4"/>
  <c r="G184" i="4"/>
  <c r="I183" i="4"/>
  <c r="H183" i="4"/>
  <c r="G183" i="4"/>
  <c r="I182" i="4"/>
  <c r="H182" i="4"/>
  <c r="G182" i="4"/>
  <c r="I181" i="4"/>
  <c r="H181" i="4"/>
  <c r="G181" i="4"/>
  <c r="I180" i="4"/>
  <c r="H180" i="4"/>
  <c r="G180" i="4"/>
  <c r="I179" i="4"/>
  <c r="H179" i="4"/>
  <c r="G179" i="4"/>
  <c r="I178" i="4"/>
  <c r="H178" i="4"/>
  <c r="G178" i="4"/>
  <c r="I177" i="4"/>
  <c r="H177" i="4"/>
  <c r="G177" i="4"/>
  <c r="I176" i="4"/>
  <c r="H176" i="4"/>
  <c r="G176" i="4"/>
  <c r="I175" i="4"/>
  <c r="H175" i="4"/>
  <c r="G175" i="4"/>
  <c r="I174" i="4"/>
  <c r="H174" i="4"/>
  <c r="G174" i="4"/>
  <c r="I173" i="4"/>
  <c r="H173" i="4"/>
  <c r="G173" i="4"/>
  <c r="I172" i="4"/>
  <c r="H172" i="4"/>
  <c r="G172" i="4"/>
  <c r="I171" i="4"/>
  <c r="H171" i="4"/>
  <c r="G171" i="4"/>
  <c r="I170" i="4"/>
  <c r="H170" i="4"/>
  <c r="G170" i="4"/>
  <c r="I169" i="4"/>
  <c r="H169" i="4"/>
  <c r="G169" i="4"/>
  <c r="I168" i="4"/>
  <c r="H168" i="4"/>
  <c r="G168" i="4"/>
  <c r="I167" i="4"/>
  <c r="H167" i="4"/>
  <c r="G167" i="4"/>
  <c r="G217" i="4" s="1"/>
  <c r="I270" i="4"/>
  <c r="H270" i="4"/>
  <c r="G270" i="4"/>
  <c r="I269" i="4"/>
  <c r="H269" i="4"/>
  <c r="G269" i="4"/>
  <c r="I268" i="4"/>
  <c r="H268" i="4"/>
  <c r="G268" i="4"/>
  <c r="I267" i="4"/>
  <c r="H267" i="4"/>
  <c r="G267" i="4"/>
  <c r="I266" i="4"/>
  <c r="H266" i="4"/>
  <c r="G266" i="4"/>
  <c r="I265" i="4"/>
  <c r="H265" i="4"/>
  <c r="G265" i="4"/>
  <c r="I264" i="4"/>
  <c r="H264" i="4"/>
  <c r="G264" i="4"/>
  <c r="I263" i="4"/>
  <c r="H263" i="4"/>
  <c r="G263" i="4"/>
  <c r="I262" i="4"/>
  <c r="H262" i="4"/>
  <c r="G262" i="4"/>
  <c r="I261" i="4"/>
  <c r="H261" i="4"/>
  <c r="G261" i="4"/>
  <c r="I260" i="4"/>
  <c r="H260" i="4"/>
  <c r="G260" i="4"/>
  <c r="I259" i="4"/>
  <c r="H259" i="4"/>
  <c r="G259" i="4"/>
  <c r="I258" i="4"/>
  <c r="H258" i="4"/>
  <c r="G258" i="4"/>
  <c r="I257" i="4"/>
  <c r="H257" i="4"/>
  <c r="G257" i="4"/>
  <c r="I256" i="4"/>
  <c r="H256" i="4"/>
  <c r="G256" i="4"/>
  <c r="I255" i="4"/>
  <c r="H255" i="4"/>
  <c r="G255" i="4"/>
  <c r="I254" i="4"/>
  <c r="H254" i="4"/>
  <c r="G254" i="4"/>
  <c r="I253" i="4"/>
  <c r="H253" i="4"/>
  <c r="G253" i="4"/>
  <c r="I252" i="4"/>
  <c r="H252" i="4"/>
  <c r="G252" i="4"/>
  <c r="I251" i="4"/>
  <c r="H251" i="4"/>
  <c r="G251" i="4"/>
  <c r="I250" i="4"/>
  <c r="H250" i="4"/>
  <c r="G250" i="4"/>
  <c r="I249" i="4"/>
  <c r="H249" i="4"/>
  <c r="G249" i="4"/>
  <c r="I248" i="4"/>
  <c r="H248" i="4"/>
  <c r="G248" i="4"/>
  <c r="I247" i="4"/>
  <c r="H247" i="4"/>
  <c r="G247" i="4"/>
  <c r="I246" i="4"/>
  <c r="H246" i="4"/>
  <c r="G246" i="4"/>
  <c r="I245" i="4"/>
  <c r="H245" i="4"/>
  <c r="G245" i="4"/>
  <c r="I244" i="4"/>
  <c r="H244" i="4"/>
  <c r="G244" i="4"/>
  <c r="I243" i="4"/>
  <c r="H243" i="4"/>
  <c r="G243" i="4"/>
  <c r="I242" i="4"/>
  <c r="H242" i="4"/>
  <c r="G242" i="4"/>
  <c r="I241" i="4"/>
  <c r="H241" i="4"/>
  <c r="G241" i="4"/>
  <c r="I240" i="4"/>
  <c r="H240" i="4"/>
  <c r="G240" i="4"/>
  <c r="I239" i="4"/>
  <c r="H239" i="4"/>
  <c r="G239" i="4"/>
  <c r="I238" i="4"/>
  <c r="H238" i="4"/>
  <c r="G238" i="4"/>
  <c r="I237" i="4"/>
  <c r="H237" i="4"/>
  <c r="G237" i="4"/>
  <c r="I236" i="4"/>
  <c r="H236" i="4"/>
  <c r="G236" i="4"/>
  <c r="I235" i="4"/>
  <c r="H235" i="4"/>
  <c r="G235" i="4"/>
  <c r="I234" i="4"/>
  <c r="H234" i="4"/>
  <c r="G234" i="4"/>
  <c r="I233" i="4"/>
  <c r="H233" i="4"/>
  <c r="G233" i="4"/>
  <c r="I232" i="4"/>
  <c r="H232" i="4"/>
  <c r="G232" i="4"/>
  <c r="I231" i="4"/>
  <c r="H231" i="4"/>
  <c r="G231" i="4"/>
  <c r="I230" i="4"/>
  <c r="H230" i="4"/>
  <c r="G230" i="4"/>
  <c r="I229" i="4"/>
  <c r="H229" i="4"/>
  <c r="G229" i="4"/>
  <c r="I228" i="4"/>
  <c r="H228" i="4"/>
  <c r="G228" i="4"/>
  <c r="I227" i="4"/>
  <c r="H227" i="4"/>
  <c r="G227" i="4"/>
  <c r="I226" i="4"/>
  <c r="H226" i="4"/>
  <c r="G226" i="4"/>
  <c r="I225" i="4"/>
  <c r="H225" i="4"/>
  <c r="G225" i="4"/>
  <c r="I224" i="4"/>
  <c r="H224" i="4"/>
  <c r="G224" i="4"/>
  <c r="G271" i="4" s="1"/>
  <c r="I223" i="4"/>
  <c r="H223" i="4"/>
  <c r="G223" i="4"/>
  <c r="I222" i="4"/>
  <c r="I271" i="4" s="1"/>
  <c r="H222" i="4"/>
  <c r="H271" i="4" s="1"/>
  <c r="G222" i="4"/>
  <c r="I221" i="4"/>
  <c r="H221" i="4"/>
  <c r="G221" i="4"/>
  <c r="I324" i="4"/>
  <c r="H324" i="4"/>
  <c r="G324" i="4"/>
  <c r="I323" i="4"/>
  <c r="H323" i="4"/>
  <c r="G323" i="4"/>
  <c r="I322" i="4"/>
  <c r="H322" i="4"/>
  <c r="G322" i="4"/>
  <c r="I321" i="4"/>
  <c r="H321" i="4"/>
  <c r="G321" i="4"/>
  <c r="I320" i="4"/>
  <c r="H320" i="4"/>
  <c r="G320" i="4"/>
  <c r="I319" i="4"/>
  <c r="H319" i="4"/>
  <c r="G319" i="4"/>
  <c r="I318" i="4"/>
  <c r="H318" i="4"/>
  <c r="G318" i="4"/>
  <c r="I317" i="4"/>
  <c r="H317" i="4"/>
  <c r="G317" i="4"/>
  <c r="I316" i="4"/>
  <c r="H316" i="4"/>
  <c r="G316" i="4"/>
  <c r="I315" i="4"/>
  <c r="H315" i="4"/>
  <c r="G315" i="4"/>
  <c r="I314" i="4"/>
  <c r="H314" i="4"/>
  <c r="G314" i="4"/>
  <c r="I313" i="4"/>
  <c r="H313" i="4"/>
  <c r="G313" i="4"/>
  <c r="I312" i="4"/>
  <c r="H312" i="4"/>
  <c r="G312" i="4"/>
  <c r="I311" i="4"/>
  <c r="H311" i="4"/>
  <c r="G311" i="4"/>
  <c r="I310" i="4"/>
  <c r="H310" i="4"/>
  <c r="G310" i="4"/>
  <c r="I309" i="4"/>
  <c r="H309" i="4"/>
  <c r="G309" i="4"/>
  <c r="I308" i="4"/>
  <c r="H308" i="4"/>
  <c r="G308" i="4"/>
  <c r="I307" i="4"/>
  <c r="H307" i="4"/>
  <c r="G307" i="4"/>
  <c r="I306" i="4"/>
  <c r="H306" i="4"/>
  <c r="G306" i="4"/>
  <c r="I305" i="4"/>
  <c r="H305" i="4"/>
  <c r="G305" i="4"/>
  <c r="I304" i="4"/>
  <c r="H304" i="4"/>
  <c r="G304" i="4"/>
  <c r="I303" i="4"/>
  <c r="H303" i="4"/>
  <c r="G303" i="4"/>
  <c r="I302" i="4"/>
  <c r="H302" i="4"/>
  <c r="G302" i="4"/>
  <c r="I301" i="4"/>
  <c r="H301" i="4"/>
  <c r="G301" i="4"/>
  <c r="I300" i="4"/>
  <c r="H300" i="4"/>
  <c r="G300" i="4"/>
  <c r="I299" i="4"/>
  <c r="H299" i="4"/>
  <c r="G299" i="4"/>
  <c r="I298" i="4"/>
  <c r="H298" i="4"/>
  <c r="G298" i="4"/>
  <c r="I297" i="4"/>
  <c r="H297" i="4"/>
  <c r="G297" i="4"/>
  <c r="I296" i="4"/>
  <c r="H296" i="4"/>
  <c r="G296" i="4"/>
  <c r="I295" i="4"/>
  <c r="H295" i="4"/>
  <c r="G295" i="4"/>
  <c r="I294" i="4"/>
  <c r="H294" i="4"/>
  <c r="G294" i="4"/>
  <c r="I293" i="4"/>
  <c r="H293" i="4"/>
  <c r="G293" i="4"/>
  <c r="I292" i="4"/>
  <c r="H292" i="4"/>
  <c r="G292" i="4"/>
  <c r="I291" i="4"/>
  <c r="H291" i="4"/>
  <c r="G291" i="4"/>
  <c r="I290" i="4"/>
  <c r="H290" i="4"/>
  <c r="G290" i="4"/>
  <c r="I289" i="4"/>
  <c r="H289" i="4"/>
  <c r="G289" i="4"/>
  <c r="I288" i="4"/>
  <c r="H288" i="4"/>
  <c r="G288" i="4"/>
  <c r="I287" i="4"/>
  <c r="H287" i="4"/>
  <c r="G287" i="4"/>
  <c r="I286" i="4"/>
  <c r="H286" i="4"/>
  <c r="G286" i="4"/>
  <c r="I285" i="4"/>
  <c r="H285" i="4"/>
  <c r="G285" i="4"/>
  <c r="I284" i="4"/>
  <c r="H284" i="4"/>
  <c r="G284" i="4"/>
  <c r="I283" i="4"/>
  <c r="H283" i="4"/>
  <c r="G283" i="4"/>
  <c r="I282" i="4"/>
  <c r="H282" i="4"/>
  <c r="G282" i="4"/>
  <c r="I281" i="4"/>
  <c r="H281" i="4"/>
  <c r="G281" i="4"/>
  <c r="I280" i="4"/>
  <c r="H280" i="4"/>
  <c r="G280" i="4"/>
  <c r="I279" i="4"/>
  <c r="H279" i="4"/>
  <c r="G279" i="4"/>
  <c r="I278" i="4"/>
  <c r="H278" i="4"/>
  <c r="G278" i="4"/>
  <c r="I277" i="4"/>
  <c r="H277" i="4"/>
  <c r="G277" i="4"/>
  <c r="G325" i="4" s="1"/>
  <c r="I276" i="4"/>
  <c r="I325" i="4" s="1"/>
  <c r="H276" i="4"/>
  <c r="H325" i="4" s="1"/>
  <c r="G276" i="4"/>
  <c r="I275" i="4"/>
  <c r="H275" i="4"/>
  <c r="G275" i="4"/>
  <c r="I378" i="4"/>
  <c r="H378" i="4"/>
  <c r="G378" i="4"/>
  <c r="I377" i="4"/>
  <c r="H377" i="4"/>
  <c r="G377" i="4"/>
  <c r="I376" i="4"/>
  <c r="H376" i="4"/>
  <c r="G376" i="4"/>
  <c r="I375" i="4"/>
  <c r="H375" i="4"/>
  <c r="G375" i="4"/>
  <c r="I374" i="4"/>
  <c r="H374" i="4"/>
  <c r="G374" i="4"/>
  <c r="I373" i="4"/>
  <c r="H373" i="4"/>
  <c r="G373" i="4"/>
  <c r="I372" i="4"/>
  <c r="H372" i="4"/>
  <c r="G372" i="4"/>
  <c r="I371" i="4"/>
  <c r="H371" i="4"/>
  <c r="G371" i="4"/>
  <c r="I370" i="4"/>
  <c r="H370" i="4"/>
  <c r="G370" i="4"/>
  <c r="I369" i="4"/>
  <c r="H369" i="4"/>
  <c r="G369" i="4"/>
  <c r="I368" i="4"/>
  <c r="H368" i="4"/>
  <c r="G368" i="4"/>
  <c r="I367" i="4"/>
  <c r="H367" i="4"/>
  <c r="G367" i="4"/>
  <c r="I366" i="4"/>
  <c r="H366" i="4"/>
  <c r="G366" i="4"/>
  <c r="I365" i="4"/>
  <c r="H365" i="4"/>
  <c r="G365" i="4"/>
  <c r="I364" i="4"/>
  <c r="H364" i="4"/>
  <c r="G364" i="4"/>
  <c r="I363" i="4"/>
  <c r="H363" i="4"/>
  <c r="G363" i="4"/>
  <c r="I362" i="4"/>
  <c r="H362" i="4"/>
  <c r="G362" i="4"/>
  <c r="I361" i="4"/>
  <c r="H361" i="4"/>
  <c r="G361" i="4"/>
  <c r="I360" i="4"/>
  <c r="H360" i="4"/>
  <c r="G360" i="4"/>
  <c r="I359" i="4"/>
  <c r="H359" i="4"/>
  <c r="G359" i="4"/>
  <c r="I358" i="4"/>
  <c r="H358" i="4"/>
  <c r="G358" i="4"/>
  <c r="I357" i="4"/>
  <c r="H357" i="4"/>
  <c r="G357" i="4"/>
  <c r="I356" i="4"/>
  <c r="H356" i="4"/>
  <c r="G356" i="4"/>
  <c r="I355" i="4"/>
  <c r="H355" i="4"/>
  <c r="G355" i="4"/>
  <c r="I354" i="4"/>
  <c r="H354" i="4"/>
  <c r="G354" i="4"/>
  <c r="I353" i="4"/>
  <c r="H353" i="4"/>
  <c r="G353" i="4"/>
  <c r="I352" i="4"/>
  <c r="H352" i="4"/>
  <c r="G352" i="4"/>
  <c r="I351" i="4"/>
  <c r="H351" i="4"/>
  <c r="G351" i="4"/>
  <c r="I350" i="4"/>
  <c r="H350" i="4"/>
  <c r="G350" i="4"/>
  <c r="I349" i="4"/>
  <c r="H349" i="4"/>
  <c r="G349" i="4"/>
  <c r="I348" i="4"/>
  <c r="H348" i="4"/>
  <c r="G348" i="4"/>
  <c r="I347" i="4"/>
  <c r="H347" i="4"/>
  <c r="G347" i="4"/>
  <c r="I346" i="4"/>
  <c r="H346" i="4"/>
  <c r="G346" i="4"/>
  <c r="I345" i="4"/>
  <c r="H345" i="4"/>
  <c r="G345" i="4"/>
  <c r="I344" i="4"/>
  <c r="H344" i="4"/>
  <c r="G344" i="4"/>
  <c r="I343" i="4"/>
  <c r="H343" i="4"/>
  <c r="G343" i="4"/>
  <c r="I342" i="4"/>
  <c r="H342" i="4"/>
  <c r="G342" i="4"/>
  <c r="I341" i="4"/>
  <c r="H341" i="4"/>
  <c r="G341" i="4"/>
  <c r="I340" i="4"/>
  <c r="H340" i="4"/>
  <c r="G340" i="4"/>
  <c r="I339" i="4"/>
  <c r="H339" i="4"/>
  <c r="G339" i="4"/>
  <c r="I338" i="4"/>
  <c r="H338" i="4"/>
  <c r="G338" i="4"/>
  <c r="I337" i="4"/>
  <c r="H337" i="4"/>
  <c r="G337" i="4"/>
  <c r="I336" i="4"/>
  <c r="H336" i="4"/>
  <c r="G336" i="4"/>
  <c r="I335" i="4"/>
  <c r="H335" i="4"/>
  <c r="G335" i="4"/>
  <c r="I334" i="4"/>
  <c r="H334" i="4"/>
  <c r="G334" i="4"/>
  <c r="I333" i="4"/>
  <c r="H333" i="4"/>
  <c r="G333" i="4"/>
  <c r="I332" i="4"/>
  <c r="H332" i="4"/>
  <c r="G332" i="4"/>
  <c r="I331" i="4"/>
  <c r="H331" i="4"/>
  <c r="G331" i="4"/>
  <c r="I330" i="4"/>
  <c r="I379" i="4" s="1"/>
  <c r="H330" i="4"/>
  <c r="H379" i="4" s="1"/>
  <c r="G330" i="4"/>
  <c r="I329" i="4"/>
  <c r="H329" i="4"/>
  <c r="G329" i="4"/>
  <c r="I432" i="4"/>
  <c r="H432" i="4"/>
  <c r="G432" i="4"/>
  <c r="I431" i="4"/>
  <c r="H431" i="4"/>
  <c r="G431" i="4"/>
  <c r="I430" i="4"/>
  <c r="H430" i="4"/>
  <c r="G430" i="4"/>
  <c r="I429" i="4"/>
  <c r="H429" i="4"/>
  <c r="G429" i="4"/>
  <c r="I428" i="4"/>
  <c r="H428" i="4"/>
  <c r="G428" i="4"/>
  <c r="I427" i="4"/>
  <c r="H427" i="4"/>
  <c r="G427" i="4"/>
  <c r="I426" i="4"/>
  <c r="H426" i="4"/>
  <c r="G426" i="4"/>
  <c r="I425" i="4"/>
  <c r="H425" i="4"/>
  <c r="G425" i="4"/>
  <c r="I424" i="4"/>
  <c r="H424" i="4"/>
  <c r="G424" i="4"/>
  <c r="I423" i="4"/>
  <c r="H423" i="4"/>
  <c r="G423" i="4"/>
  <c r="I422" i="4"/>
  <c r="H422" i="4"/>
  <c r="G422" i="4"/>
  <c r="I421" i="4"/>
  <c r="H421" i="4"/>
  <c r="G421" i="4"/>
  <c r="I420" i="4"/>
  <c r="H420" i="4"/>
  <c r="G420" i="4"/>
  <c r="I419" i="4"/>
  <c r="H419" i="4"/>
  <c r="G419" i="4"/>
  <c r="I418" i="4"/>
  <c r="H418" i="4"/>
  <c r="G418" i="4"/>
  <c r="I417" i="4"/>
  <c r="H417" i="4"/>
  <c r="G417" i="4"/>
  <c r="I416" i="4"/>
  <c r="H416" i="4"/>
  <c r="G416" i="4"/>
  <c r="I415" i="4"/>
  <c r="H415" i="4"/>
  <c r="G415" i="4"/>
  <c r="I414" i="4"/>
  <c r="H414" i="4"/>
  <c r="G414" i="4"/>
  <c r="I413" i="4"/>
  <c r="H413" i="4"/>
  <c r="G413" i="4"/>
  <c r="I412" i="4"/>
  <c r="H412" i="4"/>
  <c r="G412" i="4"/>
  <c r="I411" i="4"/>
  <c r="H411" i="4"/>
  <c r="G411" i="4"/>
  <c r="I410" i="4"/>
  <c r="H410" i="4"/>
  <c r="G410" i="4"/>
  <c r="I409" i="4"/>
  <c r="H409" i="4"/>
  <c r="G409" i="4"/>
  <c r="I408" i="4"/>
  <c r="H408" i="4"/>
  <c r="G408" i="4"/>
  <c r="I407" i="4"/>
  <c r="H407" i="4"/>
  <c r="G407" i="4"/>
  <c r="I406" i="4"/>
  <c r="H406" i="4"/>
  <c r="G406" i="4"/>
  <c r="I405" i="4"/>
  <c r="H405" i="4"/>
  <c r="G405" i="4"/>
  <c r="I404" i="4"/>
  <c r="H404" i="4"/>
  <c r="G404" i="4"/>
  <c r="I403" i="4"/>
  <c r="H403" i="4"/>
  <c r="G403" i="4"/>
  <c r="I402" i="4"/>
  <c r="H402" i="4"/>
  <c r="G402" i="4"/>
  <c r="I401" i="4"/>
  <c r="H401" i="4"/>
  <c r="G401" i="4"/>
  <c r="I400" i="4"/>
  <c r="H400" i="4"/>
  <c r="G400" i="4"/>
  <c r="I399" i="4"/>
  <c r="H399" i="4"/>
  <c r="G399" i="4"/>
  <c r="I398" i="4"/>
  <c r="H398" i="4"/>
  <c r="G398" i="4"/>
  <c r="I397" i="4"/>
  <c r="H397" i="4"/>
  <c r="G397" i="4"/>
  <c r="I396" i="4"/>
  <c r="H396" i="4"/>
  <c r="G396" i="4"/>
  <c r="I395" i="4"/>
  <c r="H395" i="4"/>
  <c r="G395" i="4"/>
  <c r="I394" i="4"/>
  <c r="H394" i="4"/>
  <c r="G394" i="4"/>
  <c r="I393" i="4"/>
  <c r="H393" i="4"/>
  <c r="G393" i="4"/>
  <c r="I392" i="4"/>
  <c r="H392" i="4"/>
  <c r="G392" i="4"/>
  <c r="I391" i="4"/>
  <c r="H391" i="4"/>
  <c r="G391" i="4"/>
  <c r="I390" i="4"/>
  <c r="H390" i="4"/>
  <c r="G390" i="4"/>
  <c r="I389" i="4"/>
  <c r="H389" i="4"/>
  <c r="G389" i="4"/>
  <c r="I388" i="4"/>
  <c r="H388" i="4"/>
  <c r="G388" i="4"/>
  <c r="I387" i="4"/>
  <c r="H387" i="4"/>
  <c r="G387" i="4"/>
  <c r="I386" i="4"/>
  <c r="H386" i="4"/>
  <c r="G386" i="4"/>
  <c r="I385" i="4"/>
  <c r="H385" i="4"/>
  <c r="G385" i="4"/>
  <c r="G433" i="4" s="1"/>
  <c r="I384" i="4"/>
  <c r="I433" i="4" s="1"/>
  <c r="H384" i="4"/>
  <c r="H433" i="4" s="1"/>
  <c r="G384" i="4"/>
  <c r="I383" i="4"/>
  <c r="H383" i="4"/>
  <c r="G383" i="4"/>
  <c r="I486" i="4"/>
  <c r="H486" i="4"/>
  <c r="G486" i="4"/>
  <c r="I485" i="4"/>
  <c r="H485" i="4"/>
  <c r="G485" i="4"/>
  <c r="I484" i="4"/>
  <c r="H484" i="4"/>
  <c r="G484" i="4"/>
  <c r="I483" i="4"/>
  <c r="H483" i="4"/>
  <c r="G483" i="4"/>
  <c r="I482" i="4"/>
  <c r="H482" i="4"/>
  <c r="G482" i="4"/>
  <c r="I481" i="4"/>
  <c r="H481" i="4"/>
  <c r="G481" i="4"/>
  <c r="I480" i="4"/>
  <c r="H480" i="4"/>
  <c r="G480" i="4"/>
  <c r="I479" i="4"/>
  <c r="H479" i="4"/>
  <c r="G479" i="4"/>
  <c r="I478" i="4"/>
  <c r="H478" i="4"/>
  <c r="G478" i="4"/>
  <c r="I477" i="4"/>
  <c r="H477" i="4"/>
  <c r="G477" i="4"/>
  <c r="I476" i="4"/>
  <c r="H476" i="4"/>
  <c r="G476" i="4"/>
  <c r="I475" i="4"/>
  <c r="H475" i="4"/>
  <c r="G475" i="4"/>
  <c r="I474" i="4"/>
  <c r="H474" i="4"/>
  <c r="G474" i="4"/>
  <c r="I473" i="4"/>
  <c r="H473" i="4"/>
  <c r="G473" i="4"/>
  <c r="I472" i="4"/>
  <c r="H472" i="4"/>
  <c r="G472" i="4"/>
  <c r="I471" i="4"/>
  <c r="H471" i="4"/>
  <c r="G471" i="4"/>
  <c r="I470" i="4"/>
  <c r="H470" i="4"/>
  <c r="G470" i="4"/>
  <c r="I469" i="4"/>
  <c r="H469" i="4"/>
  <c r="G469" i="4"/>
  <c r="I468" i="4"/>
  <c r="H468" i="4"/>
  <c r="G468" i="4"/>
  <c r="I467" i="4"/>
  <c r="H467" i="4"/>
  <c r="G467" i="4"/>
  <c r="I466" i="4"/>
  <c r="H466" i="4"/>
  <c r="G466" i="4"/>
  <c r="I465" i="4"/>
  <c r="H465" i="4"/>
  <c r="G465" i="4"/>
  <c r="I464" i="4"/>
  <c r="H464" i="4"/>
  <c r="G464" i="4"/>
  <c r="I463" i="4"/>
  <c r="H463" i="4"/>
  <c r="G463" i="4"/>
  <c r="I462" i="4"/>
  <c r="H462" i="4"/>
  <c r="G462" i="4"/>
  <c r="I461" i="4"/>
  <c r="H461" i="4"/>
  <c r="G461" i="4"/>
  <c r="I460" i="4"/>
  <c r="H460" i="4"/>
  <c r="G460" i="4"/>
  <c r="I459" i="4"/>
  <c r="H459" i="4"/>
  <c r="G459" i="4"/>
  <c r="I458" i="4"/>
  <c r="H458" i="4"/>
  <c r="G458" i="4"/>
  <c r="I457" i="4"/>
  <c r="H457" i="4"/>
  <c r="G457" i="4"/>
  <c r="I456" i="4"/>
  <c r="H456" i="4"/>
  <c r="G456" i="4"/>
  <c r="I455" i="4"/>
  <c r="H455" i="4"/>
  <c r="G455" i="4"/>
  <c r="I454" i="4"/>
  <c r="H454" i="4"/>
  <c r="G454" i="4"/>
  <c r="I453" i="4"/>
  <c r="H453" i="4"/>
  <c r="G453" i="4"/>
  <c r="I452" i="4"/>
  <c r="H452" i="4"/>
  <c r="G452" i="4"/>
  <c r="I451" i="4"/>
  <c r="H451" i="4"/>
  <c r="G451" i="4"/>
  <c r="I450" i="4"/>
  <c r="H450" i="4"/>
  <c r="G450" i="4"/>
  <c r="I449" i="4"/>
  <c r="H449" i="4"/>
  <c r="G449" i="4"/>
  <c r="I448" i="4"/>
  <c r="H448" i="4"/>
  <c r="G448" i="4"/>
  <c r="I447" i="4"/>
  <c r="H447" i="4"/>
  <c r="G447" i="4"/>
  <c r="I446" i="4"/>
  <c r="H446" i="4"/>
  <c r="G446" i="4"/>
  <c r="I445" i="4"/>
  <c r="H445" i="4"/>
  <c r="G445" i="4"/>
  <c r="I444" i="4"/>
  <c r="H444" i="4"/>
  <c r="G444" i="4"/>
  <c r="I443" i="4"/>
  <c r="H443" i="4"/>
  <c r="G443" i="4"/>
  <c r="I442" i="4"/>
  <c r="H442" i="4"/>
  <c r="G442" i="4"/>
  <c r="I441" i="4"/>
  <c r="H441" i="4"/>
  <c r="G441" i="4"/>
  <c r="I440" i="4"/>
  <c r="H440" i="4"/>
  <c r="G440" i="4"/>
  <c r="I439" i="4"/>
  <c r="I487" i="4" s="1"/>
  <c r="H439" i="4"/>
  <c r="G439" i="4"/>
  <c r="I438" i="4"/>
  <c r="H438" i="4"/>
  <c r="G438" i="4"/>
  <c r="I437" i="4"/>
  <c r="H437" i="4"/>
  <c r="H487" i="4" s="1"/>
  <c r="G437" i="4"/>
  <c r="G487" i="4" s="1"/>
  <c r="G379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217" i="4" s="1"/>
  <c r="I217" i="4"/>
  <c r="H217" i="4"/>
  <c r="M168" i="4"/>
  <c r="M167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63" i="4" s="1"/>
  <c r="G163" i="4"/>
  <c r="M114" i="4"/>
  <c r="M113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109" i="4" s="1"/>
  <c r="M60" i="4"/>
  <c r="M59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55" i="4" s="1"/>
  <c r="M6" i="4"/>
  <c r="M5" i="4"/>
  <c r="E53" i="1"/>
  <c r="E47" i="1"/>
  <c r="BO28" i="6" l="1"/>
  <c r="AS29" i="6"/>
  <c r="AC20" i="6"/>
  <c r="AF20" i="6" s="1"/>
  <c r="AD21" i="6"/>
  <c r="AR21" i="6"/>
  <c r="AU27" i="6"/>
  <c r="J93" i="9"/>
  <c r="J81" i="9"/>
  <c r="X20" i="6"/>
  <c r="X29" i="6" s="1"/>
  <c r="AC29" i="6"/>
  <c r="W21" i="6"/>
  <c r="W30" i="6" s="1"/>
  <c r="BE27" i="6"/>
  <c r="BE12" i="6"/>
  <c r="AS21" i="6"/>
  <c r="AS30" i="6" s="1"/>
  <c r="BU30" i="6"/>
  <c r="CC28" i="6"/>
  <c r="BV29" i="6"/>
  <c r="BQ29" i="6"/>
  <c r="BW29" i="6"/>
  <c r="CC12" i="6"/>
  <c r="BX29" i="6"/>
  <c r="R20" i="6"/>
  <c r="R29" i="6" s="1"/>
  <c r="J99" i="9"/>
  <c r="J105" i="9"/>
  <c r="AZ27" i="6"/>
  <c r="AZ28" i="6"/>
  <c r="AC30" i="6"/>
  <c r="X30" i="6"/>
  <c r="U20" i="6"/>
  <c r="U29" i="6" s="1"/>
  <c r="M21" i="6"/>
  <c r="AZ20" i="6"/>
  <c r="BE20" i="6"/>
  <c r="AD30" i="6"/>
  <c r="O29" i="6"/>
  <c r="N21" i="6"/>
  <c r="N30" i="6" s="1"/>
  <c r="AU28" i="6"/>
  <c r="R30" i="6"/>
  <c r="O21" i="6"/>
  <c r="O30" i="6" s="1"/>
  <c r="BT28" i="6"/>
  <c r="AA28" i="6"/>
  <c r="P21" i="6"/>
  <c r="P30" i="6" s="1"/>
  <c r="AF28" i="6"/>
  <c r="BS30" i="6"/>
  <c r="BJ27" i="6"/>
  <c r="AQ21" i="6"/>
  <c r="AY29" i="6"/>
  <c r="AR29" i="6"/>
  <c r="AE29" i="6"/>
  <c r="Q20" i="6"/>
  <c r="AA11" i="6"/>
  <c r="V28" i="6"/>
  <c r="AT21" i="6"/>
  <c r="AT30" i="6" s="1"/>
  <c r="AB21" i="6"/>
  <c r="AB30" i="6" s="1"/>
  <c r="BZ29" i="6"/>
  <c r="CC27" i="6"/>
  <c r="AF27" i="6"/>
  <c r="AA27" i="6"/>
  <c r="T20" i="6"/>
  <c r="T29" i="6" s="1"/>
  <c r="AZ12" i="6"/>
  <c r="AU12" i="6"/>
  <c r="Y29" i="6"/>
  <c r="AA12" i="6"/>
  <c r="Z29" i="6"/>
  <c r="T30" i="6"/>
  <c r="U30" i="6"/>
  <c r="P29" i="6"/>
  <c r="Q27" i="6"/>
  <c r="N29" i="6"/>
  <c r="M30" i="6"/>
  <c r="G28" i="6"/>
  <c r="G27" i="6"/>
  <c r="G20" i="6"/>
  <c r="Q11" i="6"/>
  <c r="M29" i="6"/>
  <c r="Q12" i="6"/>
  <c r="V11" i="6"/>
  <c r="S29" i="6"/>
  <c r="S21" i="6"/>
  <c r="V12" i="6"/>
  <c r="Y21" i="6"/>
  <c r="Y30" i="6" s="1"/>
  <c r="Z21" i="6"/>
  <c r="Z30" i="6" s="1"/>
  <c r="W29" i="6"/>
  <c r="AF11" i="6"/>
  <c r="AB29" i="6"/>
  <c r="AD29" i="6"/>
  <c r="AF12" i="6"/>
  <c r="AE21" i="6"/>
  <c r="AE30" i="6" s="1"/>
  <c r="AU11" i="6"/>
  <c r="AQ29" i="6"/>
  <c r="AT29" i="6"/>
  <c r="AU20" i="6"/>
  <c r="AR30" i="6"/>
  <c r="BD29" i="6"/>
  <c r="BT27" i="6"/>
  <c r="BY28" i="6"/>
  <c r="L27" i="6"/>
  <c r="BJ28" i="6"/>
  <c r="BG30" i="6"/>
  <c r="BH30" i="6"/>
  <c r="BE28" i="6"/>
  <c r="BY27" i="6"/>
  <c r="BO27" i="6"/>
  <c r="BR29" i="6"/>
  <c r="L28" i="6"/>
  <c r="BN29" i="6"/>
  <c r="BF29" i="6"/>
  <c r="BJ11" i="6"/>
  <c r="BY11" i="6"/>
  <c r="BP29" i="6"/>
  <c r="BO20" i="6"/>
  <c r="CC20" i="6"/>
  <c r="BB29" i="6"/>
  <c r="H29" i="6"/>
  <c r="L11" i="6"/>
  <c r="BL29" i="6"/>
  <c r="BO11" i="6"/>
  <c r="BO29" i="6" s="1"/>
  <c r="BM29" i="6"/>
  <c r="CB29" i="6"/>
  <c r="CA29" i="6"/>
  <c r="AV29" i="6"/>
  <c r="AZ11" i="6"/>
  <c r="BA29" i="6"/>
  <c r="BE11" i="6"/>
  <c r="BC29" i="6"/>
  <c r="AW29" i="6"/>
  <c r="C29" i="6"/>
  <c r="AX29" i="6"/>
  <c r="BK29" i="6"/>
  <c r="I20" i="6"/>
  <c r="I29" i="6" s="1"/>
  <c r="BG20" i="6"/>
  <c r="BG29" i="6" s="1"/>
  <c r="BS20" i="6"/>
  <c r="BS29" i="6" s="1"/>
  <c r="CE20" i="6"/>
  <c r="AV21" i="6"/>
  <c r="BV21" i="6"/>
  <c r="J20" i="6"/>
  <c r="J29" i="6" s="1"/>
  <c r="BH20" i="6"/>
  <c r="BH29" i="6" s="1"/>
  <c r="CF20" i="6"/>
  <c r="AW21" i="6"/>
  <c r="AW30" i="6" s="1"/>
  <c r="BK21" i="6"/>
  <c r="BW21" i="6"/>
  <c r="BW30" i="6" s="1"/>
  <c r="K20" i="6"/>
  <c r="K29" i="6" s="1"/>
  <c r="BI20" i="6"/>
  <c r="BI29" i="6" s="1"/>
  <c r="BU20" i="6"/>
  <c r="BY20" i="6" s="1"/>
  <c r="CG20" i="6"/>
  <c r="AX21" i="6"/>
  <c r="AX30" i="6" s="1"/>
  <c r="BL21" i="6"/>
  <c r="BL30" i="6" s="1"/>
  <c r="BX21" i="6"/>
  <c r="BX30" i="6" s="1"/>
  <c r="CC11" i="6"/>
  <c r="BT12" i="6"/>
  <c r="L12" i="6"/>
  <c r="BJ12" i="6"/>
  <c r="C21" i="6"/>
  <c r="C30" i="6" s="1"/>
  <c r="AY21" i="6"/>
  <c r="AY30" i="6" s="1"/>
  <c r="BA21" i="6"/>
  <c r="BA30" i="6" s="1"/>
  <c r="BM21" i="6"/>
  <c r="BM30" i="6" s="1"/>
  <c r="BT11" i="6"/>
  <c r="D21" i="6"/>
  <c r="BB21" i="6"/>
  <c r="BB30" i="6" s="1"/>
  <c r="BN21" i="6"/>
  <c r="BN30" i="6" s="1"/>
  <c r="BZ21" i="6"/>
  <c r="E21" i="6"/>
  <c r="E30" i="6" s="1"/>
  <c r="BC21" i="6"/>
  <c r="BC30" i="6" s="1"/>
  <c r="CA21" i="6"/>
  <c r="I30" i="6"/>
  <c r="BY12" i="6"/>
  <c r="F21" i="6"/>
  <c r="BD21" i="6"/>
  <c r="BP21" i="6"/>
  <c r="CB21" i="6"/>
  <c r="J30" i="6"/>
  <c r="BQ21" i="6"/>
  <c r="BQ30" i="6" s="1"/>
  <c r="D29" i="6"/>
  <c r="K30" i="6"/>
  <c r="BI30" i="6"/>
  <c r="BO12" i="6"/>
  <c r="H21" i="6"/>
  <c r="L21" i="6" s="1"/>
  <c r="BF21" i="6"/>
  <c r="BJ21" i="6" s="1"/>
  <c r="BR21" i="6"/>
  <c r="BR30" i="6" s="1"/>
  <c r="CD21" i="6"/>
  <c r="E29" i="6"/>
  <c r="F29" i="6"/>
  <c r="H57" i="5"/>
  <c r="I57" i="5"/>
  <c r="J118" i="9" s="1"/>
  <c r="K57" i="5"/>
  <c r="J117" i="9" s="1"/>
  <c r="J57" i="5"/>
  <c r="J116" i="9" s="1"/>
  <c r="AA20" i="6" l="1"/>
  <c r="AA29" i="6" s="1"/>
  <c r="BE29" i="6"/>
  <c r="AF21" i="6"/>
  <c r="AZ29" i="6"/>
  <c r="AF29" i="6"/>
  <c r="V20" i="6"/>
  <c r="V29" i="6"/>
  <c r="AU21" i="6"/>
  <c r="AU30" i="6" s="1"/>
  <c r="K40" i="9" s="1"/>
  <c r="K41" i="9" s="1"/>
  <c r="AQ30" i="6"/>
  <c r="AA21" i="6"/>
  <c r="AA30" i="6" s="1"/>
  <c r="K24" i="9" s="1"/>
  <c r="G29" i="6"/>
  <c r="I8" i="9" s="1"/>
  <c r="Q21" i="6"/>
  <c r="Q30" i="6" s="1"/>
  <c r="K16" i="9" s="1"/>
  <c r="Q29" i="6"/>
  <c r="CC29" i="6"/>
  <c r="V21" i="6"/>
  <c r="V30" i="6" s="1"/>
  <c r="K20" i="9" s="1"/>
  <c r="S30" i="6"/>
  <c r="AF30" i="6"/>
  <c r="K28" i="9" s="1"/>
  <c r="AU29" i="6"/>
  <c r="L30" i="6"/>
  <c r="K12" i="9" s="1"/>
  <c r="BJ20" i="6"/>
  <c r="BJ29" i="6" s="1"/>
  <c r="BY21" i="6"/>
  <c r="BY30" i="6" s="1"/>
  <c r="K76" i="9" s="1"/>
  <c r="H30" i="6"/>
  <c r="AZ21" i="6"/>
  <c r="AZ30" i="6" s="1"/>
  <c r="K50" i="9" s="1"/>
  <c r="K51" i="9" s="1"/>
  <c r="BD30" i="6"/>
  <c r="BZ30" i="6"/>
  <c r="CB30" i="6"/>
  <c r="BO21" i="6"/>
  <c r="BO30" i="6" s="1"/>
  <c r="K68" i="9" s="1"/>
  <c r="BJ30" i="6"/>
  <c r="K64" i="9" s="1"/>
  <c r="CA30" i="6"/>
  <c r="F30" i="6"/>
  <c r="BT20" i="6"/>
  <c r="BT29" i="6" s="1"/>
  <c r="BU29" i="6"/>
  <c r="BT21" i="6"/>
  <c r="BT30" i="6" s="1"/>
  <c r="K72" i="9" s="1"/>
  <c r="D30" i="6"/>
  <c r="L20" i="6"/>
  <c r="L29" i="6" s="1"/>
  <c r="G21" i="6"/>
  <c r="G30" i="6" s="1"/>
  <c r="K8" i="9" s="1"/>
  <c r="BK30" i="6"/>
  <c r="BV30" i="6"/>
  <c r="BF30" i="6"/>
  <c r="BP30" i="6"/>
  <c r="CC21" i="6"/>
  <c r="CC30" i="6" s="1"/>
  <c r="BE21" i="6"/>
  <c r="BE30" i="6" s="1"/>
  <c r="K60" i="9" s="1"/>
  <c r="AV30" i="6"/>
  <c r="BY29" i="6"/>
  <c r="J87" i="9" l="1"/>
  <c r="N25" i="3"/>
  <c r="L25" i="3"/>
  <c r="K25" i="3"/>
  <c r="N24" i="3"/>
  <c r="L24" i="3"/>
  <c r="K24" i="3"/>
  <c r="N23" i="3"/>
  <c r="L23" i="3"/>
  <c r="K23" i="3"/>
  <c r="N22" i="3"/>
  <c r="L22" i="3"/>
  <c r="K22" i="3"/>
  <c r="N21" i="3"/>
  <c r="L21" i="3"/>
  <c r="K21" i="3"/>
  <c r="N20" i="3"/>
  <c r="L20" i="3"/>
  <c r="K20" i="3"/>
  <c r="N19" i="3"/>
  <c r="L19" i="3"/>
  <c r="K19" i="3"/>
  <c r="N18" i="3"/>
  <c r="L18" i="3"/>
  <c r="K18" i="3"/>
  <c r="N17" i="3"/>
  <c r="L17" i="3"/>
  <c r="K17" i="3"/>
  <c r="N16" i="3"/>
  <c r="L16" i="3"/>
  <c r="K16" i="3"/>
  <c r="N15" i="3"/>
  <c r="L15" i="3"/>
  <c r="K15" i="3"/>
  <c r="N14" i="3"/>
  <c r="L14" i="3"/>
  <c r="K14" i="3"/>
  <c r="N13" i="3"/>
  <c r="L13" i="3"/>
  <c r="K13" i="3"/>
  <c r="N12" i="3"/>
  <c r="L12" i="3"/>
  <c r="K12" i="3"/>
  <c r="N11" i="3"/>
  <c r="L11" i="3"/>
  <c r="K11" i="3"/>
  <c r="N10" i="3"/>
  <c r="L10" i="3"/>
  <c r="K10" i="3"/>
  <c r="N9" i="3"/>
  <c r="L9" i="3"/>
  <c r="K9" i="3"/>
  <c r="N8" i="3"/>
  <c r="L8" i="3"/>
  <c r="K8" i="3"/>
  <c r="N7" i="3"/>
  <c r="L7" i="3"/>
  <c r="K7" i="3"/>
  <c r="L6" i="3"/>
  <c r="K6" i="3"/>
  <c r="N46" i="3"/>
  <c r="L46" i="3"/>
  <c r="K46" i="3"/>
  <c r="N45" i="3"/>
  <c r="L45" i="3"/>
  <c r="K45" i="3"/>
  <c r="N44" i="3"/>
  <c r="L44" i="3"/>
  <c r="K44" i="3"/>
  <c r="N43" i="3"/>
  <c r="L43" i="3"/>
  <c r="K43" i="3"/>
  <c r="N42" i="3"/>
  <c r="L42" i="3"/>
  <c r="K42" i="3"/>
  <c r="N41" i="3"/>
  <c r="L41" i="3"/>
  <c r="K41" i="3"/>
  <c r="N40" i="3"/>
  <c r="L40" i="3"/>
  <c r="K40" i="3"/>
  <c r="N39" i="3"/>
  <c r="L39" i="3"/>
  <c r="K39" i="3"/>
  <c r="N38" i="3"/>
  <c r="L38" i="3"/>
  <c r="K38" i="3"/>
  <c r="N37" i="3"/>
  <c r="L37" i="3"/>
  <c r="K37" i="3"/>
  <c r="N36" i="3"/>
  <c r="L36" i="3"/>
  <c r="K36" i="3"/>
  <c r="N35" i="3"/>
  <c r="L35" i="3"/>
  <c r="K35" i="3"/>
  <c r="N34" i="3"/>
  <c r="L34" i="3"/>
  <c r="K34" i="3"/>
  <c r="N33" i="3"/>
  <c r="L33" i="3"/>
  <c r="K33" i="3"/>
  <c r="N32" i="3"/>
  <c r="L32" i="3"/>
  <c r="K32" i="3"/>
  <c r="N31" i="3"/>
  <c r="L31" i="3"/>
  <c r="K31" i="3"/>
  <c r="N30" i="3"/>
  <c r="L30" i="3"/>
  <c r="K30" i="3"/>
  <c r="N29" i="3"/>
  <c r="L29" i="3"/>
  <c r="K29" i="3"/>
  <c r="N28" i="3"/>
  <c r="L28" i="3"/>
  <c r="K28" i="3"/>
  <c r="N27" i="3"/>
  <c r="L27" i="3"/>
  <c r="K27" i="3"/>
  <c r="K55" i="3"/>
  <c r="L55" i="3"/>
  <c r="N55" i="3"/>
  <c r="K56" i="3"/>
  <c r="L56" i="3"/>
  <c r="N56" i="3"/>
  <c r="K57" i="3"/>
  <c r="L57" i="3"/>
  <c r="N57" i="3"/>
  <c r="K58" i="3"/>
  <c r="L58" i="3"/>
  <c r="N58" i="3"/>
  <c r="K59" i="3"/>
  <c r="L59" i="3"/>
  <c r="N59" i="3"/>
  <c r="K60" i="3"/>
  <c r="L60" i="3"/>
  <c r="N60" i="3"/>
  <c r="K61" i="3"/>
  <c r="L61" i="3"/>
  <c r="N61" i="3"/>
  <c r="K62" i="3"/>
  <c r="L62" i="3"/>
  <c r="N62" i="3"/>
  <c r="K63" i="3"/>
  <c r="L63" i="3"/>
  <c r="N63" i="3"/>
  <c r="K64" i="3"/>
  <c r="L64" i="3"/>
  <c r="N64" i="3"/>
  <c r="K65" i="3"/>
  <c r="L65" i="3"/>
  <c r="N65" i="3"/>
  <c r="N67" i="3"/>
  <c r="L67" i="3"/>
  <c r="K67" i="3"/>
  <c r="N66" i="3"/>
  <c r="L66" i="3"/>
  <c r="K66" i="3"/>
  <c r="N54" i="3"/>
  <c r="L54" i="3"/>
  <c r="K54" i="3"/>
  <c r="N53" i="3"/>
  <c r="L53" i="3"/>
  <c r="K53" i="3"/>
  <c r="N52" i="3"/>
  <c r="L52" i="3"/>
  <c r="K52" i="3"/>
  <c r="N51" i="3"/>
  <c r="L51" i="3"/>
  <c r="K51" i="3"/>
  <c r="N50" i="3"/>
  <c r="L50" i="3"/>
  <c r="K50" i="3"/>
  <c r="N49" i="3"/>
  <c r="L49" i="3"/>
  <c r="K49" i="3"/>
  <c r="N48" i="3"/>
  <c r="L48" i="3"/>
  <c r="K48" i="3"/>
  <c r="N97" i="3"/>
  <c r="M97" i="3"/>
  <c r="L97" i="3"/>
  <c r="K97" i="3"/>
  <c r="N96" i="3"/>
  <c r="M96" i="3"/>
  <c r="L96" i="3"/>
  <c r="K96" i="3"/>
  <c r="N95" i="3"/>
  <c r="M95" i="3"/>
  <c r="L95" i="3"/>
  <c r="K95" i="3"/>
  <c r="N94" i="3"/>
  <c r="M94" i="3"/>
  <c r="L94" i="3"/>
  <c r="K94" i="3"/>
  <c r="N93" i="3"/>
  <c r="M93" i="3"/>
  <c r="L93" i="3"/>
  <c r="K93" i="3"/>
  <c r="N92" i="3"/>
  <c r="M92" i="3"/>
  <c r="L92" i="3"/>
  <c r="K92" i="3"/>
  <c r="N91" i="3"/>
  <c r="M91" i="3"/>
  <c r="L91" i="3"/>
  <c r="K91" i="3"/>
  <c r="N90" i="3"/>
  <c r="M90" i="3"/>
  <c r="L90" i="3"/>
  <c r="K90" i="3"/>
  <c r="N89" i="3"/>
  <c r="M89" i="3"/>
  <c r="L89" i="3"/>
  <c r="K89" i="3"/>
  <c r="N88" i="3"/>
  <c r="M88" i="3"/>
  <c r="L88" i="3"/>
  <c r="K88" i="3"/>
  <c r="N87" i="3"/>
  <c r="M87" i="3"/>
  <c r="L87" i="3"/>
  <c r="K87" i="3"/>
  <c r="N86" i="3"/>
  <c r="M86" i="3"/>
  <c r="L86" i="3"/>
  <c r="K86" i="3"/>
  <c r="N85" i="3"/>
  <c r="M85" i="3"/>
  <c r="L85" i="3"/>
  <c r="K85" i="3"/>
  <c r="N84" i="3"/>
  <c r="M84" i="3"/>
  <c r="L84" i="3"/>
  <c r="K84" i="3"/>
  <c r="N83" i="3"/>
  <c r="M83" i="3"/>
  <c r="L83" i="3"/>
  <c r="K83" i="3"/>
  <c r="N82" i="3"/>
  <c r="M82" i="3"/>
  <c r="L82" i="3"/>
  <c r="K82" i="3"/>
  <c r="N81" i="3"/>
  <c r="M81" i="3"/>
  <c r="L81" i="3"/>
  <c r="K81" i="3"/>
  <c r="N80" i="3"/>
  <c r="M80" i="3"/>
  <c r="L80" i="3"/>
  <c r="K80" i="3"/>
  <c r="N79" i="3"/>
  <c r="M79" i="3"/>
  <c r="L79" i="3"/>
  <c r="K79" i="3"/>
  <c r="N78" i="3"/>
  <c r="L78" i="3"/>
  <c r="K78" i="3"/>
  <c r="N77" i="3"/>
  <c r="M77" i="3"/>
  <c r="L77" i="3"/>
  <c r="K77" i="3"/>
  <c r="N76" i="3"/>
  <c r="M76" i="3"/>
  <c r="L76" i="3"/>
  <c r="K76" i="3"/>
  <c r="N75" i="3"/>
  <c r="M75" i="3"/>
  <c r="L75" i="3"/>
  <c r="K75" i="3"/>
  <c r="N74" i="3"/>
  <c r="M74" i="3"/>
  <c r="L74" i="3"/>
  <c r="K74" i="3"/>
  <c r="N122" i="3"/>
  <c r="M122" i="3"/>
  <c r="L122" i="3"/>
  <c r="K122" i="3"/>
  <c r="K118" i="3"/>
  <c r="L118" i="3"/>
  <c r="M118" i="3"/>
  <c r="N118" i="3"/>
  <c r="K119" i="3"/>
  <c r="L119" i="3"/>
  <c r="M119" i="3"/>
  <c r="N119" i="3"/>
  <c r="K120" i="3"/>
  <c r="L120" i="3"/>
  <c r="M120" i="3"/>
  <c r="N120" i="3"/>
  <c r="K121" i="3"/>
  <c r="L121" i="3"/>
  <c r="M121" i="3"/>
  <c r="N121" i="3"/>
  <c r="N117" i="3"/>
  <c r="M117" i="3"/>
  <c r="L117" i="3"/>
  <c r="K117" i="3"/>
  <c r="N116" i="3"/>
  <c r="M116" i="3"/>
  <c r="L116" i="3"/>
  <c r="K116" i="3"/>
  <c r="N115" i="3"/>
  <c r="M115" i="3"/>
  <c r="L115" i="3"/>
  <c r="K115" i="3"/>
  <c r="N114" i="3"/>
  <c r="M114" i="3"/>
  <c r="L114" i="3"/>
  <c r="K114" i="3"/>
  <c r="N113" i="3"/>
  <c r="M113" i="3"/>
  <c r="L113" i="3"/>
  <c r="K113" i="3"/>
  <c r="N112" i="3"/>
  <c r="M112" i="3"/>
  <c r="L112" i="3"/>
  <c r="K112" i="3"/>
  <c r="N111" i="3"/>
  <c r="M111" i="3"/>
  <c r="L111" i="3"/>
  <c r="K111" i="3"/>
  <c r="N110" i="3"/>
  <c r="M110" i="3"/>
  <c r="L110" i="3"/>
  <c r="K110" i="3"/>
  <c r="N109" i="3"/>
  <c r="M109" i="3"/>
  <c r="L109" i="3"/>
  <c r="K109" i="3"/>
  <c r="N108" i="3"/>
  <c r="M108" i="3"/>
  <c r="L108" i="3"/>
  <c r="K108" i="3"/>
  <c r="N107" i="3"/>
  <c r="M107" i="3"/>
  <c r="L107" i="3"/>
  <c r="K107" i="3"/>
  <c r="N106" i="3"/>
  <c r="M106" i="3"/>
  <c r="L106" i="3"/>
  <c r="K106" i="3"/>
  <c r="N105" i="3"/>
  <c r="M105" i="3"/>
  <c r="L105" i="3"/>
  <c r="K105" i="3"/>
  <c r="N104" i="3"/>
  <c r="M104" i="3"/>
  <c r="L104" i="3"/>
  <c r="K104" i="3"/>
  <c r="N103" i="3"/>
  <c r="M103" i="3"/>
  <c r="L103" i="3"/>
  <c r="K103" i="3"/>
  <c r="N102" i="3"/>
  <c r="M102" i="3"/>
  <c r="L102" i="3"/>
  <c r="K102" i="3"/>
  <c r="N101" i="3"/>
  <c r="M101" i="3"/>
  <c r="L101" i="3"/>
  <c r="K101" i="3"/>
  <c r="N100" i="3"/>
  <c r="M100" i="3"/>
  <c r="L100" i="3"/>
  <c r="K100" i="3"/>
  <c r="N99" i="3"/>
  <c r="M99" i="3"/>
  <c r="L99" i="3"/>
  <c r="K99" i="3"/>
  <c r="N143" i="3"/>
  <c r="M143" i="3"/>
  <c r="L143" i="3"/>
  <c r="K143" i="3"/>
  <c r="N142" i="3"/>
  <c r="M142" i="3"/>
  <c r="L142" i="3"/>
  <c r="K142" i="3"/>
  <c r="N141" i="3"/>
  <c r="M141" i="3"/>
  <c r="L141" i="3"/>
  <c r="K141" i="3"/>
  <c r="N140" i="3"/>
  <c r="M140" i="3"/>
  <c r="L140" i="3"/>
  <c r="K140" i="3"/>
  <c r="N139" i="3"/>
  <c r="M139" i="3"/>
  <c r="L139" i="3"/>
  <c r="K139" i="3"/>
  <c r="N138" i="3"/>
  <c r="M138" i="3"/>
  <c r="L138" i="3"/>
  <c r="K138" i="3"/>
  <c r="N137" i="3"/>
  <c r="M137" i="3"/>
  <c r="L137" i="3"/>
  <c r="K137" i="3"/>
  <c r="N136" i="3"/>
  <c r="M136" i="3"/>
  <c r="L136" i="3"/>
  <c r="K136" i="3"/>
  <c r="N135" i="3"/>
  <c r="M135" i="3"/>
  <c r="L135" i="3"/>
  <c r="K135" i="3"/>
  <c r="N134" i="3"/>
  <c r="M134" i="3"/>
  <c r="L134" i="3"/>
  <c r="K134" i="3"/>
  <c r="N133" i="3"/>
  <c r="M133" i="3"/>
  <c r="L133" i="3"/>
  <c r="K133" i="3"/>
  <c r="N132" i="3"/>
  <c r="M132" i="3"/>
  <c r="L132" i="3"/>
  <c r="K132" i="3"/>
  <c r="N131" i="3"/>
  <c r="M131" i="3"/>
  <c r="L131" i="3"/>
  <c r="K131" i="3"/>
  <c r="N130" i="3"/>
  <c r="M130" i="3"/>
  <c r="L130" i="3"/>
  <c r="K130" i="3"/>
  <c r="N129" i="3"/>
  <c r="M129" i="3"/>
  <c r="L129" i="3"/>
  <c r="K129" i="3"/>
  <c r="N128" i="3"/>
  <c r="M128" i="3"/>
  <c r="L128" i="3"/>
  <c r="K128" i="3"/>
  <c r="N127" i="3"/>
  <c r="M127" i="3"/>
  <c r="L127" i="3"/>
  <c r="K127" i="3"/>
  <c r="N126" i="3"/>
  <c r="M126" i="3"/>
  <c r="L126" i="3"/>
  <c r="K126" i="3"/>
  <c r="N125" i="3"/>
  <c r="M125" i="3"/>
  <c r="L125" i="3"/>
  <c r="K125" i="3"/>
  <c r="N124" i="3"/>
  <c r="M124" i="3"/>
  <c r="L124" i="3"/>
  <c r="K124" i="3"/>
  <c r="N169" i="3"/>
  <c r="M169" i="3"/>
  <c r="L169" i="3"/>
  <c r="K169" i="3"/>
  <c r="N168" i="3"/>
  <c r="M168" i="3"/>
  <c r="L168" i="3"/>
  <c r="K168" i="3"/>
  <c r="N167" i="3"/>
  <c r="M167" i="3"/>
  <c r="L167" i="3"/>
  <c r="K167" i="3"/>
  <c r="N166" i="3"/>
  <c r="M166" i="3"/>
  <c r="L166" i="3"/>
  <c r="K166" i="3"/>
  <c r="N165" i="3"/>
  <c r="M165" i="3"/>
  <c r="L165" i="3"/>
  <c r="K165" i="3"/>
  <c r="N164" i="3"/>
  <c r="M164" i="3"/>
  <c r="L164" i="3"/>
  <c r="K164" i="3"/>
  <c r="N163" i="3"/>
  <c r="M163" i="3"/>
  <c r="L163" i="3"/>
  <c r="K163" i="3"/>
  <c r="N162" i="3"/>
  <c r="M162" i="3"/>
  <c r="L162" i="3"/>
  <c r="K162" i="3"/>
  <c r="N161" i="3"/>
  <c r="M161" i="3"/>
  <c r="L161" i="3"/>
  <c r="K161" i="3"/>
  <c r="N160" i="3"/>
  <c r="M160" i="3"/>
  <c r="L160" i="3"/>
  <c r="K160" i="3"/>
  <c r="N159" i="3"/>
  <c r="M159" i="3"/>
  <c r="L159" i="3"/>
  <c r="K159" i="3"/>
  <c r="N158" i="3"/>
  <c r="M158" i="3"/>
  <c r="L158" i="3"/>
  <c r="K158" i="3"/>
  <c r="N157" i="3"/>
  <c r="M157" i="3"/>
  <c r="L157" i="3"/>
  <c r="K157" i="3"/>
  <c r="N156" i="3"/>
  <c r="M156" i="3"/>
  <c r="L156" i="3"/>
  <c r="K156" i="3"/>
  <c r="N155" i="3"/>
  <c r="M155" i="3"/>
  <c r="L155" i="3"/>
  <c r="K155" i="3"/>
  <c r="N154" i="3"/>
  <c r="M154" i="3"/>
  <c r="L154" i="3"/>
  <c r="K154" i="3"/>
  <c r="N153" i="3"/>
  <c r="M153" i="3"/>
  <c r="L153" i="3"/>
  <c r="K153" i="3"/>
  <c r="N152" i="3"/>
  <c r="M152" i="3"/>
  <c r="L152" i="3"/>
  <c r="K152" i="3"/>
  <c r="N151" i="3"/>
  <c r="M151" i="3"/>
  <c r="L151" i="3"/>
  <c r="K151" i="3"/>
  <c r="N150" i="3"/>
  <c r="L150" i="3"/>
  <c r="K150" i="3"/>
  <c r="N190" i="3"/>
  <c r="M190" i="3"/>
  <c r="L190" i="3"/>
  <c r="K190" i="3"/>
  <c r="N189" i="3"/>
  <c r="M189" i="3"/>
  <c r="L189" i="3"/>
  <c r="K189" i="3"/>
  <c r="N188" i="3"/>
  <c r="M188" i="3"/>
  <c r="L188" i="3"/>
  <c r="K188" i="3"/>
  <c r="N187" i="3"/>
  <c r="M187" i="3"/>
  <c r="L187" i="3"/>
  <c r="K187" i="3"/>
  <c r="N186" i="3"/>
  <c r="M186" i="3"/>
  <c r="L186" i="3"/>
  <c r="K186" i="3"/>
  <c r="N185" i="3"/>
  <c r="M185" i="3"/>
  <c r="L185" i="3"/>
  <c r="K185" i="3"/>
  <c r="N184" i="3"/>
  <c r="M184" i="3"/>
  <c r="L184" i="3"/>
  <c r="K184" i="3"/>
  <c r="N183" i="3"/>
  <c r="M183" i="3"/>
  <c r="L183" i="3"/>
  <c r="K183" i="3"/>
  <c r="N182" i="3"/>
  <c r="M182" i="3"/>
  <c r="L182" i="3"/>
  <c r="K182" i="3"/>
  <c r="N181" i="3"/>
  <c r="M181" i="3"/>
  <c r="L181" i="3"/>
  <c r="K181" i="3"/>
  <c r="N180" i="3"/>
  <c r="M180" i="3"/>
  <c r="L180" i="3"/>
  <c r="K180" i="3"/>
  <c r="N179" i="3"/>
  <c r="M179" i="3"/>
  <c r="L179" i="3"/>
  <c r="K179" i="3"/>
  <c r="N178" i="3"/>
  <c r="M178" i="3"/>
  <c r="L178" i="3"/>
  <c r="K178" i="3"/>
  <c r="N177" i="3"/>
  <c r="M177" i="3"/>
  <c r="L177" i="3"/>
  <c r="K177" i="3"/>
  <c r="N176" i="3"/>
  <c r="M176" i="3"/>
  <c r="L176" i="3"/>
  <c r="K176" i="3"/>
  <c r="N175" i="3"/>
  <c r="M175" i="3"/>
  <c r="L175" i="3"/>
  <c r="K175" i="3"/>
  <c r="N174" i="3"/>
  <c r="M174" i="3"/>
  <c r="L174" i="3"/>
  <c r="K174" i="3"/>
  <c r="N173" i="3"/>
  <c r="M173" i="3"/>
  <c r="L173" i="3"/>
  <c r="K173" i="3"/>
  <c r="N172" i="3"/>
  <c r="M172" i="3"/>
  <c r="L172" i="3"/>
  <c r="K172" i="3"/>
  <c r="N171" i="3"/>
  <c r="M171" i="3"/>
  <c r="L171" i="3"/>
  <c r="K171" i="3"/>
  <c r="N211" i="3"/>
  <c r="M211" i="3"/>
  <c r="L211" i="3"/>
  <c r="K211" i="3"/>
  <c r="N210" i="3"/>
  <c r="M210" i="3"/>
  <c r="L210" i="3"/>
  <c r="K210" i="3"/>
  <c r="N209" i="3"/>
  <c r="M209" i="3"/>
  <c r="L209" i="3"/>
  <c r="K209" i="3"/>
  <c r="N208" i="3"/>
  <c r="M208" i="3"/>
  <c r="L208" i="3"/>
  <c r="K208" i="3"/>
  <c r="N207" i="3"/>
  <c r="M207" i="3"/>
  <c r="L207" i="3"/>
  <c r="K207" i="3"/>
  <c r="N206" i="3"/>
  <c r="M206" i="3"/>
  <c r="L206" i="3"/>
  <c r="K206" i="3"/>
  <c r="N205" i="3"/>
  <c r="M205" i="3"/>
  <c r="L205" i="3"/>
  <c r="K205" i="3"/>
  <c r="N204" i="3"/>
  <c r="M204" i="3"/>
  <c r="L204" i="3"/>
  <c r="K204" i="3"/>
  <c r="N203" i="3"/>
  <c r="M203" i="3"/>
  <c r="L203" i="3"/>
  <c r="K203" i="3"/>
  <c r="N202" i="3"/>
  <c r="M202" i="3"/>
  <c r="L202" i="3"/>
  <c r="K202" i="3"/>
  <c r="N201" i="3"/>
  <c r="M201" i="3"/>
  <c r="L201" i="3"/>
  <c r="K201" i="3"/>
  <c r="N200" i="3"/>
  <c r="M200" i="3"/>
  <c r="L200" i="3"/>
  <c r="K200" i="3"/>
  <c r="N199" i="3"/>
  <c r="M199" i="3"/>
  <c r="L199" i="3"/>
  <c r="K199" i="3"/>
  <c r="N198" i="3"/>
  <c r="M198" i="3"/>
  <c r="L198" i="3"/>
  <c r="K198" i="3"/>
  <c r="N197" i="3"/>
  <c r="M197" i="3"/>
  <c r="L197" i="3"/>
  <c r="K197" i="3"/>
  <c r="N196" i="3"/>
  <c r="M196" i="3"/>
  <c r="L196" i="3"/>
  <c r="K196" i="3"/>
  <c r="N195" i="3"/>
  <c r="M195" i="3"/>
  <c r="L195" i="3"/>
  <c r="K195" i="3"/>
  <c r="N194" i="3"/>
  <c r="M194" i="3"/>
  <c r="L194" i="3"/>
  <c r="K194" i="3"/>
  <c r="N193" i="3"/>
  <c r="M193" i="3"/>
  <c r="L193" i="3"/>
  <c r="K193" i="3"/>
  <c r="N192" i="3"/>
  <c r="M192" i="3"/>
  <c r="L192" i="3"/>
  <c r="K192" i="3"/>
  <c r="N237" i="3"/>
  <c r="M237" i="3"/>
  <c r="L237" i="3"/>
  <c r="K237" i="3"/>
  <c r="N236" i="3"/>
  <c r="M236" i="3"/>
  <c r="L236" i="3"/>
  <c r="K236" i="3"/>
  <c r="N235" i="3"/>
  <c r="M235" i="3"/>
  <c r="L235" i="3"/>
  <c r="K235" i="3"/>
  <c r="N234" i="3"/>
  <c r="M234" i="3"/>
  <c r="L234" i="3"/>
  <c r="K234" i="3"/>
  <c r="N233" i="3"/>
  <c r="M233" i="3"/>
  <c r="L233" i="3"/>
  <c r="K233" i="3"/>
  <c r="N232" i="3"/>
  <c r="M232" i="3"/>
  <c r="L232" i="3"/>
  <c r="K232" i="3"/>
  <c r="N231" i="3"/>
  <c r="M231" i="3"/>
  <c r="L231" i="3"/>
  <c r="K231" i="3"/>
  <c r="N230" i="3"/>
  <c r="M230" i="3"/>
  <c r="L230" i="3"/>
  <c r="K230" i="3"/>
  <c r="N229" i="3"/>
  <c r="M229" i="3"/>
  <c r="L229" i="3"/>
  <c r="K229" i="3"/>
  <c r="N228" i="3"/>
  <c r="M228" i="3"/>
  <c r="L228" i="3"/>
  <c r="K228" i="3"/>
  <c r="N227" i="3"/>
  <c r="M227" i="3"/>
  <c r="L227" i="3"/>
  <c r="K227" i="3"/>
  <c r="N226" i="3"/>
  <c r="M226" i="3"/>
  <c r="L226" i="3"/>
  <c r="K226" i="3"/>
  <c r="N225" i="3"/>
  <c r="M225" i="3"/>
  <c r="L225" i="3"/>
  <c r="K225" i="3"/>
  <c r="N224" i="3"/>
  <c r="M224" i="3"/>
  <c r="L224" i="3"/>
  <c r="K224" i="3"/>
  <c r="N223" i="3"/>
  <c r="M223" i="3"/>
  <c r="L223" i="3"/>
  <c r="K223" i="3"/>
  <c r="N222" i="3"/>
  <c r="M222" i="3"/>
  <c r="L222" i="3"/>
  <c r="K222" i="3"/>
  <c r="N221" i="3"/>
  <c r="M221" i="3"/>
  <c r="L221" i="3"/>
  <c r="K221" i="3"/>
  <c r="N220" i="3"/>
  <c r="M220" i="3"/>
  <c r="L220" i="3"/>
  <c r="K220" i="3"/>
  <c r="N219" i="3"/>
  <c r="M219" i="3"/>
  <c r="L219" i="3"/>
  <c r="K219" i="3"/>
  <c r="N218" i="3"/>
  <c r="M218" i="3"/>
  <c r="L218" i="3"/>
  <c r="K218" i="3"/>
  <c r="N258" i="3"/>
  <c r="M258" i="3"/>
  <c r="L258" i="3"/>
  <c r="K258" i="3"/>
  <c r="N257" i="3"/>
  <c r="M257" i="3"/>
  <c r="L257" i="3"/>
  <c r="K257" i="3"/>
  <c r="N256" i="3"/>
  <c r="M256" i="3"/>
  <c r="L256" i="3"/>
  <c r="K256" i="3"/>
  <c r="N255" i="3"/>
  <c r="M255" i="3"/>
  <c r="L255" i="3"/>
  <c r="K255" i="3"/>
  <c r="N254" i="3"/>
  <c r="M254" i="3"/>
  <c r="L254" i="3"/>
  <c r="K254" i="3"/>
  <c r="N253" i="3"/>
  <c r="M253" i="3"/>
  <c r="L253" i="3"/>
  <c r="K253" i="3"/>
  <c r="N252" i="3"/>
  <c r="M252" i="3"/>
  <c r="L252" i="3"/>
  <c r="K252" i="3"/>
  <c r="N251" i="3"/>
  <c r="M251" i="3"/>
  <c r="L251" i="3"/>
  <c r="K251" i="3"/>
  <c r="N250" i="3"/>
  <c r="M250" i="3"/>
  <c r="L250" i="3"/>
  <c r="K250" i="3"/>
  <c r="N249" i="3"/>
  <c r="M249" i="3"/>
  <c r="L249" i="3"/>
  <c r="K249" i="3"/>
  <c r="N248" i="3"/>
  <c r="M248" i="3"/>
  <c r="L248" i="3"/>
  <c r="K248" i="3"/>
  <c r="N247" i="3"/>
  <c r="M247" i="3"/>
  <c r="L247" i="3"/>
  <c r="K247" i="3"/>
  <c r="N246" i="3"/>
  <c r="M246" i="3"/>
  <c r="L246" i="3"/>
  <c r="K246" i="3"/>
  <c r="N245" i="3"/>
  <c r="M245" i="3"/>
  <c r="L245" i="3"/>
  <c r="K245" i="3"/>
  <c r="N244" i="3"/>
  <c r="M244" i="3"/>
  <c r="L244" i="3"/>
  <c r="K244" i="3"/>
  <c r="N243" i="3"/>
  <c r="M243" i="3"/>
  <c r="L243" i="3"/>
  <c r="K243" i="3"/>
  <c r="N242" i="3"/>
  <c r="M242" i="3"/>
  <c r="L242" i="3"/>
  <c r="K242" i="3"/>
  <c r="N241" i="3"/>
  <c r="M241" i="3"/>
  <c r="L241" i="3"/>
  <c r="K241" i="3"/>
  <c r="N240" i="3"/>
  <c r="M240" i="3"/>
  <c r="L240" i="3"/>
  <c r="K240" i="3"/>
  <c r="N239" i="3"/>
  <c r="M239" i="3"/>
  <c r="L239" i="3"/>
  <c r="K239" i="3"/>
  <c r="N279" i="3"/>
  <c r="M279" i="3"/>
  <c r="L279" i="3"/>
  <c r="K279" i="3"/>
  <c r="N278" i="3"/>
  <c r="M278" i="3"/>
  <c r="L278" i="3"/>
  <c r="K278" i="3"/>
  <c r="N277" i="3"/>
  <c r="M277" i="3"/>
  <c r="L277" i="3"/>
  <c r="K277" i="3"/>
  <c r="N276" i="3"/>
  <c r="M276" i="3"/>
  <c r="L276" i="3"/>
  <c r="K276" i="3"/>
  <c r="N275" i="3"/>
  <c r="M275" i="3"/>
  <c r="L275" i="3"/>
  <c r="K275" i="3"/>
  <c r="N274" i="3"/>
  <c r="M274" i="3"/>
  <c r="L274" i="3"/>
  <c r="K274" i="3"/>
  <c r="N273" i="3"/>
  <c r="M273" i="3"/>
  <c r="L273" i="3"/>
  <c r="K273" i="3"/>
  <c r="N272" i="3"/>
  <c r="M272" i="3"/>
  <c r="L272" i="3"/>
  <c r="K272" i="3"/>
  <c r="N271" i="3"/>
  <c r="M271" i="3"/>
  <c r="L271" i="3"/>
  <c r="K271" i="3"/>
  <c r="N270" i="3"/>
  <c r="M270" i="3"/>
  <c r="L270" i="3"/>
  <c r="K270" i="3"/>
  <c r="N269" i="3"/>
  <c r="M269" i="3"/>
  <c r="L269" i="3"/>
  <c r="K269" i="3"/>
  <c r="N268" i="3"/>
  <c r="M268" i="3"/>
  <c r="L268" i="3"/>
  <c r="K268" i="3"/>
  <c r="N267" i="3"/>
  <c r="M267" i="3"/>
  <c r="L267" i="3"/>
  <c r="K267" i="3"/>
  <c r="N266" i="3"/>
  <c r="M266" i="3"/>
  <c r="L266" i="3"/>
  <c r="K266" i="3"/>
  <c r="N265" i="3"/>
  <c r="M265" i="3"/>
  <c r="L265" i="3"/>
  <c r="K265" i="3"/>
  <c r="N264" i="3"/>
  <c r="M264" i="3"/>
  <c r="L264" i="3"/>
  <c r="K264" i="3"/>
  <c r="N263" i="3"/>
  <c r="M263" i="3"/>
  <c r="L263" i="3"/>
  <c r="K263" i="3"/>
  <c r="N262" i="3"/>
  <c r="M262" i="3"/>
  <c r="L262" i="3"/>
  <c r="K262" i="3"/>
  <c r="N261" i="3"/>
  <c r="M261" i="3"/>
  <c r="L261" i="3"/>
  <c r="K261" i="3"/>
  <c r="N260" i="3"/>
  <c r="M260" i="3"/>
  <c r="L260" i="3"/>
  <c r="K260" i="3"/>
  <c r="N305" i="3"/>
  <c r="M305" i="3"/>
  <c r="L305" i="3"/>
  <c r="K305" i="3"/>
  <c r="N304" i="3"/>
  <c r="M304" i="3"/>
  <c r="L304" i="3"/>
  <c r="K304" i="3"/>
  <c r="N303" i="3"/>
  <c r="M303" i="3"/>
  <c r="L303" i="3"/>
  <c r="K303" i="3"/>
  <c r="N302" i="3"/>
  <c r="M302" i="3"/>
  <c r="L302" i="3"/>
  <c r="K302" i="3"/>
  <c r="N301" i="3"/>
  <c r="M301" i="3"/>
  <c r="L301" i="3"/>
  <c r="K301" i="3"/>
  <c r="N300" i="3"/>
  <c r="M300" i="3"/>
  <c r="L300" i="3"/>
  <c r="K300" i="3"/>
  <c r="N299" i="3"/>
  <c r="M299" i="3"/>
  <c r="L299" i="3"/>
  <c r="K299" i="3"/>
  <c r="N298" i="3"/>
  <c r="M298" i="3"/>
  <c r="L298" i="3"/>
  <c r="K298" i="3"/>
  <c r="N297" i="3"/>
  <c r="M297" i="3"/>
  <c r="L297" i="3"/>
  <c r="K297" i="3"/>
  <c r="N296" i="3"/>
  <c r="M296" i="3"/>
  <c r="L296" i="3"/>
  <c r="K296" i="3"/>
  <c r="N295" i="3"/>
  <c r="M295" i="3"/>
  <c r="L295" i="3"/>
  <c r="K295" i="3"/>
  <c r="N294" i="3"/>
  <c r="M294" i="3"/>
  <c r="L294" i="3"/>
  <c r="K294" i="3"/>
  <c r="N293" i="3"/>
  <c r="M293" i="3"/>
  <c r="L293" i="3"/>
  <c r="K293" i="3"/>
  <c r="N292" i="3"/>
  <c r="M292" i="3"/>
  <c r="L292" i="3"/>
  <c r="K292" i="3"/>
  <c r="N291" i="3"/>
  <c r="M291" i="3"/>
  <c r="L291" i="3"/>
  <c r="K291" i="3"/>
  <c r="N290" i="3"/>
  <c r="M290" i="3"/>
  <c r="L290" i="3"/>
  <c r="K290" i="3"/>
  <c r="N289" i="3"/>
  <c r="M289" i="3"/>
  <c r="L289" i="3"/>
  <c r="K289" i="3"/>
  <c r="N288" i="3"/>
  <c r="M288" i="3"/>
  <c r="L288" i="3"/>
  <c r="K288" i="3"/>
  <c r="N287" i="3"/>
  <c r="M287" i="3"/>
  <c r="L287" i="3"/>
  <c r="K287" i="3"/>
  <c r="N286" i="3"/>
  <c r="M286" i="3"/>
  <c r="L286" i="3"/>
  <c r="K286" i="3"/>
  <c r="N326" i="3"/>
  <c r="M326" i="3"/>
  <c r="L326" i="3"/>
  <c r="K326" i="3"/>
  <c r="N325" i="3"/>
  <c r="M325" i="3"/>
  <c r="L325" i="3"/>
  <c r="K325" i="3"/>
  <c r="N324" i="3"/>
  <c r="M324" i="3"/>
  <c r="L324" i="3"/>
  <c r="K324" i="3"/>
  <c r="N323" i="3"/>
  <c r="M323" i="3"/>
  <c r="L323" i="3"/>
  <c r="K323" i="3"/>
  <c r="N322" i="3"/>
  <c r="M322" i="3"/>
  <c r="L322" i="3"/>
  <c r="K322" i="3"/>
  <c r="N321" i="3"/>
  <c r="M321" i="3"/>
  <c r="L321" i="3"/>
  <c r="K321" i="3"/>
  <c r="N320" i="3"/>
  <c r="M320" i="3"/>
  <c r="L320" i="3"/>
  <c r="K320" i="3"/>
  <c r="N319" i="3"/>
  <c r="M319" i="3"/>
  <c r="L319" i="3"/>
  <c r="K319" i="3"/>
  <c r="N318" i="3"/>
  <c r="M318" i="3"/>
  <c r="L318" i="3"/>
  <c r="K318" i="3"/>
  <c r="N317" i="3"/>
  <c r="M317" i="3"/>
  <c r="L317" i="3"/>
  <c r="K317" i="3"/>
  <c r="N316" i="3"/>
  <c r="M316" i="3"/>
  <c r="L316" i="3"/>
  <c r="K316" i="3"/>
  <c r="N315" i="3"/>
  <c r="M315" i="3"/>
  <c r="L315" i="3"/>
  <c r="K315" i="3"/>
  <c r="N314" i="3"/>
  <c r="M314" i="3"/>
  <c r="L314" i="3"/>
  <c r="K314" i="3"/>
  <c r="N313" i="3"/>
  <c r="M313" i="3"/>
  <c r="L313" i="3"/>
  <c r="K313" i="3"/>
  <c r="N312" i="3"/>
  <c r="M312" i="3"/>
  <c r="L312" i="3"/>
  <c r="K312" i="3"/>
  <c r="N311" i="3"/>
  <c r="M311" i="3"/>
  <c r="L311" i="3"/>
  <c r="K311" i="3"/>
  <c r="N310" i="3"/>
  <c r="M310" i="3"/>
  <c r="L310" i="3"/>
  <c r="K310" i="3"/>
  <c r="N309" i="3"/>
  <c r="M309" i="3"/>
  <c r="L309" i="3"/>
  <c r="K309" i="3"/>
  <c r="N308" i="3"/>
  <c r="M308" i="3"/>
  <c r="L308" i="3"/>
  <c r="K308" i="3"/>
  <c r="N307" i="3"/>
  <c r="M307" i="3"/>
  <c r="L307" i="3"/>
  <c r="K307" i="3"/>
  <c r="N347" i="3"/>
  <c r="M347" i="3"/>
  <c r="L347" i="3"/>
  <c r="K347" i="3"/>
  <c r="N346" i="3"/>
  <c r="M346" i="3"/>
  <c r="L346" i="3"/>
  <c r="K346" i="3"/>
  <c r="N345" i="3"/>
  <c r="M345" i="3"/>
  <c r="L345" i="3"/>
  <c r="K345" i="3"/>
  <c r="N344" i="3"/>
  <c r="M344" i="3"/>
  <c r="L344" i="3"/>
  <c r="K344" i="3"/>
  <c r="N343" i="3"/>
  <c r="M343" i="3"/>
  <c r="L343" i="3"/>
  <c r="K343" i="3"/>
  <c r="N342" i="3"/>
  <c r="M342" i="3"/>
  <c r="L342" i="3"/>
  <c r="K342" i="3"/>
  <c r="N341" i="3"/>
  <c r="M341" i="3"/>
  <c r="L341" i="3"/>
  <c r="K341" i="3"/>
  <c r="N340" i="3"/>
  <c r="M340" i="3"/>
  <c r="L340" i="3"/>
  <c r="K340" i="3"/>
  <c r="N339" i="3"/>
  <c r="M339" i="3"/>
  <c r="L339" i="3"/>
  <c r="K339" i="3"/>
  <c r="N338" i="3"/>
  <c r="M338" i="3"/>
  <c r="L338" i="3"/>
  <c r="K338" i="3"/>
  <c r="N337" i="3"/>
  <c r="M337" i="3"/>
  <c r="L337" i="3"/>
  <c r="K337" i="3"/>
  <c r="N336" i="3"/>
  <c r="M336" i="3"/>
  <c r="L336" i="3"/>
  <c r="K336" i="3"/>
  <c r="N335" i="3"/>
  <c r="M335" i="3"/>
  <c r="L335" i="3"/>
  <c r="K335" i="3"/>
  <c r="N334" i="3"/>
  <c r="M334" i="3"/>
  <c r="L334" i="3"/>
  <c r="K334" i="3"/>
  <c r="N333" i="3"/>
  <c r="M333" i="3"/>
  <c r="L333" i="3"/>
  <c r="K333" i="3"/>
  <c r="N332" i="3"/>
  <c r="M332" i="3"/>
  <c r="L332" i="3"/>
  <c r="K332" i="3"/>
  <c r="N331" i="3"/>
  <c r="M331" i="3"/>
  <c r="L331" i="3"/>
  <c r="K331" i="3"/>
  <c r="N330" i="3"/>
  <c r="M330" i="3"/>
  <c r="L330" i="3"/>
  <c r="K330" i="3"/>
  <c r="N329" i="3"/>
  <c r="M329" i="3"/>
  <c r="L329" i="3"/>
  <c r="K329" i="3"/>
  <c r="N328" i="3"/>
  <c r="M328" i="3"/>
  <c r="L328" i="3"/>
  <c r="K328" i="3"/>
  <c r="N373" i="3"/>
  <c r="M373" i="3"/>
  <c r="L373" i="3"/>
  <c r="K373" i="3"/>
  <c r="N372" i="3"/>
  <c r="M372" i="3"/>
  <c r="L372" i="3"/>
  <c r="K372" i="3"/>
  <c r="N371" i="3"/>
  <c r="M371" i="3"/>
  <c r="L371" i="3"/>
  <c r="K371" i="3"/>
  <c r="N370" i="3"/>
  <c r="M370" i="3"/>
  <c r="L370" i="3"/>
  <c r="K370" i="3"/>
  <c r="N369" i="3"/>
  <c r="M369" i="3"/>
  <c r="L369" i="3"/>
  <c r="K369" i="3"/>
  <c r="N368" i="3"/>
  <c r="M368" i="3"/>
  <c r="L368" i="3"/>
  <c r="K368" i="3"/>
  <c r="N367" i="3"/>
  <c r="M367" i="3"/>
  <c r="L367" i="3"/>
  <c r="K367" i="3"/>
  <c r="N366" i="3"/>
  <c r="M366" i="3"/>
  <c r="L366" i="3"/>
  <c r="K366" i="3"/>
  <c r="N365" i="3"/>
  <c r="M365" i="3"/>
  <c r="L365" i="3"/>
  <c r="K365" i="3"/>
  <c r="N364" i="3"/>
  <c r="M364" i="3"/>
  <c r="L364" i="3"/>
  <c r="K364" i="3"/>
  <c r="N363" i="3"/>
  <c r="M363" i="3"/>
  <c r="L363" i="3"/>
  <c r="K363" i="3"/>
  <c r="N362" i="3"/>
  <c r="M362" i="3"/>
  <c r="L362" i="3"/>
  <c r="K362" i="3"/>
  <c r="N361" i="3"/>
  <c r="M361" i="3"/>
  <c r="L361" i="3"/>
  <c r="K361" i="3"/>
  <c r="N360" i="3"/>
  <c r="M360" i="3"/>
  <c r="L360" i="3"/>
  <c r="K360" i="3"/>
  <c r="N359" i="3"/>
  <c r="M359" i="3"/>
  <c r="L359" i="3"/>
  <c r="K359" i="3"/>
  <c r="N358" i="3"/>
  <c r="M358" i="3"/>
  <c r="L358" i="3"/>
  <c r="K358" i="3"/>
  <c r="N357" i="3"/>
  <c r="M357" i="3"/>
  <c r="L357" i="3"/>
  <c r="K357" i="3"/>
  <c r="N356" i="3"/>
  <c r="M356" i="3"/>
  <c r="L356" i="3"/>
  <c r="K356" i="3"/>
  <c r="N355" i="3"/>
  <c r="M355" i="3"/>
  <c r="L355" i="3"/>
  <c r="K355" i="3"/>
  <c r="N354" i="3"/>
  <c r="M354" i="3"/>
  <c r="L354" i="3"/>
  <c r="K354" i="3"/>
  <c r="N394" i="3"/>
  <c r="M394" i="3"/>
  <c r="L394" i="3"/>
  <c r="K394" i="3"/>
  <c r="N393" i="3"/>
  <c r="M393" i="3"/>
  <c r="L393" i="3"/>
  <c r="K393" i="3"/>
  <c r="N392" i="3"/>
  <c r="M392" i="3"/>
  <c r="L392" i="3"/>
  <c r="K392" i="3"/>
  <c r="N391" i="3"/>
  <c r="M391" i="3"/>
  <c r="L391" i="3"/>
  <c r="K391" i="3"/>
  <c r="N390" i="3"/>
  <c r="M390" i="3"/>
  <c r="L390" i="3"/>
  <c r="K390" i="3"/>
  <c r="N389" i="3"/>
  <c r="M389" i="3"/>
  <c r="L389" i="3"/>
  <c r="K389" i="3"/>
  <c r="N388" i="3"/>
  <c r="M388" i="3"/>
  <c r="L388" i="3"/>
  <c r="K388" i="3"/>
  <c r="N387" i="3"/>
  <c r="M387" i="3"/>
  <c r="L387" i="3"/>
  <c r="K387" i="3"/>
  <c r="N386" i="3"/>
  <c r="M386" i="3"/>
  <c r="L386" i="3"/>
  <c r="K386" i="3"/>
  <c r="N385" i="3"/>
  <c r="M385" i="3"/>
  <c r="L385" i="3"/>
  <c r="K385" i="3"/>
  <c r="N384" i="3"/>
  <c r="M384" i="3"/>
  <c r="L384" i="3"/>
  <c r="K384" i="3"/>
  <c r="N383" i="3"/>
  <c r="M383" i="3"/>
  <c r="L383" i="3"/>
  <c r="K383" i="3"/>
  <c r="N382" i="3"/>
  <c r="M382" i="3"/>
  <c r="L382" i="3"/>
  <c r="K382" i="3"/>
  <c r="N381" i="3"/>
  <c r="M381" i="3"/>
  <c r="L381" i="3"/>
  <c r="K381" i="3"/>
  <c r="N380" i="3"/>
  <c r="M380" i="3"/>
  <c r="L380" i="3"/>
  <c r="K380" i="3"/>
  <c r="N379" i="3"/>
  <c r="M379" i="3"/>
  <c r="L379" i="3"/>
  <c r="K379" i="3"/>
  <c r="N378" i="3"/>
  <c r="M378" i="3"/>
  <c r="L378" i="3"/>
  <c r="K378" i="3"/>
  <c r="N377" i="3"/>
  <c r="M377" i="3"/>
  <c r="L377" i="3"/>
  <c r="K377" i="3"/>
  <c r="N376" i="3"/>
  <c r="M376" i="3"/>
  <c r="L376" i="3"/>
  <c r="K376" i="3"/>
  <c r="N375" i="3"/>
  <c r="M375" i="3"/>
  <c r="L375" i="3"/>
  <c r="K375" i="3"/>
  <c r="N415" i="3"/>
  <c r="M415" i="3"/>
  <c r="L415" i="3"/>
  <c r="K415" i="3"/>
  <c r="N414" i="3"/>
  <c r="M414" i="3"/>
  <c r="L414" i="3"/>
  <c r="K414" i="3"/>
  <c r="N413" i="3"/>
  <c r="M413" i="3"/>
  <c r="L413" i="3"/>
  <c r="K413" i="3"/>
  <c r="N412" i="3"/>
  <c r="M412" i="3"/>
  <c r="L412" i="3"/>
  <c r="K412" i="3"/>
  <c r="N411" i="3"/>
  <c r="M411" i="3"/>
  <c r="L411" i="3"/>
  <c r="K411" i="3"/>
  <c r="N410" i="3"/>
  <c r="M410" i="3"/>
  <c r="L410" i="3"/>
  <c r="K410" i="3"/>
  <c r="N409" i="3"/>
  <c r="M409" i="3"/>
  <c r="L409" i="3"/>
  <c r="K409" i="3"/>
  <c r="N408" i="3"/>
  <c r="M408" i="3"/>
  <c r="L408" i="3"/>
  <c r="K408" i="3"/>
  <c r="N407" i="3"/>
  <c r="M407" i="3"/>
  <c r="L407" i="3"/>
  <c r="K407" i="3"/>
  <c r="N406" i="3"/>
  <c r="M406" i="3"/>
  <c r="L406" i="3"/>
  <c r="K406" i="3"/>
  <c r="N405" i="3"/>
  <c r="M405" i="3"/>
  <c r="L405" i="3"/>
  <c r="K405" i="3"/>
  <c r="N404" i="3"/>
  <c r="M404" i="3"/>
  <c r="L404" i="3"/>
  <c r="K404" i="3"/>
  <c r="N403" i="3"/>
  <c r="M403" i="3"/>
  <c r="L403" i="3"/>
  <c r="K403" i="3"/>
  <c r="N402" i="3"/>
  <c r="M402" i="3"/>
  <c r="L402" i="3"/>
  <c r="K402" i="3"/>
  <c r="N401" i="3"/>
  <c r="M401" i="3"/>
  <c r="L401" i="3"/>
  <c r="K401" i="3"/>
  <c r="N400" i="3"/>
  <c r="M400" i="3"/>
  <c r="L400" i="3"/>
  <c r="K400" i="3"/>
  <c r="N399" i="3"/>
  <c r="M399" i="3"/>
  <c r="L399" i="3"/>
  <c r="K399" i="3"/>
  <c r="N398" i="3"/>
  <c r="M398" i="3"/>
  <c r="L398" i="3"/>
  <c r="K398" i="3"/>
  <c r="N397" i="3"/>
  <c r="M397" i="3"/>
  <c r="L397" i="3"/>
  <c r="K397" i="3"/>
  <c r="N396" i="3"/>
  <c r="M396" i="3"/>
  <c r="L396" i="3"/>
  <c r="K396" i="3"/>
  <c r="N441" i="3"/>
  <c r="M441" i="3"/>
  <c r="L441" i="3"/>
  <c r="K441" i="3"/>
  <c r="N440" i="3"/>
  <c r="M440" i="3"/>
  <c r="L440" i="3"/>
  <c r="K440" i="3"/>
  <c r="N439" i="3"/>
  <c r="M439" i="3"/>
  <c r="L439" i="3"/>
  <c r="K439" i="3"/>
  <c r="N438" i="3"/>
  <c r="M438" i="3"/>
  <c r="L438" i="3"/>
  <c r="K438" i="3"/>
  <c r="N437" i="3"/>
  <c r="M437" i="3"/>
  <c r="L437" i="3"/>
  <c r="K437" i="3"/>
  <c r="N436" i="3"/>
  <c r="M436" i="3"/>
  <c r="L436" i="3"/>
  <c r="K436" i="3"/>
  <c r="N435" i="3"/>
  <c r="M435" i="3"/>
  <c r="L435" i="3"/>
  <c r="K435" i="3"/>
  <c r="N434" i="3"/>
  <c r="M434" i="3"/>
  <c r="L434" i="3"/>
  <c r="K434" i="3"/>
  <c r="N433" i="3"/>
  <c r="M433" i="3"/>
  <c r="L433" i="3"/>
  <c r="K433" i="3"/>
  <c r="N432" i="3"/>
  <c r="M432" i="3"/>
  <c r="L432" i="3"/>
  <c r="K432" i="3"/>
  <c r="N431" i="3"/>
  <c r="M431" i="3"/>
  <c r="L431" i="3"/>
  <c r="K431" i="3"/>
  <c r="N430" i="3"/>
  <c r="M430" i="3"/>
  <c r="L430" i="3"/>
  <c r="K430" i="3"/>
  <c r="N429" i="3"/>
  <c r="M429" i="3"/>
  <c r="L429" i="3"/>
  <c r="K429" i="3"/>
  <c r="N428" i="3"/>
  <c r="M428" i="3"/>
  <c r="L428" i="3"/>
  <c r="K428" i="3"/>
  <c r="N427" i="3"/>
  <c r="L427" i="3"/>
  <c r="K427" i="3"/>
  <c r="N426" i="3"/>
  <c r="M426" i="3"/>
  <c r="L426" i="3"/>
  <c r="K426" i="3"/>
  <c r="N425" i="3"/>
  <c r="M425" i="3"/>
  <c r="L425" i="3"/>
  <c r="K425" i="3"/>
  <c r="N424" i="3"/>
  <c r="M424" i="3"/>
  <c r="L424" i="3"/>
  <c r="K424" i="3"/>
  <c r="N423" i="3"/>
  <c r="M423" i="3"/>
  <c r="L423" i="3"/>
  <c r="K423" i="3"/>
  <c r="N422" i="3"/>
  <c r="M422" i="3"/>
  <c r="L422" i="3"/>
  <c r="K422" i="3"/>
  <c r="N462" i="3"/>
  <c r="M462" i="3"/>
  <c r="L462" i="3"/>
  <c r="K462" i="3"/>
  <c r="N461" i="3"/>
  <c r="M461" i="3"/>
  <c r="L461" i="3"/>
  <c r="K461" i="3"/>
  <c r="N460" i="3"/>
  <c r="M460" i="3"/>
  <c r="L460" i="3"/>
  <c r="K460" i="3"/>
  <c r="N459" i="3"/>
  <c r="M459" i="3"/>
  <c r="L459" i="3"/>
  <c r="K459" i="3"/>
  <c r="N458" i="3"/>
  <c r="M458" i="3"/>
  <c r="L458" i="3"/>
  <c r="K458" i="3"/>
  <c r="N457" i="3"/>
  <c r="M457" i="3"/>
  <c r="L457" i="3"/>
  <c r="K457" i="3"/>
  <c r="N456" i="3"/>
  <c r="M456" i="3"/>
  <c r="L456" i="3"/>
  <c r="K456" i="3"/>
  <c r="N455" i="3"/>
  <c r="M455" i="3"/>
  <c r="L455" i="3"/>
  <c r="K455" i="3"/>
  <c r="N454" i="3"/>
  <c r="M454" i="3"/>
  <c r="L454" i="3"/>
  <c r="K454" i="3"/>
  <c r="N453" i="3"/>
  <c r="M453" i="3"/>
  <c r="L453" i="3"/>
  <c r="K453" i="3"/>
  <c r="N452" i="3"/>
  <c r="M452" i="3"/>
  <c r="L452" i="3"/>
  <c r="K452" i="3"/>
  <c r="N451" i="3"/>
  <c r="M451" i="3"/>
  <c r="L451" i="3"/>
  <c r="K451" i="3"/>
  <c r="N450" i="3"/>
  <c r="M450" i="3"/>
  <c r="L450" i="3"/>
  <c r="K450" i="3"/>
  <c r="N449" i="3"/>
  <c r="M449" i="3"/>
  <c r="L449" i="3"/>
  <c r="K449" i="3"/>
  <c r="N448" i="3"/>
  <c r="M448" i="3"/>
  <c r="L448" i="3"/>
  <c r="K448" i="3"/>
  <c r="N447" i="3"/>
  <c r="M447" i="3"/>
  <c r="L447" i="3"/>
  <c r="K447" i="3"/>
  <c r="N446" i="3"/>
  <c r="M446" i="3"/>
  <c r="L446" i="3"/>
  <c r="K446" i="3"/>
  <c r="N445" i="3"/>
  <c r="M445" i="3"/>
  <c r="L445" i="3"/>
  <c r="K445" i="3"/>
  <c r="N444" i="3"/>
  <c r="M444" i="3"/>
  <c r="L444" i="3"/>
  <c r="K444" i="3"/>
  <c r="N443" i="3"/>
  <c r="M443" i="3"/>
  <c r="L443" i="3"/>
  <c r="K443" i="3"/>
  <c r="N483" i="3"/>
  <c r="M483" i="3"/>
  <c r="L483" i="3"/>
  <c r="K483" i="3"/>
  <c r="N482" i="3"/>
  <c r="M482" i="3"/>
  <c r="L482" i="3"/>
  <c r="K482" i="3"/>
  <c r="N481" i="3"/>
  <c r="M481" i="3"/>
  <c r="L481" i="3"/>
  <c r="K481" i="3"/>
  <c r="N480" i="3"/>
  <c r="M480" i="3"/>
  <c r="L480" i="3"/>
  <c r="K480" i="3"/>
  <c r="N479" i="3"/>
  <c r="M479" i="3"/>
  <c r="L479" i="3"/>
  <c r="K479" i="3"/>
  <c r="N478" i="3"/>
  <c r="M478" i="3"/>
  <c r="L478" i="3"/>
  <c r="K478" i="3"/>
  <c r="N477" i="3"/>
  <c r="M477" i="3"/>
  <c r="L477" i="3"/>
  <c r="K477" i="3"/>
  <c r="N476" i="3"/>
  <c r="M476" i="3"/>
  <c r="L476" i="3"/>
  <c r="K476" i="3"/>
  <c r="N475" i="3"/>
  <c r="M475" i="3"/>
  <c r="L475" i="3"/>
  <c r="K475" i="3"/>
  <c r="N474" i="3"/>
  <c r="M474" i="3"/>
  <c r="L474" i="3"/>
  <c r="K474" i="3"/>
  <c r="N473" i="3"/>
  <c r="M473" i="3"/>
  <c r="L473" i="3"/>
  <c r="K473" i="3"/>
  <c r="N472" i="3"/>
  <c r="M472" i="3"/>
  <c r="L472" i="3"/>
  <c r="K472" i="3"/>
  <c r="N471" i="3"/>
  <c r="M471" i="3"/>
  <c r="L471" i="3"/>
  <c r="K471" i="3"/>
  <c r="N470" i="3"/>
  <c r="M470" i="3"/>
  <c r="L470" i="3"/>
  <c r="K470" i="3"/>
  <c r="N469" i="3"/>
  <c r="M469" i="3"/>
  <c r="L469" i="3"/>
  <c r="K469" i="3"/>
  <c r="N468" i="3"/>
  <c r="M468" i="3"/>
  <c r="L468" i="3"/>
  <c r="K468" i="3"/>
  <c r="N467" i="3"/>
  <c r="M467" i="3"/>
  <c r="L467" i="3"/>
  <c r="K467" i="3"/>
  <c r="N466" i="3"/>
  <c r="M466" i="3"/>
  <c r="L466" i="3"/>
  <c r="K466" i="3"/>
  <c r="N465" i="3"/>
  <c r="M465" i="3"/>
  <c r="L465" i="3"/>
  <c r="K465" i="3"/>
  <c r="N464" i="3"/>
  <c r="M464" i="3"/>
  <c r="L464" i="3"/>
  <c r="K464" i="3"/>
  <c r="N509" i="3"/>
  <c r="M509" i="3"/>
  <c r="L509" i="3"/>
  <c r="K509" i="3"/>
  <c r="N508" i="3"/>
  <c r="M508" i="3"/>
  <c r="L508" i="3"/>
  <c r="K508" i="3"/>
  <c r="N507" i="3"/>
  <c r="M507" i="3"/>
  <c r="L507" i="3"/>
  <c r="K507" i="3"/>
  <c r="N506" i="3"/>
  <c r="M506" i="3"/>
  <c r="L506" i="3"/>
  <c r="K506" i="3"/>
  <c r="N505" i="3"/>
  <c r="M505" i="3"/>
  <c r="L505" i="3"/>
  <c r="K505" i="3"/>
  <c r="N504" i="3"/>
  <c r="M504" i="3"/>
  <c r="L504" i="3"/>
  <c r="K504" i="3"/>
  <c r="N503" i="3"/>
  <c r="M503" i="3"/>
  <c r="L503" i="3"/>
  <c r="K503" i="3"/>
  <c r="N502" i="3"/>
  <c r="M502" i="3"/>
  <c r="L502" i="3"/>
  <c r="K502" i="3"/>
  <c r="N501" i="3"/>
  <c r="M501" i="3"/>
  <c r="L501" i="3"/>
  <c r="K501" i="3"/>
  <c r="N500" i="3"/>
  <c r="M500" i="3"/>
  <c r="L500" i="3"/>
  <c r="K500" i="3"/>
  <c r="N499" i="3"/>
  <c r="M499" i="3"/>
  <c r="L499" i="3"/>
  <c r="K499" i="3"/>
  <c r="N498" i="3"/>
  <c r="M498" i="3"/>
  <c r="L498" i="3"/>
  <c r="K498" i="3"/>
  <c r="N497" i="3"/>
  <c r="M497" i="3"/>
  <c r="L497" i="3"/>
  <c r="K497" i="3"/>
  <c r="N496" i="3"/>
  <c r="M496" i="3"/>
  <c r="L496" i="3"/>
  <c r="K496" i="3"/>
  <c r="N495" i="3"/>
  <c r="M495" i="3"/>
  <c r="L495" i="3"/>
  <c r="K495" i="3"/>
  <c r="N494" i="3"/>
  <c r="M494" i="3"/>
  <c r="L494" i="3"/>
  <c r="K494" i="3"/>
  <c r="N493" i="3"/>
  <c r="M493" i="3"/>
  <c r="L493" i="3"/>
  <c r="K493" i="3"/>
  <c r="N492" i="3"/>
  <c r="M492" i="3"/>
  <c r="L492" i="3"/>
  <c r="K492" i="3"/>
  <c r="N491" i="3"/>
  <c r="M491" i="3"/>
  <c r="L491" i="3"/>
  <c r="K491" i="3"/>
  <c r="N490" i="3"/>
  <c r="M490" i="3"/>
  <c r="L490" i="3"/>
  <c r="K490" i="3"/>
  <c r="N530" i="3"/>
  <c r="M530" i="3"/>
  <c r="L530" i="3"/>
  <c r="K530" i="3"/>
  <c r="N529" i="3"/>
  <c r="M529" i="3"/>
  <c r="L529" i="3"/>
  <c r="K529" i="3"/>
  <c r="N528" i="3"/>
  <c r="M528" i="3"/>
  <c r="L528" i="3"/>
  <c r="K528" i="3"/>
  <c r="N527" i="3"/>
  <c r="M527" i="3"/>
  <c r="L527" i="3"/>
  <c r="K527" i="3"/>
  <c r="N526" i="3"/>
  <c r="M526" i="3"/>
  <c r="L526" i="3"/>
  <c r="K526" i="3"/>
  <c r="N525" i="3"/>
  <c r="M525" i="3"/>
  <c r="L525" i="3"/>
  <c r="K525" i="3"/>
  <c r="N524" i="3"/>
  <c r="M524" i="3"/>
  <c r="L524" i="3"/>
  <c r="K524" i="3"/>
  <c r="N523" i="3"/>
  <c r="M523" i="3"/>
  <c r="L523" i="3"/>
  <c r="K523" i="3"/>
  <c r="N522" i="3"/>
  <c r="M522" i="3"/>
  <c r="L522" i="3"/>
  <c r="K522" i="3"/>
  <c r="N521" i="3"/>
  <c r="M521" i="3"/>
  <c r="L521" i="3"/>
  <c r="K521" i="3"/>
  <c r="N520" i="3"/>
  <c r="M520" i="3"/>
  <c r="L520" i="3"/>
  <c r="K520" i="3"/>
  <c r="N519" i="3"/>
  <c r="M519" i="3"/>
  <c r="L519" i="3"/>
  <c r="K519" i="3"/>
  <c r="N518" i="3"/>
  <c r="M518" i="3"/>
  <c r="L518" i="3"/>
  <c r="K518" i="3"/>
  <c r="N517" i="3"/>
  <c r="M517" i="3"/>
  <c r="L517" i="3"/>
  <c r="K517" i="3"/>
  <c r="N516" i="3"/>
  <c r="M516" i="3"/>
  <c r="L516" i="3"/>
  <c r="K516" i="3"/>
  <c r="N515" i="3"/>
  <c r="M515" i="3"/>
  <c r="L515" i="3"/>
  <c r="K515" i="3"/>
  <c r="N514" i="3"/>
  <c r="M514" i="3"/>
  <c r="L514" i="3"/>
  <c r="K514" i="3"/>
  <c r="N513" i="3"/>
  <c r="M513" i="3"/>
  <c r="L513" i="3"/>
  <c r="K513" i="3"/>
  <c r="N512" i="3"/>
  <c r="M512" i="3"/>
  <c r="L512" i="3"/>
  <c r="K512" i="3"/>
  <c r="N511" i="3"/>
  <c r="M511" i="3"/>
  <c r="L511" i="3"/>
  <c r="K511" i="3"/>
  <c r="N551" i="3"/>
  <c r="M551" i="3"/>
  <c r="L551" i="3"/>
  <c r="K551" i="3"/>
  <c r="N550" i="3"/>
  <c r="M550" i="3"/>
  <c r="L550" i="3"/>
  <c r="K550" i="3"/>
  <c r="N549" i="3"/>
  <c r="M549" i="3"/>
  <c r="L549" i="3"/>
  <c r="K549" i="3"/>
  <c r="N548" i="3"/>
  <c r="M548" i="3"/>
  <c r="L548" i="3"/>
  <c r="K548" i="3"/>
  <c r="N547" i="3"/>
  <c r="M547" i="3"/>
  <c r="L547" i="3"/>
  <c r="K547" i="3"/>
  <c r="N546" i="3"/>
  <c r="M546" i="3"/>
  <c r="L546" i="3"/>
  <c r="K546" i="3"/>
  <c r="N545" i="3"/>
  <c r="M545" i="3"/>
  <c r="L545" i="3"/>
  <c r="K545" i="3"/>
  <c r="N544" i="3"/>
  <c r="M544" i="3"/>
  <c r="L544" i="3"/>
  <c r="K544" i="3"/>
  <c r="N543" i="3"/>
  <c r="M543" i="3"/>
  <c r="L543" i="3"/>
  <c r="K543" i="3"/>
  <c r="N542" i="3"/>
  <c r="M542" i="3"/>
  <c r="L542" i="3"/>
  <c r="K542" i="3"/>
  <c r="N541" i="3"/>
  <c r="M541" i="3"/>
  <c r="L541" i="3"/>
  <c r="K541" i="3"/>
  <c r="N540" i="3"/>
  <c r="M540" i="3"/>
  <c r="L540" i="3"/>
  <c r="K540" i="3"/>
  <c r="N539" i="3"/>
  <c r="M539" i="3"/>
  <c r="L539" i="3"/>
  <c r="K539" i="3"/>
  <c r="N538" i="3"/>
  <c r="M538" i="3"/>
  <c r="L538" i="3"/>
  <c r="K538" i="3"/>
  <c r="N537" i="3"/>
  <c r="M537" i="3"/>
  <c r="L537" i="3"/>
  <c r="K537" i="3"/>
  <c r="N536" i="3"/>
  <c r="M536" i="3"/>
  <c r="L536" i="3"/>
  <c r="K536" i="3"/>
  <c r="N535" i="3"/>
  <c r="M535" i="3"/>
  <c r="L535" i="3"/>
  <c r="K535" i="3"/>
  <c r="N534" i="3"/>
  <c r="M534" i="3"/>
  <c r="L534" i="3"/>
  <c r="K534" i="3"/>
  <c r="N533" i="3"/>
  <c r="M533" i="3"/>
  <c r="L533" i="3"/>
  <c r="K533" i="3"/>
  <c r="N532" i="3"/>
  <c r="M532" i="3"/>
  <c r="L532" i="3"/>
  <c r="K532" i="3"/>
  <c r="N577" i="3"/>
  <c r="M577" i="3"/>
  <c r="L577" i="3"/>
  <c r="K577" i="3"/>
  <c r="N576" i="3"/>
  <c r="M576" i="3"/>
  <c r="L576" i="3"/>
  <c r="K576" i="3"/>
  <c r="N575" i="3"/>
  <c r="M575" i="3"/>
  <c r="L575" i="3"/>
  <c r="K575" i="3"/>
  <c r="N574" i="3"/>
  <c r="M574" i="3"/>
  <c r="L574" i="3"/>
  <c r="K574" i="3"/>
  <c r="N573" i="3"/>
  <c r="M573" i="3"/>
  <c r="L573" i="3"/>
  <c r="K573" i="3"/>
  <c r="N572" i="3"/>
  <c r="M572" i="3"/>
  <c r="L572" i="3"/>
  <c r="K572" i="3"/>
  <c r="N571" i="3"/>
  <c r="M571" i="3"/>
  <c r="L571" i="3"/>
  <c r="K571" i="3"/>
  <c r="N570" i="3"/>
  <c r="M570" i="3"/>
  <c r="L570" i="3"/>
  <c r="K570" i="3"/>
  <c r="N569" i="3"/>
  <c r="M569" i="3"/>
  <c r="L569" i="3"/>
  <c r="K569" i="3"/>
  <c r="N568" i="3"/>
  <c r="M568" i="3"/>
  <c r="L568" i="3"/>
  <c r="K568" i="3"/>
  <c r="N567" i="3"/>
  <c r="M567" i="3"/>
  <c r="L567" i="3"/>
  <c r="K567" i="3"/>
  <c r="N566" i="3"/>
  <c r="M566" i="3"/>
  <c r="L566" i="3"/>
  <c r="K566" i="3"/>
  <c r="N565" i="3"/>
  <c r="M565" i="3"/>
  <c r="L565" i="3"/>
  <c r="K565" i="3"/>
  <c r="N564" i="3"/>
  <c r="M564" i="3"/>
  <c r="L564" i="3"/>
  <c r="K564" i="3"/>
  <c r="N563" i="3"/>
  <c r="M563" i="3"/>
  <c r="L563" i="3"/>
  <c r="K563" i="3"/>
  <c r="N562" i="3"/>
  <c r="M562" i="3"/>
  <c r="L562" i="3"/>
  <c r="K562" i="3"/>
  <c r="N561" i="3"/>
  <c r="M561" i="3"/>
  <c r="L561" i="3"/>
  <c r="K561" i="3"/>
  <c r="N560" i="3"/>
  <c r="M560" i="3"/>
  <c r="L560" i="3"/>
  <c r="K560" i="3"/>
  <c r="N559" i="3"/>
  <c r="M559" i="3"/>
  <c r="L559" i="3"/>
  <c r="K559" i="3"/>
  <c r="N558" i="3"/>
  <c r="M558" i="3"/>
  <c r="L558" i="3"/>
  <c r="K558" i="3"/>
  <c r="N598" i="3"/>
  <c r="M598" i="3"/>
  <c r="L598" i="3"/>
  <c r="K598" i="3"/>
  <c r="N597" i="3"/>
  <c r="M597" i="3"/>
  <c r="L597" i="3"/>
  <c r="K597" i="3"/>
  <c r="N596" i="3"/>
  <c r="M596" i="3"/>
  <c r="L596" i="3"/>
  <c r="K596" i="3"/>
  <c r="N595" i="3"/>
  <c r="M595" i="3"/>
  <c r="L595" i="3"/>
  <c r="K595" i="3"/>
  <c r="N594" i="3"/>
  <c r="M594" i="3"/>
  <c r="L594" i="3"/>
  <c r="K594" i="3"/>
  <c r="N593" i="3"/>
  <c r="M593" i="3"/>
  <c r="L593" i="3"/>
  <c r="K593" i="3"/>
  <c r="N592" i="3"/>
  <c r="M592" i="3"/>
  <c r="L592" i="3"/>
  <c r="K592" i="3"/>
  <c r="N591" i="3"/>
  <c r="M591" i="3"/>
  <c r="L591" i="3"/>
  <c r="K591" i="3"/>
  <c r="N590" i="3"/>
  <c r="M590" i="3"/>
  <c r="L590" i="3"/>
  <c r="K590" i="3"/>
  <c r="N589" i="3"/>
  <c r="M589" i="3"/>
  <c r="L589" i="3"/>
  <c r="K589" i="3"/>
  <c r="N588" i="3"/>
  <c r="M588" i="3"/>
  <c r="L588" i="3"/>
  <c r="K588" i="3"/>
  <c r="N587" i="3"/>
  <c r="M587" i="3"/>
  <c r="L587" i="3"/>
  <c r="K587" i="3"/>
  <c r="N586" i="3"/>
  <c r="M586" i="3"/>
  <c r="L586" i="3"/>
  <c r="K586" i="3"/>
  <c r="N585" i="3"/>
  <c r="M585" i="3"/>
  <c r="L585" i="3"/>
  <c r="K585" i="3"/>
  <c r="N584" i="3"/>
  <c r="M584" i="3"/>
  <c r="L584" i="3"/>
  <c r="K584" i="3"/>
  <c r="N583" i="3"/>
  <c r="M583" i="3"/>
  <c r="L583" i="3"/>
  <c r="K583" i="3"/>
  <c r="N582" i="3"/>
  <c r="M582" i="3"/>
  <c r="L582" i="3"/>
  <c r="K582" i="3"/>
  <c r="N581" i="3"/>
  <c r="M581" i="3"/>
  <c r="L581" i="3"/>
  <c r="K581" i="3"/>
  <c r="N580" i="3"/>
  <c r="M580" i="3"/>
  <c r="L580" i="3"/>
  <c r="K580" i="3"/>
  <c r="N579" i="3"/>
  <c r="M579" i="3"/>
  <c r="L579" i="3"/>
  <c r="K579" i="3"/>
  <c r="N619" i="3"/>
  <c r="M619" i="3"/>
  <c r="L619" i="3"/>
  <c r="K619" i="3"/>
  <c r="N618" i="3"/>
  <c r="M618" i="3"/>
  <c r="L618" i="3"/>
  <c r="K618" i="3"/>
  <c r="N617" i="3"/>
  <c r="M617" i="3"/>
  <c r="L617" i="3"/>
  <c r="K617" i="3"/>
  <c r="N616" i="3"/>
  <c r="M616" i="3"/>
  <c r="L616" i="3"/>
  <c r="K616" i="3"/>
  <c r="N615" i="3"/>
  <c r="M615" i="3"/>
  <c r="L615" i="3"/>
  <c r="K615" i="3"/>
  <c r="N614" i="3"/>
  <c r="M614" i="3"/>
  <c r="L614" i="3"/>
  <c r="K614" i="3"/>
  <c r="N613" i="3"/>
  <c r="M613" i="3"/>
  <c r="L613" i="3"/>
  <c r="K613" i="3"/>
  <c r="N612" i="3"/>
  <c r="M612" i="3"/>
  <c r="L612" i="3"/>
  <c r="K612" i="3"/>
  <c r="N611" i="3"/>
  <c r="M611" i="3"/>
  <c r="L611" i="3"/>
  <c r="K611" i="3"/>
  <c r="N610" i="3"/>
  <c r="M610" i="3"/>
  <c r="L610" i="3"/>
  <c r="K610" i="3"/>
  <c r="N609" i="3"/>
  <c r="M609" i="3"/>
  <c r="L609" i="3"/>
  <c r="K609" i="3"/>
  <c r="N608" i="3"/>
  <c r="M608" i="3"/>
  <c r="L608" i="3"/>
  <c r="K608" i="3"/>
  <c r="N607" i="3"/>
  <c r="M607" i="3"/>
  <c r="L607" i="3"/>
  <c r="K607" i="3"/>
  <c r="N606" i="3"/>
  <c r="M606" i="3"/>
  <c r="L606" i="3"/>
  <c r="K606" i="3"/>
  <c r="N605" i="3"/>
  <c r="M605" i="3"/>
  <c r="L605" i="3"/>
  <c r="K605" i="3"/>
  <c r="N604" i="3"/>
  <c r="M604" i="3"/>
  <c r="L604" i="3"/>
  <c r="K604" i="3"/>
  <c r="N603" i="3"/>
  <c r="M603" i="3"/>
  <c r="L603" i="3"/>
  <c r="K603" i="3"/>
  <c r="N602" i="3"/>
  <c r="M602" i="3"/>
  <c r="L602" i="3"/>
  <c r="K602" i="3"/>
  <c r="N601" i="3"/>
  <c r="M601" i="3"/>
  <c r="L601" i="3"/>
  <c r="K601" i="3"/>
  <c r="N600" i="3"/>
  <c r="M600" i="3"/>
  <c r="L600" i="3"/>
  <c r="K600" i="3"/>
  <c r="N645" i="3"/>
  <c r="M645" i="3"/>
  <c r="L645" i="3"/>
  <c r="K645" i="3"/>
  <c r="N644" i="3"/>
  <c r="M644" i="3"/>
  <c r="L644" i="3"/>
  <c r="K644" i="3"/>
  <c r="N643" i="3"/>
  <c r="M643" i="3"/>
  <c r="L643" i="3"/>
  <c r="K643" i="3"/>
  <c r="N642" i="3"/>
  <c r="M642" i="3"/>
  <c r="L642" i="3"/>
  <c r="K642" i="3"/>
  <c r="N641" i="3"/>
  <c r="M641" i="3"/>
  <c r="L641" i="3"/>
  <c r="K641" i="3"/>
  <c r="N640" i="3"/>
  <c r="M640" i="3"/>
  <c r="L640" i="3"/>
  <c r="K640" i="3"/>
  <c r="N639" i="3"/>
  <c r="M639" i="3"/>
  <c r="L639" i="3"/>
  <c r="K639" i="3"/>
  <c r="N638" i="3"/>
  <c r="M638" i="3"/>
  <c r="L638" i="3"/>
  <c r="K638" i="3"/>
  <c r="N637" i="3"/>
  <c r="M637" i="3"/>
  <c r="L637" i="3"/>
  <c r="K637" i="3"/>
  <c r="N636" i="3"/>
  <c r="M636" i="3"/>
  <c r="L636" i="3"/>
  <c r="K636" i="3"/>
  <c r="N635" i="3"/>
  <c r="M635" i="3"/>
  <c r="L635" i="3"/>
  <c r="K635" i="3"/>
  <c r="N634" i="3"/>
  <c r="M634" i="3"/>
  <c r="L634" i="3"/>
  <c r="K634" i="3"/>
  <c r="N633" i="3"/>
  <c r="M633" i="3"/>
  <c r="L633" i="3"/>
  <c r="K633" i="3"/>
  <c r="N632" i="3"/>
  <c r="M632" i="3"/>
  <c r="L632" i="3"/>
  <c r="K632" i="3"/>
  <c r="N631" i="3"/>
  <c r="M631" i="3"/>
  <c r="L631" i="3"/>
  <c r="K631" i="3"/>
  <c r="N630" i="3"/>
  <c r="M630" i="3"/>
  <c r="L630" i="3"/>
  <c r="K630" i="3"/>
  <c r="N629" i="3"/>
  <c r="M629" i="3"/>
  <c r="L629" i="3"/>
  <c r="K629" i="3"/>
  <c r="N628" i="3"/>
  <c r="M628" i="3"/>
  <c r="L628" i="3"/>
  <c r="K628" i="3"/>
  <c r="N627" i="3"/>
  <c r="M627" i="3"/>
  <c r="L627" i="3"/>
  <c r="L688" i="3" s="1"/>
  <c r="K627" i="3"/>
  <c r="N626" i="3"/>
  <c r="M626" i="3"/>
  <c r="L626" i="3"/>
  <c r="K626" i="3"/>
  <c r="N666" i="3"/>
  <c r="M666" i="3"/>
  <c r="L666" i="3"/>
  <c r="K666" i="3"/>
  <c r="N665" i="3"/>
  <c r="M665" i="3"/>
  <c r="L665" i="3"/>
  <c r="K665" i="3"/>
  <c r="N664" i="3"/>
  <c r="M664" i="3"/>
  <c r="L664" i="3"/>
  <c r="K664" i="3"/>
  <c r="N663" i="3"/>
  <c r="M663" i="3"/>
  <c r="L663" i="3"/>
  <c r="K663" i="3"/>
  <c r="N662" i="3"/>
  <c r="M662" i="3"/>
  <c r="L662" i="3"/>
  <c r="K662" i="3"/>
  <c r="N661" i="3"/>
  <c r="M661" i="3"/>
  <c r="L661" i="3"/>
  <c r="K661" i="3"/>
  <c r="N660" i="3"/>
  <c r="M660" i="3"/>
  <c r="L660" i="3"/>
  <c r="K660" i="3"/>
  <c r="N659" i="3"/>
  <c r="M659" i="3"/>
  <c r="L659" i="3"/>
  <c r="K659" i="3"/>
  <c r="N658" i="3"/>
  <c r="M658" i="3"/>
  <c r="L658" i="3"/>
  <c r="K658" i="3"/>
  <c r="N657" i="3"/>
  <c r="M657" i="3"/>
  <c r="L657" i="3"/>
  <c r="K657" i="3"/>
  <c r="N656" i="3"/>
  <c r="M656" i="3"/>
  <c r="L656" i="3"/>
  <c r="K656" i="3"/>
  <c r="N655" i="3"/>
  <c r="M655" i="3"/>
  <c r="L655" i="3"/>
  <c r="K655" i="3"/>
  <c r="N654" i="3"/>
  <c r="M654" i="3"/>
  <c r="L654" i="3"/>
  <c r="K654" i="3"/>
  <c r="N653" i="3"/>
  <c r="M653" i="3"/>
  <c r="L653" i="3"/>
  <c r="K653" i="3"/>
  <c r="N652" i="3"/>
  <c r="M652" i="3"/>
  <c r="L652" i="3"/>
  <c r="K652" i="3"/>
  <c r="N651" i="3"/>
  <c r="M651" i="3"/>
  <c r="L651" i="3"/>
  <c r="K651" i="3"/>
  <c r="N650" i="3"/>
  <c r="M650" i="3"/>
  <c r="L650" i="3"/>
  <c r="K650" i="3"/>
  <c r="N649" i="3"/>
  <c r="M649" i="3"/>
  <c r="L649" i="3"/>
  <c r="K649" i="3"/>
  <c r="N648" i="3"/>
  <c r="M648" i="3"/>
  <c r="L648" i="3"/>
  <c r="K648" i="3"/>
  <c r="N647" i="3"/>
  <c r="M647" i="3"/>
  <c r="L647" i="3"/>
  <c r="K647" i="3"/>
  <c r="N687" i="3"/>
  <c r="M687" i="3"/>
  <c r="L687" i="3"/>
  <c r="K687" i="3"/>
  <c r="N686" i="3"/>
  <c r="M686" i="3"/>
  <c r="L686" i="3"/>
  <c r="K686" i="3"/>
  <c r="N685" i="3"/>
  <c r="M685" i="3"/>
  <c r="L685" i="3"/>
  <c r="K685" i="3"/>
  <c r="N684" i="3"/>
  <c r="M684" i="3"/>
  <c r="L684" i="3"/>
  <c r="K684" i="3"/>
  <c r="N683" i="3"/>
  <c r="M683" i="3"/>
  <c r="L683" i="3"/>
  <c r="K683" i="3"/>
  <c r="N682" i="3"/>
  <c r="M682" i="3"/>
  <c r="L682" i="3"/>
  <c r="K682" i="3"/>
  <c r="N681" i="3"/>
  <c r="M681" i="3"/>
  <c r="L681" i="3"/>
  <c r="K681" i="3"/>
  <c r="N680" i="3"/>
  <c r="M680" i="3"/>
  <c r="L680" i="3"/>
  <c r="K680" i="3"/>
  <c r="N679" i="3"/>
  <c r="M679" i="3"/>
  <c r="L679" i="3"/>
  <c r="K679" i="3"/>
  <c r="N678" i="3"/>
  <c r="M678" i="3"/>
  <c r="L678" i="3"/>
  <c r="K678" i="3"/>
  <c r="N677" i="3"/>
  <c r="M677" i="3"/>
  <c r="L677" i="3"/>
  <c r="K677" i="3"/>
  <c r="N676" i="3"/>
  <c r="M676" i="3"/>
  <c r="L676" i="3"/>
  <c r="K676" i="3"/>
  <c r="N675" i="3"/>
  <c r="M675" i="3"/>
  <c r="L675" i="3"/>
  <c r="K675" i="3"/>
  <c r="N674" i="3"/>
  <c r="M674" i="3"/>
  <c r="L674" i="3"/>
  <c r="K674" i="3"/>
  <c r="N673" i="3"/>
  <c r="M673" i="3"/>
  <c r="L673" i="3"/>
  <c r="K673" i="3"/>
  <c r="N672" i="3"/>
  <c r="M672" i="3"/>
  <c r="L672" i="3"/>
  <c r="K672" i="3"/>
  <c r="N671" i="3"/>
  <c r="M671" i="3"/>
  <c r="L671" i="3"/>
  <c r="K671" i="3"/>
  <c r="N670" i="3"/>
  <c r="M670" i="3"/>
  <c r="L670" i="3"/>
  <c r="K670" i="3"/>
  <c r="N669" i="3"/>
  <c r="M669" i="3"/>
  <c r="L669" i="3"/>
  <c r="K669" i="3"/>
  <c r="N668" i="3"/>
  <c r="M668" i="3"/>
  <c r="L668" i="3"/>
  <c r="K668" i="3"/>
  <c r="N713" i="3"/>
  <c r="M713" i="3"/>
  <c r="L713" i="3"/>
  <c r="K713" i="3"/>
  <c r="N712" i="3"/>
  <c r="M712" i="3"/>
  <c r="L712" i="3"/>
  <c r="K712" i="3"/>
  <c r="N711" i="3"/>
  <c r="M711" i="3"/>
  <c r="L711" i="3"/>
  <c r="K711" i="3"/>
  <c r="N710" i="3"/>
  <c r="M710" i="3"/>
  <c r="L710" i="3"/>
  <c r="K710" i="3"/>
  <c r="N709" i="3"/>
  <c r="M709" i="3"/>
  <c r="L709" i="3"/>
  <c r="K709" i="3"/>
  <c r="N708" i="3"/>
  <c r="M708" i="3"/>
  <c r="L708" i="3"/>
  <c r="K708" i="3"/>
  <c r="N707" i="3"/>
  <c r="M707" i="3"/>
  <c r="L707" i="3"/>
  <c r="K707" i="3"/>
  <c r="N706" i="3"/>
  <c r="M706" i="3"/>
  <c r="L706" i="3"/>
  <c r="K706" i="3"/>
  <c r="N705" i="3"/>
  <c r="M705" i="3"/>
  <c r="L705" i="3"/>
  <c r="K705" i="3"/>
  <c r="N704" i="3"/>
  <c r="M704" i="3"/>
  <c r="L704" i="3"/>
  <c r="K704" i="3"/>
  <c r="N703" i="3"/>
  <c r="M703" i="3"/>
  <c r="L703" i="3"/>
  <c r="K703" i="3"/>
  <c r="N702" i="3"/>
  <c r="M702" i="3"/>
  <c r="L702" i="3"/>
  <c r="K702" i="3"/>
  <c r="N701" i="3"/>
  <c r="M701" i="3"/>
  <c r="L701" i="3"/>
  <c r="K701" i="3"/>
  <c r="N700" i="3"/>
  <c r="M700" i="3"/>
  <c r="L700" i="3"/>
  <c r="K700" i="3"/>
  <c r="N699" i="3"/>
  <c r="M699" i="3"/>
  <c r="L699" i="3"/>
  <c r="K699" i="3"/>
  <c r="N698" i="3"/>
  <c r="M698" i="3"/>
  <c r="L698" i="3"/>
  <c r="K698" i="3"/>
  <c r="N697" i="3"/>
  <c r="M697" i="3"/>
  <c r="L697" i="3"/>
  <c r="K697" i="3"/>
  <c r="N696" i="3"/>
  <c r="M696" i="3"/>
  <c r="L696" i="3"/>
  <c r="K696" i="3"/>
  <c r="N695" i="3"/>
  <c r="M695" i="3"/>
  <c r="L695" i="3"/>
  <c r="K695" i="3"/>
  <c r="N694" i="3"/>
  <c r="M694" i="3"/>
  <c r="L694" i="3"/>
  <c r="K694" i="3"/>
  <c r="K756" i="3" s="1"/>
  <c r="N734" i="3"/>
  <c r="M734" i="3"/>
  <c r="L734" i="3"/>
  <c r="K734" i="3"/>
  <c r="N733" i="3"/>
  <c r="M733" i="3"/>
  <c r="L733" i="3"/>
  <c r="K733" i="3"/>
  <c r="N732" i="3"/>
  <c r="M732" i="3"/>
  <c r="L732" i="3"/>
  <c r="K732" i="3"/>
  <c r="N731" i="3"/>
  <c r="M731" i="3"/>
  <c r="L731" i="3"/>
  <c r="K731" i="3"/>
  <c r="N730" i="3"/>
  <c r="M730" i="3"/>
  <c r="L730" i="3"/>
  <c r="K730" i="3"/>
  <c r="N729" i="3"/>
  <c r="M729" i="3"/>
  <c r="L729" i="3"/>
  <c r="K729" i="3"/>
  <c r="N728" i="3"/>
  <c r="M728" i="3"/>
  <c r="L728" i="3"/>
  <c r="K728" i="3"/>
  <c r="N727" i="3"/>
  <c r="M727" i="3"/>
  <c r="L727" i="3"/>
  <c r="K727" i="3"/>
  <c r="N726" i="3"/>
  <c r="M726" i="3"/>
  <c r="L726" i="3"/>
  <c r="K726" i="3"/>
  <c r="N725" i="3"/>
  <c r="M725" i="3"/>
  <c r="L725" i="3"/>
  <c r="K725" i="3"/>
  <c r="N724" i="3"/>
  <c r="M724" i="3"/>
  <c r="L724" i="3"/>
  <c r="K724" i="3"/>
  <c r="N723" i="3"/>
  <c r="M723" i="3"/>
  <c r="L723" i="3"/>
  <c r="K723" i="3"/>
  <c r="N722" i="3"/>
  <c r="M722" i="3"/>
  <c r="L722" i="3"/>
  <c r="K722" i="3"/>
  <c r="N721" i="3"/>
  <c r="M721" i="3"/>
  <c r="L721" i="3"/>
  <c r="K721" i="3"/>
  <c r="N720" i="3"/>
  <c r="M720" i="3"/>
  <c r="L720" i="3"/>
  <c r="K720" i="3"/>
  <c r="N719" i="3"/>
  <c r="M719" i="3"/>
  <c r="L719" i="3"/>
  <c r="K719" i="3"/>
  <c r="N718" i="3"/>
  <c r="M718" i="3"/>
  <c r="L718" i="3"/>
  <c r="K718" i="3"/>
  <c r="N717" i="3"/>
  <c r="M717" i="3"/>
  <c r="L717" i="3"/>
  <c r="K717" i="3"/>
  <c r="N716" i="3"/>
  <c r="M716" i="3"/>
  <c r="L716" i="3"/>
  <c r="K716" i="3"/>
  <c r="N715" i="3"/>
  <c r="M715" i="3"/>
  <c r="L715" i="3"/>
  <c r="K715" i="3"/>
  <c r="N755" i="3"/>
  <c r="M755" i="3"/>
  <c r="L755" i="3"/>
  <c r="K755" i="3"/>
  <c r="N754" i="3"/>
  <c r="M754" i="3"/>
  <c r="L754" i="3"/>
  <c r="K754" i="3"/>
  <c r="N753" i="3"/>
  <c r="M753" i="3"/>
  <c r="L753" i="3"/>
  <c r="K753" i="3"/>
  <c r="N752" i="3"/>
  <c r="M752" i="3"/>
  <c r="L752" i="3"/>
  <c r="K752" i="3"/>
  <c r="N751" i="3"/>
  <c r="M751" i="3"/>
  <c r="L751" i="3"/>
  <c r="K751" i="3"/>
  <c r="N750" i="3"/>
  <c r="M750" i="3"/>
  <c r="L750" i="3"/>
  <c r="K750" i="3"/>
  <c r="N749" i="3"/>
  <c r="M749" i="3"/>
  <c r="L749" i="3"/>
  <c r="K749" i="3"/>
  <c r="N748" i="3"/>
  <c r="M748" i="3"/>
  <c r="L748" i="3"/>
  <c r="K748" i="3"/>
  <c r="N747" i="3"/>
  <c r="M747" i="3"/>
  <c r="L747" i="3"/>
  <c r="K747" i="3"/>
  <c r="N746" i="3"/>
  <c r="M746" i="3"/>
  <c r="L746" i="3"/>
  <c r="K746" i="3"/>
  <c r="N745" i="3"/>
  <c r="M745" i="3"/>
  <c r="L745" i="3"/>
  <c r="K745" i="3"/>
  <c r="N744" i="3"/>
  <c r="M744" i="3"/>
  <c r="L744" i="3"/>
  <c r="K744" i="3"/>
  <c r="N743" i="3"/>
  <c r="M743" i="3"/>
  <c r="L743" i="3"/>
  <c r="K743" i="3"/>
  <c r="N742" i="3"/>
  <c r="M742" i="3"/>
  <c r="L742" i="3"/>
  <c r="K742" i="3"/>
  <c r="N741" i="3"/>
  <c r="M741" i="3"/>
  <c r="L741" i="3"/>
  <c r="K741" i="3"/>
  <c r="N740" i="3"/>
  <c r="M740" i="3"/>
  <c r="L740" i="3"/>
  <c r="K740" i="3"/>
  <c r="N739" i="3"/>
  <c r="M739" i="3"/>
  <c r="L739" i="3"/>
  <c r="K739" i="3"/>
  <c r="N738" i="3"/>
  <c r="M738" i="3"/>
  <c r="L738" i="3"/>
  <c r="K738" i="3"/>
  <c r="N737" i="3"/>
  <c r="M737" i="3"/>
  <c r="L737" i="3"/>
  <c r="K737" i="3"/>
  <c r="N736" i="3"/>
  <c r="M736" i="3"/>
  <c r="L736" i="3"/>
  <c r="K736" i="3"/>
  <c r="N781" i="3"/>
  <c r="M781" i="3"/>
  <c r="L781" i="3"/>
  <c r="K781" i="3"/>
  <c r="N780" i="3"/>
  <c r="M780" i="3"/>
  <c r="L780" i="3"/>
  <c r="K780" i="3"/>
  <c r="N779" i="3"/>
  <c r="M779" i="3"/>
  <c r="L779" i="3"/>
  <c r="K779" i="3"/>
  <c r="N778" i="3"/>
  <c r="M778" i="3"/>
  <c r="L778" i="3"/>
  <c r="K778" i="3"/>
  <c r="N777" i="3"/>
  <c r="M777" i="3"/>
  <c r="L777" i="3"/>
  <c r="K777" i="3"/>
  <c r="N776" i="3"/>
  <c r="M776" i="3"/>
  <c r="L776" i="3"/>
  <c r="K776" i="3"/>
  <c r="N775" i="3"/>
  <c r="M775" i="3"/>
  <c r="L775" i="3"/>
  <c r="K775" i="3"/>
  <c r="N774" i="3"/>
  <c r="M774" i="3"/>
  <c r="L774" i="3"/>
  <c r="K774" i="3"/>
  <c r="N773" i="3"/>
  <c r="M773" i="3"/>
  <c r="L773" i="3"/>
  <c r="K773" i="3"/>
  <c r="N772" i="3"/>
  <c r="M772" i="3"/>
  <c r="L772" i="3"/>
  <c r="K772" i="3"/>
  <c r="N771" i="3"/>
  <c r="M771" i="3"/>
  <c r="L771" i="3"/>
  <c r="K771" i="3"/>
  <c r="N770" i="3"/>
  <c r="M770" i="3"/>
  <c r="L770" i="3"/>
  <c r="K770" i="3"/>
  <c r="N769" i="3"/>
  <c r="M769" i="3"/>
  <c r="L769" i="3"/>
  <c r="K769" i="3"/>
  <c r="N768" i="3"/>
  <c r="M768" i="3"/>
  <c r="L768" i="3"/>
  <c r="K768" i="3"/>
  <c r="N767" i="3"/>
  <c r="M767" i="3"/>
  <c r="L767" i="3"/>
  <c r="K767" i="3"/>
  <c r="N766" i="3"/>
  <c r="M766" i="3"/>
  <c r="L766" i="3"/>
  <c r="K766" i="3"/>
  <c r="N765" i="3"/>
  <c r="M765" i="3"/>
  <c r="L765" i="3"/>
  <c r="K765" i="3"/>
  <c r="N764" i="3"/>
  <c r="M764" i="3"/>
  <c r="L764" i="3"/>
  <c r="K764" i="3"/>
  <c r="N763" i="3"/>
  <c r="M763" i="3"/>
  <c r="L763" i="3"/>
  <c r="K763" i="3"/>
  <c r="N762" i="3"/>
  <c r="M762" i="3"/>
  <c r="L762" i="3"/>
  <c r="K762" i="3"/>
  <c r="N802" i="3"/>
  <c r="M802" i="3"/>
  <c r="L802" i="3"/>
  <c r="K802" i="3"/>
  <c r="N801" i="3"/>
  <c r="M801" i="3"/>
  <c r="L801" i="3"/>
  <c r="K801" i="3"/>
  <c r="N800" i="3"/>
  <c r="M800" i="3"/>
  <c r="L800" i="3"/>
  <c r="K800" i="3"/>
  <c r="N799" i="3"/>
  <c r="M799" i="3"/>
  <c r="L799" i="3"/>
  <c r="K799" i="3"/>
  <c r="N798" i="3"/>
  <c r="M798" i="3"/>
  <c r="L798" i="3"/>
  <c r="K798" i="3"/>
  <c r="N797" i="3"/>
  <c r="M797" i="3"/>
  <c r="L797" i="3"/>
  <c r="K797" i="3"/>
  <c r="N796" i="3"/>
  <c r="M796" i="3"/>
  <c r="L796" i="3"/>
  <c r="K796" i="3"/>
  <c r="N795" i="3"/>
  <c r="M795" i="3"/>
  <c r="L795" i="3"/>
  <c r="K795" i="3"/>
  <c r="N794" i="3"/>
  <c r="M794" i="3"/>
  <c r="L794" i="3"/>
  <c r="K794" i="3"/>
  <c r="N793" i="3"/>
  <c r="M793" i="3"/>
  <c r="L793" i="3"/>
  <c r="K793" i="3"/>
  <c r="N792" i="3"/>
  <c r="M792" i="3"/>
  <c r="L792" i="3"/>
  <c r="K792" i="3"/>
  <c r="N791" i="3"/>
  <c r="M791" i="3"/>
  <c r="L791" i="3"/>
  <c r="K791" i="3"/>
  <c r="N790" i="3"/>
  <c r="M790" i="3"/>
  <c r="L790" i="3"/>
  <c r="K790" i="3"/>
  <c r="N789" i="3"/>
  <c r="M789" i="3"/>
  <c r="L789" i="3"/>
  <c r="K789" i="3"/>
  <c r="N788" i="3"/>
  <c r="M788" i="3"/>
  <c r="L788" i="3"/>
  <c r="K788" i="3"/>
  <c r="N787" i="3"/>
  <c r="M787" i="3"/>
  <c r="L787" i="3"/>
  <c r="K787" i="3"/>
  <c r="N786" i="3"/>
  <c r="M786" i="3"/>
  <c r="L786" i="3"/>
  <c r="K786" i="3"/>
  <c r="N785" i="3"/>
  <c r="M785" i="3"/>
  <c r="L785" i="3"/>
  <c r="K785" i="3"/>
  <c r="N784" i="3"/>
  <c r="M784" i="3"/>
  <c r="L784" i="3"/>
  <c r="K784" i="3"/>
  <c r="N783" i="3"/>
  <c r="M783" i="3"/>
  <c r="L783" i="3"/>
  <c r="K783" i="3"/>
  <c r="N823" i="3"/>
  <c r="M823" i="3"/>
  <c r="L823" i="3"/>
  <c r="K823" i="3"/>
  <c r="N822" i="3"/>
  <c r="M822" i="3"/>
  <c r="L822" i="3"/>
  <c r="K822" i="3"/>
  <c r="N821" i="3"/>
  <c r="M821" i="3"/>
  <c r="L821" i="3"/>
  <c r="K821" i="3"/>
  <c r="N820" i="3"/>
  <c r="M820" i="3"/>
  <c r="L820" i="3"/>
  <c r="K820" i="3"/>
  <c r="N819" i="3"/>
  <c r="M819" i="3"/>
  <c r="L819" i="3"/>
  <c r="K819" i="3"/>
  <c r="N818" i="3"/>
  <c r="M818" i="3"/>
  <c r="L818" i="3"/>
  <c r="K818" i="3"/>
  <c r="N817" i="3"/>
  <c r="M817" i="3"/>
  <c r="L817" i="3"/>
  <c r="K817" i="3"/>
  <c r="N816" i="3"/>
  <c r="M816" i="3"/>
  <c r="L816" i="3"/>
  <c r="K816" i="3"/>
  <c r="N815" i="3"/>
  <c r="M815" i="3"/>
  <c r="L815" i="3"/>
  <c r="K815" i="3"/>
  <c r="N814" i="3"/>
  <c r="M814" i="3"/>
  <c r="L814" i="3"/>
  <c r="K814" i="3"/>
  <c r="N813" i="3"/>
  <c r="M813" i="3"/>
  <c r="L813" i="3"/>
  <c r="K813" i="3"/>
  <c r="N812" i="3"/>
  <c r="M812" i="3"/>
  <c r="L812" i="3"/>
  <c r="K812" i="3"/>
  <c r="N811" i="3"/>
  <c r="M811" i="3"/>
  <c r="L811" i="3"/>
  <c r="K811" i="3"/>
  <c r="N810" i="3"/>
  <c r="M810" i="3"/>
  <c r="L810" i="3"/>
  <c r="K810" i="3"/>
  <c r="N809" i="3"/>
  <c r="M809" i="3"/>
  <c r="L809" i="3"/>
  <c r="K809" i="3"/>
  <c r="N808" i="3"/>
  <c r="M808" i="3"/>
  <c r="L808" i="3"/>
  <c r="K808" i="3"/>
  <c r="N807" i="3"/>
  <c r="M807" i="3"/>
  <c r="L807" i="3"/>
  <c r="K807" i="3"/>
  <c r="N806" i="3"/>
  <c r="M806" i="3"/>
  <c r="L806" i="3"/>
  <c r="K806" i="3"/>
  <c r="N805" i="3"/>
  <c r="M805" i="3"/>
  <c r="L805" i="3"/>
  <c r="K805" i="3"/>
  <c r="N804" i="3"/>
  <c r="M804" i="3"/>
  <c r="L804" i="3"/>
  <c r="K804" i="3"/>
  <c r="N849" i="3"/>
  <c r="M849" i="3"/>
  <c r="L849" i="3"/>
  <c r="K849" i="3"/>
  <c r="N848" i="3"/>
  <c r="M848" i="3"/>
  <c r="L848" i="3"/>
  <c r="K848" i="3"/>
  <c r="N847" i="3"/>
  <c r="M847" i="3"/>
  <c r="L847" i="3"/>
  <c r="K847" i="3"/>
  <c r="N846" i="3"/>
  <c r="M846" i="3"/>
  <c r="L846" i="3"/>
  <c r="K846" i="3"/>
  <c r="N845" i="3"/>
  <c r="M845" i="3"/>
  <c r="L845" i="3"/>
  <c r="K845" i="3"/>
  <c r="N844" i="3"/>
  <c r="M844" i="3"/>
  <c r="L844" i="3"/>
  <c r="K844" i="3"/>
  <c r="N843" i="3"/>
  <c r="M843" i="3"/>
  <c r="L843" i="3"/>
  <c r="K843" i="3"/>
  <c r="N842" i="3"/>
  <c r="M842" i="3"/>
  <c r="L842" i="3"/>
  <c r="K842" i="3"/>
  <c r="N841" i="3"/>
  <c r="M841" i="3"/>
  <c r="L841" i="3"/>
  <c r="K841" i="3"/>
  <c r="N840" i="3"/>
  <c r="M840" i="3"/>
  <c r="L840" i="3"/>
  <c r="K840" i="3"/>
  <c r="N839" i="3"/>
  <c r="M839" i="3"/>
  <c r="L839" i="3"/>
  <c r="K839" i="3"/>
  <c r="N838" i="3"/>
  <c r="M838" i="3"/>
  <c r="L838" i="3"/>
  <c r="K838" i="3"/>
  <c r="N837" i="3"/>
  <c r="M837" i="3"/>
  <c r="L837" i="3"/>
  <c r="K837" i="3"/>
  <c r="N836" i="3"/>
  <c r="M836" i="3"/>
  <c r="L836" i="3"/>
  <c r="K836" i="3"/>
  <c r="N835" i="3"/>
  <c r="M835" i="3"/>
  <c r="L835" i="3"/>
  <c r="K835" i="3"/>
  <c r="N834" i="3"/>
  <c r="M834" i="3"/>
  <c r="L834" i="3"/>
  <c r="K834" i="3"/>
  <c r="N833" i="3"/>
  <c r="M833" i="3"/>
  <c r="L833" i="3"/>
  <c r="K833" i="3"/>
  <c r="N832" i="3"/>
  <c r="M832" i="3"/>
  <c r="L832" i="3"/>
  <c r="K832" i="3"/>
  <c r="N831" i="3"/>
  <c r="M831" i="3"/>
  <c r="L831" i="3"/>
  <c r="K831" i="3"/>
  <c r="N830" i="3"/>
  <c r="M830" i="3"/>
  <c r="L830" i="3"/>
  <c r="K830" i="3"/>
  <c r="N870" i="3"/>
  <c r="M870" i="3"/>
  <c r="L870" i="3"/>
  <c r="K870" i="3"/>
  <c r="N869" i="3"/>
  <c r="M869" i="3"/>
  <c r="L869" i="3"/>
  <c r="K869" i="3"/>
  <c r="N868" i="3"/>
  <c r="M868" i="3"/>
  <c r="L868" i="3"/>
  <c r="K868" i="3"/>
  <c r="N867" i="3"/>
  <c r="M867" i="3"/>
  <c r="L867" i="3"/>
  <c r="K867" i="3"/>
  <c r="N866" i="3"/>
  <c r="M866" i="3"/>
  <c r="L866" i="3"/>
  <c r="K866" i="3"/>
  <c r="N865" i="3"/>
  <c r="M865" i="3"/>
  <c r="L865" i="3"/>
  <c r="K865" i="3"/>
  <c r="N864" i="3"/>
  <c r="M864" i="3"/>
  <c r="L864" i="3"/>
  <c r="K864" i="3"/>
  <c r="N863" i="3"/>
  <c r="M863" i="3"/>
  <c r="L863" i="3"/>
  <c r="K863" i="3"/>
  <c r="N862" i="3"/>
  <c r="M862" i="3"/>
  <c r="L862" i="3"/>
  <c r="K862" i="3"/>
  <c r="N861" i="3"/>
  <c r="M861" i="3"/>
  <c r="L861" i="3"/>
  <c r="K861" i="3"/>
  <c r="N860" i="3"/>
  <c r="M860" i="3"/>
  <c r="L860" i="3"/>
  <c r="K860" i="3"/>
  <c r="N859" i="3"/>
  <c r="M859" i="3"/>
  <c r="L859" i="3"/>
  <c r="K859" i="3"/>
  <c r="N858" i="3"/>
  <c r="M858" i="3"/>
  <c r="L858" i="3"/>
  <c r="K858" i="3"/>
  <c r="N857" i="3"/>
  <c r="M857" i="3"/>
  <c r="L857" i="3"/>
  <c r="K857" i="3"/>
  <c r="N856" i="3"/>
  <c r="M856" i="3"/>
  <c r="L856" i="3"/>
  <c r="K856" i="3"/>
  <c r="N855" i="3"/>
  <c r="M855" i="3"/>
  <c r="L855" i="3"/>
  <c r="K855" i="3"/>
  <c r="N854" i="3"/>
  <c r="M854" i="3"/>
  <c r="L854" i="3"/>
  <c r="K854" i="3"/>
  <c r="N853" i="3"/>
  <c r="M853" i="3"/>
  <c r="L853" i="3"/>
  <c r="K853" i="3"/>
  <c r="N852" i="3"/>
  <c r="M852" i="3"/>
  <c r="L852" i="3"/>
  <c r="K852" i="3"/>
  <c r="N851" i="3"/>
  <c r="M851" i="3"/>
  <c r="L851" i="3"/>
  <c r="K851" i="3"/>
  <c r="N891" i="3"/>
  <c r="M891" i="3"/>
  <c r="L891" i="3"/>
  <c r="K891" i="3"/>
  <c r="N890" i="3"/>
  <c r="M890" i="3"/>
  <c r="L890" i="3"/>
  <c r="K890" i="3"/>
  <c r="N889" i="3"/>
  <c r="M889" i="3"/>
  <c r="L889" i="3"/>
  <c r="K889" i="3"/>
  <c r="N888" i="3"/>
  <c r="M888" i="3"/>
  <c r="L888" i="3"/>
  <c r="K888" i="3"/>
  <c r="N887" i="3"/>
  <c r="M887" i="3"/>
  <c r="L887" i="3"/>
  <c r="K887" i="3"/>
  <c r="N886" i="3"/>
  <c r="M886" i="3"/>
  <c r="L886" i="3"/>
  <c r="K886" i="3"/>
  <c r="N885" i="3"/>
  <c r="M885" i="3"/>
  <c r="L885" i="3"/>
  <c r="K885" i="3"/>
  <c r="N884" i="3"/>
  <c r="M884" i="3"/>
  <c r="L884" i="3"/>
  <c r="K884" i="3"/>
  <c r="N883" i="3"/>
  <c r="M883" i="3"/>
  <c r="L883" i="3"/>
  <c r="K883" i="3"/>
  <c r="N882" i="3"/>
  <c r="M882" i="3"/>
  <c r="L882" i="3"/>
  <c r="K882" i="3"/>
  <c r="N881" i="3"/>
  <c r="M881" i="3"/>
  <c r="L881" i="3"/>
  <c r="K881" i="3"/>
  <c r="N880" i="3"/>
  <c r="M880" i="3"/>
  <c r="L880" i="3"/>
  <c r="K880" i="3"/>
  <c r="N879" i="3"/>
  <c r="M879" i="3"/>
  <c r="L879" i="3"/>
  <c r="K879" i="3"/>
  <c r="N878" i="3"/>
  <c r="M878" i="3"/>
  <c r="L878" i="3"/>
  <c r="K878" i="3"/>
  <c r="N877" i="3"/>
  <c r="M877" i="3"/>
  <c r="L877" i="3"/>
  <c r="K877" i="3"/>
  <c r="N876" i="3"/>
  <c r="M876" i="3"/>
  <c r="L876" i="3"/>
  <c r="K876" i="3"/>
  <c r="N875" i="3"/>
  <c r="M875" i="3"/>
  <c r="L875" i="3"/>
  <c r="K875" i="3"/>
  <c r="N874" i="3"/>
  <c r="M874" i="3"/>
  <c r="L874" i="3"/>
  <c r="K874" i="3"/>
  <c r="N873" i="3"/>
  <c r="M873" i="3"/>
  <c r="L873" i="3"/>
  <c r="K873" i="3"/>
  <c r="N872" i="3"/>
  <c r="M872" i="3"/>
  <c r="L872" i="3"/>
  <c r="K872" i="3"/>
  <c r="N917" i="3"/>
  <c r="M917" i="3"/>
  <c r="L917" i="3"/>
  <c r="K917" i="3"/>
  <c r="N916" i="3"/>
  <c r="M916" i="3"/>
  <c r="L916" i="3"/>
  <c r="K916" i="3"/>
  <c r="N915" i="3"/>
  <c r="M915" i="3"/>
  <c r="L915" i="3"/>
  <c r="K915" i="3"/>
  <c r="N914" i="3"/>
  <c r="M914" i="3"/>
  <c r="L914" i="3"/>
  <c r="K914" i="3"/>
  <c r="N913" i="3"/>
  <c r="M913" i="3"/>
  <c r="L913" i="3"/>
  <c r="K913" i="3"/>
  <c r="N912" i="3"/>
  <c r="M912" i="3"/>
  <c r="L912" i="3"/>
  <c r="K912" i="3"/>
  <c r="N911" i="3"/>
  <c r="M911" i="3"/>
  <c r="L911" i="3"/>
  <c r="K911" i="3"/>
  <c r="N910" i="3"/>
  <c r="M910" i="3"/>
  <c r="L910" i="3"/>
  <c r="K910" i="3"/>
  <c r="N909" i="3"/>
  <c r="M909" i="3"/>
  <c r="L909" i="3"/>
  <c r="K909" i="3"/>
  <c r="N908" i="3"/>
  <c r="M908" i="3"/>
  <c r="L908" i="3"/>
  <c r="K908" i="3"/>
  <c r="N907" i="3"/>
  <c r="M907" i="3"/>
  <c r="L907" i="3"/>
  <c r="K907" i="3"/>
  <c r="N906" i="3"/>
  <c r="M906" i="3"/>
  <c r="L906" i="3"/>
  <c r="K906" i="3"/>
  <c r="N905" i="3"/>
  <c r="M905" i="3"/>
  <c r="L905" i="3"/>
  <c r="K905" i="3"/>
  <c r="N904" i="3"/>
  <c r="M904" i="3"/>
  <c r="L904" i="3"/>
  <c r="K904" i="3"/>
  <c r="N903" i="3"/>
  <c r="M903" i="3"/>
  <c r="L903" i="3"/>
  <c r="K903" i="3"/>
  <c r="N902" i="3"/>
  <c r="M902" i="3"/>
  <c r="L902" i="3"/>
  <c r="K902" i="3"/>
  <c r="N901" i="3"/>
  <c r="M901" i="3"/>
  <c r="L901" i="3"/>
  <c r="K901" i="3"/>
  <c r="N900" i="3"/>
  <c r="M900" i="3"/>
  <c r="L900" i="3"/>
  <c r="K900" i="3"/>
  <c r="N899" i="3"/>
  <c r="M899" i="3"/>
  <c r="L899" i="3"/>
  <c r="K899" i="3"/>
  <c r="N898" i="3"/>
  <c r="M898" i="3"/>
  <c r="L898" i="3"/>
  <c r="K898" i="3"/>
  <c r="N938" i="3"/>
  <c r="M938" i="3"/>
  <c r="L938" i="3"/>
  <c r="K938" i="3"/>
  <c r="N937" i="3"/>
  <c r="M937" i="3"/>
  <c r="L937" i="3"/>
  <c r="K937" i="3"/>
  <c r="N936" i="3"/>
  <c r="M936" i="3"/>
  <c r="L936" i="3"/>
  <c r="K936" i="3"/>
  <c r="N935" i="3"/>
  <c r="M935" i="3"/>
  <c r="L935" i="3"/>
  <c r="K935" i="3"/>
  <c r="N934" i="3"/>
  <c r="M934" i="3"/>
  <c r="L934" i="3"/>
  <c r="K934" i="3"/>
  <c r="N933" i="3"/>
  <c r="M933" i="3"/>
  <c r="L933" i="3"/>
  <c r="K933" i="3"/>
  <c r="N932" i="3"/>
  <c r="M932" i="3"/>
  <c r="L932" i="3"/>
  <c r="K932" i="3"/>
  <c r="N931" i="3"/>
  <c r="M931" i="3"/>
  <c r="L931" i="3"/>
  <c r="K931" i="3"/>
  <c r="N930" i="3"/>
  <c r="M930" i="3"/>
  <c r="L930" i="3"/>
  <c r="K930" i="3"/>
  <c r="N929" i="3"/>
  <c r="M929" i="3"/>
  <c r="L929" i="3"/>
  <c r="K929" i="3"/>
  <c r="N928" i="3"/>
  <c r="M928" i="3"/>
  <c r="L928" i="3"/>
  <c r="K928" i="3"/>
  <c r="N927" i="3"/>
  <c r="M927" i="3"/>
  <c r="L927" i="3"/>
  <c r="K927" i="3"/>
  <c r="N926" i="3"/>
  <c r="M926" i="3"/>
  <c r="L926" i="3"/>
  <c r="K926" i="3"/>
  <c r="N925" i="3"/>
  <c r="M925" i="3"/>
  <c r="L925" i="3"/>
  <c r="K925" i="3"/>
  <c r="N924" i="3"/>
  <c r="M924" i="3"/>
  <c r="L924" i="3"/>
  <c r="K924" i="3"/>
  <c r="N923" i="3"/>
  <c r="M923" i="3"/>
  <c r="L923" i="3"/>
  <c r="K923" i="3"/>
  <c r="N922" i="3"/>
  <c r="M922" i="3"/>
  <c r="L922" i="3"/>
  <c r="K922" i="3"/>
  <c r="N921" i="3"/>
  <c r="M921" i="3"/>
  <c r="L921" i="3"/>
  <c r="K921" i="3"/>
  <c r="N920" i="3"/>
  <c r="M920" i="3"/>
  <c r="L920" i="3"/>
  <c r="K920" i="3"/>
  <c r="N919" i="3"/>
  <c r="M919" i="3"/>
  <c r="L919" i="3"/>
  <c r="K919" i="3"/>
  <c r="N959" i="3"/>
  <c r="M959" i="3"/>
  <c r="L959" i="3"/>
  <c r="K959" i="3"/>
  <c r="N958" i="3"/>
  <c r="M958" i="3"/>
  <c r="L958" i="3"/>
  <c r="K958" i="3"/>
  <c r="N957" i="3"/>
  <c r="M957" i="3"/>
  <c r="L957" i="3"/>
  <c r="K957" i="3"/>
  <c r="N956" i="3"/>
  <c r="M956" i="3"/>
  <c r="L956" i="3"/>
  <c r="K956" i="3"/>
  <c r="N955" i="3"/>
  <c r="M955" i="3"/>
  <c r="L955" i="3"/>
  <c r="K955" i="3"/>
  <c r="N954" i="3"/>
  <c r="M954" i="3"/>
  <c r="L954" i="3"/>
  <c r="K954" i="3"/>
  <c r="N953" i="3"/>
  <c r="M953" i="3"/>
  <c r="L953" i="3"/>
  <c r="K953" i="3"/>
  <c r="N952" i="3"/>
  <c r="M952" i="3"/>
  <c r="L952" i="3"/>
  <c r="K952" i="3"/>
  <c r="N951" i="3"/>
  <c r="M951" i="3"/>
  <c r="L951" i="3"/>
  <c r="K951" i="3"/>
  <c r="N950" i="3"/>
  <c r="M950" i="3"/>
  <c r="L950" i="3"/>
  <c r="K950" i="3"/>
  <c r="N949" i="3"/>
  <c r="M949" i="3"/>
  <c r="L949" i="3"/>
  <c r="K949" i="3"/>
  <c r="N948" i="3"/>
  <c r="M948" i="3"/>
  <c r="L948" i="3"/>
  <c r="K948" i="3"/>
  <c r="N947" i="3"/>
  <c r="M947" i="3"/>
  <c r="L947" i="3"/>
  <c r="K947" i="3"/>
  <c r="N946" i="3"/>
  <c r="M946" i="3"/>
  <c r="L946" i="3"/>
  <c r="K946" i="3"/>
  <c r="N945" i="3"/>
  <c r="M945" i="3"/>
  <c r="L945" i="3"/>
  <c r="K945" i="3"/>
  <c r="N944" i="3"/>
  <c r="M944" i="3"/>
  <c r="L944" i="3"/>
  <c r="K944" i="3"/>
  <c r="N943" i="3"/>
  <c r="M943" i="3"/>
  <c r="L943" i="3"/>
  <c r="K943" i="3"/>
  <c r="N942" i="3"/>
  <c r="M942" i="3"/>
  <c r="L942" i="3"/>
  <c r="K942" i="3"/>
  <c r="N941" i="3"/>
  <c r="M941" i="3"/>
  <c r="L941" i="3"/>
  <c r="K941" i="3"/>
  <c r="N940" i="3"/>
  <c r="M940" i="3"/>
  <c r="L940" i="3"/>
  <c r="K940" i="3"/>
  <c r="N985" i="3"/>
  <c r="M985" i="3"/>
  <c r="L985" i="3"/>
  <c r="K985" i="3"/>
  <c r="N984" i="3"/>
  <c r="M984" i="3"/>
  <c r="L984" i="3"/>
  <c r="K984" i="3"/>
  <c r="N983" i="3"/>
  <c r="M983" i="3"/>
  <c r="L983" i="3"/>
  <c r="K983" i="3"/>
  <c r="N982" i="3"/>
  <c r="M982" i="3"/>
  <c r="L982" i="3"/>
  <c r="K982" i="3"/>
  <c r="N981" i="3"/>
  <c r="M981" i="3"/>
  <c r="L981" i="3"/>
  <c r="K981" i="3"/>
  <c r="N980" i="3"/>
  <c r="M980" i="3"/>
  <c r="L980" i="3"/>
  <c r="K980" i="3"/>
  <c r="N979" i="3"/>
  <c r="M979" i="3"/>
  <c r="L979" i="3"/>
  <c r="K979" i="3"/>
  <c r="N978" i="3"/>
  <c r="M978" i="3"/>
  <c r="L978" i="3"/>
  <c r="K978" i="3"/>
  <c r="N977" i="3"/>
  <c r="M977" i="3"/>
  <c r="L977" i="3"/>
  <c r="K977" i="3"/>
  <c r="N976" i="3"/>
  <c r="M976" i="3"/>
  <c r="L976" i="3"/>
  <c r="K976" i="3"/>
  <c r="N975" i="3"/>
  <c r="M975" i="3"/>
  <c r="L975" i="3"/>
  <c r="K975" i="3"/>
  <c r="N974" i="3"/>
  <c r="M974" i="3"/>
  <c r="L974" i="3"/>
  <c r="K974" i="3"/>
  <c r="N973" i="3"/>
  <c r="M973" i="3"/>
  <c r="L973" i="3"/>
  <c r="K973" i="3"/>
  <c r="N972" i="3"/>
  <c r="M972" i="3"/>
  <c r="L972" i="3"/>
  <c r="K972" i="3"/>
  <c r="N971" i="3"/>
  <c r="M971" i="3"/>
  <c r="L971" i="3"/>
  <c r="K971" i="3"/>
  <c r="N970" i="3"/>
  <c r="M970" i="3"/>
  <c r="L970" i="3"/>
  <c r="K970" i="3"/>
  <c r="N969" i="3"/>
  <c r="M969" i="3"/>
  <c r="L969" i="3"/>
  <c r="K969" i="3"/>
  <c r="N968" i="3"/>
  <c r="M968" i="3"/>
  <c r="L968" i="3"/>
  <c r="K968" i="3"/>
  <c r="N967" i="3"/>
  <c r="M967" i="3"/>
  <c r="L967" i="3"/>
  <c r="K967" i="3"/>
  <c r="N966" i="3"/>
  <c r="N1028" i="3" s="1"/>
  <c r="M966" i="3"/>
  <c r="L966" i="3"/>
  <c r="K966" i="3"/>
  <c r="N1006" i="3"/>
  <c r="M1006" i="3"/>
  <c r="L1006" i="3"/>
  <c r="K1006" i="3"/>
  <c r="N1005" i="3"/>
  <c r="M1005" i="3"/>
  <c r="L1005" i="3"/>
  <c r="K1005" i="3"/>
  <c r="N1004" i="3"/>
  <c r="M1004" i="3"/>
  <c r="L1004" i="3"/>
  <c r="K1004" i="3"/>
  <c r="N1003" i="3"/>
  <c r="M1003" i="3"/>
  <c r="L1003" i="3"/>
  <c r="K1003" i="3"/>
  <c r="N1002" i="3"/>
  <c r="M1002" i="3"/>
  <c r="L1002" i="3"/>
  <c r="K1002" i="3"/>
  <c r="N1001" i="3"/>
  <c r="M1001" i="3"/>
  <c r="L1001" i="3"/>
  <c r="K1001" i="3"/>
  <c r="N1000" i="3"/>
  <c r="M1000" i="3"/>
  <c r="L1000" i="3"/>
  <c r="K1000" i="3"/>
  <c r="N999" i="3"/>
  <c r="M999" i="3"/>
  <c r="L999" i="3"/>
  <c r="K999" i="3"/>
  <c r="N998" i="3"/>
  <c r="M998" i="3"/>
  <c r="L998" i="3"/>
  <c r="K998" i="3"/>
  <c r="N997" i="3"/>
  <c r="M997" i="3"/>
  <c r="L997" i="3"/>
  <c r="K997" i="3"/>
  <c r="N996" i="3"/>
  <c r="M996" i="3"/>
  <c r="L996" i="3"/>
  <c r="K996" i="3"/>
  <c r="N995" i="3"/>
  <c r="M995" i="3"/>
  <c r="L995" i="3"/>
  <c r="K995" i="3"/>
  <c r="N994" i="3"/>
  <c r="M994" i="3"/>
  <c r="L994" i="3"/>
  <c r="K994" i="3"/>
  <c r="N993" i="3"/>
  <c r="M993" i="3"/>
  <c r="L993" i="3"/>
  <c r="K993" i="3"/>
  <c r="N992" i="3"/>
  <c r="M992" i="3"/>
  <c r="L992" i="3"/>
  <c r="K992" i="3"/>
  <c r="N991" i="3"/>
  <c r="M991" i="3"/>
  <c r="L991" i="3"/>
  <c r="K991" i="3"/>
  <c r="N990" i="3"/>
  <c r="M990" i="3"/>
  <c r="L990" i="3"/>
  <c r="K990" i="3"/>
  <c r="N989" i="3"/>
  <c r="M989" i="3"/>
  <c r="L989" i="3"/>
  <c r="K989" i="3"/>
  <c r="N988" i="3"/>
  <c r="M988" i="3"/>
  <c r="L988" i="3"/>
  <c r="K988" i="3"/>
  <c r="N987" i="3"/>
  <c r="M987" i="3"/>
  <c r="L987" i="3"/>
  <c r="K987" i="3"/>
  <c r="N1027" i="3"/>
  <c r="M1027" i="3"/>
  <c r="L1027" i="3"/>
  <c r="K1027" i="3"/>
  <c r="N1026" i="3"/>
  <c r="M1026" i="3"/>
  <c r="L1026" i="3"/>
  <c r="K1026" i="3"/>
  <c r="N1025" i="3"/>
  <c r="M1025" i="3"/>
  <c r="L1025" i="3"/>
  <c r="K1025" i="3"/>
  <c r="N1024" i="3"/>
  <c r="M1024" i="3"/>
  <c r="L1024" i="3"/>
  <c r="K1024" i="3"/>
  <c r="N1023" i="3"/>
  <c r="M1023" i="3"/>
  <c r="L1023" i="3"/>
  <c r="K1023" i="3"/>
  <c r="N1022" i="3"/>
  <c r="M1022" i="3"/>
  <c r="L1022" i="3"/>
  <c r="K1022" i="3"/>
  <c r="N1021" i="3"/>
  <c r="M1021" i="3"/>
  <c r="L1021" i="3"/>
  <c r="K1021" i="3"/>
  <c r="N1020" i="3"/>
  <c r="M1020" i="3"/>
  <c r="L1020" i="3"/>
  <c r="K1020" i="3"/>
  <c r="N1019" i="3"/>
  <c r="M1019" i="3"/>
  <c r="L1019" i="3"/>
  <c r="K1019" i="3"/>
  <c r="N1018" i="3"/>
  <c r="M1018" i="3"/>
  <c r="L1018" i="3"/>
  <c r="K1018" i="3"/>
  <c r="N1017" i="3"/>
  <c r="M1017" i="3"/>
  <c r="L1017" i="3"/>
  <c r="K1017" i="3"/>
  <c r="N1016" i="3"/>
  <c r="M1016" i="3"/>
  <c r="L1016" i="3"/>
  <c r="K1016" i="3"/>
  <c r="N1015" i="3"/>
  <c r="M1015" i="3"/>
  <c r="L1015" i="3"/>
  <c r="K1015" i="3"/>
  <c r="N1014" i="3"/>
  <c r="M1014" i="3"/>
  <c r="L1014" i="3"/>
  <c r="K1014" i="3"/>
  <c r="N1013" i="3"/>
  <c r="M1013" i="3"/>
  <c r="L1013" i="3"/>
  <c r="K1013" i="3"/>
  <c r="N1012" i="3"/>
  <c r="M1012" i="3"/>
  <c r="L1012" i="3"/>
  <c r="K1012" i="3"/>
  <c r="N1011" i="3"/>
  <c r="M1011" i="3"/>
  <c r="L1011" i="3"/>
  <c r="K1011" i="3"/>
  <c r="N1010" i="3"/>
  <c r="M1010" i="3"/>
  <c r="L1010" i="3"/>
  <c r="K1010" i="3"/>
  <c r="N1009" i="3"/>
  <c r="M1009" i="3"/>
  <c r="L1009" i="3"/>
  <c r="K1009" i="3"/>
  <c r="N1008" i="3"/>
  <c r="M1008" i="3"/>
  <c r="L1008" i="3"/>
  <c r="K1008" i="3"/>
  <c r="N1053" i="3"/>
  <c r="M1053" i="3"/>
  <c r="L1053" i="3"/>
  <c r="K1053" i="3"/>
  <c r="N1052" i="3"/>
  <c r="M1052" i="3"/>
  <c r="L1052" i="3"/>
  <c r="K1052" i="3"/>
  <c r="N1051" i="3"/>
  <c r="M1051" i="3"/>
  <c r="L1051" i="3"/>
  <c r="K1051" i="3"/>
  <c r="N1050" i="3"/>
  <c r="M1050" i="3"/>
  <c r="L1050" i="3"/>
  <c r="K1050" i="3"/>
  <c r="N1049" i="3"/>
  <c r="M1049" i="3"/>
  <c r="L1049" i="3"/>
  <c r="K1049" i="3"/>
  <c r="N1048" i="3"/>
  <c r="M1048" i="3"/>
  <c r="L1048" i="3"/>
  <c r="K1048" i="3"/>
  <c r="N1047" i="3"/>
  <c r="M1047" i="3"/>
  <c r="L1047" i="3"/>
  <c r="K1047" i="3"/>
  <c r="N1046" i="3"/>
  <c r="M1046" i="3"/>
  <c r="L1046" i="3"/>
  <c r="K1046" i="3"/>
  <c r="N1045" i="3"/>
  <c r="M1045" i="3"/>
  <c r="L1045" i="3"/>
  <c r="K1045" i="3"/>
  <c r="N1044" i="3"/>
  <c r="M1044" i="3"/>
  <c r="L1044" i="3"/>
  <c r="K1044" i="3"/>
  <c r="N1043" i="3"/>
  <c r="M1043" i="3"/>
  <c r="L1043" i="3"/>
  <c r="K1043" i="3"/>
  <c r="N1042" i="3"/>
  <c r="M1042" i="3"/>
  <c r="L1042" i="3"/>
  <c r="K1042" i="3"/>
  <c r="N1041" i="3"/>
  <c r="M1041" i="3"/>
  <c r="L1041" i="3"/>
  <c r="K1041" i="3"/>
  <c r="N1040" i="3"/>
  <c r="M1040" i="3"/>
  <c r="L1040" i="3"/>
  <c r="K1040" i="3"/>
  <c r="N1039" i="3"/>
  <c r="M1039" i="3"/>
  <c r="L1039" i="3"/>
  <c r="K1039" i="3"/>
  <c r="N1038" i="3"/>
  <c r="M1038" i="3"/>
  <c r="L1038" i="3"/>
  <c r="K1038" i="3"/>
  <c r="N1037" i="3"/>
  <c r="M1037" i="3"/>
  <c r="L1037" i="3"/>
  <c r="K1037" i="3"/>
  <c r="N1036" i="3"/>
  <c r="M1036" i="3"/>
  <c r="L1036" i="3"/>
  <c r="K1036" i="3"/>
  <c r="N1035" i="3"/>
  <c r="M1035" i="3"/>
  <c r="L1035" i="3"/>
  <c r="K1035" i="3"/>
  <c r="N1034" i="3"/>
  <c r="M1034" i="3"/>
  <c r="L1034" i="3"/>
  <c r="K1034" i="3"/>
  <c r="N1074" i="3"/>
  <c r="M1074" i="3"/>
  <c r="L1074" i="3"/>
  <c r="K1074" i="3"/>
  <c r="N1073" i="3"/>
  <c r="M1073" i="3"/>
  <c r="L1073" i="3"/>
  <c r="K1073" i="3"/>
  <c r="N1072" i="3"/>
  <c r="M1072" i="3"/>
  <c r="L1072" i="3"/>
  <c r="K1072" i="3"/>
  <c r="N1071" i="3"/>
  <c r="M1071" i="3"/>
  <c r="L1071" i="3"/>
  <c r="K1071" i="3"/>
  <c r="N1070" i="3"/>
  <c r="M1070" i="3"/>
  <c r="L1070" i="3"/>
  <c r="K1070" i="3"/>
  <c r="N1069" i="3"/>
  <c r="M1069" i="3"/>
  <c r="L1069" i="3"/>
  <c r="K1069" i="3"/>
  <c r="N1068" i="3"/>
  <c r="M1068" i="3"/>
  <c r="L1068" i="3"/>
  <c r="K1068" i="3"/>
  <c r="N1067" i="3"/>
  <c r="M1067" i="3"/>
  <c r="L1067" i="3"/>
  <c r="K1067" i="3"/>
  <c r="N1066" i="3"/>
  <c r="M1066" i="3"/>
  <c r="L1066" i="3"/>
  <c r="K1066" i="3"/>
  <c r="N1065" i="3"/>
  <c r="M1065" i="3"/>
  <c r="L1065" i="3"/>
  <c r="K1065" i="3"/>
  <c r="N1064" i="3"/>
  <c r="M1064" i="3"/>
  <c r="L1064" i="3"/>
  <c r="K1064" i="3"/>
  <c r="N1063" i="3"/>
  <c r="M1063" i="3"/>
  <c r="L1063" i="3"/>
  <c r="K1063" i="3"/>
  <c r="N1062" i="3"/>
  <c r="M1062" i="3"/>
  <c r="L1062" i="3"/>
  <c r="K1062" i="3"/>
  <c r="N1061" i="3"/>
  <c r="M1061" i="3"/>
  <c r="L1061" i="3"/>
  <c r="K1061" i="3"/>
  <c r="N1060" i="3"/>
  <c r="M1060" i="3"/>
  <c r="L1060" i="3"/>
  <c r="K1060" i="3"/>
  <c r="N1059" i="3"/>
  <c r="M1059" i="3"/>
  <c r="L1059" i="3"/>
  <c r="K1059" i="3"/>
  <c r="N1058" i="3"/>
  <c r="M1058" i="3"/>
  <c r="L1058" i="3"/>
  <c r="K1058" i="3"/>
  <c r="N1057" i="3"/>
  <c r="M1057" i="3"/>
  <c r="L1057" i="3"/>
  <c r="K1057" i="3"/>
  <c r="N1056" i="3"/>
  <c r="M1056" i="3"/>
  <c r="L1056" i="3"/>
  <c r="K1056" i="3"/>
  <c r="N1055" i="3"/>
  <c r="M1055" i="3"/>
  <c r="L1055" i="3"/>
  <c r="K1055" i="3"/>
  <c r="N1189" i="3"/>
  <c r="M1189" i="3"/>
  <c r="L1189" i="3"/>
  <c r="K1189" i="3"/>
  <c r="N1188" i="3"/>
  <c r="M1188" i="3"/>
  <c r="L1188" i="3"/>
  <c r="K1188" i="3"/>
  <c r="N1187" i="3"/>
  <c r="M1187" i="3"/>
  <c r="L1187" i="3"/>
  <c r="K1187" i="3"/>
  <c r="N1186" i="3"/>
  <c r="M1186" i="3"/>
  <c r="L1186" i="3"/>
  <c r="K1186" i="3"/>
  <c r="N1185" i="3"/>
  <c r="M1185" i="3"/>
  <c r="L1185" i="3"/>
  <c r="K1185" i="3"/>
  <c r="N1184" i="3"/>
  <c r="M1184" i="3"/>
  <c r="L1184" i="3"/>
  <c r="K1184" i="3"/>
  <c r="N1183" i="3"/>
  <c r="M1183" i="3"/>
  <c r="L1183" i="3"/>
  <c r="K1183" i="3"/>
  <c r="N1182" i="3"/>
  <c r="M1182" i="3"/>
  <c r="L1182" i="3"/>
  <c r="K1182" i="3"/>
  <c r="N1181" i="3"/>
  <c r="M1181" i="3"/>
  <c r="L1181" i="3"/>
  <c r="K1181" i="3"/>
  <c r="N1180" i="3"/>
  <c r="M1180" i="3"/>
  <c r="L1180" i="3"/>
  <c r="K1180" i="3"/>
  <c r="N1179" i="3"/>
  <c r="M1179" i="3"/>
  <c r="L1179" i="3"/>
  <c r="K1179" i="3"/>
  <c r="N1178" i="3"/>
  <c r="M1178" i="3"/>
  <c r="L1178" i="3"/>
  <c r="K1178" i="3"/>
  <c r="N1177" i="3"/>
  <c r="M1177" i="3"/>
  <c r="L1177" i="3"/>
  <c r="K1177" i="3"/>
  <c r="N1176" i="3"/>
  <c r="M1176" i="3"/>
  <c r="L1176" i="3"/>
  <c r="K1176" i="3"/>
  <c r="N1175" i="3"/>
  <c r="M1175" i="3"/>
  <c r="L1175" i="3"/>
  <c r="K1175" i="3"/>
  <c r="N1174" i="3"/>
  <c r="M1174" i="3"/>
  <c r="L1174" i="3"/>
  <c r="K1174" i="3"/>
  <c r="N1173" i="3"/>
  <c r="M1173" i="3"/>
  <c r="L1173" i="3"/>
  <c r="K1173" i="3"/>
  <c r="N1172" i="3"/>
  <c r="N1232" i="3" s="1"/>
  <c r="M1172" i="3"/>
  <c r="M1232" i="3" s="1"/>
  <c r="L1172" i="3"/>
  <c r="L1232" i="3" s="1"/>
  <c r="K1172" i="3"/>
  <c r="K1232" i="3" s="1"/>
  <c r="N1171" i="3"/>
  <c r="M1171" i="3"/>
  <c r="L1171" i="3"/>
  <c r="K1171" i="3"/>
  <c r="N1170" i="3"/>
  <c r="M1170" i="3"/>
  <c r="L1170" i="3"/>
  <c r="K1170" i="3"/>
  <c r="N1210" i="3"/>
  <c r="M1210" i="3"/>
  <c r="L1210" i="3"/>
  <c r="K1210" i="3"/>
  <c r="N1209" i="3"/>
  <c r="M1209" i="3"/>
  <c r="L1209" i="3"/>
  <c r="K1209" i="3"/>
  <c r="N1208" i="3"/>
  <c r="M1208" i="3"/>
  <c r="L1208" i="3"/>
  <c r="K1208" i="3"/>
  <c r="N1207" i="3"/>
  <c r="M1207" i="3"/>
  <c r="L1207" i="3"/>
  <c r="K1207" i="3"/>
  <c r="N1206" i="3"/>
  <c r="M1206" i="3"/>
  <c r="L1206" i="3"/>
  <c r="K1206" i="3"/>
  <c r="N1205" i="3"/>
  <c r="M1205" i="3"/>
  <c r="L1205" i="3"/>
  <c r="K1205" i="3"/>
  <c r="N1204" i="3"/>
  <c r="M1204" i="3"/>
  <c r="L1204" i="3"/>
  <c r="K1204" i="3"/>
  <c r="N1203" i="3"/>
  <c r="M1203" i="3"/>
  <c r="L1203" i="3"/>
  <c r="K1203" i="3"/>
  <c r="N1202" i="3"/>
  <c r="M1202" i="3"/>
  <c r="L1202" i="3"/>
  <c r="K1202" i="3"/>
  <c r="N1201" i="3"/>
  <c r="M1201" i="3"/>
  <c r="L1201" i="3"/>
  <c r="K1201" i="3"/>
  <c r="N1200" i="3"/>
  <c r="M1200" i="3"/>
  <c r="L1200" i="3"/>
  <c r="K1200" i="3"/>
  <c r="N1199" i="3"/>
  <c r="M1199" i="3"/>
  <c r="L1199" i="3"/>
  <c r="K1199" i="3"/>
  <c r="N1198" i="3"/>
  <c r="M1198" i="3"/>
  <c r="L1198" i="3"/>
  <c r="K1198" i="3"/>
  <c r="N1197" i="3"/>
  <c r="M1197" i="3"/>
  <c r="L1197" i="3"/>
  <c r="K1197" i="3"/>
  <c r="N1196" i="3"/>
  <c r="M1196" i="3"/>
  <c r="L1196" i="3"/>
  <c r="K1196" i="3"/>
  <c r="N1195" i="3"/>
  <c r="M1195" i="3"/>
  <c r="L1195" i="3"/>
  <c r="K1195" i="3"/>
  <c r="N1194" i="3"/>
  <c r="M1194" i="3"/>
  <c r="L1194" i="3"/>
  <c r="K1194" i="3"/>
  <c r="N1193" i="3"/>
  <c r="M1193" i="3"/>
  <c r="L1193" i="3"/>
  <c r="K1193" i="3"/>
  <c r="N1192" i="3"/>
  <c r="M1192" i="3"/>
  <c r="L1192" i="3"/>
  <c r="K1192" i="3"/>
  <c r="N1191" i="3"/>
  <c r="M1191" i="3"/>
  <c r="L1191" i="3"/>
  <c r="K1191" i="3"/>
  <c r="O1233" i="3"/>
  <c r="N1231" i="3"/>
  <c r="M1231" i="3"/>
  <c r="L1231" i="3"/>
  <c r="K1231" i="3"/>
  <c r="N1230" i="3"/>
  <c r="M1230" i="3"/>
  <c r="L1230" i="3"/>
  <c r="K1230" i="3"/>
  <c r="N1229" i="3"/>
  <c r="M1229" i="3"/>
  <c r="L1229" i="3"/>
  <c r="K1229" i="3"/>
  <c r="N1228" i="3"/>
  <c r="M1228" i="3"/>
  <c r="L1228" i="3"/>
  <c r="K1228" i="3"/>
  <c r="N1227" i="3"/>
  <c r="M1227" i="3"/>
  <c r="L1227" i="3"/>
  <c r="K1227" i="3"/>
  <c r="N1226" i="3"/>
  <c r="M1226" i="3"/>
  <c r="L1226" i="3"/>
  <c r="K1226" i="3"/>
  <c r="N1225" i="3"/>
  <c r="M1225" i="3"/>
  <c r="L1225" i="3"/>
  <c r="K1225" i="3"/>
  <c r="N1224" i="3"/>
  <c r="M1224" i="3"/>
  <c r="L1224" i="3"/>
  <c r="K1224" i="3"/>
  <c r="N1223" i="3"/>
  <c r="M1223" i="3"/>
  <c r="L1223" i="3"/>
  <c r="K1223" i="3"/>
  <c r="N1222" i="3"/>
  <c r="M1222" i="3"/>
  <c r="L1222" i="3"/>
  <c r="K1222" i="3"/>
  <c r="N1221" i="3"/>
  <c r="M1221" i="3"/>
  <c r="L1221" i="3"/>
  <c r="K1221" i="3"/>
  <c r="N1220" i="3"/>
  <c r="M1220" i="3"/>
  <c r="L1220" i="3"/>
  <c r="K1220" i="3"/>
  <c r="N1219" i="3"/>
  <c r="M1219" i="3"/>
  <c r="L1219" i="3"/>
  <c r="K1219" i="3"/>
  <c r="N1218" i="3"/>
  <c r="M1218" i="3"/>
  <c r="L1218" i="3"/>
  <c r="K1218" i="3"/>
  <c r="N1217" i="3"/>
  <c r="M1217" i="3"/>
  <c r="L1217" i="3"/>
  <c r="K1217" i="3"/>
  <c r="N1216" i="3"/>
  <c r="M1216" i="3"/>
  <c r="L1216" i="3"/>
  <c r="K1216" i="3"/>
  <c r="N1215" i="3"/>
  <c r="M1215" i="3"/>
  <c r="L1215" i="3"/>
  <c r="K1215" i="3"/>
  <c r="N1214" i="3"/>
  <c r="M1214" i="3"/>
  <c r="L1214" i="3"/>
  <c r="K1214" i="3"/>
  <c r="N1213" i="3"/>
  <c r="M1213" i="3"/>
  <c r="L1213" i="3"/>
  <c r="K1213" i="3"/>
  <c r="N1212" i="3"/>
  <c r="M1212" i="3"/>
  <c r="L1212" i="3"/>
  <c r="K1212" i="3"/>
  <c r="O1165" i="3"/>
  <c r="N1163" i="3"/>
  <c r="M1163" i="3"/>
  <c r="L1163" i="3"/>
  <c r="K1163" i="3"/>
  <c r="N1162" i="3"/>
  <c r="M1162" i="3"/>
  <c r="L1162" i="3"/>
  <c r="K1162" i="3"/>
  <c r="N1161" i="3"/>
  <c r="M1161" i="3"/>
  <c r="L1161" i="3"/>
  <c r="K1161" i="3"/>
  <c r="N1160" i="3"/>
  <c r="M1160" i="3"/>
  <c r="L1160" i="3"/>
  <c r="K1160" i="3"/>
  <c r="N1159" i="3"/>
  <c r="M1159" i="3"/>
  <c r="L1159" i="3"/>
  <c r="K1159" i="3"/>
  <c r="N1158" i="3"/>
  <c r="M1158" i="3"/>
  <c r="L1158" i="3"/>
  <c r="K1158" i="3"/>
  <c r="N1157" i="3"/>
  <c r="M1157" i="3"/>
  <c r="L1157" i="3"/>
  <c r="K1157" i="3"/>
  <c r="N1156" i="3"/>
  <c r="M1156" i="3"/>
  <c r="L1156" i="3"/>
  <c r="K1156" i="3"/>
  <c r="N1155" i="3"/>
  <c r="M1155" i="3"/>
  <c r="L1155" i="3"/>
  <c r="K1155" i="3"/>
  <c r="N1154" i="3"/>
  <c r="M1154" i="3"/>
  <c r="L1154" i="3"/>
  <c r="K1154" i="3"/>
  <c r="N1153" i="3"/>
  <c r="M1153" i="3"/>
  <c r="L1153" i="3"/>
  <c r="K1153" i="3"/>
  <c r="N1152" i="3"/>
  <c r="M1152" i="3"/>
  <c r="L1152" i="3"/>
  <c r="K1152" i="3"/>
  <c r="N1151" i="3"/>
  <c r="M1151" i="3"/>
  <c r="L1151" i="3"/>
  <c r="K1151" i="3"/>
  <c r="N1150" i="3"/>
  <c r="M1150" i="3"/>
  <c r="L1150" i="3"/>
  <c r="K1150" i="3"/>
  <c r="N1149" i="3"/>
  <c r="M1149" i="3"/>
  <c r="L1149" i="3"/>
  <c r="K1149" i="3"/>
  <c r="N1148" i="3"/>
  <c r="M1148" i="3"/>
  <c r="L1148" i="3"/>
  <c r="K1148" i="3"/>
  <c r="N1147" i="3"/>
  <c r="M1147" i="3"/>
  <c r="L1147" i="3"/>
  <c r="K1147" i="3"/>
  <c r="N1146" i="3"/>
  <c r="M1146" i="3"/>
  <c r="L1146" i="3"/>
  <c r="K1146" i="3"/>
  <c r="N1145" i="3"/>
  <c r="M1145" i="3"/>
  <c r="L1145" i="3"/>
  <c r="K1145" i="3"/>
  <c r="N1144" i="3"/>
  <c r="M1144" i="3"/>
  <c r="L1144" i="3"/>
  <c r="K1144" i="3"/>
  <c r="N1142" i="3"/>
  <c r="M1142" i="3"/>
  <c r="L1142" i="3"/>
  <c r="K1142" i="3"/>
  <c r="N1141" i="3"/>
  <c r="M1141" i="3"/>
  <c r="L1141" i="3"/>
  <c r="K1141" i="3"/>
  <c r="N1140" i="3"/>
  <c r="M1140" i="3"/>
  <c r="L1140" i="3"/>
  <c r="K1140" i="3"/>
  <c r="N1139" i="3"/>
  <c r="M1139" i="3"/>
  <c r="L1139" i="3"/>
  <c r="K1139" i="3"/>
  <c r="N1138" i="3"/>
  <c r="M1138" i="3"/>
  <c r="L1138" i="3"/>
  <c r="K1138" i="3"/>
  <c r="N1137" i="3"/>
  <c r="M1137" i="3"/>
  <c r="L1137" i="3"/>
  <c r="K1137" i="3"/>
  <c r="N1136" i="3"/>
  <c r="M1136" i="3"/>
  <c r="L1136" i="3"/>
  <c r="K1136" i="3"/>
  <c r="N1135" i="3"/>
  <c r="M1135" i="3"/>
  <c r="L1135" i="3"/>
  <c r="K1135" i="3"/>
  <c r="N1134" i="3"/>
  <c r="M1134" i="3"/>
  <c r="L1134" i="3"/>
  <c r="K1134" i="3"/>
  <c r="N1133" i="3"/>
  <c r="M1133" i="3"/>
  <c r="L1133" i="3"/>
  <c r="K1133" i="3"/>
  <c r="N1132" i="3"/>
  <c r="M1132" i="3"/>
  <c r="L1132" i="3"/>
  <c r="K1132" i="3"/>
  <c r="N1131" i="3"/>
  <c r="M1131" i="3"/>
  <c r="L1131" i="3"/>
  <c r="K1131" i="3"/>
  <c r="N1130" i="3"/>
  <c r="M1130" i="3"/>
  <c r="L1130" i="3"/>
  <c r="K1130" i="3"/>
  <c r="N1129" i="3"/>
  <c r="M1129" i="3"/>
  <c r="L1129" i="3"/>
  <c r="K1129" i="3"/>
  <c r="N1128" i="3"/>
  <c r="M1128" i="3"/>
  <c r="L1128" i="3"/>
  <c r="K1128" i="3"/>
  <c r="N1127" i="3"/>
  <c r="M1127" i="3"/>
  <c r="L1127" i="3"/>
  <c r="K1127" i="3"/>
  <c r="N1126" i="3"/>
  <c r="M1126" i="3"/>
  <c r="L1126" i="3"/>
  <c r="K1126" i="3"/>
  <c r="N1125" i="3"/>
  <c r="M1125" i="3"/>
  <c r="L1125" i="3"/>
  <c r="K1125" i="3"/>
  <c r="N1124" i="3"/>
  <c r="M1124" i="3"/>
  <c r="L1124" i="3"/>
  <c r="K1124" i="3"/>
  <c r="N1123" i="3"/>
  <c r="M1123" i="3"/>
  <c r="L1123" i="3"/>
  <c r="K1123" i="3"/>
  <c r="N1121" i="3"/>
  <c r="M1121" i="3"/>
  <c r="L1121" i="3"/>
  <c r="K1121" i="3"/>
  <c r="N1120" i="3"/>
  <c r="M1120" i="3"/>
  <c r="L1120" i="3"/>
  <c r="K1120" i="3"/>
  <c r="N1119" i="3"/>
  <c r="M1119" i="3"/>
  <c r="L1119" i="3"/>
  <c r="K1119" i="3"/>
  <c r="N1118" i="3"/>
  <c r="M1118" i="3"/>
  <c r="L1118" i="3"/>
  <c r="K1118" i="3"/>
  <c r="N1117" i="3"/>
  <c r="M1117" i="3"/>
  <c r="L1117" i="3"/>
  <c r="K1117" i="3"/>
  <c r="N1116" i="3"/>
  <c r="M1116" i="3"/>
  <c r="L1116" i="3"/>
  <c r="K1116" i="3"/>
  <c r="N1115" i="3"/>
  <c r="M1115" i="3"/>
  <c r="L1115" i="3"/>
  <c r="K1115" i="3"/>
  <c r="N1114" i="3"/>
  <c r="M1114" i="3"/>
  <c r="L1114" i="3"/>
  <c r="K1114" i="3"/>
  <c r="N1113" i="3"/>
  <c r="M1113" i="3"/>
  <c r="L1113" i="3"/>
  <c r="K1113" i="3"/>
  <c r="N1112" i="3"/>
  <c r="M1112" i="3"/>
  <c r="L1112" i="3"/>
  <c r="K1112" i="3"/>
  <c r="N1111" i="3"/>
  <c r="M1111" i="3"/>
  <c r="L1111" i="3"/>
  <c r="K1111" i="3"/>
  <c r="N1110" i="3"/>
  <c r="M1110" i="3"/>
  <c r="L1110" i="3"/>
  <c r="K1110" i="3"/>
  <c r="N1109" i="3"/>
  <c r="M1109" i="3"/>
  <c r="L1109" i="3"/>
  <c r="K1109" i="3"/>
  <c r="N1108" i="3"/>
  <c r="M1108" i="3"/>
  <c r="L1108" i="3"/>
  <c r="K1108" i="3"/>
  <c r="N1107" i="3"/>
  <c r="M1107" i="3"/>
  <c r="L1107" i="3"/>
  <c r="K1107" i="3"/>
  <c r="N1106" i="3"/>
  <c r="M1106" i="3"/>
  <c r="L1106" i="3"/>
  <c r="K1106" i="3"/>
  <c r="N1105" i="3"/>
  <c r="M1105" i="3"/>
  <c r="M1164" i="3" s="1"/>
  <c r="K1165" i="3" s="1"/>
  <c r="L1105" i="3"/>
  <c r="L1164" i="3" s="1"/>
  <c r="K1105" i="3"/>
  <c r="K1164" i="3" s="1"/>
  <c r="N1104" i="3"/>
  <c r="M1104" i="3"/>
  <c r="L1104" i="3"/>
  <c r="K1104" i="3"/>
  <c r="N1103" i="3"/>
  <c r="M1103" i="3"/>
  <c r="L1103" i="3"/>
  <c r="K1103" i="3"/>
  <c r="Q1102" i="3"/>
  <c r="P1102" i="3"/>
  <c r="R1102" i="3" s="1"/>
  <c r="N1102" i="3"/>
  <c r="N1164" i="3" s="1"/>
  <c r="M1102" i="3"/>
  <c r="L1102" i="3"/>
  <c r="K1102" i="3"/>
  <c r="O1097" i="3"/>
  <c r="N1095" i="3"/>
  <c r="M1095" i="3"/>
  <c r="L1095" i="3"/>
  <c r="K1095" i="3"/>
  <c r="N1094" i="3"/>
  <c r="M1094" i="3"/>
  <c r="L1094" i="3"/>
  <c r="K1094" i="3"/>
  <c r="N1093" i="3"/>
  <c r="M1093" i="3"/>
  <c r="L1093" i="3"/>
  <c r="K1093" i="3"/>
  <c r="N1092" i="3"/>
  <c r="M1092" i="3"/>
  <c r="L1092" i="3"/>
  <c r="K1092" i="3"/>
  <c r="N1091" i="3"/>
  <c r="M1091" i="3"/>
  <c r="L1091" i="3"/>
  <c r="K1091" i="3"/>
  <c r="N1090" i="3"/>
  <c r="M1090" i="3"/>
  <c r="L1090" i="3"/>
  <c r="K1090" i="3"/>
  <c r="N1089" i="3"/>
  <c r="M1089" i="3"/>
  <c r="L1089" i="3"/>
  <c r="K1089" i="3"/>
  <c r="N1088" i="3"/>
  <c r="M1088" i="3"/>
  <c r="L1088" i="3"/>
  <c r="K1088" i="3"/>
  <c r="N1087" i="3"/>
  <c r="M1087" i="3"/>
  <c r="L1087" i="3"/>
  <c r="K1087" i="3"/>
  <c r="N1086" i="3"/>
  <c r="M1086" i="3"/>
  <c r="L1086" i="3"/>
  <c r="K1086" i="3"/>
  <c r="N1085" i="3"/>
  <c r="M1085" i="3"/>
  <c r="L1085" i="3"/>
  <c r="K1085" i="3"/>
  <c r="N1084" i="3"/>
  <c r="M1084" i="3"/>
  <c r="L1084" i="3"/>
  <c r="K1084" i="3"/>
  <c r="N1083" i="3"/>
  <c r="M1083" i="3"/>
  <c r="L1083" i="3"/>
  <c r="K1083" i="3"/>
  <c r="N1082" i="3"/>
  <c r="M1082" i="3"/>
  <c r="L1082" i="3"/>
  <c r="K1082" i="3"/>
  <c r="N1081" i="3"/>
  <c r="M1081" i="3"/>
  <c r="L1081" i="3"/>
  <c r="K1081" i="3"/>
  <c r="N1080" i="3"/>
  <c r="M1080" i="3"/>
  <c r="L1080" i="3"/>
  <c r="K1080" i="3"/>
  <c r="N1079" i="3"/>
  <c r="M1079" i="3"/>
  <c r="L1079" i="3"/>
  <c r="K1079" i="3"/>
  <c r="N1078" i="3"/>
  <c r="M1078" i="3"/>
  <c r="L1078" i="3"/>
  <c r="K1078" i="3"/>
  <c r="N1077" i="3"/>
  <c r="M1077" i="3"/>
  <c r="L1077" i="3"/>
  <c r="K1077" i="3"/>
  <c r="N1076" i="3"/>
  <c r="M1076" i="3"/>
  <c r="L1076" i="3"/>
  <c r="K1076" i="3"/>
  <c r="N1096" i="3"/>
  <c r="O1029" i="3"/>
  <c r="R966" i="3"/>
  <c r="Q966" i="3"/>
  <c r="P966" i="3"/>
  <c r="O961" i="3"/>
  <c r="O893" i="3"/>
  <c r="Q830" i="3"/>
  <c r="P830" i="3"/>
  <c r="R830" i="3" s="1"/>
  <c r="O825" i="3"/>
  <c r="O757" i="3"/>
  <c r="Q694" i="3"/>
  <c r="P694" i="3"/>
  <c r="R694" i="3" s="1"/>
  <c r="O689" i="3"/>
  <c r="O621" i="3"/>
  <c r="Q558" i="3"/>
  <c r="P558" i="3"/>
  <c r="R558" i="3" s="1"/>
  <c r="O553" i="3"/>
  <c r="O485" i="3"/>
  <c r="E27" i="1" s="1"/>
  <c r="H27" i="1" s="1"/>
  <c r="R422" i="3"/>
  <c r="Q422" i="3"/>
  <c r="P422" i="3"/>
  <c r="O417" i="3"/>
  <c r="O349" i="3"/>
  <c r="Q286" i="3"/>
  <c r="P286" i="3"/>
  <c r="R286" i="3" s="1"/>
  <c r="O281" i="3"/>
  <c r="O213" i="3"/>
  <c r="E15" i="1" s="1"/>
  <c r="Q150" i="3"/>
  <c r="P150" i="3"/>
  <c r="R150" i="3" s="1"/>
  <c r="O145" i="3"/>
  <c r="O69" i="3"/>
  <c r="E9" i="1" s="1"/>
  <c r="Q6" i="3"/>
  <c r="P6" i="3"/>
  <c r="S312" i="2"/>
  <c r="F312" i="2" s="1"/>
  <c r="E312" i="2"/>
  <c r="R311" i="2"/>
  <c r="F311" i="2" s="1"/>
  <c r="E311" i="2"/>
  <c r="Q310" i="2"/>
  <c r="F310" i="2" s="1"/>
  <c r="E310" i="2"/>
  <c r="P309" i="2"/>
  <c r="F309" i="2" s="1"/>
  <c r="E309" i="2"/>
  <c r="O308" i="2"/>
  <c r="F308" i="2" s="1"/>
  <c r="E308" i="2"/>
  <c r="N307" i="2"/>
  <c r="F307" i="2" s="1"/>
  <c r="E307" i="2"/>
  <c r="M306" i="2"/>
  <c r="F306" i="2" s="1"/>
  <c r="E306" i="2"/>
  <c r="L305" i="2"/>
  <c r="F305" i="2" s="1"/>
  <c r="E305" i="2"/>
  <c r="K304" i="2"/>
  <c r="F304" i="2" s="1"/>
  <c r="E304" i="2"/>
  <c r="J303" i="2"/>
  <c r="F303" i="2" s="1"/>
  <c r="E303" i="2"/>
  <c r="I302" i="2"/>
  <c r="F302" i="2" s="1"/>
  <c r="E302" i="2"/>
  <c r="H301" i="2"/>
  <c r="F301" i="2" s="1"/>
  <c r="E301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S278" i="2"/>
  <c r="F278" i="2" s="1"/>
  <c r="E278" i="2"/>
  <c r="R277" i="2"/>
  <c r="F277" i="2" s="1"/>
  <c r="E277" i="2"/>
  <c r="Q276" i="2"/>
  <c r="F276" i="2" s="1"/>
  <c r="E276" i="2"/>
  <c r="P275" i="2"/>
  <c r="F275" i="2" s="1"/>
  <c r="E275" i="2"/>
  <c r="O274" i="2"/>
  <c r="F274" i="2" s="1"/>
  <c r="E274" i="2"/>
  <c r="N273" i="2"/>
  <c r="F273" i="2" s="1"/>
  <c r="E273" i="2"/>
  <c r="M272" i="2"/>
  <c r="F272" i="2" s="1"/>
  <c r="E272" i="2"/>
  <c r="L271" i="2"/>
  <c r="F271" i="2" s="1"/>
  <c r="E271" i="2"/>
  <c r="K270" i="2"/>
  <c r="F270" i="2" s="1"/>
  <c r="E270" i="2"/>
  <c r="J269" i="2"/>
  <c r="F269" i="2" s="1"/>
  <c r="E269" i="2"/>
  <c r="I268" i="2"/>
  <c r="F268" i="2" s="1"/>
  <c r="E268" i="2"/>
  <c r="H267" i="2"/>
  <c r="F267" i="2" s="1"/>
  <c r="E267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S244" i="2"/>
  <c r="F244" i="2" s="1"/>
  <c r="E244" i="2"/>
  <c r="R243" i="2"/>
  <c r="F243" i="2" s="1"/>
  <c r="E243" i="2"/>
  <c r="Q242" i="2"/>
  <c r="F242" i="2" s="1"/>
  <c r="E242" i="2"/>
  <c r="P241" i="2"/>
  <c r="F241" i="2" s="1"/>
  <c r="E241" i="2"/>
  <c r="O240" i="2"/>
  <c r="F240" i="2" s="1"/>
  <c r="E240" i="2"/>
  <c r="N239" i="2"/>
  <c r="F239" i="2" s="1"/>
  <c r="E239" i="2"/>
  <c r="M238" i="2"/>
  <c r="F238" i="2" s="1"/>
  <c r="E238" i="2"/>
  <c r="L237" i="2"/>
  <c r="F237" i="2" s="1"/>
  <c r="E237" i="2"/>
  <c r="K236" i="2"/>
  <c r="F236" i="2" s="1"/>
  <c r="E236" i="2"/>
  <c r="J235" i="2"/>
  <c r="F235" i="2" s="1"/>
  <c r="E235" i="2"/>
  <c r="I234" i="2"/>
  <c r="F234" i="2" s="1"/>
  <c r="E234" i="2"/>
  <c r="H233" i="2"/>
  <c r="F233" i="2" s="1"/>
  <c r="E233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S210" i="2"/>
  <c r="F210" i="2" s="1"/>
  <c r="E210" i="2"/>
  <c r="R209" i="2"/>
  <c r="F209" i="2" s="1"/>
  <c r="E209" i="2"/>
  <c r="Q208" i="2"/>
  <c r="F208" i="2" s="1"/>
  <c r="E208" i="2"/>
  <c r="P207" i="2"/>
  <c r="F207" i="2" s="1"/>
  <c r="E207" i="2"/>
  <c r="O206" i="2"/>
  <c r="F206" i="2" s="1"/>
  <c r="E206" i="2"/>
  <c r="N205" i="2"/>
  <c r="F205" i="2" s="1"/>
  <c r="E205" i="2"/>
  <c r="M204" i="2"/>
  <c r="F204" i="2" s="1"/>
  <c r="E204" i="2"/>
  <c r="L203" i="2"/>
  <c r="F203" i="2" s="1"/>
  <c r="E203" i="2"/>
  <c r="K202" i="2"/>
  <c r="F202" i="2" s="1"/>
  <c r="E202" i="2"/>
  <c r="J201" i="2"/>
  <c r="F201" i="2" s="1"/>
  <c r="E201" i="2"/>
  <c r="I200" i="2"/>
  <c r="F200" i="2" s="1"/>
  <c r="E200" i="2"/>
  <c r="H199" i="2"/>
  <c r="F199" i="2" s="1"/>
  <c r="E199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S176" i="2"/>
  <c r="F176" i="2" s="1"/>
  <c r="E176" i="2"/>
  <c r="R175" i="2"/>
  <c r="F175" i="2" s="1"/>
  <c r="E175" i="2"/>
  <c r="Q174" i="2"/>
  <c r="E174" i="2"/>
  <c r="P173" i="2"/>
  <c r="F173" i="2" s="1"/>
  <c r="E173" i="2"/>
  <c r="O172" i="2"/>
  <c r="F172" i="2" s="1"/>
  <c r="E172" i="2"/>
  <c r="N171" i="2"/>
  <c r="F171" i="2" s="1"/>
  <c r="E171" i="2"/>
  <c r="M170" i="2"/>
  <c r="F170" i="2" s="1"/>
  <c r="E170" i="2"/>
  <c r="L169" i="2"/>
  <c r="F169" i="2" s="1"/>
  <c r="E169" i="2"/>
  <c r="K168" i="2"/>
  <c r="F168" i="2" s="1"/>
  <c r="E168" i="2"/>
  <c r="J167" i="2"/>
  <c r="F167" i="2" s="1"/>
  <c r="E167" i="2"/>
  <c r="I166" i="2"/>
  <c r="F166" i="2" s="1"/>
  <c r="E166" i="2"/>
  <c r="H165" i="2"/>
  <c r="F165" i="2" s="1"/>
  <c r="E165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S142" i="2"/>
  <c r="F142" i="2" s="1"/>
  <c r="E142" i="2"/>
  <c r="R141" i="2"/>
  <c r="F141" i="2" s="1"/>
  <c r="E141" i="2"/>
  <c r="Q140" i="2"/>
  <c r="F140" i="2" s="1"/>
  <c r="E140" i="2"/>
  <c r="P139" i="2"/>
  <c r="F139" i="2" s="1"/>
  <c r="E139" i="2"/>
  <c r="O138" i="2"/>
  <c r="F138" i="2" s="1"/>
  <c r="E138" i="2"/>
  <c r="N137" i="2"/>
  <c r="F137" i="2" s="1"/>
  <c r="E137" i="2"/>
  <c r="M136" i="2"/>
  <c r="F136" i="2" s="1"/>
  <c r="E136" i="2"/>
  <c r="L135" i="2"/>
  <c r="F135" i="2" s="1"/>
  <c r="E135" i="2"/>
  <c r="K134" i="2"/>
  <c r="F134" i="2" s="1"/>
  <c r="E134" i="2"/>
  <c r="J133" i="2"/>
  <c r="F133" i="2" s="1"/>
  <c r="E133" i="2"/>
  <c r="I132" i="2"/>
  <c r="F132" i="2" s="1"/>
  <c r="E132" i="2"/>
  <c r="H131" i="2"/>
  <c r="E131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S108" i="2"/>
  <c r="F108" i="2" s="1"/>
  <c r="E108" i="2"/>
  <c r="R107" i="2"/>
  <c r="F107" i="2" s="1"/>
  <c r="E107" i="2"/>
  <c r="Q106" i="2"/>
  <c r="F106" i="2" s="1"/>
  <c r="E106" i="2"/>
  <c r="P105" i="2"/>
  <c r="F105" i="2" s="1"/>
  <c r="E105" i="2"/>
  <c r="O104" i="2"/>
  <c r="F104" i="2" s="1"/>
  <c r="E104" i="2"/>
  <c r="N103" i="2"/>
  <c r="F103" i="2" s="1"/>
  <c r="E103" i="2"/>
  <c r="M102" i="2"/>
  <c r="F102" i="2" s="1"/>
  <c r="E102" i="2"/>
  <c r="L101" i="2"/>
  <c r="F101" i="2" s="1"/>
  <c r="E101" i="2"/>
  <c r="K100" i="2"/>
  <c r="F100" i="2" s="1"/>
  <c r="E100" i="2"/>
  <c r="J99" i="2"/>
  <c r="F99" i="2" s="1"/>
  <c r="E99" i="2"/>
  <c r="I98" i="2"/>
  <c r="F98" i="2" s="1"/>
  <c r="H97" i="2"/>
  <c r="F97" i="2" s="1"/>
  <c r="E97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S74" i="2"/>
  <c r="F74" i="2" s="1"/>
  <c r="E74" i="2"/>
  <c r="R73" i="2"/>
  <c r="F73" i="2" s="1"/>
  <c r="E73" i="2"/>
  <c r="Q72" i="2"/>
  <c r="F72" i="2" s="1"/>
  <c r="E72" i="2"/>
  <c r="P71" i="2"/>
  <c r="F71" i="2" s="1"/>
  <c r="E71" i="2"/>
  <c r="O70" i="2"/>
  <c r="F70" i="2" s="1"/>
  <c r="E70" i="2"/>
  <c r="N69" i="2"/>
  <c r="F69" i="2" s="1"/>
  <c r="E69" i="2"/>
  <c r="M68" i="2"/>
  <c r="F68" i="2" s="1"/>
  <c r="E68" i="2"/>
  <c r="L67" i="2"/>
  <c r="F67" i="2" s="1"/>
  <c r="E67" i="2"/>
  <c r="K66" i="2"/>
  <c r="F66" i="2" s="1"/>
  <c r="E66" i="2"/>
  <c r="J65" i="2"/>
  <c r="F65" i="2" s="1"/>
  <c r="E65" i="2"/>
  <c r="I64" i="2"/>
  <c r="F64" i="2" s="1"/>
  <c r="E64" i="2"/>
  <c r="H63" i="2"/>
  <c r="F63" i="2" s="1"/>
  <c r="E63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S40" i="2"/>
  <c r="E40" i="2"/>
  <c r="R39" i="2"/>
  <c r="F39" i="2" s="1"/>
  <c r="E39" i="2"/>
  <c r="Q38" i="2"/>
  <c r="F38" i="2" s="1"/>
  <c r="E38" i="2"/>
  <c r="P37" i="2"/>
  <c r="F37" i="2" s="1"/>
  <c r="E37" i="2"/>
  <c r="O36" i="2"/>
  <c r="F36" i="2" s="1"/>
  <c r="E36" i="2"/>
  <c r="N35" i="2"/>
  <c r="F35" i="2" s="1"/>
  <c r="E35" i="2"/>
  <c r="M34" i="2"/>
  <c r="F34" i="2" s="1"/>
  <c r="E34" i="2"/>
  <c r="L33" i="2"/>
  <c r="F33" i="2" s="1"/>
  <c r="E33" i="2"/>
  <c r="K32" i="2"/>
  <c r="E32" i="2"/>
  <c r="J31" i="2"/>
  <c r="F31" i="2" s="1"/>
  <c r="E31" i="2"/>
  <c r="I30" i="2"/>
  <c r="F30" i="2" s="1"/>
  <c r="E30" i="2"/>
  <c r="H29" i="2"/>
  <c r="F29" i="2" s="1"/>
  <c r="E29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5" i="2"/>
  <c r="H57" i="1"/>
  <c r="H55" i="1"/>
  <c r="H54" i="1"/>
  <c r="H53" i="1"/>
  <c r="H51" i="1"/>
  <c r="H47" i="1"/>
  <c r="H45" i="1"/>
  <c r="H42" i="1"/>
  <c r="H39" i="1"/>
  <c r="H36" i="1"/>
  <c r="H35" i="1"/>
  <c r="H33" i="1"/>
  <c r="H30" i="1"/>
  <c r="H29" i="1"/>
  <c r="H23" i="1"/>
  <c r="H21" i="1"/>
  <c r="H20" i="1"/>
  <c r="H19" i="1"/>
  <c r="H18" i="1"/>
  <c r="H17" i="1"/>
  <c r="H15" i="1"/>
  <c r="K313" i="2" l="1"/>
  <c r="Q313" i="2"/>
  <c r="T131" i="2"/>
  <c r="F174" i="2"/>
  <c r="S313" i="2"/>
  <c r="F131" i="2"/>
  <c r="R6" i="3"/>
  <c r="H56" i="1"/>
  <c r="H49" i="1"/>
  <c r="H24" i="1"/>
  <c r="H32" i="1"/>
  <c r="H44" i="1"/>
  <c r="H37" i="1"/>
  <c r="H12" i="1"/>
  <c r="H38" i="1"/>
  <c r="H50" i="1"/>
  <c r="H13" i="1"/>
  <c r="H31" i="1"/>
  <c r="H48" i="1"/>
  <c r="K212" i="3"/>
  <c r="L212" i="3"/>
  <c r="M212" i="3"/>
  <c r="K213" i="3" s="1"/>
  <c r="E14" i="1" s="1"/>
  <c r="H14" i="1" s="1"/>
  <c r="N212" i="3"/>
  <c r="M280" i="3"/>
  <c r="K281" i="3" s="1"/>
  <c r="N280" i="3"/>
  <c r="K280" i="3"/>
  <c r="L280" i="3"/>
  <c r="M348" i="3"/>
  <c r="K349" i="3" s="1"/>
  <c r="L348" i="3"/>
  <c r="N348" i="3"/>
  <c r="K348" i="3"/>
  <c r="L416" i="3"/>
  <c r="M416" i="3"/>
  <c r="K417" i="3" s="1"/>
  <c r="N416" i="3"/>
  <c r="K416" i="3"/>
  <c r="L484" i="3"/>
  <c r="M484" i="3"/>
  <c r="K485" i="3" s="1"/>
  <c r="E26" i="1" s="1"/>
  <c r="H26" i="1" s="1"/>
  <c r="K484" i="3"/>
  <c r="N484" i="3"/>
  <c r="M552" i="3"/>
  <c r="K553" i="3" s="1"/>
  <c r="N552" i="3"/>
  <c r="K552" i="3"/>
  <c r="L552" i="3"/>
  <c r="K620" i="3"/>
  <c r="N620" i="3"/>
  <c r="L620" i="3"/>
  <c r="M620" i="3"/>
  <c r="K621" i="3" s="1"/>
  <c r="K688" i="3"/>
  <c r="M688" i="3"/>
  <c r="K689" i="3" s="1"/>
  <c r="N688" i="3"/>
  <c r="N756" i="3"/>
  <c r="L756" i="3"/>
  <c r="M756" i="3"/>
  <c r="K757" i="3" s="1"/>
  <c r="K824" i="3"/>
  <c r="L824" i="3"/>
  <c r="M824" i="3"/>
  <c r="K825" i="3" s="1"/>
  <c r="N824" i="3"/>
  <c r="L892" i="3"/>
  <c r="M892" i="3"/>
  <c r="K893" i="3" s="1"/>
  <c r="N892" i="3"/>
  <c r="K892" i="3"/>
  <c r="K960" i="3"/>
  <c r="L960" i="3"/>
  <c r="M960" i="3"/>
  <c r="K961" i="3" s="1"/>
  <c r="N960" i="3"/>
  <c r="K1028" i="3"/>
  <c r="L1028" i="3"/>
  <c r="M1028" i="3"/>
  <c r="K1029" i="3" s="1"/>
  <c r="M1096" i="3"/>
  <c r="K1097" i="3" s="1"/>
  <c r="K1096" i="3"/>
  <c r="L1096" i="3"/>
  <c r="K1233" i="3"/>
  <c r="M144" i="3"/>
  <c r="K145" i="3" s="1"/>
  <c r="L144" i="3"/>
  <c r="N144" i="3"/>
  <c r="K144" i="3"/>
  <c r="N68" i="3"/>
  <c r="K68" i="3"/>
  <c r="E6" i="1" s="1"/>
  <c r="H6" i="1" s="1"/>
  <c r="L68" i="3"/>
  <c r="E7" i="1" s="1"/>
  <c r="H7" i="1" s="1"/>
  <c r="M68" i="3"/>
  <c r="K69" i="3" s="1"/>
  <c r="T301" i="2"/>
  <c r="L313" i="2"/>
  <c r="I313" i="2"/>
  <c r="M313" i="2"/>
  <c r="P313" i="2"/>
  <c r="T232" i="2"/>
  <c r="R313" i="2"/>
  <c r="T130" i="2"/>
  <c r="T199" i="2"/>
  <c r="T97" i="2"/>
  <c r="T233" i="2"/>
  <c r="O313" i="2"/>
  <c r="T267" i="2"/>
  <c r="T28" i="2"/>
  <c r="J313" i="2"/>
  <c r="T96" i="2"/>
  <c r="T198" i="2"/>
  <c r="T300" i="2"/>
  <c r="T164" i="2"/>
  <c r="T266" i="2"/>
  <c r="H313" i="2"/>
  <c r="T62" i="2"/>
  <c r="F32" i="2"/>
  <c r="F40" i="2"/>
  <c r="T63" i="2"/>
  <c r="T165" i="2"/>
  <c r="N313" i="2"/>
  <c r="T29" i="2"/>
  <c r="H25" i="1"/>
  <c r="H41" i="1"/>
  <c r="H11" i="1"/>
  <c r="H43" i="1"/>
  <c r="H9" i="1"/>
  <c r="T132" i="2" l="1"/>
  <c r="T234" i="2"/>
  <c r="T302" i="2"/>
  <c r="T200" i="2"/>
  <c r="T64" i="2"/>
  <c r="T30" i="2"/>
  <c r="T313" i="2"/>
  <c r="T314" i="2" s="1"/>
  <c r="T268" i="2"/>
  <c r="E5" i="1"/>
  <c r="H5" i="1" s="1"/>
  <c r="E8" i="1"/>
  <c r="H8" i="1" s="1"/>
  <c r="T166" i="2"/>
  <c r="T9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5A5AD40A-DC87-4969-9EEF-EBF6B3632671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D1B02DCD-6E5A-45A6-9E00-4DC0AC926968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ECC0E1A4-BA85-49C4-9EBF-F987096076D8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28F04AD4-0FF2-4972-B780-058FE6923E77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E7F24C12-1738-44B4-A127-DE05A5414B0C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ED015BE2-6C55-4A0F-9C93-A30AC6F7F9DB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10F5C22A-6731-4EBC-858C-9835F747E473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1321E1A7-5078-4BC8-B690-F8A9556441F9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FC087D44-F56A-4EE8-BEE7-816DE2444EB5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B893EBC5-C647-445D-80E9-6C4C04F87199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A6C759BC-9113-448B-9203-79E460484E51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916BD2B6-E0F8-4BEC-8610-06F8E6ADFECC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4FF26E53-306E-4561-AAA2-1768EC494AA3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CE02B864-72F1-4A65-B4C8-8F9F46A1FD55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Dayane Braga</author>
  </authors>
  <commentList>
    <comment ref="H4" authorId="0" shapeId="0" xr:uid="{A934EC31-431A-4FE3-A05F-CDB115E3EC99}">
      <text>
        <r>
          <rPr>
            <b/>
            <sz val="14"/>
            <color indexed="81"/>
            <rFont val="Tahoma"/>
            <family val="2"/>
          </rPr>
          <t>Jessica Dayane Braga:</t>
        </r>
        <r>
          <rPr>
            <sz val="14"/>
            <color indexed="81"/>
            <rFont val="Tahoma"/>
            <family val="2"/>
          </rPr>
          <t xml:space="preserve">
Verificar fornecedor das formas de cubetas e pegar no catalogo a m3 de
 concreto. </t>
        </r>
      </text>
    </comment>
  </commentList>
</comments>
</file>

<file path=xl/sharedStrings.xml><?xml version="1.0" encoding="utf-8"?>
<sst xmlns="http://schemas.openxmlformats.org/spreadsheetml/2006/main" count="10375" uniqueCount="300">
  <si>
    <t>RESUMO DE FUNDAÇÃO - CONCRETO</t>
  </si>
  <si>
    <t>ITEM</t>
  </si>
  <si>
    <t>DETALHAMENTO</t>
  </si>
  <si>
    <t>BLOCOS DE FUNDAÇÃO</t>
  </si>
  <si>
    <t>VIGAS BALDRAMES</t>
  </si>
  <si>
    <t>UNIDADE</t>
  </si>
  <si>
    <t>TOTAL</t>
  </si>
  <si>
    <t>Blocos e vigas baldrames para ESTACA HÉLICE</t>
  </si>
  <si>
    <t>Volume de escavação</t>
  </si>
  <si>
    <t>Volume total a escavar</t>
  </si>
  <si>
    <t>m3</t>
  </si>
  <si>
    <t>Área de lastro</t>
  </si>
  <si>
    <t xml:space="preserve">Concreto Fck - 13,5  Mpa / Slump 6 ± 1 - Brita 1 e 2 </t>
  </si>
  <si>
    <t>m2</t>
  </si>
  <si>
    <t>Área de forma</t>
  </si>
  <si>
    <t>Material</t>
  </si>
  <si>
    <t>Volume de concreto tipo 01</t>
  </si>
  <si>
    <t xml:space="preserve">Concreto Fck - 30,0 MPa / Slump 9 ± 1 - Brita 1 </t>
  </si>
  <si>
    <t>Volume de concreto tipo 02</t>
  </si>
  <si>
    <t>Concreto ... com gelo</t>
  </si>
  <si>
    <t>Blocos e vigas baldrames para PERFIL DE FUNDAÇÃO</t>
  </si>
  <si>
    <t>Blocos e vigas baldrames para ESTACA STRAUSS</t>
  </si>
  <si>
    <t>Blocos e vigas baldrames para ESTACA BARRETE</t>
  </si>
  <si>
    <t>Blocos e vigas baldrames para ESTACA ESCAVADA</t>
  </si>
  <si>
    <t>Blocos e vigas baldrames para TUBULÃO</t>
  </si>
  <si>
    <t>Blocos e vigas baldrames para ESTACA PRÉ-MOLDADA</t>
  </si>
  <si>
    <t>Blocos e vigas baldrames para ESTACA FRANKI</t>
  </si>
  <si>
    <t>Blocos e vigas baldrames para ESTACA RAIZ</t>
  </si>
  <si>
    <t>PROJETO - FOLHA</t>
  </si>
  <si>
    <t>PEÇA ESTRUTURAL</t>
  </si>
  <si>
    <t>QUANTIDADE
TOTAL</t>
  </si>
  <si>
    <t xml:space="preserve">AÇO CA - 50 </t>
  </si>
  <si>
    <t>AÇO CA-60</t>
  </si>
  <si>
    <t>6,30mm</t>
  </si>
  <si>
    <t>8,00mm</t>
  </si>
  <si>
    <t>10,00mm</t>
  </si>
  <si>
    <t>12,50mm</t>
  </si>
  <si>
    <t>16,00mm</t>
  </si>
  <si>
    <t>20,00mm</t>
  </si>
  <si>
    <t>25,00mm</t>
  </si>
  <si>
    <t>32,00mm</t>
  </si>
  <si>
    <t>5,00mm</t>
  </si>
  <si>
    <t>POR FOLHA</t>
  </si>
  <si>
    <t>FUNDAÇÃO (BLOCOS E VIGAS BALDRAMES)</t>
  </si>
  <si>
    <t>kg</t>
  </si>
  <si>
    <t>Resumo</t>
  </si>
  <si>
    <t>Ferro  6,3 mm - CA-50 (cortado e dobrado)</t>
  </si>
  <si>
    <t>Ferro  8,0 mm - CA-50 (cortado e dobrado)</t>
  </si>
  <si>
    <t>Ferro  10,0 mm - CA-50 (cortado e dobrado)</t>
  </si>
  <si>
    <t>Ferro  12,5 mm - CA-50 (cortado e dobrado)</t>
  </si>
  <si>
    <t>Ferro  16,0 mm - CA-50 (cortado e dobrado)</t>
  </si>
  <si>
    <t>Ferro  20,0 mm - CA-50 (cortado e dobrado)</t>
  </si>
  <si>
    <t>Ferro  25,0 mm - CA-50 (cortado e dobrado)</t>
  </si>
  <si>
    <t>Ferro  32,0 mm - CA-50 (cortado e dobrado)</t>
  </si>
  <si>
    <t>Ferro ... - CA-50 (cortado e dobrado)</t>
  </si>
  <si>
    <t>Ferro  5,0 mm - CA-60 (cortado e dobrado)</t>
  </si>
  <si>
    <t>Ferro ... - CA-60 (cortado e dobrado)</t>
  </si>
  <si>
    <t>TOTAL DA FUNDAÇÃO ==&gt;</t>
  </si>
  <si>
    <t>Atenta-se no movimento de terra, pois o acrescimo é de 0,50m para cada lado. Porém não deve sobrepor outra área. Caso haja necessidade, ajustar a fórmula somente do movimento de terra.</t>
  </si>
  <si>
    <t>BLOCOS DE FUNDAÇÃO PARA ESTACA HÉLICE</t>
  </si>
  <si>
    <t>No ORDEM</t>
  </si>
  <si>
    <t>QUANT.</t>
  </si>
  <si>
    <t>B1</t>
  </si>
  <si>
    <t>H1</t>
  </si>
  <si>
    <t>B3</t>
  </si>
  <si>
    <t>B2</t>
  </si>
  <si>
    <t>H2</t>
  </si>
  <si>
    <t>E</t>
  </si>
  <si>
    <t>LASTRO</t>
  </si>
  <si>
    <t>AREA FORMA</t>
  </si>
  <si>
    <t>VOL. CONCRETO</t>
  </si>
  <si>
    <t>VOL. ESCAVAÇÃO</t>
  </si>
  <si>
    <t>TIPO DE CONCRETO</t>
  </si>
  <si>
    <t>V.</t>
  </si>
  <si>
    <t>SETOR C</t>
  </si>
  <si>
    <t>-</t>
  </si>
  <si>
    <t>CONCRETO PADRÃO (1)</t>
  </si>
  <si>
    <t>CONCRETO DIFERENCIADO (2)</t>
  </si>
  <si>
    <t>LARGURA</t>
  </si>
  <si>
    <t>COMPRIMENTO</t>
  </si>
  <si>
    <t>ALTURA</t>
  </si>
  <si>
    <t>BLOCOS E VIGAS BALDRAMES PARA PERFIL DE FUNDAÇÃO</t>
  </si>
  <si>
    <t>SETOR A</t>
  </si>
  <si>
    <t>SETOR B</t>
  </si>
  <si>
    <t>BLOCOS E VIGAS BALDRAMES PARA ESTACA STRAUSS</t>
  </si>
  <si>
    <t>BLOCOS E VIGAS BALDRAMES PARA ESTACA BARRETE</t>
  </si>
  <si>
    <t>BLOCOS E VIGAS BALDRAMES PARA ESTACA ESCAVADA</t>
  </si>
  <si>
    <t>BLOCOS E VIGAS BALDRAMES PARA TUBULÃO</t>
  </si>
  <si>
    <t>BLOCOS E VIGAS BALDRAMES PARA ESTACA PRÉ-MOLDADA</t>
  </si>
  <si>
    <t>BLOCOS E VIGAS BALDRAMES PARA ESTACA FRANKI</t>
  </si>
  <si>
    <t>BLOCOS E VIGAS BALDRAMES PARA ESTACA RAIZ</t>
  </si>
  <si>
    <t>VIGAS BALDRAMES PARA ESTACA HÉLICE</t>
  </si>
  <si>
    <t>BASE DA VIGA</t>
  </si>
  <si>
    <t>ALT. VIGA</t>
  </si>
  <si>
    <t>COMPR. VIGA</t>
  </si>
  <si>
    <t>COMP. ESCAVADO</t>
  </si>
  <si>
    <t>LARG. ESCAVADA</t>
  </si>
  <si>
    <t>ALT. ESCAVADA</t>
  </si>
  <si>
    <t>VIGAS BALDRAMES PARA PERFIL DE FUNDAÇÃO</t>
  </si>
  <si>
    <t>VIGAS BALDRAMES PARA ESTACA STRAUSS</t>
  </si>
  <si>
    <t>VIGAS BALDRAMES PARA ESTACA BARRETE</t>
  </si>
  <si>
    <t>VIGAS BALDRAMES PARA ESTACA ESCAVADA</t>
  </si>
  <si>
    <t>VIGAS BALDRAMES PARA TUBULÃO</t>
  </si>
  <si>
    <t>VIGAS BALDRAMES PARA ESTACA PRÉ-MOLDADA</t>
  </si>
  <si>
    <t>VIGAS BALDRAMES PARA ESTACA FRANKI</t>
  </si>
  <si>
    <t>VIGAS BALDRAMES PARA ESTACA RAIZ</t>
  </si>
  <si>
    <t>LEVANTAMENTO DE CORTINA</t>
  </si>
  <si>
    <t>BASE</t>
  </si>
  <si>
    <t>COMPR.</t>
  </si>
  <si>
    <t>MEMORIA DE CALCULO PARA ESCADA - CONCRETO E FORMA</t>
  </si>
  <si>
    <t>Lazer</t>
  </si>
  <si>
    <t>Casa de máquinas</t>
  </si>
  <si>
    <t>Cobertura</t>
  </si>
  <si>
    <t>INTERNA</t>
  </si>
  <si>
    <t>DEGRAU</t>
  </si>
  <si>
    <t>D1</t>
  </si>
  <si>
    <t>D2</t>
  </si>
  <si>
    <t>D3</t>
  </si>
  <si>
    <t>D4</t>
  </si>
  <si>
    <t>No. DEGRAU</t>
  </si>
  <si>
    <t>ESPELHO</t>
  </si>
  <si>
    <t>VOL. PARCIAL (m3)</t>
  </si>
  <si>
    <t>VOL. REAL (m3)</t>
  </si>
  <si>
    <t>ÁREA REAL (m2)</t>
  </si>
  <si>
    <t>LAJE DE APOIO</t>
  </si>
  <si>
    <t>L.A.1</t>
  </si>
  <si>
    <t>L.A.2</t>
  </si>
  <si>
    <t>L.A.3</t>
  </si>
  <si>
    <t>L.A.4</t>
  </si>
  <si>
    <t>QUANT. (q)</t>
  </si>
  <si>
    <t>ALTURA (a)</t>
  </si>
  <si>
    <t>PROJEÇÃO (b)</t>
  </si>
  <si>
    <t>COMPR. (c)</t>
  </si>
  <si>
    <t>LARGURA (d)</t>
  </si>
  <si>
    <t>ESPESSURA (e)</t>
  </si>
  <si>
    <t>VOL.REAL (c x d x e x q) (m3)</t>
  </si>
  <si>
    <t>PATAMAR</t>
  </si>
  <si>
    <t>PAT.1</t>
  </si>
  <si>
    <t>PAT.2</t>
  </si>
  <si>
    <t>PAT.3</t>
  </si>
  <si>
    <t>PAT.4</t>
  </si>
  <si>
    <t>ESPESSURA</t>
  </si>
  <si>
    <t>TOTAL DE CONCRETO</t>
  </si>
  <si>
    <t>TOTAL DE FORMA</t>
  </si>
  <si>
    <t>FCK</t>
  </si>
  <si>
    <t>QUANTIDADE TOTAL</t>
  </si>
  <si>
    <t>TELAS</t>
  </si>
  <si>
    <t>4,20mm</t>
  </si>
  <si>
    <t>Tela Q75</t>
  </si>
  <si>
    <t>Tela Q92</t>
  </si>
  <si>
    <t>ESTRUTURA</t>
  </si>
  <si>
    <t>Estrutura</t>
  </si>
  <si>
    <t>Tela ...</t>
  </si>
  <si>
    <t>CORTINAS MOLDADAS IN-LOCO</t>
  </si>
  <si>
    <t>Ferro  6,3 mm - CA-50 (barra reta)</t>
  </si>
  <si>
    <t>Cortinas moldadas in-loco</t>
  </si>
  <si>
    <t>Ferro  8,0 mm - CA-50 (barra reta)</t>
  </si>
  <si>
    <t>Ferro  10,0 mm - CA-50 (barra reta)</t>
  </si>
  <si>
    <t>Ferro  12,5 mm - CA-50 (barra reta)</t>
  </si>
  <si>
    <t>Ferro  16,0 mm - CA-50 (barra reta)</t>
  </si>
  <si>
    <t>Ferro ... - CA-50 (barra reta)</t>
  </si>
  <si>
    <t>RESUMO DE ESTRUTURA - CONCRETO</t>
  </si>
  <si>
    <t>PAVIMENTO</t>
  </si>
  <si>
    <t>ÁREA DE PROJEÇÃO (m2)</t>
  </si>
  <si>
    <t>ELEMENTO</t>
  </si>
  <si>
    <t>SLUMP</t>
  </si>
  <si>
    <t>FORMA (m2)</t>
  </si>
  <si>
    <t>Área de projeção</t>
  </si>
  <si>
    <t>Elemento</t>
  </si>
  <si>
    <t>Slump</t>
  </si>
  <si>
    <t>Lajes</t>
  </si>
  <si>
    <t>Vigas</t>
  </si>
  <si>
    <t>Pilares</t>
  </si>
  <si>
    <t>Escadas</t>
  </si>
  <si>
    <t>Qtde de pavtos:</t>
  </si>
  <si>
    <t>TOTAL DE CONCRETO ESTRUTURA</t>
  </si>
  <si>
    <t>AMBIENTE</t>
  </si>
  <si>
    <t>QUANTIDADE</t>
  </si>
  <si>
    <t>-Concreto Fck 50Mpa, slump 9+/-1, brita 1</t>
  </si>
  <si>
    <t xml:space="preserve">6ºSS ao Térreo </t>
  </si>
  <si>
    <t>Concreto Fck 50Mpa, slump 10+/-1, brita 1</t>
  </si>
  <si>
    <t>Concreto Fck 50Mpa, slump 12+/-1, brita 1</t>
  </si>
  <si>
    <t>1º ao 3º pav</t>
  </si>
  <si>
    <t>Concreto Fck 50Mpa, slump 14+/-1, brita 1</t>
  </si>
  <si>
    <t>4º ao 13º pav</t>
  </si>
  <si>
    <t>Concreto Fck 50Mpa, slump 16+/-1, brita 0 e 1</t>
  </si>
  <si>
    <t>14º ao 28º pav</t>
  </si>
  <si>
    <t>Concreto Fck 50Mpa, slump 18+/-1, brita 0 e 1</t>
  </si>
  <si>
    <t>28º em diante</t>
  </si>
  <si>
    <t>Concreto Fck 40Mpa, slump 9+/-1, brita 1</t>
  </si>
  <si>
    <t>Concreto Fck 40Mpa, slump 10+/-1, brita 1</t>
  </si>
  <si>
    <t>Concreto Fck 40Mpa, slump 12+/-1, brita 1</t>
  </si>
  <si>
    <t>Concreto Fck 40Mpa, slump 14+/-1, brita 1</t>
  </si>
  <si>
    <t>Concreto Fck 40Mpa, slump 16+/-1, brita 0 e 1</t>
  </si>
  <si>
    <t>Concreto Fck 40Mpa, slump 18+/-1, brita 0 e 1</t>
  </si>
  <si>
    <t>Concreto Fck 35Mpa, slump 9+/-1, brita 1</t>
  </si>
  <si>
    <t>Concreto Fck 35Mpa, slump 10+/-1, brita 1</t>
  </si>
  <si>
    <t>Concreto Fck 35Mpa, slump 12+/-1, brita 1</t>
  </si>
  <si>
    <t>Concreto Fck 35Mpa, slump 14+/-1, brita 1</t>
  </si>
  <si>
    <t>Concreto Fck 35Mpa, slump 16+/-1, brita 0 e 1</t>
  </si>
  <si>
    <t>Concreto Fck 35Mpa, slump 18+/-1, brita 0 e 1</t>
  </si>
  <si>
    <t>Concreto Fck 30Mpa, slump 9+/-1, brita 1</t>
  </si>
  <si>
    <t>Concreto Fck 30Mpa, slump 10+/-1, brita 1</t>
  </si>
  <si>
    <t>Concreto Fck 30Mpa, slump 12+/-1, brita 1</t>
  </si>
  <si>
    <t>Concreto Fck 30Mpa, slump 14+/-1, brita 1</t>
  </si>
  <si>
    <t>Concreto Fck 30Mpa, slump 16+/-1, brita 0 e 1</t>
  </si>
  <si>
    <t>Concreto Fck 30Mpa, slump 18+/-1, brita 0 e 1</t>
  </si>
  <si>
    <t>Concreto Fck 25Mpa, slump 9+/-1, brita 1</t>
  </si>
  <si>
    <t>Concreto Fck 25Mpa, slump 10+/-1, brita 1</t>
  </si>
  <si>
    <t>Concreto Fck 25Mpa, slump 12+/-1, brita 1</t>
  </si>
  <si>
    <t>Concreto Fck 25Mpa, slump 14+/-1, brita 1</t>
  </si>
  <si>
    <t>Concreto Fck 25Mpa, slump 16+/-1, brita 0 e 1</t>
  </si>
  <si>
    <t>Concreto Fck 25Mpa, slump 18+/-1, brita 0 e 1</t>
  </si>
  <si>
    <t>CORTINAS CONVENCIONAIS (IN-LOCO)</t>
  </si>
  <si>
    <t>Concreto fck 30 MPa - Módulo de Elasticidade 30 Gpa</t>
  </si>
  <si>
    <t>Cortinas</t>
  </si>
  <si>
    <t xml:space="preserve">BASE </t>
  </si>
  <si>
    <t>QTDE CUBETAS</t>
  </si>
  <si>
    <t>VOLUME CUBETA</t>
  </si>
  <si>
    <t xml:space="preserve">VOL. CONCRETO </t>
  </si>
  <si>
    <t xml:space="preserve"> FCK </t>
  </si>
  <si>
    <t>DETALHES DA CUBETA</t>
  </si>
  <si>
    <t>PERIFERIA</t>
  </si>
  <si>
    <t>Largura</t>
  </si>
  <si>
    <t>Comprimento</t>
  </si>
  <si>
    <t>L.</t>
  </si>
  <si>
    <t>TORRE</t>
  </si>
  <si>
    <t>Forma (m²)</t>
  </si>
  <si>
    <t>Concreto FCK</t>
  </si>
  <si>
    <t>TOTAL:</t>
  </si>
  <si>
    <t>LEVANTAMENTO DE LAJES SEM CUBETAS</t>
  </si>
  <si>
    <t>LEVANTAMENTO DE VIGAS</t>
  </si>
  <si>
    <t>ESPESSURA LAJE</t>
  </si>
  <si>
    <t>LEVANTAMENTO DE PILARES</t>
  </si>
  <si>
    <t>P.</t>
  </si>
  <si>
    <t>E -ALTURA DO BLOCO</t>
  </si>
  <si>
    <t>Apartir dos resumos encontrados nas folhas de armação, colocar a pesagem total de cada bitola nas colunas H a S</t>
  </si>
  <si>
    <t>Alterar as cédulas em amarelo, caso possuir alguma bitola diferente</t>
  </si>
  <si>
    <t>Identificar a folha do projeto na coluna B, e a respectiva peça estrutural na coluna E</t>
  </si>
  <si>
    <t>Concreto Blocos</t>
  </si>
  <si>
    <t>Alterar as cédulas em amarelo caso seja necessário realizar concreto com gelo e o traço que será utilizado convencionalmente</t>
  </si>
  <si>
    <t>Duplex Superior</t>
  </si>
  <si>
    <t>Duplex Inferior</t>
  </si>
  <si>
    <t>Levantar base, altura e comprimento das cortinas conforme projetos.</t>
  </si>
  <si>
    <t>Se atentar as lajes intermediárias dos pavimentos (rampas, lajes dupla de piscina, teto de reservatório).
Obedecer à numeração do calculista em projeto de estrutura.
Caso não haja numeração do calculista, segue-se o seguinte critério: da esquerda para direita, do fundo para frente conforme figura \o lado:</t>
  </si>
  <si>
    <t>Separar em número de vezes que ocorre a mesma laje (q), isto é, com as mesmas dimensões (l x a x b).</t>
  </si>
  <si>
    <t>O comprimento (l) é definido como a maior dimensão.</t>
  </si>
  <si>
    <t>A largura (a) é definida como a menor dimensão.</t>
  </si>
  <si>
    <t>A altura (b) corresponde à espessura da laje.</t>
  </si>
  <si>
    <t>Analisar o Fck do concreto no projeto e o slump conforme tabela da concreteira, analisando a metragem de tubulação da bomba na obra.</t>
  </si>
  <si>
    <t>Cubetas</t>
  </si>
  <si>
    <t>Obedecer à numeração da laje do calculista no projeto de estrutura ou mapear o trecho considerado.
Inserir largura, altura e comprimento da laje. Quantificar a quantidade de cubeta no trecho considerado e inserir o volume de vazios por cubeta conforme tabela do fornecedor.</t>
  </si>
  <si>
    <t>Obedecer à numeração do calculista no projeto de estrutura.
Caso não haja numeração do calculista, segue-se o seguinte critério: da esquerda para direita, do fundo
para frente</t>
  </si>
  <si>
    <t>Obedecer à numeração do calculista no projeto de estrutura.
Caso não haja numeração do calculista, segue-se o seguinte critério: da esquerda para direita, do fundo
para frente.</t>
  </si>
  <si>
    <t>As quantidades (q) referem-se ao número de vezes que ocorre a mesma viga, isto é, com as mesmas
dimensões (b, a, l).</t>
  </si>
  <si>
    <t>A base da viga (b) considera-se a primeira cota do calculista corresponde ao fundo da viga.</t>
  </si>
  <si>
    <t>A altura da viga (a) considera-se a segunda cota do calculista corresponde a lateral da viga.</t>
  </si>
  <si>
    <t>O comprimento da viga (l) deve-se a distância compreendida entre duas peças estruturais, mesmo que a
numeração englobe vários vãos. Nesse caso, dividiremos a viga em quantas partes forem necessárias</t>
  </si>
  <si>
    <t>A quantidade (q) refere-se ao número de vezes que ocorre o mesmo pilar, isto é, com as mesmas
dimensões (b, a, l)</t>
  </si>
  <si>
    <t>A largura do pilar (b) refere-se a menor dimensão da peça.</t>
  </si>
  <si>
    <t>O comprimento do pilar (a) refere-se a maior dimensão do pilar.</t>
  </si>
  <si>
    <t>A altura do pilar (l) será do piso do pavimento inferior ao piso do pavimento superior, considerando a
espessura das lajes</t>
  </si>
  <si>
    <t>Para simplificação do levantamento das peças estruturais nas escadas, o impresso a ser utilizado foi
subdividido. O impresso é destinado somente a escadas do tipo mostrado na figura abaixo não devendo ser
empregado se o tipo de escada for diferente desta apresentada.</t>
  </si>
  <si>
    <t>O seu volume é calculado considerando-se que 2 peças formam um retângulo, por isso, o
resultado obtido (volume parcial) deve ser dividido por 2. Para o cálculo de formas, consideramos somente
os espelhos.</t>
  </si>
  <si>
    <t>Escadas - DEGRAU</t>
  </si>
  <si>
    <t>Escadas - LAJE DE APOIO</t>
  </si>
  <si>
    <t>O levantamento é idêntico ao de uma laje normal, tomando-se a precaução de calcular o
comprimento pela hipotenusa do triângulo retângulo.</t>
  </si>
  <si>
    <t>Escadas - Patamar</t>
  </si>
  <si>
    <t>O levantamento é feito adotando-se os critérios da laje normal.</t>
  </si>
  <si>
    <t>Aço Blocos e Aço Estrutura</t>
  </si>
  <si>
    <t>Levantar a armação da obra, descrevendo os projetos utilizados. Atentar a quantidade de repetições para
uma mesma folha, por exemplo, o tipo.
Levantar o aço separado por bitola, bem como as telas da cubeta.
Em obras de alvenaria estrutural, levantar separado a armação da alvenaria e dos muros, se atentando as
repetições das paredes e muros.</t>
  </si>
  <si>
    <t>Concreto Estrutura</t>
  </si>
  <si>
    <t>Alterar a nomenclatura das cédulas em amarelo na coluna B conforme os pavimentos de acordo com os projetos. 
Alterar o nome das abas de acordo com os nomes preenchidos na coluna B.</t>
  </si>
  <si>
    <t>Alterar as cédulas em amarelo na coluna C com a área de projeção em cada pavimento.</t>
  </si>
  <si>
    <t>Analisar o Fck do concreto no projeto e o slump conforme tabela da concreteira, analisando a metragem de tubulação da bomba na obra. 
Alterar as cédulas em amarelo na coluna D.</t>
  </si>
  <si>
    <t>3° SS</t>
  </si>
  <si>
    <t>2° SS</t>
  </si>
  <si>
    <t>1° SS</t>
  </si>
  <si>
    <t>Térreo</t>
  </si>
  <si>
    <t>1° Pav</t>
  </si>
  <si>
    <t>2° Pav</t>
  </si>
  <si>
    <t>3° Pav</t>
  </si>
  <si>
    <t>4° Pav</t>
  </si>
  <si>
    <t>Tipo Studios</t>
  </si>
  <si>
    <t>Tipo Residencial</t>
  </si>
  <si>
    <t>Não inserir itens novos, nem alterar descrições ou códigos. Preencher apenas as células em amarelo.</t>
  </si>
  <si>
    <t>* Se for necessária alguma especificação diferente de concreto, utilizar as linhas em amarelo</t>
  </si>
  <si>
    <r>
      <t xml:space="preserve">LEVANTAMENTO DE LAJES </t>
    </r>
    <r>
      <rPr>
        <b/>
        <u/>
        <sz val="18"/>
        <color indexed="9"/>
        <rFont val="Aptos"/>
        <family val="2"/>
      </rPr>
      <t>COM</t>
    </r>
    <r>
      <rPr>
        <b/>
        <sz val="18"/>
        <color indexed="9"/>
        <rFont val="Aptos"/>
        <family val="2"/>
      </rPr>
      <t xml:space="preserve"> CUBETAS</t>
    </r>
  </si>
  <si>
    <t>REVISÃO: 00</t>
  </si>
  <si>
    <t>ELABORAÇÃO: 30/06/2025</t>
  </si>
  <si>
    <t xml:space="preserve"> - A Armação deve ser levantada conforme resumo de aço dos projetos, nas abas AÇO</t>
  </si>
  <si>
    <t xml:space="preserve"> </t>
  </si>
  <si>
    <t xml:space="preserve"> - As dimensões das peças estruturais devem ser levantadas nas abas de cada pavimento do empreendimento, ou das peças de fundação/contenção</t>
  </si>
  <si>
    <t xml:space="preserve"> - Em cada aba, preencher apenas células em amarelo</t>
  </si>
  <si>
    <t>QUANTITATIVO DE AÇO - FUNDAÇÃO</t>
  </si>
  <si>
    <t>QUANTITATIVO ARMAÇÃO ESTRUTURA</t>
  </si>
  <si>
    <t>OBRA:</t>
  </si>
  <si>
    <t>RESP. OBRA:</t>
  </si>
  <si>
    <t>RESP. PREENCHIMENTO:</t>
  </si>
  <si>
    <t>ARQ. ANEXADO II - QUANTITATIVO PADRÃO DE ESTRUTURA DE CONCRETO (AÇO E CONCRETO)
OPE-PR-005 - V.0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</si>
</sst>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164" formatCode="_(* #,##0.00_);_(* \(#,##0.00\);_(* &quot;-&quot;??_);_(@_)"/>
    <numFmt numFmtId="165" formatCode="_ * #,##0.00_)\ _R_$_ ;_ * \(#,##0.00\)\ _R_$_ ;_ * &quot;-&quot;??_)\ _R_$_ ;_ @_ "/>
    <numFmt numFmtId="166" formatCode="_ * #,##0.0_)\ _R_$_ ;_ * \(#,##0.0\)\ _R_$_ ;_ * &quot;-&quot;??_)\ _R_$_ ;_ @_ "/>
    <numFmt numFmtId="167" formatCode="_ * #,##0_)\ _R_$_ ;_ * \(#,##0\)\ _R_$_ ;_ * &quot;-&quot;??_)\ _R_$_ ;_ @_ "/>
    <numFmt numFmtId="168" formatCode="#"/>
    <numFmt numFmtId="169" formatCode="[$-F400]h:mm:ss\ AM/PM"/>
    <numFmt numFmtId="170" formatCode="0.00_)"/>
    <numFmt numFmtId="171" formatCode="0_)"/>
  </numFmts>
  <fonts count="7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Montserrat"/>
    </font>
    <font>
      <sz val="10"/>
      <name val="Montserrat"/>
    </font>
    <font>
      <b/>
      <sz val="14"/>
      <color theme="0"/>
      <name val="Montserrat"/>
    </font>
    <font>
      <b/>
      <sz val="20"/>
      <color theme="0"/>
      <name val="Montserrat"/>
    </font>
    <font>
      <b/>
      <sz val="12"/>
      <name val="Montserrat"/>
    </font>
    <font>
      <b/>
      <sz val="14"/>
      <name val="Montserrat"/>
    </font>
    <font>
      <sz val="8"/>
      <name val="Aptos Narrow"/>
      <family val="2"/>
      <scheme val="minor"/>
    </font>
    <font>
      <b/>
      <sz val="14"/>
      <color rgb="FFFF0000"/>
      <name val="Montserrat"/>
    </font>
    <font>
      <b/>
      <sz val="18"/>
      <color theme="0"/>
      <name val="Montserrat"/>
    </font>
    <font>
      <b/>
      <sz val="10"/>
      <color theme="0"/>
      <name val="Montserrat"/>
    </font>
    <font>
      <b/>
      <sz val="10"/>
      <name val="Montserrat"/>
    </font>
    <font>
      <sz val="14"/>
      <name val="Montserrat"/>
    </font>
    <font>
      <sz val="20"/>
      <color theme="0"/>
      <name val="Montserrat"/>
    </font>
    <font>
      <b/>
      <sz val="18"/>
      <color rgb="FFFF0000"/>
      <name val="Montserrat"/>
    </font>
    <font>
      <b/>
      <sz val="14"/>
      <color indexed="10"/>
      <name val="Montserrat"/>
    </font>
    <font>
      <sz val="14"/>
      <color rgb="FFFF0000"/>
      <name val="Montserrat"/>
    </font>
    <font>
      <sz val="10"/>
      <name val="Helv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20"/>
      <name val="Montserrat"/>
    </font>
    <font>
      <b/>
      <sz val="10"/>
      <color rgb="FFFF0000"/>
      <name val="Montserrat"/>
    </font>
    <font>
      <b/>
      <sz val="14"/>
      <color theme="0" tint="-4.9989318521683403E-2"/>
      <name val="Montserrat"/>
    </font>
    <font>
      <b/>
      <sz val="9"/>
      <color theme="4" tint="-0.249977111117893"/>
      <name val="Montserrat"/>
    </font>
    <font>
      <b/>
      <sz val="10"/>
      <color theme="4" tint="-0.249977111117893"/>
      <name val="Montserrat"/>
    </font>
    <font>
      <sz val="10"/>
      <color rgb="FFFF0000"/>
      <name val="Montserrat"/>
    </font>
    <font>
      <b/>
      <sz val="11"/>
      <color theme="1"/>
      <name val="Aptos Narrow"/>
      <family val="2"/>
      <scheme val="minor"/>
    </font>
    <font>
      <sz val="10"/>
      <name val="Aptos"/>
      <family val="2"/>
    </font>
    <font>
      <b/>
      <sz val="20"/>
      <color theme="0"/>
      <name val="Aptos"/>
      <family val="2"/>
    </font>
    <font>
      <b/>
      <sz val="12"/>
      <color theme="0"/>
      <name val="Aptos"/>
      <family val="2"/>
    </font>
    <font>
      <b/>
      <sz val="10"/>
      <color theme="0"/>
      <name val="Aptos"/>
      <family val="2"/>
    </font>
    <font>
      <b/>
      <sz val="10"/>
      <name val="Aptos"/>
      <family val="2"/>
    </font>
    <font>
      <sz val="8"/>
      <name val="Aptos"/>
      <family val="2"/>
    </font>
    <font>
      <b/>
      <sz val="14"/>
      <color theme="0"/>
      <name val="Aptos"/>
      <family val="2"/>
    </font>
    <font>
      <sz val="11"/>
      <name val="Aptos"/>
      <family val="2"/>
    </font>
    <font>
      <b/>
      <sz val="8"/>
      <name val="Aptos"/>
      <family val="2"/>
    </font>
    <font>
      <b/>
      <sz val="11"/>
      <color theme="0"/>
      <name val="Aptos"/>
      <family val="2"/>
    </font>
    <font>
      <b/>
      <sz val="11"/>
      <name val="Aptos"/>
      <family val="2"/>
    </font>
    <font>
      <b/>
      <sz val="11"/>
      <color theme="0" tint="-4.9989318521683403E-2"/>
      <name val="Aptos"/>
      <family val="2"/>
    </font>
    <font>
      <sz val="11"/>
      <color rgb="FFFF0000"/>
      <name val="Aptos"/>
      <family val="2"/>
    </font>
    <font>
      <sz val="11"/>
      <color theme="1"/>
      <name val="Aptos"/>
      <family val="2"/>
    </font>
    <font>
      <b/>
      <sz val="12"/>
      <name val="Aptos"/>
      <family val="2"/>
    </font>
    <font>
      <b/>
      <sz val="14"/>
      <name val="Aptos"/>
      <family val="2"/>
    </font>
    <font>
      <sz val="12"/>
      <name val="Aptos"/>
      <family val="2"/>
    </font>
    <font>
      <sz val="12"/>
      <color rgb="FFFF0000"/>
      <name val="Aptos"/>
      <family val="2"/>
    </font>
    <font>
      <b/>
      <sz val="20"/>
      <color rgb="FFFF0000"/>
      <name val="Aptos"/>
      <family val="2"/>
    </font>
    <font>
      <b/>
      <sz val="20"/>
      <name val="Aptos"/>
      <family val="2"/>
    </font>
    <font>
      <b/>
      <sz val="18"/>
      <name val="Aptos"/>
      <family val="2"/>
    </font>
    <font>
      <sz val="14"/>
      <name val="Aptos"/>
      <family val="2"/>
    </font>
    <font>
      <b/>
      <sz val="18"/>
      <color rgb="FFFF0000"/>
      <name val="Aptos"/>
      <family val="2"/>
    </font>
    <font>
      <b/>
      <sz val="18"/>
      <color theme="0"/>
      <name val="Aptos"/>
      <family val="2"/>
    </font>
    <font>
      <b/>
      <sz val="14"/>
      <color rgb="FFFF0000"/>
      <name val="Aptos"/>
      <family val="2"/>
    </font>
    <font>
      <sz val="20"/>
      <color theme="0"/>
      <name val="Aptos"/>
      <family val="2"/>
    </font>
    <font>
      <b/>
      <sz val="14"/>
      <color indexed="10"/>
      <name val="Aptos"/>
      <family val="2"/>
    </font>
    <font>
      <b/>
      <u/>
      <sz val="18"/>
      <color indexed="9"/>
      <name val="Aptos"/>
      <family val="2"/>
    </font>
    <font>
      <b/>
      <sz val="18"/>
      <color indexed="9"/>
      <name val="Aptos"/>
      <family val="2"/>
    </font>
    <font>
      <sz val="12"/>
      <color theme="0"/>
      <name val="Aptos"/>
      <family val="2"/>
    </font>
    <font>
      <sz val="12"/>
      <color theme="0" tint="-4.9989318521683403E-2"/>
      <name val="Aptos"/>
      <family val="2"/>
    </font>
    <font>
      <sz val="14"/>
      <color theme="0"/>
      <name val="Aptos"/>
      <family val="2"/>
    </font>
    <font>
      <b/>
      <sz val="12"/>
      <color theme="0" tint="-4.9989318521683403E-2"/>
      <name val="Aptos"/>
      <family val="2"/>
    </font>
    <font>
      <b/>
      <sz val="16"/>
      <color theme="0"/>
      <name val="Aptos"/>
      <family val="2"/>
    </font>
    <font>
      <b/>
      <sz val="18"/>
      <color rgb="FFFF0000"/>
      <name val="Aptos Display"/>
      <family val="2"/>
      <scheme val="major"/>
    </font>
    <font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8"/>
      <color theme="0"/>
      <name val="Aptos Display"/>
      <family val="2"/>
      <scheme val="major"/>
    </font>
    <font>
      <sz val="14"/>
      <name val="Aptos Display"/>
      <family val="2"/>
      <scheme val="major"/>
    </font>
    <font>
      <b/>
      <sz val="14"/>
      <name val="Aptos Display"/>
      <family val="2"/>
      <scheme val="major"/>
    </font>
    <font>
      <sz val="20"/>
      <color theme="0"/>
      <name val="Aptos Display"/>
      <family val="2"/>
      <scheme val="major"/>
    </font>
    <font>
      <b/>
      <sz val="20"/>
      <color theme="0"/>
      <name val="Aptos Display"/>
      <family val="2"/>
      <scheme val="major"/>
    </font>
    <font>
      <b/>
      <sz val="14"/>
      <color indexed="10"/>
      <name val="Aptos Display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A9E5DE"/>
        <bgColor indexed="64"/>
      </patternFill>
    </fill>
    <fill>
      <patternFill patternType="gray0625"/>
    </fill>
    <fill>
      <patternFill patternType="solid">
        <fgColor rgb="FFF262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lightGray"/>
    </fill>
    <fill>
      <patternFill patternType="solid">
        <fgColor rgb="FFFFFFA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20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64"/>
      </right>
      <top/>
      <bottom style="double">
        <color indexed="8"/>
      </bottom>
      <diagonal/>
    </border>
    <border>
      <left style="double">
        <color indexed="64"/>
      </left>
      <right/>
      <top style="double">
        <color indexed="8"/>
      </top>
      <bottom style="double">
        <color indexed="64"/>
      </bottom>
      <diagonal/>
    </border>
    <border>
      <left/>
      <right/>
      <top style="double">
        <color indexed="8"/>
      </top>
      <bottom style="double">
        <color indexed="64"/>
      </bottom>
      <diagonal/>
    </border>
    <border>
      <left/>
      <right style="double">
        <color indexed="64"/>
      </right>
      <top style="double">
        <color indexed="8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64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 style="double">
        <color indexed="64"/>
      </right>
      <top style="double">
        <color indexed="8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8"/>
      </left>
      <right/>
      <top style="double">
        <color indexed="8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8"/>
      </bottom>
      <diagonal/>
    </border>
    <border>
      <left style="double">
        <color indexed="64"/>
      </left>
      <right/>
      <top style="double">
        <color indexed="8"/>
      </top>
      <bottom style="thin">
        <color indexed="64"/>
      </bottom>
      <diagonal/>
    </border>
    <border>
      <left/>
      <right/>
      <top style="double">
        <color indexed="8"/>
      </top>
      <bottom style="thin">
        <color indexed="64"/>
      </bottom>
      <diagonal/>
    </border>
    <border>
      <left/>
      <right style="double">
        <color indexed="64"/>
      </right>
      <top style="double">
        <color indexed="8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double">
        <color indexed="64"/>
      </right>
      <top style="double">
        <color indexed="8"/>
      </top>
      <bottom/>
      <diagonal/>
    </border>
    <border>
      <left/>
      <right/>
      <top style="double">
        <color indexed="64"/>
      </top>
      <bottom style="double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theme="1" tint="0.249977111117893"/>
      </left>
      <right/>
      <top style="thin">
        <color indexed="22"/>
      </top>
      <bottom style="thin">
        <color indexed="22"/>
      </bottom>
      <diagonal/>
    </border>
    <border>
      <left/>
      <right style="double">
        <color theme="1" tint="0.249977111117893"/>
      </right>
      <top/>
      <bottom style="thin">
        <color indexed="22"/>
      </bottom>
      <diagonal/>
    </border>
    <border>
      <left style="double">
        <color theme="1" tint="0.249977111117893"/>
      </left>
      <right/>
      <top/>
      <bottom style="thin">
        <color indexed="22"/>
      </bottom>
      <diagonal/>
    </border>
    <border>
      <left style="double">
        <color theme="1" tint="0.249977111117893"/>
      </left>
      <right/>
      <top style="thin">
        <color indexed="22"/>
      </top>
      <bottom style="double">
        <color theme="1" tint="0.249977111117893"/>
      </bottom>
      <diagonal/>
    </border>
    <border>
      <left/>
      <right/>
      <top style="thin">
        <color indexed="22"/>
      </top>
      <bottom style="double">
        <color theme="1" tint="0.249977111117893"/>
      </bottom>
      <diagonal/>
    </border>
    <border>
      <left/>
      <right style="thin">
        <color indexed="64"/>
      </right>
      <top style="thin">
        <color indexed="22"/>
      </top>
      <bottom style="double">
        <color theme="1" tint="0.249977111117893"/>
      </bottom>
      <diagonal/>
    </border>
    <border>
      <left/>
      <right style="double">
        <color indexed="64"/>
      </right>
      <top/>
      <bottom style="double">
        <color theme="1" tint="0.249977111117893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double">
        <color theme="1" tint="0.249977111117893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theme="1" tint="0.249977111117893"/>
      </bottom>
      <diagonal/>
    </border>
    <border>
      <left/>
      <right style="thin">
        <color indexed="22"/>
      </right>
      <top style="thin">
        <color indexed="22"/>
      </top>
      <bottom style="double">
        <color theme="1" tint="0.249977111117893"/>
      </bottom>
      <diagonal/>
    </border>
    <border>
      <left/>
      <right style="thin">
        <color indexed="22"/>
      </right>
      <top/>
      <bottom style="double">
        <color theme="1" tint="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theme="1" tint="0.249977111117893"/>
      </bottom>
      <diagonal/>
    </border>
    <border>
      <left/>
      <right style="double">
        <color theme="1" tint="0.249977111117893"/>
      </right>
      <top style="thin">
        <color indexed="22"/>
      </top>
      <bottom style="double">
        <color theme="1" tint="0.249977111117893"/>
      </bottom>
      <diagonal/>
    </border>
    <border>
      <left style="double">
        <color theme="1" tint="0.499984740745262"/>
      </left>
      <right/>
      <top style="double">
        <color theme="1" tint="0.499984740745262"/>
      </top>
      <bottom/>
      <diagonal/>
    </border>
    <border>
      <left/>
      <right/>
      <top style="double">
        <color theme="1" tint="0.499984740745262"/>
      </top>
      <bottom/>
      <diagonal/>
    </border>
    <border>
      <left style="double">
        <color theme="1" tint="0.499984740745262"/>
      </left>
      <right/>
      <top/>
      <bottom/>
      <diagonal/>
    </border>
    <border>
      <left style="double">
        <color theme="1" tint="0.499984740745262"/>
      </left>
      <right/>
      <top/>
      <bottom style="double">
        <color theme="1" tint="0.499984740745262"/>
      </bottom>
      <diagonal/>
    </border>
    <border>
      <left/>
      <right/>
      <top/>
      <bottom style="double">
        <color theme="1" tint="0.499984740745262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double">
        <color indexed="64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70" fontId="19" fillId="0" borderId="0"/>
  </cellStyleXfs>
  <cellXfs count="700">
    <xf numFmtId="0" fontId="0" fillId="0" borderId="0" xfId="0"/>
    <xf numFmtId="0" fontId="3" fillId="0" borderId="0" xfId="0" applyFont="1"/>
    <xf numFmtId="0" fontId="4" fillId="0" borderId="0" xfId="2" applyFont="1"/>
    <xf numFmtId="43" fontId="4" fillId="0" borderId="0" xfId="1" applyFont="1"/>
    <xf numFmtId="0" fontId="14" fillId="0" borderId="0" xfId="0" applyFont="1"/>
    <xf numFmtId="0" fontId="16" fillId="0" borderId="0" xfId="2" applyFont="1"/>
    <xf numFmtId="164" fontId="14" fillId="5" borderId="44" xfId="0" applyNumberFormat="1" applyFont="1" applyFill="1" applyBorder="1"/>
    <xf numFmtId="164" fontId="14" fillId="5" borderId="39" xfId="0" applyNumberFormat="1" applyFont="1" applyFill="1" applyBorder="1"/>
    <xf numFmtId="43" fontId="14" fillId="5" borderId="39" xfId="1" applyFont="1" applyFill="1" applyBorder="1" applyProtection="1"/>
    <xf numFmtId="164" fontId="14" fillId="5" borderId="60" xfId="0" applyNumberFormat="1" applyFont="1" applyFill="1" applyBorder="1"/>
    <xf numFmtId="164" fontId="14" fillId="5" borderId="51" xfId="0" applyNumberFormat="1" applyFont="1" applyFill="1" applyBorder="1"/>
    <xf numFmtId="43" fontId="14" fillId="5" borderId="51" xfId="1" applyFont="1" applyFill="1" applyBorder="1" applyProtection="1"/>
    <xf numFmtId="168" fontId="14" fillId="0" borderId="0" xfId="0" applyNumberFormat="1" applyFont="1"/>
    <xf numFmtId="0" fontId="8" fillId="0" borderId="0" xfId="0" applyFont="1" applyAlignment="1">
      <alignment horizontal="left"/>
    </xf>
    <xf numFmtId="0" fontId="17" fillId="0" borderId="0" xfId="0" applyFont="1"/>
    <xf numFmtId="0" fontId="8" fillId="0" borderId="0" xfId="0" applyFont="1"/>
    <xf numFmtId="0" fontId="15" fillId="4" borderId="81" xfId="0" applyFont="1" applyFill="1" applyBorder="1"/>
    <xf numFmtId="0" fontId="15" fillId="4" borderId="82" xfId="0" applyFont="1" applyFill="1" applyBorder="1"/>
    <xf numFmtId="168" fontId="15" fillId="4" borderId="82" xfId="0" applyNumberFormat="1" applyFont="1" applyFill="1" applyBorder="1"/>
    <xf numFmtId="168" fontId="6" fillId="4" borderId="82" xfId="0" applyNumberFormat="1" applyFont="1" applyFill="1" applyBorder="1" applyAlignment="1">
      <alignment horizontal="right"/>
    </xf>
    <xf numFmtId="43" fontId="6" fillId="4" borderId="82" xfId="1" applyFont="1" applyFill="1" applyBorder="1" applyProtection="1"/>
    <xf numFmtId="43" fontId="6" fillId="4" borderId="83" xfId="1" applyFont="1" applyFill="1" applyBorder="1" applyProtection="1"/>
    <xf numFmtId="164" fontId="14" fillId="5" borderId="78" xfId="0" applyNumberFormat="1" applyFont="1" applyFill="1" applyBorder="1"/>
    <xf numFmtId="164" fontId="14" fillId="5" borderId="79" xfId="0" applyNumberFormat="1" applyFont="1" applyFill="1" applyBorder="1"/>
    <xf numFmtId="43" fontId="14" fillId="5" borderId="79" xfId="1" applyFont="1" applyFill="1" applyBorder="1" applyProtection="1"/>
    <xf numFmtId="0" fontId="8" fillId="5" borderId="76" xfId="0" applyFont="1" applyFill="1" applyBorder="1" applyAlignment="1">
      <alignment vertical="center"/>
    </xf>
    <xf numFmtId="0" fontId="8" fillId="5" borderId="84" xfId="0" applyFont="1" applyFill="1" applyBorder="1" applyAlignment="1">
      <alignment horizontal="center" vertical="center"/>
    </xf>
    <xf numFmtId="0" fontId="8" fillId="5" borderId="85" xfId="0" applyFont="1" applyFill="1" applyBorder="1" applyAlignment="1">
      <alignment horizontal="center" vertical="center"/>
    </xf>
    <xf numFmtId="0" fontId="8" fillId="5" borderId="86" xfId="0" applyFont="1" applyFill="1" applyBorder="1" applyAlignment="1">
      <alignment horizontal="center" vertical="center"/>
    </xf>
    <xf numFmtId="43" fontId="18" fillId="5" borderId="79" xfId="1" applyFont="1" applyFill="1" applyBorder="1" applyProtection="1">
      <protection locked="0"/>
    </xf>
    <xf numFmtId="43" fontId="18" fillId="5" borderId="39" xfId="1" applyFont="1" applyFill="1" applyBorder="1" applyProtection="1">
      <protection locked="0"/>
    </xf>
    <xf numFmtId="43" fontId="18" fillId="5" borderId="51" xfId="1" applyFont="1" applyFill="1" applyBorder="1" applyProtection="1">
      <protection locked="0"/>
    </xf>
    <xf numFmtId="0" fontId="6" fillId="4" borderId="5" xfId="2" quotePrefix="1" applyFont="1" applyFill="1" applyBorder="1" applyAlignment="1">
      <alignment horizontal="centerContinuous" vertical="center"/>
    </xf>
    <xf numFmtId="0" fontId="22" fillId="4" borderId="4" xfId="0" applyFont="1" applyFill="1" applyBorder="1" applyAlignment="1">
      <alignment horizontal="centerContinuous" vertical="center"/>
    </xf>
    <xf numFmtId="0" fontId="22" fillId="4" borderId="7" xfId="0" applyFont="1" applyFill="1" applyBorder="1" applyAlignment="1">
      <alignment horizontal="centerContinuous" vertical="center"/>
    </xf>
    <xf numFmtId="0" fontId="5" fillId="4" borderId="17" xfId="2" applyFont="1" applyFill="1" applyBorder="1" applyAlignment="1">
      <alignment horizontal="centerContinuous"/>
    </xf>
    <xf numFmtId="0" fontId="7" fillId="4" borderId="18" xfId="0" applyFont="1" applyFill="1" applyBorder="1" applyAlignment="1">
      <alignment horizontal="centerContinuous"/>
    </xf>
    <xf numFmtId="0" fontId="7" fillId="4" borderId="135" xfId="0" applyFont="1" applyFill="1" applyBorder="1" applyAlignment="1">
      <alignment horizontal="centerContinuous"/>
    </xf>
    <xf numFmtId="0" fontId="7" fillId="4" borderId="9" xfId="0" applyFont="1" applyFill="1" applyBorder="1" applyAlignment="1">
      <alignment horizontal="centerContinuous"/>
    </xf>
    <xf numFmtId="43" fontId="13" fillId="0" borderId="0" xfId="1" applyFont="1"/>
    <xf numFmtId="0" fontId="13" fillId="0" borderId="0" xfId="2" applyFont="1"/>
    <xf numFmtId="0" fontId="12" fillId="4" borderId="136" xfId="2" applyFont="1" applyFill="1" applyBorder="1" applyAlignment="1">
      <alignment horizontal="center" vertical="center" wrapText="1"/>
    </xf>
    <xf numFmtId="0" fontId="12" fillId="4" borderId="14" xfId="2" applyFont="1" applyFill="1" applyBorder="1" applyAlignment="1">
      <alignment horizontal="center" vertical="center" wrapText="1"/>
    </xf>
    <xf numFmtId="0" fontId="12" fillId="4" borderId="16" xfId="2" applyFont="1" applyFill="1" applyBorder="1" applyAlignment="1">
      <alignment horizontal="center" vertical="center" wrapText="1"/>
    </xf>
    <xf numFmtId="0" fontId="4" fillId="0" borderId="137" xfId="2" quotePrefix="1" applyFont="1" applyBorder="1" applyAlignment="1">
      <alignment horizontal="left"/>
    </xf>
    <xf numFmtId="43" fontId="4" fillId="0" borderId="138" xfId="1" applyFont="1" applyBorder="1"/>
    <xf numFmtId="43" fontId="3" fillId="0" borderId="0" xfId="1" applyFont="1"/>
    <xf numFmtId="0" fontId="4" fillId="0" borderId="58" xfId="2" quotePrefix="1" applyFont="1" applyBorder="1" applyAlignment="1">
      <alignment horizontal="left"/>
    </xf>
    <xf numFmtId="43" fontId="4" fillId="6" borderId="56" xfId="1" quotePrefix="1" applyFont="1" applyFill="1" applyBorder="1" applyAlignment="1">
      <alignment vertical="center"/>
    </xf>
    <xf numFmtId="43" fontId="4" fillId="0" borderId="139" xfId="1" applyFont="1" applyBorder="1"/>
    <xf numFmtId="43" fontId="4" fillId="0" borderId="58" xfId="1" applyFont="1" applyBorder="1"/>
    <xf numFmtId="0" fontId="4" fillId="0" borderId="58" xfId="2" applyFont="1" applyBorder="1"/>
    <xf numFmtId="0" fontId="4" fillId="0" borderId="140" xfId="2" applyFont="1" applyBorder="1"/>
    <xf numFmtId="43" fontId="4" fillId="6" borderId="6" xfId="1" quotePrefix="1" applyFont="1" applyFill="1" applyBorder="1" applyAlignment="1">
      <alignment vertical="center"/>
    </xf>
    <xf numFmtId="43" fontId="4" fillId="0" borderId="136" xfId="1" applyFont="1" applyFill="1" applyBorder="1"/>
    <xf numFmtId="43" fontId="4" fillId="0" borderId="140" xfId="1" applyFont="1" applyFill="1" applyBorder="1"/>
    <xf numFmtId="43" fontId="4" fillId="0" borderId="137" xfId="1" applyFont="1" applyBorder="1"/>
    <xf numFmtId="43" fontId="4" fillId="0" borderId="57" xfId="1" applyFont="1" applyFill="1" applyBorder="1"/>
    <xf numFmtId="0" fontId="23" fillId="0" borderId="0" xfId="2" applyFont="1"/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43" fontId="4" fillId="0" borderId="0" xfId="1" applyFont="1" applyBorder="1"/>
    <xf numFmtId="43" fontId="13" fillId="0" borderId="0" xfId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4" fillId="0" borderId="142" xfId="2" applyFont="1" applyBorder="1" applyAlignment="1">
      <alignment horizontal="center"/>
    </xf>
    <xf numFmtId="0" fontId="4" fillId="0" borderId="10" xfId="2" applyFont="1" applyBorder="1" applyAlignment="1">
      <alignment horizontal="center"/>
    </xf>
    <xf numFmtId="0" fontId="4" fillId="0" borderId="146" xfId="2" applyFont="1" applyBorder="1" applyAlignment="1">
      <alignment horizontal="center"/>
    </xf>
    <xf numFmtId="0" fontId="4" fillId="0" borderId="148" xfId="2" applyFont="1" applyBorder="1" applyAlignment="1">
      <alignment horizontal="center"/>
    </xf>
    <xf numFmtId="0" fontId="4" fillId="0" borderId="3" xfId="2" applyFont="1" applyBorder="1"/>
    <xf numFmtId="43" fontId="25" fillId="0" borderId="0" xfId="1" applyFont="1"/>
    <xf numFmtId="43" fontId="26" fillId="0" borderId="0" xfId="1" applyFont="1"/>
    <xf numFmtId="0" fontId="4" fillId="0" borderId="151" xfId="2" applyFont="1" applyBorder="1" applyAlignment="1">
      <alignment horizontal="center"/>
    </xf>
    <xf numFmtId="0" fontId="4" fillId="0" borderId="152" xfId="2" applyFont="1" applyBorder="1"/>
    <xf numFmtId="0" fontId="4" fillId="0" borderId="153" xfId="2" applyFont="1" applyBorder="1"/>
    <xf numFmtId="43" fontId="3" fillId="0" borderId="154" xfId="1" applyFont="1" applyFill="1" applyBorder="1"/>
    <xf numFmtId="43" fontId="27" fillId="0" borderId="0" xfId="1" applyFont="1"/>
    <xf numFmtId="0" fontId="13" fillId="5" borderId="56" xfId="2" applyFont="1" applyFill="1" applyBorder="1"/>
    <xf numFmtId="43" fontId="4" fillId="5" borderId="141" xfId="1" applyFont="1" applyFill="1" applyBorder="1"/>
    <xf numFmtId="43" fontId="4" fillId="5" borderId="2" xfId="1" applyFont="1" applyFill="1" applyBorder="1"/>
    <xf numFmtId="0" fontId="24" fillId="4" borderId="5" xfId="0" applyFont="1" applyFill="1" applyBorder="1" applyAlignment="1">
      <alignment horizontal="centerContinuous" vertical="center"/>
    </xf>
    <xf numFmtId="0" fontId="24" fillId="4" borderId="4" xfId="0" applyFont="1" applyFill="1" applyBorder="1" applyAlignment="1">
      <alignment horizontal="centerContinuous" vertical="center"/>
    </xf>
    <xf numFmtId="0" fontId="24" fillId="4" borderId="7" xfId="0" applyFont="1" applyFill="1" applyBorder="1" applyAlignment="1">
      <alignment horizontal="centerContinuous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43" fontId="3" fillId="5" borderId="145" xfId="1" applyFont="1" applyFill="1" applyBorder="1"/>
    <xf numFmtId="43" fontId="3" fillId="5" borderId="12" xfId="1" applyFont="1" applyFill="1" applyBorder="1"/>
    <xf numFmtId="43" fontId="3" fillId="5" borderId="147" xfId="1" applyFont="1" applyFill="1" applyBorder="1"/>
    <xf numFmtId="43" fontId="3" fillId="5" borderId="150" xfId="1" applyFont="1" applyFill="1" applyBorder="1"/>
    <xf numFmtId="0" fontId="12" fillId="10" borderId="16" xfId="2" applyFont="1" applyFill="1" applyBorder="1" applyAlignment="1" applyProtection="1">
      <alignment horizontal="center" vertical="center" wrapText="1"/>
      <protection locked="0"/>
    </xf>
    <xf numFmtId="43" fontId="4" fillId="10" borderId="1" xfId="1" quotePrefix="1" applyFont="1" applyFill="1" applyBorder="1" applyAlignment="1" applyProtection="1">
      <alignment vertical="center"/>
      <protection locked="0"/>
    </xf>
    <xf numFmtId="43" fontId="4" fillId="10" borderId="137" xfId="1" quotePrefix="1" applyFont="1" applyFill="1" applyBorder="1" applyAlignment="1" applyProtection="1">
      <alignment horizontal="left"/>
      <protection locked="0"/>
    </xf>
    <xf numFmtId="43" fontId="4" fillId="10" borderId="2" xfId="1" quotePrefix="1" applyFont="1" applyFill="1" applyBorder="1" applyAlignment="1" applyProtection="1">
      <alignment horizontal="center" vertical="center"/>
      <protection locked="0"/>
    </xf>
    <xf numFmtId="43" fontId="4" fillId="10" borderId="58" xfId="1" quotePrefix="1" applyFont="1" applyFill="1" applyBorder="1" applyAlignment="1" applyProtection="1">
      <alignment horizontal="left"/>
      <protection locked="0"/>
    </xf>
    <xf numFmtId="43" fontId="4" fillId="10" borderId="58" xfId="1" applyFont="1" applyFill="1" applyBorder="1" applyProtection="1">
      <protection locked="0"/>
    </xf>
    <xf numFmtId="43" fontId="4" fillId="10" borderId="57" xfId="1" applyFont="1" applyFill="1" applyBorder="1" applyProtection="1">
      <protection locked="0"/>
    </xf>
    <xf numFmtId="43" fontId="4" fillId="10" borderId="140" xfId="1" quotePrefix="1" applyFont="1" applyFill="1" applyBorder="1" applyAlignment="1" applyProtection="1">
      <alignment horizontal="left"/>
      <protection locked="0"/>
    </xf>
    <xf numFmtId="0" fontId="4" fillId="10" borderId="143" xfId="2" applyFont="1" applyFill="1" applyBorder="1" applyProtection="1">
      <protection locked="0"/>
    </xf>
    <xf numFmtId="0" fontId="4" fillId="10" borderId="144" xfId="2" applyFont="1" applyFill="1" applyBorder="1" applyProtection="1">
      <protection locked="0"/>
    </xf>
    <xf numFmtId="0" fontId="4" fillId="10" borderId="11" xfId="2" applyFont="1" applyFill="1" applyBorder="1" applyProtection="1">
      <protection locked="0"/>
    </xf>
    <xf numFmtId="0" fontId="4" fillId="10" borderId="13" xfId="2" applyFont="1" applyFill="1" applyBorder="1" applyProtection="1">
      <protection locked="0"/>
    </xf>
    <xf numFmtId="0" fontId="4" fillId="10" borderId="102" xfId="2" applyFont="1" applyFill="1" applyBorder="1" applyProtection="1">
      <protection locked="0"/>
    </xf>
    <xf numFmtId="0" fontId="4" fillId="10" borderId="131" xfId="2" applyFont="1" applyFill="1" applyBorder="1" applyProtection="1">
      <protection locked="0"/>
    </xf>
    <xf numFmtId="0" fontId="4" fillId="10" borderId="149" xfId="2" applyFont="1" applyFill="1" applyBorder="1" applyProtection="1">
      <protection locked="0"/>
    </xf>
    <xf numFmtId="43" fontId="14" fillId="10" borderId="39" xfId="1" applyFont="1" applyFill="1" applyBorder="1" applyProtection="1">
      <protection locked="0"/>
    </xf>
    <xf numFmtId="0" fontId="28" fillId="0" borderId="0" xfId="0" applyFont="1" applyAlignment="1">
      <alignment vertical="center"/>
    </xf>
    <xf numFmtId="0" fontId="29" fillId="0" borderId="0" xfId="3" applyFont="1"/>
    <xf numFmtId="0" fontId="33" fillId="0" borderId="0" xfId="3" applyFont="1"/>
    <xf numFmtId="43" fontId="34" fillId="0" borderId="28" xfId="1" applyFont="1" applyBorder="1"/>
    <xf numFmtId="0" fontId="34" fillId="3" borderId="34" xfId="3" applyFont="1" applyFill="1" applyBorder="1"/>
    <xf numFmtId="0" fontId="34" fillId="0" borderId="36" xfId="3" applyFont="1" applyBorder="1" applyAlignment="1">
      <alignment horizontal="center"/>
    </xf>
    <xf numFmtId="0" fontId="34" fillId="0" borderId="34" xfId="3" applyFont="1" applyBorder="1" applyAlignment="1">
      <alignment horizontal="center"/>
    </xf>
    <xf numFmtId="0" fontId="34" fillId="5" borderId="27" xfId="3" applyFont="1" applyFill="1" applyBorder="1"/>
    <xf numFmtId="0" fontId="34" fillId="5" borderId="32" xfId="3" applyFont="1" applyFill="1" applyBorder="1" applyAlignment="1">
      <alignment horizontal="center"/>
    </xf>
    <xf numFmtId="43" fontId="34" fillId="5" borderId="27" xfId="1" applyFont="1" applyFill="1" applyBorder="1"/>
    <xf numFmtId="43" fontId="34" fillId="5" borderId="28" xfId="1" applyFont="1" applyFill="1" applyBorder="1"/>
    <xf numFmtId="16" fontId="34" fillId="0" borderId="29" xfId="3" applyNumberFormat="1" applyFont="1" applyBorder="1"/>
    <xf numFmtId="164" fontId="34" fillId="5" borderId="34" xfId="3" applyNumberFormat="1" applyFont="1" applyFill="1" applyBorder="1"/>
    <xf numFmtId="43" fontId="34" fillId="3" borderId="28" xfId="1" applyFont="1" applyFill="1" applyBorder="1"/>
    <xf numFmtId="43" fontId="34" fillId="5" borderId="174" xfId="1" applyFont="1" applyFill="1" applyBorder="1"/>
    <xf numFmtId="0" fontId="33" fillId="5" borderId="175" xfId="3" applyFont="1" applyFill="1" applyBorder="1" applyAlignment="1">
      <alignment horizontal="center"/>
    </xf>
    <xf numFmtId="43" fontId="37" fillId="5" borderId="174" xfId="1" applyFont="1" applyFill="1" applyBorder="1"/>
    <xf numFmtId="16" fontId="34" fillId="0" borderId="179" xfId="3" applyNumberFormat="1" applyFont="1" applyBorder="1"/>
    <xf numFmtId="164" fontId="34" fillId="5" borderId="180" xfId="3" applyNumberFormat="1" applyFont="1" applyFill="1" applyBorder="1"/>
    <xf numFmtId="0" fontId="34" fillId="0" borderId="180" xfId="3" applyFont="1" applyBorder="1" applyAlignment="1">
      <alignment horizontal="center"/>
    </xf>
    <xf numFmtId="43" fontId="34" fillId="3" borderId="181" xfId="1" applyFont="1" applyFill="1" applyBorder="1"/>
    <xf numFmtId="43" fontId="34" fillId="3" borderId="182" xfId="1" applyFont="1" applyFill="1" applyBorder="1"/>
    <xf numFmtId="43" fontId="34" fillId="0" borderId="183" xfId="1" applyFont="1" applyBorder="1"/>
    <xf numFmtId="43" fontId="34" fillId="3" borderId="184" xfId="1" applyFont="1" applyFill="1" applyBorder="1"/>
    <xf numFmtId="43" fontId="34" fillId="5" borderId="185" xfId="1" applyFont="1" applyFill="1" applyBorder="1"/>
    <xf numFmtId="0" fontId="36" fillId="0" borderId="0" xfId="3" applyFont="1"/>
    <xf numFmtId="0" fontId="39" fillId="0" borderId="0" xfId="3" applyFont="1"/>
    <xf numFmtId="0" fontId="36" fillId="0" borderId="29" xfId="3" applyFont="1" applyBorder="1"/>
    <xf numFmtId="43" fontId="36" fillId="0" borderId="28" xfId="1" applyFont="1" applyBorder="1"/>
    <xf numFmtId="0" fontId="36" fillId="3" borderId="34" xfId="3" applyFont="1" applyFill="1" applyBorder="1"/>
    <xf numFmtId="0" fontId="36" fillId="0" borderId="34" xfId="3" applyFont="1" applyBorder="1" applyAlignment="1">
      <alignment horizontal="center"/>
    </xf>
    <xf numFmtId="43" fontId="36" fillId="5" borderId="29" xfId="1" applyFont="1" applyFill="1" applyBorder="1"/>
    <xf numFmtId="0" fontId="39" fillId="5" borderId="35" xfId="3" applyFont="1" applyFill="1" applyBorder="1" applyAlignment="1">
      <alignment horizontal="center"/>
    </xf>
    <xf numFmtId="0" fontId="36" fillId="5" borderId="27" xfId="3" applyFont="1" applyFill="1" applyBorder="1"/>
    <xf numFmtId="0" fontId="36" fillId="5" borderId="32" xfId="3" applyFont="1" applyFill="1" applyBorder="1"/>
    <xf numFmtId="0" fontId="36" fillId="5" borderId="32" xfId="3" applyFont="1" applyFill="1" applyBorder="1" applyAlignment="1">
      <alignment horizontal="center"/>
    </xf>
    <xf numFmtId="43" fontId="36" fillId="5" borderId="27" xfId="1" applyFont="1" applyFill="1" applyBorder="1"/>
    <xf numFmtId="43" fontId="36" fillId="5" borderId="32" xfId="1" applyFont="1" applyFill="1" applyBorder="1"/>
    <xf numFmtId="43" fontId="39" fillId="5" borderId="29" xfId="1" applyFont="1" applyFill="1" applyBorder="1"/>
    <xf numFmtId="16" fontId="36" fillId="0" borderId="29" xfId="3" applyNumberFormat="1" applyFont="1" applyBorder="1"/>
    <xf numFmtId="164" fontId="36" fillId="5" borderId="34" xfId="3" applyNumberFormat="1" applyFont="1" applyFill="1" applyBorder="1"/>
    <xf numFmtId="43" fontId="36" fillId="3" borderId="28" xfId="1" applyFont="1" applyFill="1" applyBorder="1"/>
    <xf numFmtId="43" fontId="41" fillId="0" borderId="28" xfId="1" applyFont="1" applyBorder="1"/>
    <xf numFmtId="0" fontId="36" fillId="10" borderId="29" xfId="3" applyFont="1" applyFill="1" applyBorder="1" applyProtection="1">
      <protection locked="0"/>
    </xf>
    <xf numFmtId="43" fontId="36" fillId="10" borderId="28" xfId="1" applyFont="1" applyFill="1" applyBorder="1" applyProtection="1">
      <protection locked="0"/>
    </xf>
    <xf numFmtId="43" fontId="36" fillId="10" borderId="28" xfId="1" applyFont="1" applyFill="1" applyBorder="1"/>
    <xf numFmtId="0" fontId="34" fillId="10" borderId="26" xfId="3" applyFont="1" applyFill="1" applyBorder="1" applyProtection="1">
      <protection locked="0"/>
    </xf>
    <xf numFmtId="43" fontId="34" fillId="10" borderId="28" xfId="1" applyFont="1" applyFill="1" applyBorder="1" applyProtection="1">
      <protection locked="0"/>
    </xf>
    <xf numFmtId="0" fontId="34" fillId="10" borderId="132" xfId="3" applyFont="1" applyFill="1" applyBorder="1" applyProtection="1">
      <protection locked="0"/>
    </xf>
    <xf numFmtId="43" fontId="34" fillId="10" borderId="133" xfId="1" applyFont="1" applyFill="1" applyBorder="1" applyProtection="1">
      <protection locked="0"/>
    </xf>
    <xf numFmtId="43" fontId="34" fillId="10" borderId="134" xfId="1" applyFont="1" applyFill="1" applyBorder="1" applyProtection="1">
      <protection locked="0"/>
    </xf>
    <xf numFmtId="0" fontId="42" fillId="0" borderId="0" xfId="0" applyFont="1"/>
    <xf numFmtId="0" fontId="43" fillId="0" borderId="0" xfId="0" applyFont="1"/>
    <xf numFmtId="0" fontId="46" fillId="0" borderId="0" xfId="0" applyFont="1"/>
    <xf numFmtId="0" fontId="50" fillId="0" borderId="0" xfId="0" applyFont="1"/>
    <xf numFmtId="0" fontId="51" fillId="0" borderId="0" xfId="2" applyFont="1"/>
    <xf numFmtId="0" fontId="49" fillId="0" borderId="0" xfId="2" applyFont="1"/>
    <xf numFmtId="0" fontId="29" fillId="0" borderId="0" xfId="2" applyFont="1"/>
    <xf numFmtId="0" fontId="44" fillId="5" borderId="23" xfId="0" applyFont="1" applyFill="1" applyBorder="1" applyAlignment="1">
      <alignment vertical="center"/>
    </xf>
    <xf numFmtId="0" fontId="44" fillId="5" borderId="39" xfId="0" applyFont="1" applyFill="1" applyBorder="1" applyAlignment="1">
      <alignment horizontal="center" vertical="center"/>
    </xf>
    <xf numFmtId="0" fontId="53" fillId="5" borderId="39" xfId="0" applyFont="1" applyFill="1" applyBorder="1" applyAlignment="1">
      <alignment horizontal="center" vertical="center"/>
    </xf>
    <xf numFmtId="0" fontId="44" fillId="5" borderId="40" xfId="0" applyFont="1" applyFill="1" applyBorder="1" applyAlignment="1">
      <alignment horizontal="center" vertical="center"/>
    </xf>
    <xf numFmtId="0" fontId="44" fillId="5" borderId="41" xfId="0" applyFont="1" applyFill="1" applyBorder="1" applyAlignment="1">
      <alignment horizontal="center" vertical="center"/>
    </xf>
    <xf numFmtId="164" fontId="50" fillId="5" borderId="44" xfId="0" applyNumberFormat="1" applyFont="1" applyFill="1" applyBorder="1"/>
    <xf numFmtId="164" fontId="50" fillId="5" borderId="39" xfId="0" applyNumberFormat="1" applyFont="1" applyFill="1" applyBorder="1"/>
    <xf numFmtId="43" fontId="50" fillId="5" borderId="39" xfId="1" applyFont="1" applyFill="1" applyBorder="1" applyProtection="1"/>
    <xf numFmtId="43" fontId="50" fillId="5" borderId="48" xfId="1" applyFont="1" applyFill="1" applyBorder="1" applyProtection="1">
      <protection locked="0"/>
    </xf>
    <xf numFmtId="43" fontId="50" fillId="0" borderId="0" xfId="1" applyFont="1"/>
    <xf numFmtId="43" fontId="50" fillId="5" borderId="41" xfId="1" applyFont="1" applyFill="1" applyBorder="1" applyProtection="1">
      <protection locked="0"/>
    </xf>
    <xf numFmtId="164" fontId="50" fillId="5" borderId="60" xfId="0" applyNumberFormat="1" applyFont="1" applyFill="1" applyBorder="1"/>
    <xf numFmtId="164" fontId="50" fillId="5" borderId="51" xfId="0" applyNumberFormat="1" applyFont="1" applyFill="1" applyBorder="1"/>
    <xf numFmtId="43" fontId="50" fillId="5" borderId="51" xfId="1" applyFont="1" applyFill="1" applyBorder="1" applyProtection="1"/>
    <xf numFmtId="43" fontId="50" fillId="5" borderId="52" xfId="1" applyFont="1" applyFill="1" applyBorder="1" applyProtection="1">
      <protection locked="0"/>
    </xf>
    <xf numFmtId="0" fontId="54" fillId="4" borderId="53" xfId="0" applyFont="1" applyFill="1" applyBorder="1"/>
    <xf numFmtId="0" fontId="54" fillId="4" borderId="54" xfId="0" applyFont="1" applyFill="1" applyBorder="1"/>
    <xf numFmtId="168" fontId="54" fillId="4" borderId="54" xfId="0" applyNumberFormat="1" applyFont="1" applyFill="1" applyBorder="1"/>
    <xf numFmtId="168" fontId="30" fillId="4" borderId="2" xfId="0" applyNumberFormat="1" applyFont="1" applyFill="1" applyBorder="1" applyAlignment="1">
      <alignment horizontal="center"/>
    </xf>
    <xf numFmtId="43" fontId="48" fillId="4" borderId="54" xfId="1" applyFont="1" applyFill="1" applyBorder="1" applyProtection="1"/>
    <xf numFmtId="43" fontId="48" fillId="4" borderId="55" xfId="1" applyFont="1" applyFill="1" applyBorder="1" applyProtection="1"/>
    <xf numFmtId="43" fontId="48" fillId="4" borderId="55" xfId="1" applyFont="1" applyFill="1" applyBorder="1" applyAlignment="1" applyProtection="1">
      <alignment horizontal="center"/>
    </xf>
    <xf numFmtId="168" fontId="50" fillId="0" borderId="0" xfId="0" applyNumberFormat="1" applyFont="1"/>
    <xf numFmtId="0" fontId="54" fillId="4" borderId="5" xfId="0" applyFont="1" applyFill="1" applyBorder="1"/>
    <xf numFmtId="0" fontId="54" fillId="4" borderId="4" xfId="0" applyFont="1" applyFill="1" applyBorder="1"/>
    <xf numFmtId="168" fontId="54" fillId="4" borderId="4" xfId="0" applyNumberFormat="1" applyFont="1" applyFill="1" applyBorder="1"/>
    <xf numFmtId="168" fontId="30" fillId="4" borderId="5" xfId="0" applyNumberFormat="1" applyFont="1" applyFill="1" applyBorder="1"/>
    <xf numFmtId="43" fontId="48" fillId="4" borderId="5" xfId="1" applyFont="1" applyFill="1" applyBorder="1" applyAlignment="1" applyProtection="1">
      <alignment horizontal="right"/>
    </xf>
    <xf numFmtId="43" fontId="30" fillId="4" borderId="5" xfId="1" applyFont="1" applyFill="1" applyBorder="1" applyProtection="1"/>
    <xf numFmtId="43" fontId="30" fillId="4" borderId="4" xfId="1" applyFont="1" applyFill="1" applyBorder="1" applyProtection="1"/>
    <xf numFmtId="43" fontId="30" fillId="4" borderId="7" xfId="1" applyFont="1" applyFill="1" applyBorder="1" applyProtection="1"/>
    <xf numFmtId="43" fontId="48" fillId="4" borderId="2" xfId="1" applyFont="1" applyFill="1" applyBorder="1" applyProtection="1"/>
    <xf numFmtId="0" fontId="44" fillId="0" borderId="0" xfId="0" applyFont="1" applyAlignment="1">
      <alignment horizontal="left"/>
    </xf>
    <xf numFmtId="0" fontId="55" fillId="0" borderId="0" xfId="0" applyFont="1"/>
    <xf numFmtId="0" fontId="44" fillId="0" borderId="0" xfId="0" applyFont="1"/>
    <xf numFmtId="0" fontId="44" fillId="5" borderId="65" xfId="0" applyFont="1" applyFill="1" applyBorder="1" applyAlignment="1">
      <alignment vertical="center"/>
    </xf>
    <xf numFmtId="0" fontId="44" fillId="5" borderId="66" xfId="0" applyFont="1" applyFill="1" applyBorder="1" applyAlignment="1">
      <alignment horizontal="center" vertical="center"/>
    </xf>
    <xf numFmtId="0" fontId="44" fillId="5" borderId="67" xfId="0" applyFont="1" applyFill="1" applyBorder="1" applyAlignment="1">
      <alignment horizontal="center" vertical="center"/>
    </xf>
    <xf numFmtId="0" fontId="44" fillId="5" borderId="45" xfId="0" applyFont="1" applyFill="1" applyBorder="1" applyAlignment="1">
      <alignment horizontal="center" vertical="center"/>
    </xf>
    <xf numFmtId="169" fontId="50" fillId="0" borderId="0" xfId="0" applyNumberFormat="1" applyFont="1"/>
    <xf numFmtId="0" fontId="54" fillId="4" borderId="61" xfId="0" applyFont="1" applyFill="1" applyBorder="1"/>
    <xf numFmtId="0" fontId="54" fillId="4" borderId="62" xfId="0" applyFont="1" applyFill="1" applyBorder="1"/>
    <xf numFmtId="0" fontId="54" fillId="4" borderId="63" xfId="0" applyFont="1" applyFill="1" applyBorder="1"/>
    <xf numFmtId="168" fontId="54" fillId="4" borderId="62" xfId="0" applyNumberFormat="1" applyFont="1" applyFill="1" applyBorder="1"/>
    <xf numFmtId="168" fontId="30" fillId="4" borderId="62" xfId="0" applyNumberFormat="1" applyFont="1" applyFill="1" applyBorder="1" applyAlignment="1">
      <alignment horizontal="right"/>
    </xf>
    <xf numFmtId="43" fontId="48" fillId="4" borderId="62" xfId="1" applyFont="1" applyFill="1" applyBorder="1" applyProtection="1"/>
    <xf numFmtId="43" fontId="48" fillId="4" borderId="64" xfId="1" applyFont="1" applyFill="1" applyBorder="1" applyProtection="1"/>
    <xf numFmtId="43" fontId="48" fillId="4" borderId="64" xfId="1" applyFont="1" applyFill="1" applyBorder="1" applyAlignment="1" applyProtection="1">
      <alignment horizontal="center"/>
    </xf>
    <xf numFmtId="168" fontId="30" fillId="4" borderId="4" xfId="0" applyNumberFormat="1" applyFont="1" applyFill="1" applyBorder="1" applyAlignment="1">
      <alignment horizontal="right"/>
    </xf>
    <xf numFmtId="168" fontId="30" fillId="4" borderId="54" xfId="0" applyNumberFormat="1" applyFont="1" applyFill="1" applyBorder="1" applyAlignment="1">
      <alignment horizontal="right"/>
    </xf>
    <xf numFmtId="0" fontId="54" fillId="4" borderId="70" xfId="0" applyFont="1" applyFill="1" applyBorder="1"/>
    <xf numFmtId="0" fontId="52" fillId="4" borderId="5" xfId="0" applyFont="1" applyFill="1" applyBorder="1" applyAlignment="1">
      <alignment horizontal="centerContinuous" vertical="center"/>
    </xf>
    <xf numFmtId="0" fontId="52" fillId="4" borderId="4" xfId="0" applyFont="1" applyFill="1" applyBorder="1" applyAlignment="1">
      <alignment horizontal="centerContinuous" vertical="center"/>
    </xf>
    <xf numFmtId="0" fontId="49" fillId="4" borderId="4" xfId="0" applyFont="1" applyFill="1" applyBorder="1" applyAlignment="1">
      <alignment horizontal="centerContinuous" vertical="center"/>
    </xf>
    <xf numFmtId="0" fontId="49" fillId="4" borderId="7" xfId="0" applyFont="1" applyFill="1" applyBorder="1" applyAlignment="1">
      <alignment horizontal="centerContinuous" vertical="center"/>
    </xf>
    <xf numFmtId="0" fontId="44" fillId="5" borderId="71" xfId="0" applyFont="1" applyFill="1" applyBorder="1" applyAlignment="1">
      <alignment vertical="center"/>
    </xf>
    <xf numFmtId="0" fontId="44" fillId="5" borderId="51" xfId="0" applyFont="1" applyFill="1" applyBorder="1" applyAlignment="1">
      <alignment horizontal="center" vertical="center"/>
    </xf>
    <xf numFmtId="0" fontId="44" fillId="5" borderId="59" xfId="0" applyFont="1" applyFill="1" applyBorder="1" applyAlignment="1">
      <alignment horizontal="center" vertical="center"/>
    </xf>
    <xf numFmtId="0" fontId="44" fillId="5" borderId="52" xfId="0" applyFont="1" applyFill="1" applyBorder="1" applyAlignment="1">
      <alignment horizontal="center" vertical="center"/>
    </xf>
    <xf numFmtId="0" fontId="45" fillId="0" borderId="0" xfId="0" applyFont="1"/>
    <xf numFmtId="43" fontId="50" fillId="10" borderId="39" xfId="1" applyFont="1" applyFill="1" applyBorder="1" applyProtection="1">
      <protection locked="0"/>
    </xf>
    <xf numFmtId="43" fontId="50" fillId="10" borderId="0" xfId="1" applyFont="1" applyFill="1" applyBorder="1" applyProtection="1">
      <protection locked="0"/>
    </xf>
    <xf numFmtId="43" fontId="50" fillId="10" borderId="41" xfId="1" applyFont="1" applyFill="1" applyBorder="1" applyProtection="1">
      <protection locked="0"/>
    </xf>
    <xf numFmtId="43" fontId="50" fillId="10" borderId="45" xfId="1" applyFont="1" applyFill="1" applyBorder="1" applyProtection="1">
      <protection locked="0"/>
    </xf>
    <xf numFmtId="43" fontId="50" fillId="10" borderId="48" xfId="1" applyFont="1" applyFill="1" applyBorder="1" applyProtection="1">
      <protection locked="0"/>
    </xf>
    <xf numFmtId="43" fontId="50" fillId="10" borderId="51" xfId="1" applyFont="1" applyFill="1" applyBorder="1" applyProtection="1">
      <protection locked="0"/>
    </xf>
    <xf numFmtId="43" fontId="50" fillId="10" borderId="52" xfId="1" applyFont="1" applyFill="1" applyBorder="1" applyProtection="1">
      <protection locked="0"/>
    </xf>
    <xf numFmtId="0" fontId="50" fillId="10" borderId="43" xfId="0" applyFont="1" applyFill="1" applyBorder="1" applyProtection="1">
      <protection locked="0"/>
    </xf>
    <xf numFmtId="43" fontId="50" fillId="10" borderId="40" xfId="1" applyFont="1" applyFill="1" applyBorder="1" applyProtection="1">
      <protection locked="0"/>
    </xf>
    <xf numFmtId="0" fontId="50" fillId="10" borderId="43" xfId="0" quotePrefix="1" applyFont="1" applyFill="1" applyBorder="1" applyAlignment="1" applyProtection="1">
      <alignment horizontal="left"/>
      <protection locked="0"/>
    </xf>
    <xf numFmtId="43" fontId="50" fillId="10" borderId="56" xfId="1" applyFont="1" applyFill="1" applyBorder="1" applyProtection="1">
      <protection locked="0"/>
    </xf>
    <xf numFmtId="43" fontId="50" fillId="10" borderId="57" xfId="1" applyFont="1" applyFill="1" applyBorder="1" applyProtection="1">
      <protection locked="0"/>
    </xf>
    <xf numFmtId="0" fontId="50" fillId="10" borderId="50" xfId="0" quotePrefix="1" applyFont="1" applyFill="1" applyBorder="1" applyAlignment="1" applyProtection="1">
      <alignment horizontal="left"/>
      <protection locked="0"/>
    </xf>
    <xf numFmtId="43" fontId="50" fillId="10" borderId="59" xfId="1" applyFont="1" applyFill="1" applyBorder="1" applyProtection="1">
      <protection locked="0"/>
    </xf>
    <xf numFmtId="43" fontId="50" fillId="10" borderId="68" xfId="1" applyFont="1" applyFill="1" applyBorder="1" applyProtection="1">
      <protection locked="0"/>
    </xf>
    <xf numFmtId="0" fontId="53" fillId="10" borderId="46" xfId="0" applyFont="1" applyFill="1" applyBorder="1" applyAlignment="1" applyProtection="1">
      <alignment horizontal="centerContinuous"/>
      <protection locked="0"/>
    </xf>
    <xf numFmtId="0" fontId="53" fillId="10" borderId="47" xfId="0" applyFont="1" applyFill="1" applyBorder="1" applyAlignment="1" applyProtection="1">
      <alignment horizontal="centerContinuous"/>
      <protection locked="0"/>
    </xf>
    <xf numFmtId="0" fontId="44" fillId="10" borderId="47" xfId="0" applyFont="1" applyFill="1" applyBorder="1" applyAlignment="1" applyProtection="1">
      <alignment horizontal="centerContinuous"/>
      <protection locked="0"/>
    </xf>
    <xf numFmtId="0" fontId="45" fillId="10" borderId="58" xfId="0" applyFont="1" applyFill="1" applyBorder="1" applyAlignment="1" applyProtection="1">
      <alignment horizontal="centerContinuous"/>
      <protection locked="0"/>
    </xf>
    <xf numFmtId="0" fontId="45" fillId="10" borderId="8" xfId="0" applyFont="1" applyFill="1" applyBorder="1" applyAlignment="1" applyProtection="1">
      <alignment horizontal="centerContinuous"/>
      <protection locked="0"/>
    </xf>
    <xf numFmtId="0" fontId="53" fillId="10" borderId="19" xfId="0" applyFont="1" applyFill="1" applyBorder="1" applyAlignment="1" applyProtection="1">
      <alignment horizontal="centerContinuous"/>
      <protection locked="0"/>
    </xf>
    <xf numFmtId="0" fontId="53" fillId="10" borderId="37" xfId="0" applyFont="1" applyFill="1" applyBorder="1" applyAlignment="1" applyProtection="1">
      <alignment horizontal="centerContinuous"/>
      <protection locked="0"/>
    </xf>
    <xf numFmtId="0" fontId="44" fillId="10" borderId="37" xfId="0" applyFont="1" applyFill="1" applyBorder="1" applyAlignment="1" applyProtection="1">
      <alignment horizontal="centerContinuous"/>
      <protection locked="0"/>
    </xf>
    <xf numFmtId="0" fontId="45" fillId="10" borderId="37" xfId="0" applyFont="1" applyFill="1" applyBorder="1" applyAlignment="1" applyProtection="1">
      <alignment horizontal="centerContinuous"/>
      <protection locked="0"/>
    </xf>
    <xf numFmtId="0" fontId="45" fillId="10" borderId="42" xfId="0" applyFont="1" applyFill="1" applyBorder="1" applyAlignment="1" applyProtection="1">
      <alignment horizontal="centerContinuous"/>
      <protection locked="0"/>
    </xf>
    <xf numFmtId="0" fontId="44" fillId="10" borderId="8" xfId="0" applyFont="1" applyFill="1" applyBorder="1" applyAlignment="1" applyProtection="1">
      <alignment horizontal="centerContinuous"/>
      <protection locked="0"/>
    </xf>
    <xf numFmtId="0" fontId="44" fillId="10" borderId="42" xfId="0" applyFont="1" applyFill="1" applyBorder="1" applyAlignment="1" applyProtection="1">
      <alignment horizontal="centerContinuous"/>
      <protection locked="0"/>
    </xf>
    <xf numFmtId="0" fontId="45" fillId="10" borderId="49" xfId="0" applyFont="1" applyFill="1" applyBorder="1" applyAlignment="1" applyProtection="1">
      <alignment horizontal="centerContinuous"/>
      <protection locked="0"/>
    </xf>
    <xf numFmtId="0" fontId="53" fillId="10" borderId="65" xfId="0" applyFont="1" applyFill="1" applyBorder="1" applyAlignment="1" applyProtection="1">
      <alignment horizontal="centerContinuous"/>
      <protection locked="0"/>
    </xf>
    <xf numFmtId="0" fontId="53" fillId="10" borderId="38" xfId="0" applyFont="1" applyFill="1" applyBorder="1" applyAlignment="1" applyProtection="1">
      <alignment horizontal="centerContinuous"/>
      <protection locked="0"/>
    </xf>
    <xf numFmtId="0" fontId="44" fillId="10" borderId="38" xfId="0" applyFont="1" applyFill="1" applyBorder="1" applyAlignment="1" applyProtection="1">
      <alignment horizontal="centerContinuous"/>
      <protection locked="0"/>
    </xf>
    <xf numFmtId="0" fontId="44" fillId="10" borderId="69" xfId="0" applyFont="1" applyFill="1" applyBorder="1" applyAlignment="1" applyProtection="1">
      <alignment horizontal="centerContinuous"/>
      <protection locked="0"/>
    </xf>
    <xf numFmtId="0" fontId="45" fillId="10" borderId="57" xfId="0" applyFont="1" applyFill="1" applyBorder="1" applyAlignment="1" applyProtection="1">
      <alignment horizontal="centerContinuous"/>
      <protection locked="0"/>
    </xf>
    <xf numFmtId="0" fontId="53" fillId="10" borderId="72" xfId="0" applyFont="1" applyFill="1" applyBorder="1" applyAlignment="1" applyProtection="1">
      <alignment horizontal="centerContinuous"/>
      <protection locked="0"/>
    </xf>
    <xf numFmtId="0" fontId="53" fillId="10" borderId="73" xfId="0" applyFont="1" applyFill="1" applyBorder="1" applyAlignment="1" applyProtection="1">
      <alignment horizontal="centerContinuous"/>
      <protection locked="0"/>
    </xf>
    <xf numFmtId="0" fontId="44" fillId="10" borderId="73" xfId="0" applyFont="1" applyFill="1" applyBorder="1" applyAlignment="1">
      <alignment horizontal="centerContinuous"/>
    </xf>
    <xf numFmtId="0" fontId="45" fillId="10" borderId="73" xfId="0" applyFont="1" applyFill="1" applyBorder="1" applyAlignment="1">
      <alignment horizontal="centerContinuous"/>
    </xf>
    <xf numFmtId="0" fontId="45" fillId="10" borderId="74" xfId="0" applyFont="1" applyFill="1" applyBorder="1" applyAlignment="1">
      <alignment horizontal="centerContinuous"/>
    </xf>
    <xf numFmtId="0" fontId="45" fillId="10" borderId="42" xfId="0" applyFont="1" applyFill="1" applyBorder="1" applyAlignment="1">
      <alignment horizontal="centerContinuous"/>
    </xf>
    <xf numFmtId="43" fontId="50" fillId="10" borderId="75" xfId="1" applyFont="1" applyFill="1" applyBorder="1" applyProtection="1">
      <protection locked="0"/>
    </xf>
    <xf numFmtId="0" fontId="44" fillId="10" borderId="47" xfId="0" applyFont="1" applyFill="1" applyBorder="1" applyAlignment="1">
      <alignment horizontal="centerContinuous"/>
    </xf>
    <xf numFmtId="0" fontId="45" fillId="10" borderId="11" xfId="0" applyFont="1" applyFill="1" applyBorder="1" applyAlignment="1">
      <alignment horizontal="centerContinuous"/>
    </xf>
    <xf numFmtId="0" fontId="45" fillId="10" borderId="8" xfId="0" applyFont="1" applyFill="1" applyBorder="1" applyAlignment="1">
      <alignment horizontal="centerContinuous"/>
    </xf>
    <xf numFmtId="0" fontId="45" fillId="10" borderId="49" xfId="0" applyFont="1" applyFill="1" applyBorder="1" applyAlignment="1">
      <alignment horizontal="centerContinuous"/>
    </xf>
    <xf numFmtId="0" fontId="44" fillId="10" borderId="49" xfId="0" applyFont="1" applyFill="1" applyBorder="1" applyAlignment="1" applyProtection="1">
      <alignment horizontal="centerContinuous"/>
      <protection locked="0"/>
    </xf>
    <xf numFmtId="0" fontId="44" fillId="10" borderId="73" xfId="0" applyFont="1" applyFill="1" applyBorder="1" applyAlignment="1" applyProtection="1">
      <alignment horizontal="centerContinuous"/>
      <protection locked="0"/>
    </xf>
    <xf numFmtId="0" fontId="45" fillId="10" borderId="73" xfId="0" applyFont="1" applyFill="1" applyBorder="1" applyAlignment="1" applyProtection="1">
      <alignment horizontal="centerContinuous"/>
      <protection locked="0"/>
    </xf>
    <xf numFmtId="0" fontId="45" fillId="10" borderId="74" xfId="0" applyFont="1" applyFill="1" applyBorder="1" applyAlignment="1" applyProtection="1">
      <alignment horizontal="centerContinuous"/>
      <protection locked="0"/>
    </xf>
    <xf numFmtId="0" fontId="45" fillId="10" borderId="11" xfId="0" applyFont="1" applyFill="1" applyBorder="1" applyAlignment="1" applyProtection="1">
      <alignment horizontal="centerContinuous"/>
      <protection locked="0"/>
    </xf>
    <xf numFmtId="164" fontId="50" fillId="10" borderId="39" xfId="0" applyNumberFormat="1" applyFont="1" applyFill="1" applyBorder="1"/>
    <xf numFmtId="0" fontId="44" fillId="10" borderId="42" xfId="0" applyFont="1" applyFill="1" applyBorder="1" applyAlignment="1">
      <alignment horizontal="centerContinuous"/>
    </xf>
    <xf numFmtId="0" fontId="50" fillId="10" borderId="43" xfId="0" applyFont="1" applyFill="1" applyBorder="1"/>
    <xf numFmtId="0" fontId="50" fillId="10" borderId="43" xfId="0" quotePrefix="1" applyFont="1" applyFill="1" applyBorder="1" applyAlignment="1">
      <alignment horizontal="left"/>
    </xf>
    <xf numFmtId="0" fontId="47" fillId="5" borderId="0" xfId="2" applyFont="1" applyFill="1" applyAlignment="1">
      <alignment horizontal="left" vertical="center"/>
    </xf>
    <xf numFmtId="0" fontId="48" fillId="5" borderId="0" xfId="2" applyFont="1" applyFill="1" applyAlignment="1">
      <alignment horizontal="left" vertical="center"/>
    </xf>
    <xf numFmtId="0" fontId="49" fillId="5" borderId="0" xfId="2" applyFont="1" applyFill="1"/>
    <xf numFmtId="43" fontId="14" fillId="10" borderId="79" xfId="1" applyFont="1" applyFill="1" applyBorder="1" applyProtection="1">
      <protection locked="0"/>
    </xf>
    <xf numFmtId="43" fontId="14" fillId="10" borderId="40" xfId="1" applyFont="1" applyFill="1" applyBorder="1" applyProtection="1">
      <protection locked="0"/>
    </xf>
    <xf numFmtId="43" fontId="14" fillId="10" borderId="51" xfId="1" applyFont="1" applyFill="1" applyBorder="1" applyProtection="1">
      <protection locked="0"/>
    </xf>
    <xf numFmtId="43" fontId="14" fillId="10" borderId="59" xfId="1" applyFont="1" applyFill="1" applyBorder="1" applyProtection="1">
      <protection locked="0"/>
    </xf>
    <xf numFmtId="0" fontId="14" fillId="10" borderId="78" xfId="0" applyFont="1" applyFill="1" applyBorder="1"/>
    <xf numFmtId="0" fontId="14" fillId="10" borderId="44" xfId="0" quotePrefix="1" applyFont="1" applyFill="1" applyBorder="1" applyAlignment="1">
      <alignment horizontal="left"/>
    </xf>
    <xf numFmtId="0" fontId="14" fillId="10" borderId="60" xfId="0" quotePrefix="1" applyFont="1" applyFill="1" applyBorder="1" applyAlignment="1">
      <alignment horizontal="left"/>
    </xf>
    <xf numFmtId="170" fontId="29" fillId="0" borderId="0" xfId="5" applyFont="1"/>
    <xf numFmtId="170" fontId="29" fillId="0" borderId="89" xfId="5" applyFont="1" applyBorder="1"/>
    <xf numFmtId="170" fontId="29" fillId="0" borderId="90" xfId="5" applyFont="1" applyBorder="1" applyProtection="1">
      <protection locked="0"/>
    </xf>
    <xf numFmtId="170" fontId="29" fillId="0" borderId="92" xfId="5" applyFont="1" applyBorder="1"/>
    <xf numFmtId="170" fontId="29" fillId="0" borderId="91" xfId="5" applyFont="1" applyBorder="1" applyAlignment="1">
      <alignment horizontal="centerContinuous"/>
    </xf>
    <xf numFmtId="170" fontId="29" fillId="0" borderId="91" xfId="5" applyFont="1" applyBorder="1"/>
    <xf numFmtId="170" fontId="29" fillId="0" borderId="96" xfId="5" applyFont="1" applyBorder="1" applyProtection="1">
      <protection locked="0"/>
    </xf>
    <xf numFmtId="170" fontId="29" fillId="0" borderId="97" xfId="5" applyFont="1" applyBorder="1"/>
    <xf numFmtId="170" fontId="29" fillId="0" borderId="38" xfId="5" applyFont="1" applyBorder="1" applyAlignment="1">
      <alignment horizontal="centerContinuous"/>
    </xf>
    <xf numFmtId="170" fontId="36" fillId="5" borderId="98" xfId="5" applyFont="1" applyFill="1" applyBorder="1"/>
    <xf numFmtId="170" fontId="29" fillId="0" borderId="99" xfId="5" applyFont="1" applyBorder="1" applyAlignment="1" applyProtection="1">
      <alignment horizontal="center"/>
      <protection locked="0"/>
    </xf>
    <xf numFmtId="170" fontId="29" fillId="0" borderId="100" xfId="5" applyFont="1" applyBorder="1" applyAlignment="1" applyProtection="1">
      <alignment horizontal="center"/>
      <protection locked="0"/>
    </xf>
    <xf numFmtId="170" fontId="29" fillId="0" borderId="101" xfId="5" applyFont="1" applyBorder="1" applyAlignment="1" applyProtection="1">
      <alignment horizontal="center"/>
      <protection locked="0"/>
    </xf>
    <xf numFmtId="170" fontId="29" fillId="0" borderId="102" xfId="5" applyFont="1" applyBorder="1" applyAlignment="1" applyProtection="1">
      <alignment horizontal="center"/>
      <protection locked="0"/>
    </xf>
    <xf numFmtId="170" fontId="29" fillId="0" borderId="103" xfId="5" applyFont="1" applyBorder="1" applyAlignment="1" applyProtection="1">
      <alignment horizontal="center"/>
      <protection locked="0"/>
    </xf>
    <xf numFmtId="170" fontId="29" fillId="0" borderId="104" xfId="5" applyFont="1" applyBorder="1" applyAlignment="1" applyProtection="1">
      <alignment horizontal="center"/>
      <protection locked="0"/>
    </xf>
    <xf numFmtId="170" fontId="29" fillId="0" borderId="102" xfId="5" applyFont="1" applyBorder="1" applyAlignment="1">
      <alignment horizontal="center"/>
    </xf>
    <xf numFmtId="170" fontId="29" fillId="0" borderId="100" xfId="5" applyFont="1" applyBorder="1" applyAlignment="1">
      <alignment horizontal="center"/>
    </xf>
    <xf numFmtId="170" fontId="29" fillId="0" borderId="105" xfId="5" applyFont="1" applyBorder="1"/>
    <xf numFmtId="171" fontId="29" fillId="10" borderId="106" xfId="5" applyNumberFormat="1" applyFont="1" applyFill="1" applyBorder="1" applyAlignment="1" applyProtection="1">
      <alignment horizontal="center"/>
      <protection locked="0"/>
    </xf>
    <xf numFmtId="171" fontId="29" fillId="10" borderId="107" xfId="5" applyNumberFormat="1" applyFont="1" applyFill="1" applyBorder="1" applyAlignment="1" applyProtection="1">
      <alignment horizontal="center"/>
      <protection locked="0"/>
    </xf>
    <xf numFmtId="170" fontId="29" fillId="10" borderId="108" xfId="5" applyFont="1" applyFill="1" applyBorder="1" applyAlignment="1" applyProtection="1">
      <alignment horizontal="center"/>
      <protection locked="0"/>
    </xf>
    <xf numFmtId="171" fontId="29" fillId="10" borderId="109" xfId="5" applyNumberFormat="1" applyFont="1" applyFill="1" applyBorder="1" applyAlignment="1" applyProtection="1">
      <alignment horizontal="center"/>
      <protection locked="0"/>
    </xf>
    <xf numFmtId="170" fontId="29" fillId="10" borderId="110" xfId="5" applyFont="1" applyFill="1" applyBorder="1" applyAlignment="1" applyProtection="1">
      <alignment horizontal="center"/>
      <protection locked="0"/>
    </xf>
    <xf numFmtId="170" fontId="29" fillId="10" borderId="111" xfId="5" applyFont="1" applyFill="1" applyBorder="1" applyAlignment="1" applyProtection="1">
      <alignment horizontal="center"/>
      <protection locked="0"/>
    </xf>
    <xf numFmtId="171" fontId="29" fillId="0" borderId="112" xfId="5" applyNumberFormat="1" applyFont="1" applyBorder="1" applyAlignment="1">
      <alignment horizontal="center"/>
    </xf>
    <xf numFmtId="170" fontId="29" fillId="0" borderId="111" xfId="5" applyFont="1" applyBorder="1" applyAlignment="1">
      <alignment horizontal="center"/>
    </xf>
    <xf numFmtId="170" fontId="29" fillId="10" borderId="106" xfId="5" applyFont="1" applyFill="1" applyBorder="1" applyAlignment="1" applyProtection="1">
      <alignment horizontal="center"/>
      <protection locked="0"/>
    </xf>
    <xf numFmtId="170" fontId="29" fillId="10" borderId="107" xfId="5" applyFont="1" applyFill="1" applyBorder="1" applyAlignment="1" applyProtection="1">
      <alignment horizontal="center"/>
      <protection locked="0"/>
    </xf>
    <xf numFmtId="170" fontId="29" fillId="10" borderId="109" xfId="5" applyFont="1" applyFill="1" applyBorder="1" applyAlignment="1" applyProtection="1">
      <alignment horizontal="center"/>
      <protection locked="0"/>
    </xf>
    <xf numFmtId="170" fontId="29" fillId="0" borderId="112" xfId="5" applyFont="1" applyBorder="1" applyAlignment="1">
      <alignment horizontal="center"/>
    </xf>
    <xf numFmtId="170" fontId="29" fillId="10" borderId="113" xfId="5" applyFont="1" applyFill="1" applyBorder="1" applyAlignment="1" applyProtection="1">
      <alignment horizontal="center"/>
      <protection locked="0"/>
    </xf>
    <xf numFmtId="2" fontId="29" fillId="10" borderId="115" xfId="5" applyNumberFormat="1" applyFont="1" applyFill="1" applyBorder="1" applyAlignment="1">
      <alignment horizontal="center"/>
    </xf>
    <xf numFmtId="2" fontId="29" fillId="10" borderId="111" xfId="5" applyNumberFormat="1" applyFont="1" applyFill="1" applyBorder="1" applyAlignment="1">
      <alignment horizontal="center"/>
    </xf>
    <xf numFmtId="2" fontId="29" fillId="10" borderId="108" xfId="5" applyNumberFormat="1" applyFont="1" applyFill="1" applyBorder="1" applyAlignment="1">
      <alignment horizontal="center"/>
    </xf>
    <xf numFmtId="2" fontId="29" fillId="10" borderId="112" xfId="5" applyNumberFormat="1" applyFont="1" applyFill="1" applyBorder="1" applyAlignment="1">
      <alignment horizontal="center"/>
    </xf>
    <xf numFmtId="2" fontId="29" fillId="10" borderId="116" xfId="5" applyNumberFormat="1" applyFont="1" applyFill="1" applyBorder="1" applyAlignment="1">
      <alignment horizontal="center"/>
    </xf>
    <xf numFmtId="2" fontId="29" fillId="10" borderId="110" xfId="5" applyNumberFormat="1" applyFont="1" applyFill="1" applyBorder="1" applyAlignment="1">
      <alignment horizontal="center"/>
    </xf>
    <xf numFmtId="2" fontId="29" fillId="8" borderId="112" xfId="5" applyNumberFormat="1" applyFont="1" applyFill="1" applyBorder="1" applyAlignment="1">
      <alignment horizontal="center"/>
    </xf>
    <xf numFmtId="2" fontId="29" fillId="8" borderId="111" xfId="5" applyNumberFormat="1" applyFont="1" applyFill="1" applyBorder="1" applyAlignment="1">
      <alignment horizontal="center"/>
    </xf>
    <xf numFmtId="170" fontId="33" fillId="0" borderId="105" xfId="5" applyFont="1" applyBorder="1"/>
    <xf numFmtId="2" fontId="33" fillId="5" borderId="115" xfId="5" applyNumberFormat="1" applyFont="1" applyFill="1" applyBorder="1" applyAlignment="1">
      <alignment horizontal="center"/>
    </xf>
    <xf numFmtId="2" fontId="33" fillId="5" borderId="111" xfId="5" applyNumberFormat="1" applyFont="1" applyFill="1" applyBorder="1" applyAlignment="1">
      <alignment horizontal="center"/>
    </xf>
    <xf numFmtId="2" fontId="33" fillId="5" borderId="108" xfId="5" applyNumberFormat="1" applyFont="1" applyFill="1" applyBorder="1" applyAlignment="1">
      <alignment horizontal="center"/>
    </xf>
    <xf numFmtId="2" fontId="33" fillId="5" borderId="112" xfId="5" applyNumberFormat="1" applyFont="1" applyFill="1" applyBorder="1" applyAlignment="1">
      <alignment horizontal="center"/>
    </xf>
    <xf numFmtId="2" fontId="33" fillId="5" borderId="116" xfId="5" applyNumberFormat="1" applyFont="1" applyFill="1" applyBorder="1" applyAlignment="1">
      <alignment horizontal="center"/>
    </xf>
    <xf numFmtId="2" fontId="33" fillId="5" borderId="110" xfId="5" applyNumberFormat="1" applyFont="1" applyFill="1" applyBorder="1" applyAlignment="1">
      <alignment horizontal="center"/>
    </xf>
    <xf numFmtId="2" fontId="33" fillId="8" borderId="112" xfId="5" applyNumberFormat="1" applyFont="1" applyFill="1" applyBorder="1" applyAlignment="1">
      <alignment horizontal="center"/>
    </xf>
    <xf numFmtId="2" fontId="33" fillId="8" borderId="111" xfId="5" applyNumberFormat="1" applyFont="1" applyFill="1" applyBorder="1" applyAlignment="1">
      <alignment horizontal="center"/>
    </xf>
    <xf numFmtId="170" fontId="29" fillId="0" borderId="111" xfId="5" applyFont="1" applyBorder="1"/>
    <xf numFmtId="171" fontId="29" fillId="10" borderId="115" xfId="5" applyNumberFormat="1" applyFont="1" applyFill="1" applyBorder="1" applyAlignment="1" applyProtection="1">
      <alignment horizontal="center"/>
      <protection locked="0"/>
    </xf>
    <xf numFmtId="171" fontId="29" fillId="10" borderId="111" xfId="5" applyNumberFormat="1" applyFont="1" applyFill="1" applyBorder="1" applyAlignment="1" applyProtection="1">
      <alignment horizontal="center"/>
      <protection locked="0"/>
    </xf>
    <xf numFmtId="171" fontId="29" fillId="10" borderId="112" xfId="5" applyNumberFormat="1" applyFont="1" applyFill="1" applyBorder="1" applyAlignment="1" applyProtection="1">
      <alignment horizontal="center"/>
      <protection locked="0"/>
    </xf>
    <xf numFmtId="171" fontId="29" fillId="0" borderId="111" xfId="5" applyNumberFormat="1" applyFont="1" applyBorder="1" applyAlignment="1">
      <alignment horizontal="center"/>
    </xf>
    <xf numFmtId="2" fontId="29" fillId="10" borderId="115" xfId="5" applyNumberFormat="1" applyFont="1" applyFill="1" applyBorder="1" applyAlignment="1" applyProtection="1">
      <alignment horizontal="center"/>
      <protection locked="0"/>
    </xf>
    <xf numFmtId="2" fontId="29" fillId="10" borderId="112" xfId="5" applyNumberFormat="1" applyFont="1" applyFill="1" applyBorder="1" applyAlignment="1" applyProtection="1">
      <alignment horizontal="center"/>
      <protection locked="0"/>
    </xf>
    <xf numFmtId="2" fontId="29" fillId="10" borderId="117" xfId="5" applyNumberFormat="1" applyFont="1" applyFill="1" applyBorder="1" applyAlignment="1" applyProtection="1">
      <alignment horizontal="center"/>
      <protection locked="0"/>
    </xf>
    <xf numFmtId="2" fontId="29" fillId="10" borderId="111" xfId="5" applyNumberFormat="1" applyFont="1" applyFill="1" applyBorder="1" applyAlignment="1" applyProtection="1">
      <alignment horizontal="center"/>
      <protection locked="0"/>
    </xf>
    <xf numFmtId="170" fontId="29" fillId="10" borderId="114" xfId="5" applyFont="1" applyFill="1" applyBorder="1" applyAlignment="1" applyProtection="1">
      <alignment horizontal="center"/>
      <protection locked="0"/>
    </xf>
    <xf numFmtId="2" fontId="29" fillId="10" borderId="106" xfId="5" applyNumberFormat="1" applyFont="1" applyFill="1" applyBorder="1" applyAlignment="1" applyProtection="1">
      <alignment horizontal="center"/>
      <protection locked="0"/>
    </xf>
    <xf numFmtId="170" fontId="29" fillId="0" borderId="118" xfId="5" applyFont="1" applyBorder="1" applyAlignment="1" applyProtection="1">
      <alignment horizontal="center"/>
      <protection locked="0"/>
    </xf>
    <xf numFmtId="171" fontId="29" fillId="10" borderId="108" xfId="5" applyNumberFormat="1" applyFont="1" applyFill="1" applyBorder="1" applyAlignment="1" applyProtection="1">
      <alignment horizontal="center"/>
      <protection locked="0"/>
    </xf>
    <xf numFmtId="171" fontId="29" fillId="10" borderId="110" xfId="5" applyNumberFormat="1" applyFont="1" applyFill="1" applyBorder="1" applyAlignment="1" applyProtection="1">
      <alignment horizontal="center"/>
      <protection locked="0"/>
    </xf>
    <xf numFmtId="170" fontId="29" fillId="10" borderId="115" xfId="5" applyFont="1" applyFill="1" applyBorder="1" applyAlignment="1" applyProtection="1">
      <alignment horizontal="center"/>
      <protection locked="0"/>
    </xf>
    <xf numFmtId="170" fontId="29" fillId="10" borderId="112" xfId="5" applyFont="1" applyFill="1" applyBorder="1" applyAlignment="1" applyProtection="1">
      <alignment horizontal="center"/>
      <protection locked="0"/>
    </xf>
    <xf numFmtId="170" fontId="29" fillId="10" borderId="117" xfId="5" applyFont="1" applyFill="1" applyBorder="1" applyAlignment="1" applyProtection="1">
      <alignment horizontal="center"/>
      <protection locked="0"/>
    </xf>
    <xf numFmtId="170" fontId="39" fillId="0" borderId="90" xfId="5" applyFont="1" applyBorder="1"/>
    <xf numFmtId="170" fontId="29" fillId="0" borderId="115" xfId="5" applyFont="1" applyBorder="1" applyAlignment="1">
      <alignment horizontal="center"/>
    </xf>
    <xf numFmtId="170" fontId="29" fillId="0" borderId="91" xfId="5" applyFont="1" applyBorder="1" applyAlignment="1">
      <alignment horizontal="center"/>
    </xf>
    <xf numFmtId="170" fontId="29" fillId="0" borderId="125" xfId="5" applyFont="1" applyBorder="1" applyAlignment="1">
      <alignment horizontal="center"/>
    </xf>
    <xf numFmtId="170" fontId="29" fillId="7" borderId="108" xfId="5" applyFont="1" applyFill="1" applyBorder="1" applyAlignment="1">
      <alignment horizontal="center"/>
    </xf>
    <xf numFmtId="170" fontId="29" fillId="7" borderId="110" xfId="5" applyFont="1" applyFill="1" applyBorder="1" applyAlignment="1">
      <alignment horizontal="center"/>
    </xf>
    <xf numFmtId="170" fontId="29" fillId="7" borderId="111" xfId="5" applyFont="1" applyFill="1" applyBorder="1" applyAlignment="1">
      <alignment horizontal="center"/>
    </xf>
    <xf numFmtId="170" fontId="39" fillId="0" borderId="119" xfId="5" applyFont="1" applyBorder="1"/>
    <xf numFmtId="170" fontId="29" fillId="0" borderId="120" xfId="5" applyFont="1" applyBorder="1" applyAlignment="1">
      <alignment horizontal="center"/>
    </xf>
    <xf numFmtId="170" fontId="29" fillId="0" borderId="126" xfId="5" applyFont="1" applyBorder="1" applyAlignment="1">
      <alignment horizontal="center"/>
    </xf>
    <xf numFmtId="170" fontId="29" fillId="7" borderId="122" xfId="5" applyFont="1" applyFill="1" applyBorder="1" applyAlignment="1">
      <alignment horizontal="center"/>
    </xf>
    <xf numFmtId="170" fontId="29" fillId="0" borderId="123" xfId="5" applyFont="1" applyBorder="1" applyAlignment="1">
      <alignment horizontal="center"/>
    </xf>
    <xf numFmtId="170" fontId="29" fillId="7" borderId="124" xfId="5" applyFont="1" applyFill="1" applyBorder="1" applyAlignment="1">
      <alignment horizontal="center"/>
    </xf>
    <xf numFmtId="170" fontId="29" fillId="7" borderId="121" xfId="5" applyFont="1" applyFill="1" applyBorder="1" applyAlignment="1">
      <alignment horizontal="center"/>
    </xf>
    <xf numFmtId="170" fontId="29" fillId="0" borderId="127" xfId="5" applyFont="1" applyBorder="1"/>
    <xf numFmtId="170" fontId="29" fillId="10" borderId="127" xfId="5" applyFont="1" applyFill="1" applyBorder="1"/>
    <xf numFmtId="170" fontId="29" fillId="2" borderId="127" xfId="5" applyFont="1" applyFill="1" applyBorder="1"/>
    <xf numFmtId="170" fontId="29" fillId="0" borderId="0" xfId="5" applyFont="1" applyProtection="1">
      <protection locked="0"/>
    </xf>
    <xf numFmtId="0" fontId="10" fillId="5" borderId="0" xfId="0" applyFont="1" applyFill="1"/>
    <xf numFmtId="0" fontId="4" fillId="5" borderId="0" xfId="2" applyFont="1" applyFill="1" applyAlignment="1">
      <alignment horizontal="center"/>
    </xf>
    <xf numFmtId="0" fontId="4" fillId="5" borderId="0" xfId="2" applyFont="1" applyFill="1"/>
    <xf numFmtId="0" fontId="16" fillId="5" borderId="0" xfId="2" applyFont="1" applyFill="1" applyAlignment="1">
      <alignment horizontal="center"/>
    </xf>
    <xf numFmtId="0" fontId="52" fillId="4" borderId="87" xfId="0" applyFont="1" applyFill="1" applyBorder="1" applyAlignment="1">
      <alignment horizontal="center" vertical="center"/>
    </xf>
    <xf numFmtId="0" fontId="52" fillId="4" borderId="0" xfId="0" applyFont="1" applyFill="1" applyAlignment="1">
      <alignment horizontal="center" vertical="center"/>
    </xf>
    <xf numFmtId="0" fontId="49" fillId="4" borderId="0" xfId="0" applyFont="1" applyFill="1" applyAlignment="1">
      <alignment horizontal="center" vertical="center"/>
    </xf>
    <xf numFmtId="0" fontId="52" fillId="4" borderId="76" xfId="0" applyFont="1" applyFill="1" applyBorder="1" applyAlignment="1">
      <alignment horizontal="center" vertical="center"/>
    </xf>
    <xf numFmtId="0" fontId="52" fillId="4" borderId="68" xfId="0" applyFont="1" applyFill="1" applyBorder="1" applyAlignment="1">
      <alignment horizontal="center" vertical="center"/>
    </xf>
    <xf numFmtId="0" fontId="49" fillId="4" borderId="68" xfId="0" applyFont="1" applyFill="1" applyBorder="1" applyAlignment="1">
      <alignment horizontal="center" vertical="center"/>
    </xf>
    <xf numFmtId="0" fontId="44" fillId="5" borderId="84" xfId="0" applyFont="1" applyFill="1" applyBorder="1" applyAlignment="1">
      <alignment horizontal="center" vertical="center"/>
    </xf>
    <xf numFmtId="0" fontId="44" fillId="5" borderId="86" xfId="0" applyFont="1" applyFill="1" applyBorder="1" applyAlignment="1">
      <alignment horizontal="center" vertical="center"/>
    </xf>
    <xf numFmtId="0" fontId="53" fillId="10" borderId="156" xfId="0" applyFont="1" applyFill="1" applyBorder="1" applyAlignment="1">
      <alignment horizontal="center"/>
    </xf>
    <xf numFmtId="0" fontId="53" fillId="10" borderId="47" xfId="0" applyFont="1" applyFill="1" applyBorder="1" applyAlignment="1">
      <alignment horizontal="center"/>
    </xf>
    <xf numFmtId="0" fontId="44" fillId="10" borderId="47" xfId="0" applyFont="1" applyFill="1" applyBorder="1" applyAlignment="1">
      <alignment horizontal="center"/>
    </xf>
    <xf numFmtId="0" fontId="44" fillId="5" borderId="157" xfId="0" applyFont="1" applyFill="1" applyBorder="1" applyAlignment="1">
      <alignment horizontal="center" vertical="center"/>
    </xf>
    <xf numFmtId="0" fontId="44" fillId="5" borderId="158" xfId="0" applyFont="1" applyFill="1" applyBorder="1" applyAlignment="1">
      <alignment horizontal="center" vertical="center"/>
    </xf>
    <xf numFmtId="0" fontId="50" fillId="10" borderId="44" xfId="0" quotePrefix="1" applyFont="1" applyFill="1" applyBorder="1" applyAlignment="1" applyProtection="1">
      <alignment horizontal="left"/>
      <protection locked="0"/>
    </xf>
    <xf numFmtId="0" fontId="50" fillId="10" borderId="39" xfId="0" applyFont="1" applyFill="1" applyBorder="1" applyProtection="1">
      <protection locked="0"/>
    </xf>
    <xf numFmtId="43" fontId="50" fillId="5" borderId="159" xfId="1" applyFont="1" applyFill="1" applyBorder="1" applyProtection="1"/>
    <xf numFmtId="43" fontId="50" fillId="10" borderId="159" xfId="1" applyFont="1" applyFill="1" applyBorder="1" applyAlignment="1" applyProtection="1">
      <alignment horizontal="right"/>
      <protection locked="0"/>
    </xf>
    <xf numFmtId="43" fontId="50" fillId="10" borderId="160" xfId="1" applyFont="1" applyFill="1" applyBorder="1" applyProtection="1">
      <protection locked="0"/>
    </xf>
    <xf numFmtId="0" fontId="44" fillId="10" borderId="161" xfId="0" applyFont="1" applyFill="1" applyBorder="1" applyAlignment="1">
      <alignment horizontal="center"/>
    </xf>
    <xf numFmtId="0" fontId="30" fillId="4" borderId="23" xfId="0" applyFont="1" applyFill="1" applyBorder="1" applyAlignment="1">
      <alignment horizontal="left" vertical="center"/>
    </xf>
    <xf numFmtId="0" fontId="42" fillId="4" borderId="0" xfId="0" applyFont="1" applyFill="1" applyAlignment="1">
      <alignment horizontal="left" vertical="center"/>
    </xf>
    <xf numFmtId="0" fontId="42" fillId="4" borderId="8" xfId="0" applyFont="1" applyFill="1" applyBorder="1" applyAlignment="1">
      <alignment horizontal="left" vertical="center"/>
    </xf>
    <xf numFmtId="0" fontId="35" fillId="4" borderId="56" xfId="0" applyFont="1" applyFill="1" applyBorder="1" applyAlignment="1">
      <alignment horizontal="center" vertical="center"/>
    </xf>
    <xf numFmtId="43" fontId="35" fillId="4" borderId="25" xfId="1" applyFont="1" applyFill="1" applyBorder="1" applyAlignment="1" applyProtection="1">
      <alignment horizontal="center" vertical="center"/>
    </xf>
    <xf numFmtId="43" fontId="58" fillId="4" borderId="24" xfId="1" applyFont="1" applyFill="1" applyBorder="1" applyAlignment="1" applyProtection="1">
      <alignment horizontal="center"/>
    </xf>
    <xf numFmtId="43" fontId="42" fillId="4" borderId="21" xfId="1" applyFont="1" applyFill="1" applyBorder="1" applyAlignment="1" applyProtection="1">
      <alignment horizontal="center"/>
    </xf>
    <xf numFmtId="43" fontId="42" fillId="4" borderId="25" xfId="1" applyFont="1" applyFill="1" applyBorder="1" applyAlignment="1" applyProtection="1">
      <alignment horizontal="center"/>
    </xf>
    <xf numFmtId="43" fontId="59" fillId="4" borderId="8" xfId="1" applyFont="1" applyFill="1" applyBorder="1" applyAlignment="1" applyProtection="1">
      <alignment horizontal="left" vertical="center"/>
    </xf>
    <xf numFmtId="0" fontId="42" fillId="4" borderId="6" xfId="0" applyFont="1" applyFill="1" applyBorder="1" applyAlignment="1">
      <alignment horizontal="center" vertical="center"/>
    </xf>
    <xf numFmtId="43" fontId="35" fillId="4" borderId="2" xfId="1" applyFont="1" applyFill="1" applyBorder="1" applyAlignment="1" applyProtection="1">
      <alignment horizontal="center" vertical="center"/>
    </xf>
    <xf numFmtId="0" fontId="42" fillId="4" borderId="24" xfId="0" applyFont="1" applyFill="1" applyBorder="1" applyAlignment="1">
      <alignment horizontal="left" vertical="center"/>
    </xf>
    <xf numFmtId="0" fontId="42" fillId="4" borderId="21" xfId="0" applyFont="1" applyFill="1" applyBorder="1" applyAlignment="1">
      <alignment horizontal="left" vertical="center"/>
    </xf>
    <xf numFmtId="0" fontId="42" fillId="4" borderId="25" xfId="0" applyFont="1" applyFill="1" applyBorder="1" applyAlignment="1">
      <alignment horizontal="left" vertical="center"/>
    </xf>
    <xf numFmtId="43" fontId="60" fillId="4" borderId="2" xfId="1" applyFont="1" applyFill="1" applyBorder="1" applyAlignment="1" applyProtection="1"/>
    <xf numFmtId="43" fontId="35" fillId="4" borderId="2" xfId="1" applyFont="1" applyFill="1" applyBorder="1" applyAlignment="1" applyProtection="1">
      <alignment horizontal="center"/>
    </xf>
    <xf numFmtId="0" fontId="52" fillId="4" borderId="63" xfId="0" applyFont="1" applyFill="1" applyBorder="1" applyAlignment="1">
      <alignment vertical="center"/>
    </xf>
    <xf numFmtId="0" fontId="52" fillId="4" borderId="62" xfId="0" applyFont="1" applyFill="1" applyBorder="1" applyAlignment="1">
      <alignment vertical="center"/>
    </xf>
    <xf numFmtId="0" fontId="49" fillId="4" borderId="62" xfId="0" applyFont="1" applyFill="1" applyBorder="1" applyAlignment="1">
      <alignment vertical="center"/>
    </xf>
    <xf numFmtId="0" fontId="49" fillId="4" borderId="162" xfId="0" applyFont="1" applyFill="1" applyBorder="1" applyAlignment="1">
      <alignment vertical="center"/>
    </xf>
    <xf numFmtId="0" fontId="52" fillId="4" borderId="87" xfId="0" applyFont="1" applyFill="1" applyBorder="1" applyAlignment="1">
      <alignment vertical="center"/>
    </xf>
    <xf numFmtId="0" fontId="52" fillId="4" borderId="0" xfId="0" applyFont="1" applyFill="1" applyAlignment="1">
      <alignment vertical="center"/>
    </xf>
    <xf numFmtId="0" fontId="49" fillId="4" borderId="0" xfId="0" applyFont="1" applyFill="1" applyAlignment="1">
      <alignment vertical="center"/>
    </xf>
    <xf numFmtId="0" fontId="49" fillId="4" borderId="163" xfId="0" applyFont="1" applyFill="1" applyBorder="1" applyAlignment="1">
      <alignment vertical="center"/>
    </xf>
    <xf numFmtId="0" fontId="52" fillId="4" borderId="76" xfId="0" applyFont="1" applyFill="1" applyBorder="1" applyAlignment="1">
      <alignment vertical="center"/>
    </xf>
    <xf numFmtId="0" fontId="52" fillId="4" borderId="68" xfId="0" applyFont="1" applyFill="1" applyBorder="1" applyAlignment="1">
      <alignment vertical="center"/>
    </xf>
    <xf numFmtId="0" fontId="49" fillId="4" borderId="68" xfId="0" applyFont="1" applyFill="1" applyBorder="1" applyAlignment="1">
      <alignment vertical="center"/>
    </xf>
    <xf numFmtId="0" fontId="49" fillId="4" borderId="164" xfId="0" applyFont="1" applyFill="1" applyBorder="1" applyAlignment="1">
      <alignment vertical="center"/>
    </xf>
    <xf numFmtId="0" fontId="44" fillId="5" borderId="165" xfId="0" applyFont="1" applyFill="1" applyBorder="1" applyAlignment="1">
      <alignment horizontal="center" vertical="center"/>
    </xf>
    <xf numFmtId="0" fontId="53" fillId="10" borderId="166" xfId="0" applyFont="1" applyFill="1" applyBorder="1"/>
    <xf numFmtId="0" fontId="53" fillId="10" borderId="167" xfId="0" applyFont="1" applyFill="1" applyBorder="1"/>
    <xf numFmtId="0" fontId="44" fillId="10" borderId="167" xfId="0" applyFont="1" applyFill="1" applyBorder="1"/>
    <xf numFmtId="0" fontId="44" fillId="10" borderId="168" xfId="0" applyFont="1" applyFill="1" applyBorder="1"/>
    <xf numFmtId="0" fontId="50" fillId="10" borderId="44" xfId="0" applyFont="1" applyFill="1" applyBorder="1" applyProtection="1">
      <protection locked="0"/>
    </xf>
    <xf numFmtId="0" fontId="53" fillId="10" borderId="156" xfId="0" applyFont="1" applyFill="1" applyBorder="1"/>
    <xf numFmtId="0" fontId="53" fillId="10" borderId="47" xfId="0" applyFont="1" applyFill="1" applyBorder="1"/>
    <xf numFmtId="0" fontId="44" fillId="10" borderId="47" xfId="0" applyFont="1" applyFill="1" applyBorder="1"/>
    <xf numFmtId="0" fontId="44" fillId="10" borderId="169" xfId="0" applyFont="1" applyFill="1" applyBorder="1"/>
    <xf numFmtId="0" fontId="35" fillId="4" borderId="22" xfId="0" applyFont="1" applyFill="1" applyBorder="1" applyAlignment="1">
      <alignment horizontal="left" vertical="center"/>
    </xf>
    <xf numFmtId="0" fontId="42" fillId="4" borderId="3" xfId="0" applyFont="1" applyFill="1" applyBorder="1" applyAlignment="1">
      <alignment horizontal="left" vertical="center"/>
    </xf>
    <xf numFmtId="0" fontId="35" fillId="4" borderId="1" xfId="0" applyFont="1" applyFill="1" applyBorder="1" applyAlignment="1">
      <alignment horizontal="center" vertical="center"/>
    </xf>
    <xf numFmtId="43" fontId="35" fillId="4" borderId="7" xfId="1" applyFont="1" applyFill="1" applyBorder="1" applyAlignment="1" applyProtection="1">
      <alignment horizontal="center" vertical="center"/>
    </xf>
    <xf numFmtId="43" fontId="60" fillId="4" borderId="5" xfId="1" applyFont="1" applyFill="1" applyBorder="1" applyAlignment="1" applyProtection="1">
      <alignment horizontal="center"/>
    </xf>
    <xf numFmtId="43" fontId="50" fillId="4" borderId="4" xfId="1" applyFont="1" applyFill="1" applyBorder="1" applyAlignment="1" applyProtection="1">
      <alignment horizontal="center"/>
    </xf>
    <xf numFmtId="43" fontId="50" fillId="4" borderId="7" xfId="1" applyFont="1" applyFill="1" applyBorder="1" applyAlignment="1" applyProtection="1">
      <alignment horizontal="center"/>
    </xf>
    <xf numFmtId="0" fontId="35" fillId="4" borderId="23" xfId="0" applyFont="1" applyFill="1" applyBorder="1" applyAlignment="1">
      <alignment horizontal="left" vertical="center"/>
    </xf>
    <xf numFmtId="0" fontId="50" fillId="4" borderId="6" xfId="0" applyFont="1" applyFill="1" applyBorder="1" applyAlignment="1">
      <alignment horizontal="center" vertical="center"/>
    </xf>
    <xf numFmtId="0" fontId="44" fillId="5" borderId="76" xfId="0" applyFont="1" applyFill="1" applyBorder="1" applyAlignment="1">
      <alignment vertical="center"/>
    </xf>
    <xf numFmtId="0" fontId="35" fillId="4" borderId="61" xfId="0" applyFont="1" applyFill="1" applyBorder="1" applyAlignment="1">
      <alignment horizontal="left" vertical="center"/>
    </xf>
    <xf numFmtId="0" fontId="35" fillId="4" borderId="62" xfId="0" applyFont="1" applyFill="1" applyBorder="1" applyAlignment="1">
      <alignment horizontal="left" vertical="center"/>
    </xf>
    <xf numFmtId="0" fontId="35" fillId="4" borderId="170" xfId="0" applyFont="1" applyFill="1" applyBorder="1" applyAlignment="1">
      <alignment horizontal="center" vertical="center"/>
    </xf>
    <xf numFmtId="43" fontId="60" fillId="4" borderId="53" xfId="1" applyFont="1" applyFill="1" applyBorder="1" applyAlignment="1" applyProtection="1">
      <alignment horizontal="center"/>
    </xf>
    <xf numFmtId="43" fontId="50" fillId="4" borderId="54" xfId="1" applyFont="1" applyFill="1" applyBorder="1" applyAlignment="1" applyProtection="1">
      <alignment horizontal="center"/>
    </xf>
    <xf numFmtId="0" fontId="35" fillId="4" borderId="0" xfId="0" applyFont="1" applyFill="1" applyAlignment="1">
      <alignment horizontal="left" vertical="center"/>
    </xf>
    <xf numFmtId="0" fontId="35" fillId="4" borderId="6" xfId="0" applyFont="1" applyFill="1" applyBorder="1" applyAlignment="1">
      <alignment horizontal="center" vertical="center"/>
    </xf>
    <xf numFmtId="0" fontId="35" fillId="4" borderId="24" xfId="0" applyFont="1" applyFill="1" applyBorder="1" applyAlignment="1">
      <alignment horizontal="left" vertical="center"/>
    </xf>
    <xf numFmtId="0" fontId="35" fillId="4" borderId="21" xfId="0" applyFont="1" applyFill="1" applyBorder="1" applyAlignment="1">
      <alignment horizontal="left" vertical="center"/>
    </xf>
    <xf numFmtId="0" fontId="35" fillId="4" borderId="25" xfId="0" applyFont="1" applyFill="1" applyBorder="1" applyAlignment="1">
      <alignment horizontal="left" vertical="center"/>
    </xf>
    <xf numFmtId="0" fontId="44" fillId="0" borderId="171" xfId="0" applyFont="1" applyBorder="1"/>
    <xf numFmtId="0" fontId="42" fillId="0" borderId="3" xfId="0" applyFont="1" applyBorder="1"/>
    <xf numFmtId="0" fontId="29" fillId="0" borderId="0" xfId="0" applyFont="1"/>
    <xf numFmtId="0" fontId="36" fillId="0" borderId="0" xfId="0" applyFont="1"/>
    <xf numFmtId="0" fontId="36" fillId="0" borderId="56" xfId="0" applyFont="1" applyBorder="1"/>
    <xf numFmtId="0" fontId="36" fillId="0" borderId="6" xfId="0" applyFont="1" applyBorder="1"/>
    <xf numFmtId="0" fontId="28" fillId="0" borderId="107" xfId="0" applyFont="1" applyBorder="1" applyAlignment="1">
      <alignment horizontal="left" vertical="center"/>
    </xf>
    <xf numFmtId="0" fontId="0" fillId="0" borderId="193" xfId="0" applyBorder="1" applyAlignment="1">
      <alignment horizontal="left" vertical="center"/>
    </xf>
    <xf numFmtId="0" fontId="0" fillId="0" borderId="195" xfId="0" applyBorder="1" applyAlignment="1">
      <alignment horizontal="left" vertical="center"/>
    </xf>
    <xf numFmtId="0" fontId="0" fillId="0" borderId="195" xfId="0" applyBorder="1" applyAlignment="1">
      <alignment horizontal="left" vertical="center" wrapText="1"/>
    </xf>
    <xf numFmtId="0" fontId="28" fillId="0" borderId="197" xfId="0" applyFont="1" applyBorder="1" applyAlignment="1">
      <alignment horizontal="left" vertical="center"/>
    </xf>
    <xf numFmtId="0" fontId="0" fillId="0" borderId="198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91" xfId="0" applyBorder="1" applyAlignment="1">
      <alignment horizontal="center" vertical="center"/>
    </xf>
    <xf numFmtId="0" fontId="0" fillId="0" borderId="194" xfId="0" applyBorder="1" applyAlignment="1">
      <alignment horizontal="center" vertical="center"/>
    </xf>
    <xf numFmtId="0" fontId="0" fillId="0" borderId="19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9" xfId="0" applyBorder="1"/>
    <xf numFmtId="0" fontId="0" fillId="0" borderId="2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/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5" xfId="0" applyBorder="1"/>
    <xf numFmtId="0" fontId="50" fillId="0" borderId="0" xfId="3" applyFont="1"/>
    <xf numFmtId="0" fontId="38" fillId="4" borderId="199" xfId="3" applyFont="1" applyFill="1" applyBorder="1" applyAlignment="1">
      <alignment horizontal="center"/>
    </xf>
    <xf numFmtId="0" fontId="38" fillId="4" borderId="199" xfId="3" applyFont="1" applyFill="1" applyBorder="1" applyAlignment="1">
      <alignment horizontal="centerContinuous"/>
    </xf>
    <xf numFmtId="166" fontId="38" fillId="4" borderId="199" xfId="4" applyNumberFormat="1" applyFont="1" applyFill="1" applyBorder="1" applyAlignment="1">
      <alignment horizontal="center"/>
    </xf>
    <xf numFmtId="166" fontId="38" fillId="10" borderId="199" xfId="4" applyNumberFormat="1" applyFont="1" applyFill="1" applyBorder="1" applyAlignment="1" applyProtection="1">
      <alignment horizontal="center"/>
      <protection locked="0"/>
    </xf>
    <xf numFmtId="16" fontId="36" fillId="0" borderId="0" xfId="3" quotePrefix="1" applyNumberFormat="1" applyFont="1" applyAlignment="1">
      <alignment horizontal="left"/>
    </xf>
    <xf numFmtId="167" fontId="36" fillId="0" borderId="0" xfId="4" applyNumberFormat="1" applyFont="1" applyBorder="1" applyAlignment="1">
      <alignment horizontal="left"/>
    </xf>
    <xf numFmtId="167" fontId="36" fillId="0" borderId="0" xfId="4" applyNumberFormat="1" applyFont="1" applyBorder="1"/>
    <xf numFmtId="16" fontId="36" fillId="0" borderId="8" xfId="3" applyNumberFormat="1" applyFont="1" applyBorder="1"/>
    <xf numFmtId="164" fontId="36" fillId="5" borderId="56" xfId="3" applyNumberFormat="1" applyFont="1" applyFill="1" applyBorder="1"/>
    <xf numFmtId="0" fontId="36" fillId="0" borderId="56" xfId="3" applyFont="1" applyBorder="1" applyAlignment="1">
      <alignment horizontal="center"/>
    </xf>
    <xf numFmtId="43" fontId="36" fillId="3" borderId="33" xfId="1" applyFont="1" applyFill="1" applyBorder="1"/>
    <xf numFmtId="43" fontId="36" fillId="0" borderId="33" xfId="1" applyFont="1" applyBorder="1"/>
    <xf numFmtId="43" fontId="36" fillId="5" borderId="8" xfId="1" applyFont="1" applyFill="1" applyBorder="1"/>
    <xf numFmtId="16" fontId="38" fillId="4" borderId="199" xfId="3" quotePrefix="1" applyNumberFormat="1" applyFont="1" applyFill="1" applyBorder="1" applyAlignment="1">
      <alignment horizontal="left"/>
    </xf>
    <xf numFmtId="0" fontId="38" fillId="4" borderId="199" xfId="3" applyFont="1" applyFill="1" applyBorder="1"/>
    <xf numFmtId="43" fontId="39" fillId="4" borderId="199" xfId="1" applyFont="1" applyFill="1" applyBorder="1"/>
    <xf numFmtId="16" fontId="35" fillId="11" borderId="200" xfId="3" applyNumberFormat="1" applyFont="1" applyFill="1" applyBorder="1"/>
    <xf numFmtId="16" fontId="58" fillId="11" borderId="200" xfId="3" applyNumberFormat="1" applyFont="1" applyFill="1" applyBorder="1"/>
    <xf numFmtId="0" fontId="43" fillId="11" borderId="200" xfId="3" quotePrefix="1" applyFont="1" applyFill="1" applyBorder="1" applyAlignment="1">
      <alignment horizontal="left"/>
    </xf>
    <xf numFmtId="43" fontId="45" fillId="11" borderId="200" xfId="1" applyFont="1" applyFill="1" applyBorder="1" applyAlignment="1">
      <alignment horizontal="left"/>
    </xf>
    <xf numFmtId="43" fontId="45" fillId="11" borderId="200" xfId="1" applyFont="1" applyFill="1" applyBorder="1"/>
    <xf numFmtId="16" fontId="40" fillId="12" borderId="203" xfId="3" applyNumberFormat="1" applyFont="1" applyFill="1" applyBorder="1"/>
    <xf numFmtId="16" fontId="40" fillId="12" borderId="204" xfId="3" applyNumberFormat="1" applyFont="1" applyFill="1" applyBorder="1"/>
    <xf numFmtId="0" fontId="39" fillId="12" borderId="204" xfId="3" quotePrefix="1" applyFont="1" applyFill="1" applyBorder="1" applyAlignment="1">
      <alignment horizontal="left"/>
    </xf>
    <xf numFmtId="43" fontId="36" fillId="12" borderId="204" xfId="1" applyFont="1" applyFill="1" applyBorder="1" applyAlignment="1">
      <alignment horizontal="left"/>
    </xf>
    <xf numFmtId="43" fontId="36" fillId="12" borderId="204" xfId="1" applyFont="1" applyFill="1" applyBorder="1"/>
    <xf numFmtId="43" fontId="36" fillId="12" borderId="205" xfId="1" applyFont="1" applyFill="1" applyBorder="1"/>
    <xf numFmtId="16" fontId="61" fillId="12" borderId="203" xfId="3" applyNumberFormat="1" applyFont="1" applyFill="1" applyBorder="1"/>
    <xf numFmtId="16" fontId="61" fillId="12" borderId="204" xfId="3" applyNumberFormat="1" applyFont="1" applyFill="1" applyBorder="1"/>
    <xf numFmtId="0" fontId="43" fillId="12" borderId="204" xfId="3" quotePrefix="1" applyFont="1" applyFill="1" applyBorder="1" applyAlignment="1">
      <alignment horizontal="left"/>
    </xf>
    <xf numFmtId="43" fontId="45" fillId="12" borderId="204" xfId="1" applyFont="1" applyFill="1" applyBorder="1" applyAlignment="1">
      <alignment horizontal="left"/>
    </xf>
    <xf numFmtId="43" fontId="45" fillId="12" borderId="204" xfId="1" applyFont="1" applyFill="1" applyBorder="1"/>
    <xf numFmtId="43" fontId="45" fillId="12" borderId="205" xfId="1" applyFont="1" applyFill="1" applyBorder="1"/>
    <xf numFmtId="0" fontId="43" fillId="0" borderId="0" xfId="3" applyFont="1"/>
    <xf numFmtId="16" fontId="61" fillId="12" borderId="206" xfId="3" applyNumberFormat="1" applyFont="1" applyFill="1" applyBorder="1"/>
    <xf numFmtId="16" fontId="61" fillId="12" borderId="207" xfId="3" applyNumberFormat="1" applyFont="1" applyFill="1" applyBorder="1"/>
    <xf numFmtId="0" fontId="43" fillId="12" borderId="207" xfId="3" quotePrefix="1" applyFont="1" applyFill="1" applyBorder="1" applyAlignment="1">
      <alignment horizontal="left"/>
    </xf>
    <xf numFmtId="43" fontId="45" fillId="12" borderId="207" xfId="1" applyFont="1" applyFill="1" applyBorder="1" applyAlignment="1">
      <alignment horizontal="left"/>
    </xf>
    <xf numFmtId="43" fontId="45" fillId="12" borderId="207" xfId="1" applyFont="1" applyFill="1" applyBorder="1"/>
    <xf numFmtId="43" fontId="45" fillId="12" borderId="208" xfId="1" applyFont="1" applyFill="1" applyBorder="1"/>
    <xf numFmtId="16" fontId="34" fillId="0" borderId="0" xfId="3" quotePrefix="1" applyNumberFormat="1" applyFont="1" applyAlignment="1">
      <alignment horizontal="left"/>
    </xf>
    <xf numFmtId="43" fontId="34" fillId="0" borderId="0" xfId="1" applyFont="1" applyBorder="1" applyAlignment="1">
      <alignment horizontal="left"/>
    </xf>
    <xf numFmtId="43" fontId="34" fillId="0" borderId="0" xfId="1" applyFont="1" applyBorder="1"/>
    <xf numFmtId="0" fontId="32" fillId="4" borderId="199" xfId="3" applyFont="1" applyFill="1" applyBorder="1" applyAlignment="1">
      <alignment horizontal="center"/>
    </xf>
    <xf numFmtId="166" fontId="32" fillId="4" borderId="199" xfId="4" applyNumberFormat="1" applyFont="1" applyFill="1" applyBorder="1" applyAlignment="1">
      <alignment horizontal="center"/>
    </xf>
    <xf numFmtId="166" fontId="32" fillId="10" borderId="199" xfId="4" applyNumberFormat="1" applyFont="1" applyFill="1" applyBorder="1" applyAlignment="1" applyProtection="1">
      <alignment horizontal="center"/>
      <protection locked="0"/>
    </xf>
    <xf numFmtId="166" fontId="32" fillId="4" borderId="199" xfId="4" applyNumberFormat="1" applyFont="1" applyFill="1" applyBorder="1" applyAlignment="1" applyProtection="1">
      <alignment horizontal="center"/>
      <protection locked="0"/>
    </xf>
    <xf numFmtId="0" fontId="35" fillId="4" borderId="199" xfId="2" applyFont="1" applyFill="1" applyBorder="1" applyAlignment="1">
      <alignment horizontal="center" vertical="center" wrapText="1"/>
    </xf>
    <xf numFmtId="43" fontId="44" fillId="5" borderId="199" xfId="1" applyFont="1" applyFill="1" applyBorder="1"/>
    <xf numFmtId="43" fontId="45" fillId="0" borderId="199" xfId="1" applyFont="1" applyBorder="1"/>
    <xf numFmtId="43" fontId="45" fillId="0" borderId="199" xfId="1" applyFont="1" applyBorder="1" applyAlignment="1">
      <alignment horizontal="center"/>
    </xf>
    <xf numFmtId="43" fontId="45" fillId="5" borderId="199" xfId="1" applyFont="1" applyFill="1" applyBorder="1"/>
    <xf numFmtId="43" fontId="45" fillId="10" borderId="199" xfId="1" applyFont="1" applyFill="1" applyBorder="1" applyProtection="1">
      <protection locked="0"/>
    </xf>
    <xf numFmtId="43" fontId="45" fillId="3" borderId="199" xfId="1" applyFont="1" applyFill="1" applyBorder="1"/>
    <xf numFmtId="0" fontId="30" fillId="13" borderId="199" xfId="2" quotePrefix="1" applyFont="1" applyFill="1" applyBorder="1" applyAlignment="1">
      <alignment horizontal="centerContinuous" vertical="center"/>
    </xf>
    <xf numFmtId="0" fontId="63" fillId="0" borderId="0" xfId="2" applyFont="1"/>
    <xf numFmtId="0" fontId="64" fillId="0" borderId="0" xfId="2" applyFont="1"/>
    <xf numFmtId="0" fontId="65" fillId="0" borderId="0" xfId="0" applyFont="1"/>
    <xf numFmtId="0" fontId="67" fillId="0" borderId="0" xfId="0" applyFont="1"/>
    <xf numFmtId="0" fontId="68" fillId="5" borderId="76" xfId="0" applyFont="1" applyFill="1" applyBorder="1" applyAlignment="1">
      <alignment vertical="center"/>
    </xf>
    <xf numFmtId="0" fontId="68" fillId="5" borderId="51" xfId="0" applyFont="1" applyFill="1" applyBorder="1" applyAlignment="1">
      <alignment horizontal="center" vertical="center"/>
    </xf>
    <xf numFmtId="0" fontId="68" fillId="5" borderId="59" xfId="0" applyFont="1" applyFill="1" applyBorder="1" applyAlignment="1">
      <alignment horizontal="center" vertical="center"/>
    </xf>
    <xf numFmtId="0" fontId="68" fillId="5" borderId="77" xfId="0" applyFont="1" applyFill="1" applyBorder="1" applyAlignment="1">
      <alignment horizontal="center" vertical="center"/>
    </xf>
    <xf numFmtId="0" fontId="67" fillId="10" borderId="78" xfId="0" applyFont="1" applyFill="1" applyBorder="1" applyProtection="1">
      <protection locked="0"/>
    </xf>
    <xf numFmtId="43" fontId="67" fillId="10" borderId="79" xfId="1" applyFont="1" applyFill="1" applyBorder="1" applyProtection="1">
      <protection locked="0"/>
    </xf>
    <xf numFmtId="43" fontId="67" fillId="10" borderId="80" xfId="1" applyFont="1" applyFill="1" applyBorder="1" applyProtection="1">
      <protection locked="0"/>
    </xf>
    <xf numFmtId="164" fontId="67" fillId="5" borderId="78" xfId="0" applyNumberFormat="1" applyFont="1" applyFill="1" applyBorder="1"/>
    <xf numFmtId="164" fontId="67" fillId="5" borderId="79" xfId="0" applyNumberFormat="1" applyFont="1" applyFill="1" applyBorder="1"/>
    <xf numFmtId="43" fontId="67" fillId="5" borderId="79" xfId="1" applyFont="1" applyFill="1" applyBorder="1" applyProtection="1"/>
    <xf numFmtId="43" fontId="67" fillId="5" borderId="79" xfId="1" applyFont="1" applyFill="1" applyBorder="1" applyProtection="1">
      <protection locked="0"/>
    </xf>
    <xf numFmtId="0" fontId="67" fillId="10" borderId="44" xfId="0" quotePrefix="1" applyFont="1" applyFill="1" applyBorder="1" applyAlignment="1" applyProtection="1">
      <alignment horizontal="left"/>
      <protection locked="0"/>
    </xf>
    <xf numFmtId="43" fontId="67" fillId="10" borderId="39" xfId="1" applyFont="1" applyFill="1" applyBorder="1" applyProtection="1">
      <protection locked="0"/>
    </xf>
    <xf numFmtId="43" fontId="67" fillId="10" borderId="40" xfId="1" applyFont="1" applyFill="1" applyBorder="1" applyProtection="1">
      <protection locked="0"/>
    </xf>
    <xf numFmtId="164" fontId="67" fillId="5" borderId="44" xfId="0" applyNumberFormat="1" applyFont="1" applyFill="1" applyBorder="1"/>
    <xf numFmtId="164" fontId="67" fillId="5" borderId="39" xfId="0" applyNumberFormat="1" applyFont="1" applyFill="1" applyBorder="1"/>
    <xf numFmtId="43" fontId="67" fillId="5" borderId="39" xfId="1" applyFont="1" applyFill="1" applyBorder="1" applyProtection="1"/>
    <xf numFmtId="43" fontId="67" fillId="5" borderId="39" xfId="1" applyFont="1" applyFill="1" applyBorder="1" applyProtection="1">
      <protection locked="0"/>
    </xf>
    <xf numFmtId="0" fontId="67" fillId="10" borderId="60" xfId="0" quotePrefix="1" applyFont="1" applyFill="1" applyBorder="1" applyAlignment="1" applyProtection="1">
      <alignment horizontal="left"/>
      <protection locked="0"/>
    </xf>
    <xf numFmtId="43" fontId="67" fillId="10" borderId="51" xfId="1" applyFont="1" applyFill="1" applyBorder="1" applyProtection="1">
      <protection locked="0"/>
    </xf>
    <xf numFmtId="43" fontId="67" fillId="10" borderId="59" xfId="1" applyFont="1" applyFill="1" applyBorder="1" applyProtection="1">
      <protection locked="0"/>
    </xf>
    <xf numFmtId="164" fontId="67" fillId="5" borderId="60" xfId="0" applyNumberFormat="1" applyFont="1" applyFill="1" applyBorder="1"/>
    <xf numFmtId="164" fontId="67" fillId="5" borderId="51" xfId="0" applyNumberFormat="1" applyFont="1" applyFill="1" applyBorder="1"/>
    <xf numFmtId="43" fontId="67" fillId="5" borderId="51" xfId="1" applyFont="1" applyFill="1" applyBorder="1" applyProtection="1"/>
    <xf numFmtId="43" fontId="67" fillId="5" borderId="51" xfId="1" applyFont="1" applyFill="1" applyBorder="1" applyProtection="1">
      <protection locked="0"/>
    </xf>
    <xf numFmtId="0" fontId="69" fillId="4" borderId="81" xfId="0" applyFont="1" applyFill="1" applyBorder="1"/>
    <xf numFmtId="0" fontId="69" fillId="4" borderId="82" xfId="0" applyFont="1" applyFill="1" applyBorder="1"/>
    <xf numFmtId="168" fontId="69" fillId="4" borderId="82" xfId="0" applyNumberFormat="1" applyFont="1" applyFill="1" applyBorder="1"/>
    <xf numFmtId="168" fontId="70" fillId="4" borderId="82" xfId="0" applyNumberFormat="1" applyFont="1" applyFill="1" applyBorder="1" applyAlignment="1">
      <alignment horizontal="right"/>
    </xf>
    <xf numFmtId="43" fontId="70" fillId="4" borderId="82" xfId="1" applyFont="1" applyFill="1" applyBorder="1" applyProtection="1"/>
    <xf numFmtId="43" fontId="70" fillId="4" borderId="83" xfId="1" applyFont="1" applyFill="1" applyBorder="1" applyProtection="1"/>
    <xf numFmtId="168" fontId="67" fillId="0" borderId="0" xfId="0" applyNumberFormat="1" applyFont="1"/>
    <xf numFmtId="0" fontId="68" fillId="0" borderId="0" xfId="0" applyFont="1" applyAlignment="1">
      <alignment horizontal="left"/>
    </xf>
    <xf numFmtId="0" fontId="71" fillId="0" borderId="0" xfId="0" applyFont="1"/>
    <xf numFmtId="0" fontId="68" fillId="0" borderId="0" xfId="0" applyFont="1"/>
    <xf numFmtId="0" fontId="65" fillId="0" borderId="0" xfId="0" applyFont="1" applyAlignment="1">
      <alignment vertical="center"/>
    </xf>
    <xf numFmtId="0" fontId="44" fillId="0" borderId="186" xfId="0" applyFont="1" applyBorder="1" applyAlignment="1">
      <alignment horizontal="center" vertical="center"/>
    </xf>
    <xf numFmtId="0" fontId="44" fillId="0" borderId="187" xfId="0" applyFont="1" applyBorder="1" applyAlignment="1">
      <alignment horizontal="center" vertical="center"/>
    </xf>
    <xf numFmtId="0" fontId="44" fillId="0" borderId="18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189" xfId="0" applyFont="1" applyBorder="1" applyAlignment="1">
      <alignment horizontal="center" vertical="center"/>
    </xf>
    <xf numFmtId="0" fontId="44" fillId="0" borderId="190" xfId="0" applyFont="1" applyBorder="1" applyAlignment="1">
      <alignment horizontal="center" vertical="center"/>
    </xf>
    <xf numFmtId="0" fontId="28" fillId="0" borderId="192" xfId="0" applyFont="1" applyBorder="1" applyAlignment="1">
      <alignment horizontal="left" vertical="center"/>
    </xf>
    <xf numFmtId="0" fontId="28" fillId="0" borderId="107" xfId="0" applyFont="1" applyBorder="1" applyAlignment="1">
      <alignment horizontal="left" vertical="center"/>
    </xf>
    <xf numFmtId="0" fontId="65" fillId="0" borderId="22" xfId="0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65" fillId="0" borderId="23" xfId="0" applyFont="1" applyBorder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65" fillId="0" borderId="24" xfId="0" applyFont="1" applyBorder="1" applyAlignment="1">
      <alignment horizontal="left" vertical="center"/>
    </xf>
    <xf numFmtId="0" fontId="65" fillId="0" borderId="21" xfId="0" applyFont="1" applyBorder="1" applyAlignment="1">
      <alignment horizontal="left" vertical="center"/>
    </xf>
    <xf numFmtId="0" fontId="36" fillId="10" borderId="30" xfId="3" applyFont="1" applyFill="1" applyBorder="1" applyAlignment="1" applyProtection="1">
      <alignment horizontal="left"/>
      <protection locked="0"/>
    </xf>
    <xf numFmtId="0" fontId="36" fillId="10" borderId="32" xfId="3" applyFont="1" applyFill="1" applyBorder="1" applyAlignment="1" applyProtection="1">
      <alignment horizontal="left"/>
      <protection locked="0"/>
    </xf>
    <xf numFmtId="0" fontId="36" fillId="10" borderId="31" xfId="3" applyFont="1" applyFill="1" applyBorder="1" applyAlignment="1" applyProtection="1">
      <alignment horizontal="left"/>
      <protection locked="0"/>
    </xf>
    <xf numFmtId="0" fontId="36" fillId="10" borderId="201" xfId="3" applyFont="1" applyFill="1" applyBorder="1" applyAlignment="1" applyProtection="1">
      <alignment horizontal="left"/>
      <protection locked="0"/>
    </xf>
    <xf numFmtId="0" fontId="36" fillId="10" borderId="202" xfId="3" applyFont="1" applyFill="1" applyBorder="1" applyAlignment="1" applyProtection="1">
      <alignment horizontal="left"/>
      <protection locked="0"/>
    </xf>
    <xf numFmtId="0" fontId="36" fillId="10" borderId="132" xfId="3" applyFont="1" applyFill="1" applyBorder="1" applyAlignment="1" applyProtection="1">
      <alignment horizontal="left"/>
      <protection locked="0"/>
    </xf>
    <xf numFmtId="0" fontId="36" fillId="0" borderId="30" xfId="3" applyFont="1" applyBorder="1" applyAlignment="1">
      <alignment horizontal="left"/>
    </xf>
    <xf numFmtId="0" fontId="36" fillId="0" borderId="32" xfId="3" applyFont="1" applyBorder="1" applyAlignment="1">
      <alignment horizontal="left"/>
    </xf>
    <xf numFmtId="0" fontId="36" fillId="0" borderId="31" xfId="3" applyFont="1" applyBorder="1" applyAlignment="1">
      <alignment horizontal="left"/>
    </xf>
    <xf numFmtId="0" fontId="36" fillId="10" borderId="30" xfId="3" applyFont="1" applyFill="1" applyBorder="1" applyAlignment="1" applyProtection="1">
      <alignment horizontal="center"/>
      <protection locked="0"/>
    </xf>
    <xf numFmtId="0" fontId="36" fillId="10" borderId="32" xfId="3" applyFont="1" applyFill="1" applyBorder="1" applyAlignment="1" applyProtection="1">
      <alignment horizontal="center"/>
      <protection locked="0"/>
    </xf>
    <xf numFmtId="0" fontId="36" fillId="10" borderId="31" xfId="3" applyFont="1" applyFill="1" applyBorder="1" applyAlignment="1" applyProtection="1">
      <alignment horizontal="center"/>
      <protection locked="0"/>
    </xf>
    <xf numFmtId="0" fontId="36" fillId="10" borderId="35" xfId="3" applyFont="1" applyFill="1" applyBorder="1" applyAlignment="1" applyProtection="1">
      <alignment horizontal="center"/>
      <protection locked="0"/>
    </xf>
    <xf numFmtId="0" fontId="36" fillId="10" borderId="27" xfId="3" applyFont="1" applyFill="1" applyBorder="1" applyAlignment="1" applyProtection="1">
      <alignment horizontal="center"/>
      <protection locked="0"/>
    </xf>
    <xf numFmtId="0" fontId="36" fillId="10" borderId="26" xfId="3" applyFont="1" applyFill="1" applyBorder="1" applyAlignment="1" applyProtection="1">
      <alignment horizontal="center"/>
      <protection locked="0"/>
    </xf>
    <xf numFmtId="0" fontId="62" fillId="13" borderId="199" xfId="3" applyFont="1" applyFill="1" applyBorder="1" applyAlignment="1">
      <alignment horizontal="center" vertical="center"/>
    </xf>
    <xf numFmtId="0" fontId="38" fillId="4" borderId="199" xfId="3" applyFont="1" applyFill="1" applyBorder="1" applyAlignment="1">
      <alignment horizontal="center" vertical="center" wrapText="1"/>
    </xf>
    <xf numFmtId="0" fontId="38" fillId="4" borderId="199" xfId="0" applyFont="1" applyFill="1" applyBorder="1" applyAlignment="1">
      <alignment horizontal="center" vertical="center" wrapText="1"/>
    </xf>
    <xf numFmtId="0" fontId="38" fillId="4" borderId="199" xfId="3" applyFont="1" applyFill="1" applyBorder="1" applyAlignment="1">
      <alignment horizontal="center"/>
    </xf>
    <xf numFmtId="0" fontId="34" fillId="10" borderId="173" xfId="3" applyFont="1" applyFill="1" applyBorder="1" applyAlignment="1" applyProtection="1">
      <alignment horizontal="center"/>
      <protection locked="0"/>
    </xf>
    <xf numFmtId="0" fontId="34" fillId="10" borderId="32" xfId="3" applyFont="1" applyFill="1" applyBorder="1" applyAlignment="1" applyProtection="1">
      <alignment horizontal="center"/>
      <protection locked="0"/>
    </xf>
    <xf numFmtId="0" fontId="34" fillId="10" borderId="31" xfId="3" applyFont="1" applyFill="1" applyBorder="1" applyAlignment="1" applyProtection="1">
      <alignment horizontal="center"/>
      <protection locked="0"/>
    </xf>
    <xf numFmtId="0" fontId="34" fillId="0" borderId="173" xfId="3" applyFont="1" applyBorder="1" applyAlignment="1">
      <alignment horizontal="center"/>
    </xf>
    <xf numFmtId="0" fontId="34" fillId="0" borderId="32" xfId="3" applyFont="1" applyBorder="1" applyAlignment="1">
      <alignment horizontal="center"/>
    </xf>
    <xf numFmtId="0" fontId="34" fillId="0" borderId="31" xfId="3" applyFont="1" applyBorder="1" applyAlignment="1">
      <alignment horizontal="center"/>
    </xf>
    <xf numFmtId="0" fontId="36" fillId="10" borderId="173" xfId="3" applyFont="1" applyFill="1" applyBorder="1" applyAlignment="1" applyProtection="1">
      <alignment horizontal="center"/>
      <protection locked="0"/>
    </xf>
    <xf numFmtId="0" fontId="34" fillId="10" borderId="176" xfId="3" applyFont="1" applyFill="1" applyBorder="1" applyAlignment="1" applyProtection="1">
      <alignment horizontal="center"/>
      <protection locked="0"/>
    </xf>
    <xf numFmtId="0" fontId="34" fillId="10" borderId="177" xfId="3" applyFont="1" applyFill="1" applyBorder="1" applyAlignment="1" applyProtection="1">
      <alignment horizontal="center"/>
      <protection locked="0"/>
    </xf>
    <xf numFmtId="0" fontId="34" fillId="10" borderId="178" xfId="3" applyFont="1" applyFill="1" applyBorder="1" applyAlignment="1" applyProtection="1">
      <alignment horizontal="center"/>
      <protection locked="0"/>
    </xf>
    <xf numFmtId="0" fontId="32" fillId="4" borderId="199" xfId="3" applyFont="1" applyFill="1" applyBorder="1" applyAlignment="1">
      <alignment horizontal="center" vertical="center" wrapText="1"/>
    </xf>
    <xf numFmtId="0" fontId="31" fillId="4" borderId="199" xfId="3" applyFont="1" applyFill="1" applyBorder="1" applyAlignment="1">
      <alignment horizontal="center"/>
    </xf>
    <xf numFmtId="43" fontId="44" fillId="5" borderId="199" xfId="1" applyFont="1" applyFill="1" applyBorder="1" applyAlignment="1">
      <alignment horizontal="center"/>
    </xf>
    <xf numFmtId="43" fontId="43" fillId="0" borderId="199" xfId="1" applyFont="1" applyBorder="1" applyAlignment="1">
      <alignment horizontal="left"/>
    </xf>
    <xf numFmtId="0" fontId="35" fillId="4" borderId="199" xfId="0" applyFont="1" applyFill="1" applyBorder="1" applyAlignment="1">
      <alignment horizontal="center" vertical="center" wrapText="1"/>
    </xf>
    <xf numFmtId="0" fontId="52" fillId="4" borderId="5" xfId="0" applyFont="1" applyFill="1" applyBorder="1" applyAlignment="1">
      <alignment horizontal="center" vertical="center"/>
    </xf>
    <xf numFmtId="0" fontId="52" fillId="4" borderId="4" xfId="0" applyFont="1" applyFill="1" applyBorder="1" applyAlignment="1">
      <alignment horizontal="center" vertical="center"/>
    </xf>
    <xf numFmtId="0" fontId="52" fillId="4" borderId="7" xfId="0" applyFont="1" applyFill="1" applyBorder="1" applyAlignment="1">
      <alignment horizontal="center" vertical="center"/>
    </xf>
    <xf numFmtId="0" fontId="52" fillId="13" borderId="5" xfId="0" applyFont="1" applyFill="1" applyBorder="1" applyAlignment="1">
      <alignment horizontal="center" vertical="center"/>
    </xf>
    <xf numFmtId="0" fontId="52" fillId="13" borderId="4" xfId="0" applyFont="1" applyFill="1" applyBorder="1" applyAlignment="1">
      <alignment horizontal="center" vertical="center"/>
    </xf>
    <xf numFmtId="0" fontId="52" fillId="13" borderId="7" xfId="0" applyFont="1" applyFill="1" applyBorder="1" applyAlignment="1">
      <alignment horizontal="center" vertical="center"/>
    </xf>
    <xf numFmtId="0" fontId="53" fillId="10" borderId="19" xfId="0" applyFont="1" applyFill="1" applyBorder="1" applyAlignment="1" applyProtection="1">
      <alignment horizontal="center"/>
      <protection locked="0"/>
    </xf>
    <xf numFmtId="0" fontId="53" fillId="10" borderId="37" xfId="0" applyFont="1" applyFill="1" applyBorder="1" applyAlignment="1" applyProtection="1">
      <alignment horizontal="center"/>
      <protection locked="0"/>
    </xf>
    <xf numFmtId="0" fontId="53" fillId="10" borderId="42" xfId="0" applyFont="1" applyFill="1" applyBorder="1" applyAlignment="1" applyProtection="1">
      <alignment horizontal="center"/>
      <protection locked="0"/>
    </xf>
    <xf numFmtId="0" fontId="66" fillId="4" borderId="22" xfId="0" applyFont="1" applyFill="1" applyBorder="1" applyAlignment="1">
      <alignment horizontal="center" vertical="center"/>
    </xf>
    <xf numFmtId="0" fontId="66" fillId="4" borderId="3" xfId="0" applyFont="1" applyFill="1" applyBorder="1" applyAlignment="1">
      <alignment horizontal="center" vertical="center"/>
    </xf>
    <xf numFmtId="0" fontId="66" fillId="4" borderId="9" xfId="0" applyFont="1" applyFill="1" applyBorder="1" applyAlignment="1">
      <alignment horizontal="center" vertical="center"/>
    </xf>
    <xf numFmtId="0" fontId="63" fillId="5" borderId="0" xfId="2" applyFont="1" applyFill="1" applyAlignment="1">
      <alignment horizontal="left" vertical="center" wrapText="1"/>
    </xf>
    <xf numFmtId="0" fontId="66" fillId="4" borderId="5" xfId="0" applyFont="1" applyFill="1" applyBorder="1" applyAlignment="1">
      <alignment horizontal="center" vertical="center"/>
    </xf>
    <xf numFmtId="0" fontId="66" fillId="4" borderId="4" xfId="0" applyFont="1" applyFill="1" applyBorder="1" applyAlignment="1">
      <alignment horizontal="center" vertical="center"/>
    </xf>
    <xf numFmtId="0" fontId="66" fillId="4" borderId="7" xfId="0" applyFont="1" applyFill="1" applyBorder="1" applyAlignment="1">
      <alignment horizontal="center" vertical="center"/>
    </xf>
    <xf numFmtId="0" fontId="16" fillId="5" borderId="0" xfId="2" applyFont="1" applyFill="1" applyAlignment="1">
      <alignment horizontal="left" vertical="center" wrapText="1"/>
    </xf>
    <xf numFmtId="0" fontId="11" fillId="4" borderId="87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76" xfId="0" applyFont="1" applyFill="1" applyBorder="1" applyAlignment="1">
      <alignment horizontal="center" vertical="center"/>
    </xf>
    <xf numFmtId="0" fontId="11" fillId="4" borderId="68" xfId="0" applyFont="1" applyFill="1" applyBorder="1" applyAlignment="1">
      <alignment horizontal="center" vertical="center"/>
    </xf>
    <xf numFmtId="49" fontId="29" fillId="10" borderId="94" xfId="5" applyNumberFormat="1" applyFont="1" applyFill="1" applyBorder="1" applyAlignment="1" applyProtection="1">
      <alignment horizontal="center" vertical="center"/>
      <protection locked="0"/>
    </xf>
    <xf numFmtId="49" fontId="29" fillId="10" borderId="91" xfId="5" applyNumberFormat="1" applyFont="1" applyFill="1" applyBorder="1" applyAlignment="1" applyProtection="1">
      <alignment horizontal="center" vertical="center"/>
      <protection locked="0"/>
    </xf>
    <xf numFmtId="49" fontId="29" fillId="10" borderId="93" xfId="5" applyNumberFormat="1" applyFont="1" applyFill="1" applyBorder="1" applyAlignment="1" applyProtection="1">
      <alignment horizontal="center" vertical="center"/>
      <protection locked="0"/>
    </xf>
    <xf numFmtId="49" fontId="29" fillId="10" borderId="130" xfId="5" applyNumberFormat="1" applyFont="1" applyFill="1" applyBorder="1" applyAlignment="1" applyProtection="1">
      <alignment horizontal="center" vertical="center"/>
      <protection locked="0"/>
    </xf>
    <xf numFmtId="49" fontId="29" fillId="10" borderId="38" xfId="5" applyNumberFormat="1" applyFont="1" applyFill="1" applyBorder="1" applyAlignment="1" applyProtection="1">
      <alignment horizontal="center" vertical="center"/>
      <protection locked="0"/>
    </xf>
    <xf numFmtId="49" fontId="29" fillId="10" borderId="131" xfId="5" applyNumberFormat="1" applyFont="1" applyFill="1" applyBorder="1" applyAlignment="1" applyProtection="1">
      <alignment horizontal="center" vertical="center"/>
      <protection locked="0"/>
    </xf>
    <xf numFmtId="170" fontId="35" fillId="4" borderId="88" xfId="5" applyFont="1" applyFill="1" applyBorder="1" applyAlignment="1" applyProtection="1">
      <alignment horizontal="center"/>
      <protection locked="0"/>
    </xf>
    <xf numFmtId="49" fontId="29" fillId="10" borderId="92" xfId="5" applyNumberFormat="1" applyFont="1" applyFill="1" applyBorder="1" applyAlignment="1" applyProtection="1">
      <alignment horizontal="center" vertical="center"/>
      <protection locked="0"/>
    </xf>
    <xf numFmtId="49" fontId="29" fillId="10" borderId="128" xfId="5" applyNumberFormat="1" applyFont="1" applyFill="1" applyBorder="1" applyAlignment="1" applyProtection="1">
      <alignment horizontal="center" vertical="center"/>
      <protection locked="0"/>
    </xf>
    <xf numFmtId="170" fontId="29" fillId="10" borderId="94" xfId="5" applyFont="1" applyFill="1" applyBorder="1" applyAlignment="1" applyProtection="1">
      <alignment horizontal="center" vertical="center"/>
      <protection locked="0"/>
    </xf>
    <xf numFmtId="170" fontId="29" fillId="10" borderId="91" xfId="5" applyFont="1" applyFill="1" applyBorder="1" applyAlignment="1" applyProtection="1">
      <alignment horizontal="center" vertical="center"/>
      <protection locked="0"/>
    </xf>
    <xf numFmtId="170" fontId="29" fillId="10" borderId="95" xfId="5" applyFont="1" applyFill="1" applyBorder="1" applyAlignment="1" applyProtection="1">
      <alignment horizontal="center" vertical="center"/>
      <protection locked="0"/>
    </xf>
    <xf numFmtId="170" fontId="29" fillId="10" borderId="130" xfId="5" applyFont="1" applyFill="1" applyBorder="1" applyAlignment="1" applyProtection="1">
      <alignment horizontal="center" vertical="center"/>
      <protection locked="0"/>
    </xf>
    <xf numFmtId="170" fontId="29" fillId="10" borderId="38" xfId="5" applyFont="1" applyFill="1" applyBorder="1" applyAlignment="1" applyProtection="1">
      <alignment horizontal="center" vertical="center"/>
      <protection locked="0"/>
    </xf>
    <xf numFmtId="170" fontId="29" fillId="10" borderId="129" xfId="5" applyFont="1" applyFill="1" applyBorder="1" applyAlignment="1" applyProtection="1">
      <alignment horizontal="center" vertical="center"/>
      <protection locked="0"/>
    </xf>
    <xf numFmtId="49" fontId="29" fillId="10" borderId="95" xfId="5" applyNumberFormat="1" applyFont="1" applyFill="1" applyBorder="1" applyAlignment="1" applyProtection="1">
      <alignment horizontal="center" vertical="center"/>
      <protection locked="0"/>
    </xf>
    <xf numFmtId="49" fontId="29" fillId="10" borderId="129" xfId="5" applyNumberFormat="1" applyFont="1" applyFill="1" applyBorder="1" applyAlignment="1" applyProtection="1">
      <alignment horizontal="center" vertical="center"/>
      <protection locked="0"/>
    </xf>
    <xf numFmtId="170" fontId="29" fillId="10" borderId="93" xfId="5" applyFont="1" applyFill="1" applyBorder="1" applyAlignment="1" applyProtection="1">
      <alignment horizontal="center" vertical="center"/>
      <protection locked="0"/>
    </xf>
    <xf numFmtId="170" fontId="29" fillId="10" borderId="131" xfId="5" applyFont="1" applyFill="1" applyBorder="1" applyAlignment="1" applyProtection="1">
      <alignment horizontal="center" vertical="center"/>
      <protection locked="0"/>
    </xf>
    <xf numFmtId="0" fontId="12" fillId="4" borderId="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4" fillId="10" borderId="17" xfId="2" quotePrefix="1" applyFont="1" applyFill="1" applyBorder="1" applyAlignment="1" applyProtection="1">
      <alignment horizontal="center" vertical="center"/>
      <protection locked="0"/>
    </xf>
    <xf numFmtId="0" fontId="4" fillId="10" borderId="19" xfId="2" quotePrefix="1" applyFont="1" applyFill="1" applyBorder="1" applyAlignment="1" applyProtection="1">
      <alignment horizontal="center" vertical="center"/>
      <protection locked="0"/>
    </xf>
    <xf numFmtId="0" fontId="4" fillId="10" borderId="20" xfId="2" quotePrefix="1" applyFont="1" applyFill="1" applyBorder="1" applyAlignment="1" applyProtection="1">
      <alignment horizontal="center" vertical="center"/>
      <protection locked="0"/>
    </xf>
    <xf numFmtId="43" fontId="4" fillId="10" borderId="137" xfId="1" quotePrefix="1" applyFont="1" applyFill="1" applyBorder="1" applyAlignment="1" applyProtection="1">
      <alignment horizontal="center" vertical="center"/>
      <protection locked="0"/>
    </xf>
    <xf numFmtId="43" fontId="4" fillId="10" borderId="58" xfId="1" quotePrefix="1" applyFont="1" applyFill="1" applyBorder="1" applyAlignment="1" applyProtection="1">
      <alignment horizontal="center" vertical="center"/>
      <protection locked="0"/>
    </xf>
    <xf numFmtId="43" fontId="4" fillId="10" borderId="140" xfId="1" quotePrefix="1" applyFont="1" applyFill="1" applyBorder="1" applyAlignment="1" applyProtection="1">
      <alignment horizontal="center" vertical="center"/>
      <protection locked="0"/>
    </xf>
    <xf numFmtId="0" fontId="12" fillId="4" borderId="4" xfId="0" applyFont="1" applyFill="1" applyBorder="1" applyAlignment="1">
      <alignment horizontal="center" vertical="center" wrapText="1"/>
    </xf>
    <xf numFmtId="0" fontId="4" fillId="0" borderId="19" xfId="2" applyFont="1" applyBorder="1" applyAlignment="1">
      <alignment horizontal="left"/>
    </xf>
    <xf numFmtId="0" fontId="4" fillId="0" borderId="37" xfId="2" applyFont="1" applyBorder="1" applyAlignment="1">
      <alignment horizontal="left"/>
    </xf>
    <xf numFmtId="0" fontId="4" fillId="0" borderId="13" xfId="2" applyFont="1" applyBorder="1" applyAlignment="1">
      <alignment horizontal="left"/>
    </xf>
    <xf numFmtId="0" fontId="4" fillId="10" borderId="19" xfId="2" applyFont="1" applyFill="1" applyBorder="1" applyAlignment="1" applyProtection="1">
      <alignment horizontal="left"/>
      <protection locked="0"/>
    </xf>
    <xf numFmtId="0" fontId="4" fillId="10" borderId="37" xfId="2" applyFont="1" applyFill="1" applyBorder="1" applyAlignment="1" applyProtection="1">
      <alignment horizontal="left"/>
      <protection locked="0"/>
    </xf>
    <xf numFmtId="0" fontId="4" fillId="10" borderId="13" xfId="2" applyFont="1" applyFill="1" applyBorder="1" applyAlignment="1" applyProtection="1">
      <alignment horizontal="left"/>
      <protection locked="0"/>
    </xf>
    <xf numFmtId="43" fontId="4" fillId="9" borderId="1" xfId="1" quotePrefix="1" applyFont="1" applyFill="1" applyBorder="1" applyAlignment="1">
      <alignment horizontal="center" vertical="center"/>
    </xf>
    <xf numFmtId="43" fontId="4" fillId="9" borderId="56" xfId="1" quotePrefix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10" borderId="1" xfId="2" quotePrefix="1" applyFont="1" applyFill="1" applyBorder="1" applyAlignment="1" applyProtection="1">
      <alignment horizontal="center" vertical="center"/>
      <protection locked="0"/>
    </xf>
    <xf numFmtId="0" fontId="4" fillId="10" borderId="56" xfId="2" quotePrefix="1" applyFont="1" applyFill="1" applyBorder="1" applyAlignment="1" applyProtection="1">
      <alignment horizontal="center" vertical="center"/>
      <protection locked="0"/>
    </xf>
    <xf numFmtId="0" fontId="3" fillId="10" borderId="56" xfId="0" applyFont="1" applyFill="1" applyBorder="1" applyAlignment="1" applyProtection="1">
      <alignment horizontal="center" vertical="center"/>
      <protection locked="0"/>
    </xf>
    <xf numFmtId="0" fontId="3" fillId="10" borderId="6" xfId="0" applyFont="1" applyFill="1" applyBorder="1" applyAlignment="1" applyProtection="1">
      <alignment horizontal="center" vertical="center"/>
      <protection locked="0"/>
    </xf>
    <xf numFmtId="43" fontId="4" fillId="10" borderId="1" xfId="1" quotePrefix="1" applyFont="1" applyFill="1" applyBorder="1" applyAlignment="1" applyProtection="1">
      <alignment horizontal="center" vertical="center"/>
      <protection locked="0"/>
    </xf>
    <xf numFmtId="43" fontId="4" fillId="10" borderId="56" xfId="1" quotePrefix="1" applyFont="1" applyFill="1" applyBorder="1" applyAlignment="1" applyProtection="1">
      <alignment horizontal="center" vertical="center"/>
      <protection locked="0"/>
    </xf>
    <xf numFmtId="0" fontId="12" fillId="4" borderId="1" xfId="2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10" borderId="17" xfId="2" quotePrefix="1" applyFont="1" applyFill="1" applyBorder="1" applyAlignment="1" applyProtection="1">
      <alignment horizontal="left"/>
      <protection locked="0"/>
    </xf>
    <xf numFmtId="0" fontId="4" fillId="10" borderId="18" xfId="2" quotePrefix="1" applyFont="1" applyFill="1" applyBorder="1" applyAlignment="1" applyProtection="1">
      <alignment horizontal="left"/>
      <protection locked="0"/>
    </xf>
    <xf numFmtId="0" fontId="4" fillId="10" borderId="144" xfId="2" quotePrefix="1" applyFont="1" applyFill="1" applyBorder="1" applyAlignment="1" applyProtection="1">
      <alignment horizontal="left"/>
      <protection locked="0"/>
    </xf>
    <xf numFmtId="0" fontId="4" fillId="0" borderId="5" xfId="2" applyFont="1" applyBorder="1" applyAlignment="1">
      <alignment horizontal="left"/>
    </xf>
    <xf numFmtId="0" fontId="4" fillId="0" borderId="4" xfId="2" applyFont="1" applyBorder="1" applyAlignment="1">
      <alignment horizontal="left"/>
    </xf>
    <xf numFmtId="0" fontId="4" fillId="0" borderId="153" xfId="2" applyFont="1" applyBorder="1" applyAlignment="1">
      <alignment horizontal="left"/>
    </xf>
    <xf numFmtId="0" fontId="4" fillId="0" borderId="20" xfId="2" applyFont="1" applyBorder="1" applyAlignment="1">
      <alignment horizontal="left"/>
    </xf>
    <xf numFmtId="0" fontId="4" fillId="0" borderId="172" xfId="2" applyFont="1" applyBorder="1" applyAlignment="1">
      <alignment horizontal="left"/>
    </xf>
    <xf numFmtId="0" fontId="4" fillId="0" borderId="15" xfId="2" applyFont="1" applyBorder="1" applyAlignment="1">
      <alignment horizontal="left"/>
    </xf>
    <xf numFmtId="0" fontId="4" fillId="10" borderId="5" xfId="2" applyFont="1" applyFill="1" applyBorder="1" applyAlignment="1" applyProtection="1">
      <alignment horizontal="left"/>
      <protection locked="0"/>
    </xf>
    <xf numFmtId="0" fontId="4" fillId="10" borderId="4" xfId="2" applyFont="1" applyFill="1" applyBorder="1" applyAlignment="1" applyProtection="1">
      <alignment horizontal="left"/>
      <protection locked="0"/>
    </xf>
    <xf numFmtId="0" fontId="4" fillId="10" borderId="153" xfId="2" applyFont="1" applyFill="1" applyBorder="1" applyAlignment="1" applyProtection="1">
      <alignment horizontal="left"/>
      <protection locked="0"/>
    </xf>
    <xf numFmtId="0" fontId="44" fillId="5" borderId="85" xfId="0" applyFont="1" applyFill="1" applyBorder="1" applyAlignment="1">
      <alignment horizontal="center" vertical="center"/>
    </xf>
    <xf numFmtId="0" fontId="44" fillId="5" borderId="155" xfId="0" applyFont="1" applyFill="1" applyBorder="1" applyAlignment="1">
      <alignment horizontal="center" vertical="center"/>
    </xf>
    <xf numFmtId="0" fontId="44" fillId="0" borderId="1" xfId="0" applyFont="1" applyBorder="1" applyAlignment="1">
      <alignment vertical="center" wrapText="1"/>
    </xf>
  </cellXfs>
  <cellStyles count="6">
    <cellStyle name="Normal" xfId="0" builtinId="0"/>
    <cellStyle name="Normal 2" xfId="5" xr:uid="{05158D5A-5A46-4922-BC6D-A034BC882E01}"/>
    <cellStyle name="Normal_ARMAÇÃO" xfId="3" xr:uid="{5C3C79B5-CC16-459D-831E-6E0F098DD274}"/>
    <cellStyle name="Normal_RESU_EST" xfId="2" xr:uid="{6DB6CAE1-F363-4D7F-9788-A8F765F033AF}"/>
    <cellStyle name="Separador de milhares_Resumo_armaçao" xfId="4" xr:uid="{E23617B3-B380-433F-91BE-B07479904B0C}"/>
    <cellStyle name="Vírgula" xfId="1" builtinId="3"/>
  </cellStyles>
  <dxfs count="3">
    <dxf>
      <font>
        <color rgb="FFD6DCE4"/>
      </font>
    </dxf>
    <dxf>
      <font>
        <color rgb="FFD6DCE4"/>
      </font>
      <fill>
        <patternFill>
          <fgColor rgb="FFD6DCE4"/>
        </patternFill>
      </fill>
    </dxf>
    <dxf>
      <fill>
        <patternFill>
          <fgColor rgb="FFF26200"/>
        </patternFill>
      </fill>
    </dxf>
  </dxfs>
  <tableStyles count="1" defaultTableStyle="TableStyleMedium2" defaultPivotStyle="PivotStyleLight16">
    <tableStyle name="Estilo de Tabela 1" pivot="0" count="1" xr9:uid="{F7D2631A-AD3B-4FCC-9A3D-30D7D6F2FD70}">
      <tableStyleElement type="wholeTable" dxfId="2"/>
    </tableStyle>
  </tableStyles>
  <colors>
    <mruColors>
      <color rgb="FFFFFFA7"/>
      <color rgb="FFD6DCE4"/>
      <color rgb="FFF26200"/>
      <color rgb="FF00FF00"/>
      <color rgb="FFF1A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</xdr:colOff>
      <xdr:row>36</xdr:row>
      <xdr:rowOff>49820</xdr:rowOff>
    </xdr:from>
    <xdr:to>
      <xdr:col>6</xdr:col>
      <xdr:colOff>1072739</xdr:colOff>
      <xdr:row>36</xdr:row>
      <xdr:rowOff>1997392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C194F6-3704-6E6C-0A8C-E7DB3E32B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1878620"/>
          <a:ext cx="2316480" cy="1951382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129541</xdr:colOff>
      <xdr:row>31</xdr:row>
      <xdr:rowOff>53342</xdr:rowOff>
    </xdr:from>
    <xdr:to>
      <xdr:col>6</xdr:col>
      <xdr:colOff>996539</xdr:colOff>
      <xdr:row>31</xdr:row>
      <xdr:rowOff>1428567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FCB5DE-5A21-89A5-59B3-50CCE75EC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9801" y="4442462"/>
          <a:ext cx="2217419" cy="138856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32</xdr:row>
      <xdr:rowOff>45721</xdr:rowOff>
    </xdr:from>
    <xdr:to>
      <xdr:col>6</xdr:col>
      <xdr:colOff>1377539</xdr:colOff>
      <xdr:row>33</xdr:row>
      <xdr:rowOff>1477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3754B1A-ABB5-D39C-7AC3-9E7BBB20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76460" y="5882641"/>
          <a:ext cx="2651760" cy="121821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</xdr:colOff>
      <xdr:row>33</xdr:row>
      <xdr:rowOff>15241</xdr:rowOff>
    </xdr:from>
    <xdr:to>
      <xdr:col>6</xdr:col>
      <xdr:colOff>1453739</xdr:colOff>
      <xdr:row>33</xdr:row>
      <xdr:rowOff>1241527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9FF52E1-9596-16E7-E0E7-D538D8EF8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2220" y="7117081"/>
          <a:ext cx="2705100" cy="1233906"/>
        </a:xfrm>
        <a:prstGeom prst="rect">
          <a:avLst/>
        </a:prstGeom>
      </xdr:spPr>
    </xdr:pic>
    <xdr:clientData/>
  </xdr:twoCellAnchor>
  <xdr:oneCellAnchor>
    <xdr:from>
      <xdr:col>1</xdr:col>
      <xdr:colOff>159347</xdr:colOff>
      <xdr:row>1</xdr:row>
      <xdr:rowOff>149026</xdr:rowOff>
    </xdr:from>
    <xdr:ext cx="1462481" cy="410533"/>
    <xdr:pic>
      <xdr:nvPicPr>
        <xdr:cNvPr id="6" name="Imagem 5">
          <a:extLst>
            <a:ext uri="{FF2B5EF4-FFF2-40B4-BE49-F238E27FC236}">
              <a16:creationId xmlns:a16="http://schemas.microsoft.com/office/drawing/2014/main" id="{CA6937D1-B43A-41A9-98FB-0160CF99C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465" y="339526"/>
          <a:ext cx="1462481" cy="410533"/>
        </a:xfrm>
        <a:prstGeom prst="rect">
          <a:avLst/>
        </a:prstGeom>
      </xdr:spPr>
    </xdr:pic>
    <xdr:clientData/>
  </xdr:oneCellAnchor>
  <xdr:twoCellAnchor editAs="oneCell">
    <xdr:from>
      <xdr:col>3</xdr:col>
      <xdr:colOff>1467969</xdr:colOff>
      <xdr:row>9</xdr:row>
      <xdr:rowOff>50316</xdr:rowOff>
    </xdr:from>
    <xdr:to>
      <xdr:col>3</xdr:col>
      <xdr:colOff>2416660</xdr:colOff>
      <xdr:row>9</xdr:row>
      <xdr:rowOff>228107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5681A24-5D16-B731-8E40-E14E0CF4D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6587" y="1159698"/>
          <a:ext cx="948691" cy="177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512617</xdr:colOff>
      <xdr:row>6</xdr:row>
      <xdr:rowOff>263237</xdr:rowOff>
    </xdr:from>
    <xdr:to>
      <xdr:col>35</xdr:col>
      <xdr:colOff>4111</xdr:colOff>
      <xdr:row>26</xdr:row>
      <xdr:rowOff>45027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CE6146-C494-9B44-7C7C-463A391FB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02253" y="1939637"/>
          <a:ext cx="12431639" cy="4530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8B2F-59F5-49BB-9CC0-04366E5BB93B}">
  <dimension ref="B1:D44"/>
  <sheetViews>
    <sheetView showGridLines="0" tabSelected="1" zoomScale="85" zoomScaleNormal="85" workbookViewId="0">
      <selection activeCell="D3" sqref="D3"/>
    </sheetView>
  </sheetViews>
  <sheetFormatPr defaultRowHeight="14.4" x14ac:dyDescent="0.3"/>
  <cols>
    <col min="1" max="1" width="2.33203125" customWidth="1"/>
    <col min="2" max="2" width="3.21875" style="462" customWidth="1"/>
    <col min="3" max="3" width="22.6640625" style="104" customWidth="1"/>
    <col min="4" max="4" width="114" customWidth="1"/>
    <col min="5" max="5" width="2.5546875" customWidth="1"/>
    <col min="6" max="6" width="17" customWidth="1"/>
    <col min="7" max="7" width="41.6640625" customWidth="1"/>
  </cols>
  <sheetData>
    <row r="1" spans="2:4" ht="15" thickBot="1" x14ac:dyDescent="0.35"/>
    <row r="2" spans="2:4" s="452" customFormat="1" ht="34.799999999999997" customHeight="1" thickTop="1" x14ac:dyDescent="0.3">
      <c r="B2" s="571"/>
      <c r="C2" s="572"/>
      <c r="D2" s="699" t="s">
        <v>299</v>
      </c>
    </row>
    <row r="3" spans="2:4" s="453" customFormat="1" ht="14.4" customHeight="1" x14ac:dyDescent="0.3">
      <c r="B3" s="573"/>
      <c r="C3" s="574"/>
      <c r="D3" s="454" t="s">
        <v>288</v>
      </c>
    </row>
    <row r="4" spans="2:4" s="453" customFormat="1" ht="15" customHeight="1" thickBot="1" x14ac:dyDescent="0.35">
      <c r="B4" s="575"/>
      <c r="C4" s="576"/>
      <c r="D4" s="455" t="s">
        <v>289</v>
      </c>
    </row>
    <row r="5" spans="2:4" ht="15.6" thickTop="1" thickBot="1" x14ac:dyDescent="0.35"/>
    <row r="6" spans="2:4" ht="15" thickTop="1" x14ac:dyDescent="0.3">
      <c r="B6" s="579" t="s">
        <v>296</v>
      </c>
      <c r="C6" s="580"/>
      <c r="D6" s="468"/>
    </row>
    <row r="7" spans="2:4" x14ac:dyDescent="0.3">
      <c r="B7" s="581" t="s">
        <v>297</v>
      </c>
      <c r="C7" s="582"/>
      <c r="D7" s="471"/>
    </row>
    <row r="8" spans="2:4" ht="15" thickBot="1" x14ac:dyDescent="0.35">
      <c r="B8" s="583" t="s">
        <v>298</v>
      </c>
      <c r="C8" s="584"/>
      <c r="D8" s="474"/>
    </row>
    <row r="9" spans="2:4" ht="15.6" thickTop="1" thickBot="1" x14ac:dyDescent="0.35">
      <c r="B9" s="570"/>
      <c r="C9" s="453"/>
    </row>
    <row r="10" spans="2:4" ht="18.600000000000001" customHeight="1" thickTop="1" x14ac:dyDescent="0.3">
      <c r="B10" s="466"/>
      <c r="C10" s="467" t="s">
        <v>293</v>
      </c>
      <c r="D10" s="468"/>
    </row>
    <row r="11" spans="2:4" ht="18.600000000000001" customHeight="1" x14ac:dyDescent="0.3">
      <c r="B11" s="469"/>
      <c r="C11" s="470" t="s">
        <v>290</v>
      </c>
      <c r="D11" s="471"/>
    </row>
    <row r="12" spans="2:4" ht="18.600000000000001" customHeight="1" thickBot="1" x14ac:dyDescent="0.35">
      <c r="B12" s="472" t="s">
        <v>291</v>
      </c>
      <c r="C12" s="473" t="s">
        <v>292</v>
      </c>
      <c r="D12" s="474"/>
    </row>
    <row r="13" spans="2:4" ht="15.6" thickTop="1" thickBot="1" x14ac:dyDescent="0.35"/>
    <row r="14" spans="2:4" ht="15" thickTop="1" x14ac:dyDescent="0.3">
      <c r="B14" s="463">
        <v>1</v>
      </c>
      <c r="C14" s="577" t="s">
        <v>269</v>
      </c>
      <c r="D14" s="457" t="s">
        <v>238</v>
      </c>
    </row>
    <row r="15" spans="2:4" x14ac:dyDescent="0.3">
      <c r="B15" s="464">
        <v>2</v>
      </c>
      <c r="C15" s="578"/>
      <c r="D15" s="458" t="s">
        <v>236</v>
      </c>
    </row>
    <row r="16" spans="2:4" x14ac:dyDescent="0.3">
      <c r="B16" s="464">
        <v>3</v>
      </c>
      <c r="C16" s="578"/>
      <c r="D16" s="458" t="s">
        <v>237</v>
      </c>
    </row>
    <row r="17" spans="2:4" ht="72" x14ac:dyDescent="0.3">
      <c r="B17" s="464">
        <v>4</v>
      </c>
      <c r="C17" s="578"/>
      <c r="D17" s="459" t="s">
        <v>270</v>
      </c>
    </row>
    <row r="18" spans="2:4" x14ac:dyDescent="0.3">
      <c r="B18" s="464">
        <v>5</v>
      </c>
      <c r="C18" s="456" t="s">
        <v>239</v>
      </c>
      <c r="D18" s="458" t="s">
        <v>240</v>
      </c>
    </row>
    <row r="19" spans="2:4" ht="28.8" x14ac:dyDescent="0.3">
      <c r="B19" s="464">
        <v>6</v>
      </c>
      <c r="C19" s="578" t="s">
        <v>271</v>
      </c>
      <c r="D19" s="459" t="s">
        <v>272</v>
      </c>
    </row>
    <row r="20" spans="2:4" x14ac:dyDescent="0.3">
      <c r="B20" s="464">
        <v>7</v>
      </c>
      <c r="C20" s="578"/>
      <c r="D20" s="459" t="s">
        <v>273</v>
      </c>
    </row>
    <row r="21" spans="2:4" ht="28.8" x14ac:dyDescent="0.3">
      <c r="B21" s="464">
        <v>8</v>
      </c>
      <c r="C21" s="578"/>
      <c r="D21" s="459" t="s">
        <v>274</v>
      </c>
    </row>
    <row r="22" spans="2:4" ht="43.2" x14ac:dyDescent="0.3">
      <c r="B22" s="464">
        <v>9</v>
      </c>
      <c r="C22" s="578" t="s">
        <v>172</v>
      </c>
      <c r="D22" s="459" t="s">
        <v>252</v>
      </c>
    </row>
    <row r="23" spans="2:4" ht="28.8" x14ac:dyDescent="0.3">
      <c r="B23" s="464">
        <v>10</v>
      </c>
      <c r="C23" s="578"/>
      <c r="D23" s="459" t="s">
        <v>258</v>
      </c>
    </row>
    <row r="24" spans="2:4" x14ac:dyDescent="0.3">
      <c r="B24" s="464">
        <v>11</v>
      </c>
      <c r="C24" s="578"/>
      <c r="D24" s="459" t="s">
        <v>259</v>
      </c>
    </row>
    <row r="25" spans="2:4" x14ac:dyDescent="0.3">
      <c r="B25" s="464">
        <v>12</v>
      </c>
      <c r="C25" s="578"/>
      <c r="D25" s="459" t="s">
        <v>260</v>
      </c>
    </row>
    <row r="26" spans="2:4" ht="28.8" x14ac:dyDescent="0.3">
      <c r="B26" s="464">
        <v>13</v>
      </c>
      <c r="C26" s="578"/>
      <c r="D26" s="459" t="s">
        <v>261</v>
      </c>
    </row>
    <row r="27" spans="2:4" ht="43.2" x14ac:dyDescent="0.3">
      <c r="B27" s="464">
        <v>14</v>
      </c>
      <c r="C27" s="578" t="s">
        <v>171</v>
      </c>
      <c r="D27" s="459" t="s">
        <v>253</v>
      </c>
    </row>
    <row r="28" spans="2:4" ht="28.8" x14ac:dyDescent="0.3">
      <c r="B28" s="464">
        <v>15</v>
      </c>
      <c r="C28" s="578"/>
      <c r="D28" s="459" t="s">
        <v>254</v>
      </c>
    </row>
    <row r="29" spans="2:4" x14ac:dyDescent="0.3">
      <c r="B29" s="464">
        <v>16</v>
      </c>
      <c r="C29" s="578"/>
      <c r="D29" s="459" t="s">
        <v>255</v>
      </c>
    </row>
    <row r="30" spans="2:4" x14ac:dyDescent="0.3">
      <c r="B30" s="464">
        <v>17</v>
      </c>
      <c r="C30" s="578"/>
      <c r="D30" s="459" t="s">
        <v>256</v>
      </c>
    </row>
    <row r="31" spans="2:4" ht="28.8" x14ac:dyDescent="0.3">
      <c r="B31" s="464">
        <v>18</v>
      </c>
      <c r="C31" s="578"/>
      <c r="D31" s="459" t="s">
        <v>257</v>
      </c>
    </row>
    <row r="32" spans="2:4" ht="114" customHeight="1" x14ac:dyDescent="0.3">
      <c r="B32" s="464">
        <v>19</v>
      </c>
      <c r="C32" s="456" t="s">
        <v>173</v>
      </c>
      <c r="D32" s="459" t="s">
        <v>262</v>
      </c>
    </row>
    <row r="33" spans="2:4" ht="99.6" customHeight="1" x14ac:dyDescent="0.3">
      <c r="B33" s="464">
        <v>20</v>
      </c>
      <c r="C33" s="456" t="s">
        <v>264</v>
      </c>
      <c r="D33" s="459" t="s">
        <v>263</v>
      </c>
    </row>
    <row r="34" spans="2:4" ht="99.6" customHeight="1" x14ac:dyDescent="0.3">
      <c r="B34" s="464">
        <v>21</v>
      </c>
      <c r="C34" s="456" t="s">
        <v>265</v>
      </c>
      <c r="D34" s="459" t="s">
        <v>266</v>
      </c>
    </row>
    <row r="35" spans="2:4" x14ac:dyDescent="0.3">
      <c r="B35" s="464">
        <v>22</v>
      </c>
      <c r="C35" s="456" t="s">
        <v>267</v>
      </c>
      <c r="D35" s="458" t="s">
        <v>268</v>
      </c>
    </row>
    <row r="36" spans="2:4" x14ac:dyDescent="0.3">
      <c r="B36" s="464">
        <v>23</v>
      </c>
      <c r="C36" s="456" t="s">
        <v>215</v>
      </c>
      <c r="D36" s="458" t="s">
        <v>243</v>
      </c>
    </row>
    <row r="37" spans="2:4" ht="179.4" customHeight="1" x14ac:dyDescent="0.3">
      <c r="B37" s="464">
        <v>24</v>
      </c>
      <c r="C37" s="578" t="s">
        <v>170</v>
      </c>
      <c r="D37" s="459" t="s">
        <v>244</v>
      </c>
    </row>
    <row r="38" spans="2:4" x14ac:dyDescent="0.3">
      <c r="B38" s="464">
        <v>25</v>
      </c>
      <c r="C38" s="578"/>
      <c r="D38" s="458" t="s">
        <v>245</v>
      </c>
    </row>
    <row r="39" spans="2:4" x14ac:dyDescent="0.3">
      <c r="B39" s="464">
        <v>26</v>
      </c>
      <c r="C39" s="578"/>
      <c r="D39" s="458" t="s">
        <v>246</v>
      </c>
    </row>
    <row r="40" spans="2:4" x14ac:dyDescent="0.3">
      <c r="B40" s="464">
        <v>27</v>
      </c>
      <c r="C40" s="578"/>
      <c r="D40" s="458" t="s">
        <v>247</v>
      </c>
    </row>
    <row r="41" spans="2:4" x14ac:dyDescent="0.3">
      <c r="B41" s="464">
        <v>28</v>
      </c>
      <c r="C41" s="578"/>
      <c r="D41" s="458" t="s">
        <v>248</v>
      </c>
    </row>
    <row r="42" spans="2:4" x14ac:dyDescent="0.3">
      <c r="B42" s="464">
        <v>29</v>
      </c>
      <c r="C42" s="578"/>
      <c r="D42" s="458" t="s">
        <v>249</v>
      </c>
    </row>
    <row r="43" spans="2:4" ht="43.8" thickBot="1" x14ac:dyDescent="0.35">
      <c r="B43" s="465">
        <v>30</v>
      </c>
      <c r="C43" s="460" t="s">
        <v>250</v>
      </c>
      <c r="D43" s="461" t="s">
        <v>251</v>
      </c>
    </row>
    <row r="44" spans="2:4" ht="15" thickTop="1" x14ac:dyDescent="0.3"/>
  </sheetData>
  <mergeCells count="9">
    <mergeCell ref="B2:C4"/>
    <mergeCell ref="C14:C17"/>
    <mergeCell ref="C37:C42"/>
    <mergeCell ref="C27:C31"/>
    <mergeCell ref="C22:C26"/>
    <mergeCell ref="C19:C21"/>
    <mergeCell ref="B6:C6"/>
    <mergeCell ref="B7:C7"/>
    <mergeCell ref="B8:C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C79C-EB07-4790-93D0-8A5552B0B6DD}">
  <dimension ref="A1:XFD314"/>
  <sheetViews>
    <sheetView showGridLines="0" topLeftCell="A87" zoomScale="80" zoomScaleNormal="80" workbookViewId="0">
      <selection activeCell="H88" sqref="H88:I89"/>
    </sheetView>
  </sheetViews>
  <sheetFormatPr defaultColWidth="10.88671875" defaultRowHeight="14.4" outlineLevelRow="1" x14ac:dyDescent="0.3"/>
  <cols>
    <col min="1" max="1" width="1" style="129" customWidth="1"/>
    <col min="2" max="2" width="13.33203125" style="129" customWidth="1"/>
    <col min="3" max="3" width="15.33203125" style="129" customWidth="1"/>
    <col min="4" max="4" width="22.5546875" style="129" customWidth="1"/>
    <col min="5" max="5" width="59.6640625" style="129" bestFit="1" customWidth="1"/>
    <col min="6" max="6" width="16.44140625" style="129" customWidth="1"/>
    <col min="7" max="19" width="13.33203125" style="129" customWidth="1"/>
    <col min="20" max="20" width="17.5546875" style="129" bestFit="1" customWidth="1"/>
    <col min="21" max="16384" width="10.88671875" style="129"/>
  </cols>
  <sheetData>
    <row r="1" spans="2:21" ht="5.0999999999999996" customHeight="1" x14ac:dyDescent="0.3"/>
    <row r="2" spans="2:21" s="475" customFormat="1" ht="24.6" customHeight="1" x14ac:dyDescent="0.35">
      <c r="B2" s="600" t="s">
        <v>294</v>
      </c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0"/>
    </row>
    <row r="3" spans="2:21" s="130" customFormat="1" ht="17.25" customHeight="1" x14ac:dyDescent="0.3">
      <c r="B3" s="601" t="s">
        <v>28</v>
      </c>
      <c r="C3" s="601"/>
      <c r="D3" s="601"/>
      <c r="E3" s="601" t="s">
        <v>29</v>
      </c>
      <c r="F3" s="601" t="s">
        <v>30</v>
      </c>
      <c r="G3" s="601" t="s">
        <v>5</v>
      </c>
      <c r="H3" s="603" t="s">
        <v>31</v>
      </c>
      <c r="I3" s="603"/>
      <c r="J3" s="603"/>
      <c r="K3" s="603"/>
      <c r="L3" s="603"/>
      <c r="M3" s="603"/>
      <c r="N3" s="603"/>
      <c r="O3" s="603"/>
      <c r="P3" s="603"/>
      <c r="Q3" s="477" t="s">
        <v>32</v>
      </c>
      <c r="R3" s="477"/>
      <c r="S3" s="477"/>
      <c r="T3" s="476" t="s">
        <v>6</v>
      </c>
    </row>
    <row r="4" spans="2:21" s="130" customFormat="1" x14ac:dyDescent="0.3">
      <c r="B4" s="601"/>
      <c r="C4" s="601"/>
      <c r="D4" s="601"/>
      <c r="E4" s="602"/>
      <c r="F4" s="602"/>
      <c r="G4" s="601"/>
      <c r="H4" s="478" t="s">
        <v>33</v>
      </c>
      <c r="I4" s="478" t="s">
        <v>34</v>
      </c>
      <c r="J4" s="478" t="s">
        <v>35</v>
      </c>
      <c r="K4" s="478" t="s">
        <v>36</v>
      </c>
      <c r="L4" s="478" t="s">
        <v>37</v>
      </c>
      <c r="M4" s="478" t="s">
        <v>38</v>
      </c>
      <c r="N4" s="478" t="s">
        <v>39</v>
      </c>
      <c r="O4" s="478" t="s">
        <v>40</v>
      </c>
      <c r="P4" s="479">
        <v>0</v>
      </c>
      <c r="Q4" s="478" t="s">
        <v>41</v>
      </c>
      <c r="R4" s="479">
        <v>0</v>
      </c>
      <c r="S4" s="479">
        <v>0</v>
      </c>
      <c r="T4" s="476" t="s">
        <v>42</v>
      </c>
    </row>
    <row r="5" spans="2:21" ht="5.0999999999999996" customHeight="1" x14ac:dyDescent="0.3">
      <c r="B5" s="480"/>
      <c r="C5" s="480"/>
      <c r="D5" s="480"/>
      <c r="H5" s="481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>
        <f>SUM(Q5:S5)</f>
        <v>0</v>
      </c>
    </row>
    <row r="6" spans="2:21" ht="18" x14ac:dyDescent="0.35">
      <c r="B6" s="492" t="s">
        <v>43</v>
      </c>
      <c r="C6" s="493"/>
      <c r="D6" s="493"/>
      <c r="E6" s="494"/>
      <c r="F6" s="494"/>
      <c r="G6" s="494"/>
      <c r="H6" s="495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6"/>
      <c r="T6" s="496"/>
    </row>
    <row r="7" spans="2:21" s="130" customFormat="1" x14ac:dyDescent="0.3">
      <c r="B7" s="497" t="s">
        <v>7</v>
      </c>
      <c r="C7" s="498"/>
      <c r="D7" s="498"/>
      <c r="E7" s="499"/>
      <c r="F7" s="499"/>
      <c r="G7" s="499"/>
      <c r="H7" s="500"/>
      <c r="I7" s="501"/>
      <c r="J7" s="501"/>
      <c r="K7" s="501"/>
      <c r="L7" s="501"/>
      <c r="M7" s="501"/>
      <c r="N7" s="501"/>
      <c r="O7" s="501"/>
      <c r="P7" s="501"/>
      <c r="Q7" s="501"/>
      <c r="R7" s="501"/>
      <c r="S7" s="501"/>
      <c r="T7" s="502"/>
      <c r="U7" s="129"/>
    </row>
    <row r="8" spans="2:21" hidden="1" outlineLevel="1" x14ac:dyDescent="0.3">
      <c r="B8" s="597"/>
      <c r="C8" s="598"/>
      <c r="D8" s="599"/>
      <c r="E8" s="147"/>
      <c r="F8" s="133"/>
      <c r="G8" s="134" t="s">
        <v>44</v>
      </c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35">
        <f>SUM(H8:S8)</f>
        <v>0</v>
      </c>
    </row>
    <row r="9" spans="2:21" hidden="1" outlineLevel="1" x14ac:dyDescent="0.3">
      <c r="B9" s="594"/>
      <c r="C9" s="595"/>
      <c r="D9" s="596"/>
      <c r="E9" s="147"/>
      <c r="F9" s="133"/>
      <c r="G9" s="134" t="s">
        <v>44</v>
      </c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35">
        <f t="shared" ref="T9:T27" si="0">SUM(H9:S9)</f>
        <v>0</v>
      </c>
    </row>
    <row r="10" spans="2:21" hidden="1" outlineLevel="1" x14ac:dyDescent="0.3">
      <c r="B10" s="594"/>
      <c r="C10" s="595"/>
      <c r="D10" s="596"/>
      <c r="E10" s="147"/>
      <c r="F10" s="133"/>
      <c r="G10" s="134" t="s">
        <v>44</v>
      </c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35">
        <f t="shared" si="0"/>
        <v>0</v>
      </c>
    </row>
    <row r="11" spans="2:21" hidden="1" outlineLevel="1" x14ac:dyDescent="0.3">
      <c r="B11" s="594"/>
      <c r="C11" s="595"/>
      <c r="D11" s="596"/>
      <c r="E11" s="147"/>
      <c r="F11" s="133"/>
      <c r="G11" s="134" t="s">
        <v>44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35">
        <f t="shared" si="0"/>
        <v>0</v>
      </c>
    </row>
    <row r="12" spans="2:21" hidden="1" outlineLevel="1" x14ac:dyDescent="0.3">
      <c r="B12" s="594"/>
      <c r="C12" s="595"/>
      <c r="D12" s="596"/>
      <c r="E12" s="147"/>
      <c r="F12" s="133"/>
      <c r="G12" s="134" t="s">
        <v>44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35">
        <f t="shared" si="0"/>
        <v>0</v>
      </c>
    </row>
    <row r="13" spans="2:21" hidden="1" outlineLevel="1" x14ac:dyDescent="0.3">
      <c r="B13" s="594"/>
      <c r="C13" s="595"/>
      <c r="D13" s="596"/>
      <c r="E13" s="147"/>
      <c r="F13" s="133"/>
      <c r="G13" s="134" t="s">
        <v>44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35">
        <f t="shared" si="0"/>
        <v>0</v>
      </c>
    </row>
    <row r="14" spans="2:21" hidden="1" outlineLevel="1" x14ac:dyDescent="0.3">
      <c r="B14" s="594"/>
      <c r="C14" s="595"/>
      <c r="D14" s="596"/>
      <c r="E14" s="147"/>
      <c r="F14" s="133"/>
      <c r="G14" s="134" t="s">
        <v>44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35">
        <f t="shared" si="0"/>
        <v>0</v>
      </c>
    </row>
    <row r="15" spans="2:21" hidden="1" outlineLevel="1" x14ac:dyDescent="0.3">
      <c r="B15" s="594"/>
      <c r="C15" s="595"/>
      <c r="D15" s="596"/>
      <c r="E15" s="147"/>
      <c r="F15" s="133"/>
      <c r="G15" s="134" t="s">
        <v>44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35">
        <f t="shared" si="0"/>
        <v>0</v>
      </c>
    </row>
    <row r="16" spans="2:21" hidden="1" outlineLevel="1" x14ac:dyDescent="0.3">
      <c r="B16" s="594"/>
      <c r="C16" s="595"/>
      <c r="D16" s="596"/>
      <c r="E16" s="147"/>
      <c r="F16" s="133"/>
      <c r="G16" s="134" t="s">
        <v>44</v>
      </c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35">
        <f t="shared" si="0"/>
        <v>0</v>
      </c>
    </row>
    <row r="17" spans="2:20" hidden="1" outlineLevel="1" x14ac:dyDescent="0.3">
      <c r="B17" s="594"/>
      <c r="C17" s="595"/>
      <c r="D17" s="596"/>
      <c r="E17" s="147"/>
      <c r="F17" s="133"/>
      <c r="G17" s="134" t="s">
        <v>44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35">
        <f t="shared" si="0"/>
        <v>0</v>
      </c>
    </row>
    <row r="18" spans="2:20" hidden="1" outlineLevel="1" x14ac:dyDescent="0.3">
      <c r="B18" s="594"/>
      <c r="C18" s="595"/>
      <c r="D18" s="596"/>
      <c r="E18" s="147"/>
      <c r="F18" s="133"/>
      <c r="G18" s="134" t="s">
        <v>44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35">
        <f t="shared" si="0"/>
        <v>0</v>
      </c>
    </row>
    <row r="19" spans="2:20" hidden="1" outlineLevel="1" x14ac:dyDescent="0.3">
      <c r="B19" s="594"/>
      <c r="C19" s="595"/>
      <c r="D19" s="596"/>
      <c r="E19" s="147"/>
      <c r="F19" s="133"/>
      <c r="G19" s="134" t="s">
        <v>44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35">
        <f>SUM(H19:S19)</f>
        <v>0</v>
      </c>
    </row>
    <row r="20" spans="2:20" hidden="1" outlineLevel="1" x14ac:dyDescent="0.3">
      <c r="B20" s="594"/>
      <c r="C20" s="595"/>
      <c r="D20" s="596"/>
      <c r="E20" s="147"/>
      <c r="F20" s="133"/>
      <c r="G20" s="134" t="s">
        <v>44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35">
        <f>SUM(H20:S20)</f>
        <v>0</v>
      </c>
    </row>
    <row r="21" spans="2:20" hidden="1" outlineLevel="1" x14ac:dyDescent="0.3">
      <c r="B21" s="594"/>
      <c r="C21" s="595"/>
      <c r="D21" s="596"/>
      <c r="E21" s="147"/>
      <c r="F21" s="133"/>
      <c r="G21" s="134" t="s">
        <v>44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35">
        <f>SUM(H21:S21)</f>
        <v>0</v>
      </c>
    </row>
    <row r="22" spans="2:20" hidden="1" outlineLevel="1" x14ac:dyDescent="0.3">
      <c r="B22" s="594"/>
      <c r="C22" s="595"/>
      <c r="D22" s="596"/>
      <c r="E22" s="147"/>
      <c r="F22" s="133"/>
      <c r="G22" s="134" t="s">
        <v>44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35">
        <f>SUM(H22:S22)</f>
        <v>0</v>
      </c>
    </row>
    <row r="23" spans="2:20" hidden="1" outlineLevel="1" x14ac:dyDescent="0.3">
      <c r="B23" s="594"/>
      <c r="C23" s="595"/>
      <c r="D23" s="596"/>
      <c r="E23" s="147"/>
      <c r="F23" s="133"/>
      <c r="G23" s="134" t="s">
        <v>44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35">
        <f t="shared" si="0"/>
        <v>0</v>
      </c>
    </row>
    <row r="24" spans="2:20" hidden="1" outlineLevel="1" x14ac:dyDescent="0.3">
      <c r="B24" s="594"/>
      <c r="C24" s="595"/>
      <c r="D24" s="596"/>
      <c r="E24" s="147"/>
      <c r="F24" s="133"/>
      <c r="G24" s="134" t="s">
        <v>44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35">
        <f t="shared" si="0"/>
        <v>0</v>
      </c>
    </row>
    <row r="25" spans="2:20" hidden="1" outlineLevel="1" x14ac:dyDescent="0.3">
      <c r="B25" s="594"/>
      <c r="C25" s="595"/>
      <c r="D25" s="596"/>
      <c r="E25" s="147"/>
      <c r="F25" s="133"/>
      <c r="G25" s="134" t="s">
        <v>44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35">
        <f t="shared" si="0"/>
        <v>0</v>
      </c>
    </row>
    <row r="26" spans="2:20" hidden="1" outlineLevel="1" x14ac:dyDescent="0.3">
      <c r="B26" s="594"/>
      <c r="C26" s="595"/>
      <c r="D26" s="596"/>
      <c r="E26" s="147"/>
      <c r="F26" s="133"/>
      <c r="G26" s="134" t="s">
        <v>44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35">
        <f t="shared" si="0"/>
        <v>0</v>
      </c>
    </row>
    <row r="27" spans="2:20" hidden="1" outlineLevel="1" x14ac:dyDescent="0.3">
      <c r="B27" s="594"/>
      <c r="C27" s="595"/>
      <c r="D27" s="596"/>
      <c r="E27" s="147"/>
      <c r="F27" s="133"/>
      <c r="G27" s="134" t="s">
        <v>44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35">
        <f t="shared" si="0"/>
        <v>0</v>
      </c>
    </row>
    <row r="28" spans="2:20" hidden="1" outlineLevel="1" x14ac:dyDescent="0.3">
      <c r="B28" s="136" t="s">
        <v>45</v>
      </c>
      <c r="C28" s="137"/>
      <c r="D28" s="138"/>
      <c r="E28" s="138"/>
      <c r="F28" s="138"/>
      <c r="G28" s="139"/>
      <c r="H28" s="140"/>
      <c r="I28" s="141"/>
      <c r="J28" s="141"/>
      <c r="K28" s="140"/>
      <c r="L28" s="141"/>
      <c r="M28" s="141"/>
      <c r="N28" s="140"/>
      <c r="O28" s="141"/>
      <c r="P28" s="140"/>
      <c r="Q28" s="141"/>
      <c r="R28" s="140"/>
      <c r="S28" s="141"/>
      <c r="T28" s="142">
        <f>SUM(T8:T27)</f>
        <v>0</v>
      </c>
    </row>
    <row r="29" spans="2:20" hidden="1" outlineLevel="1" x14ac:dyDescent="0.3">
      <c r="B29" s="591" t="s">
        <v>46</v>
      </c>
      <c r="C29" s="592"/>
      <c r="D29" s="593"/>
      <c r="E29" s="143" t="str">
        <f t="shared" ref="E29:E40" si="1">$B$7</f>
        <v>Blocos e vigas baldrames para ESTACA HÉLICE</v>
      </c>
      <c r="F29" s="144">
        <f>H29</f>
        <v>0</v>
      </c>
      <c r="G29" s="134" t="s">
        <v>44</v>
      </c>
      <c r="H29" s="132">
        <f>SUM(H8:H27)</f>
        <v>0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2">
        <f>SUM(H29:S40)</f>
        <v>0</v>
      </c>
    </row>
    <row r="30" spans="2:20" hidden="1" outlineLevel="1" x14ac:dyDescent="0.3">
      <c r="B30" s="591" t="s">
        <v>47</v>
      </c>
      <c r="C30" s="592"/>
      <c r="D30" s="593"/>
      <c r="E30" s="143" t="str">
        <f t="shared" si="1"/>
        <v>Blocos e vigas baldrames para ESTACA HÉLICE</v>
      </c>
      <c r="F30" s="144">
        <f>I30</f>
        <v>0</v>
      </c>
      <c r="G30" s="134" t="s">
        <v>44</v>
      </c>
      <c r="H30" s="145"/>
      <c r="I30" s="132">
        <f>SUM(I8:I27)</f>
        <v>0</v>
      </c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35" t="b">
        <f>T28=T29</f>
        <v>1</v>
      </c>
    </row>
    <row r="31" spans="2:20" hidden="1" outlineLevel="1" x14ac:dyDescent="0.3">
      <c r="B31" s="591" t="s">
        <v>48</v>
      </c>
      <c r="C31" s="592"/>
      <c r="D31" s="593"/>
      <c r="E31" s="143" t="str">
        <f t="shared" si="1"/>
        <v>Blocos e vigas baldrames para ESTACA HÉLICE</v>
      </c>
      <c r="F31" s="144">
        <f>J31</f>
        <v>0</v>
      </c>
      <c r="G31" s="134" t="s">
        <v>44</v>
      </c>
      <c r="H31" s="145"/>
      <c r="I31" s="145"/>
      <c r="J31" s="132">
        <f>SUM(J8:J27)</f>
        <v>0</v>
      </c>
      <c r="K31" s="145"/>
      <c r="L31" s="145"/>
      <c r="M31" s="145"/>
      <c r="N31" s="145"/>
      <c r="O31" s="145"/>
      <c r="P31" s="145"/>
      <c r="Q31" s="145"/>
      <c r="R31" s="145"/>
      <c r="S31" s="145"/>
      <c r="T31" s="135"/>
    </row>
    <row r="32" spans="2:20" hidden="1" outlineLevel="1" x14ac:dyDescent="0.3">
      <c r="B32" s="591" t="s">
        <v>49</v>
      </c>
      <c r="C32" s="592"/>
      <c r="D32" s="593"/>
      <c r="E32" s="143" t="str">
        <f t="shared" si="1"/>
        <v>Blocos e vigas baldrames para ESTACA HÉLICE</v>
      </c>
      <c r="F32" s="144">
        <f>K32</f>
        <v>0</v>
      </c>
      <c r="G32" s="134" t="s">
        <v>44</v>
      </c>
      <c r="H32" s="145"/>
      <c r="I32" s="145"/>
      <c r="J32" s="145"/>
      <c r="K32" s="132">
        <f>SUM(K8:K27)</f>
        <v>0</v>
      </c>
      <c r="L32" s="145"/>
      <c r="M32" s="145"/>
      <c r="N32" s="145"/>
      <c r="O32" s="145"/>
      <c r="P32" s="145"/>
      <c r="Q32" s="145"/>
      <c r="R32" s="145"/>
      <c r="S32" s="145"/>
      <c r="T32" s="135"/>
    </row>
    <row r="33" spans="1:16384" hidden="1" outlineLevel="1" x14ac:dyDescent="0.3">
      <c r="B33" s="591" t="s">
        <v>50</v>
      </c>
      <c r="C33" s="592"/>
      <c r="D33" s="593"/>
      <c r="E33" s="143" t="str">
        <f t="shared" si="1"/>
        <v>Blocos e vigas baldrames para ESTACA HÉLICE</v>
      </c>
      <c r="F33" s="144">
        <f>L33</f>
        <v>0</v>
      </c>
      <c r="G33" s="134" t="s">
        <v>44</v>
      </c>
      <c r="H33" s="145"/>
      <c r="I33" s="145"/>
      <c r="J33" s="145"/>
      <c r="K33" s="145"/>
      <c r="L33" s="132">
        <f>SUM(L8:L27)</f>
        <v>0</v>
      </c>
      <c r="M33" s="145"/>
      <c r="N33" s="145"/>
      <c r="O33" s="145"/>
      <c r="P33" s="145"/>
      <c r="Q33" s="145"/>
      <c r="R33" s="145"/>
      <c r="S33" s="145"/>
      <c r="T33" s="135"/>
    </row>
    <row r="34" spans="1:16384" hidden="1" outlineLevel="1" x14ac:dyDescent="0.3">
      <c r="B34" s="591" t="s">
        <v>51</v>
      </c>
      <c r="C34" s="592"/>
      <c r="D34" s="593"/>
      <c r="E34" s="143" t="str">
        <f t="shared" si="1"/>
        <v>Blocos e vigas baldrames para ESTACA HÉLICE</v>
      </c>
      <c r="F34" s="144">
        <f>M34</f>
        <v>0</v>
      </c>
      <c r="G34" s="134" t="s">
        <v>44</v>
      </c>
      <c r="H34" s="145"/>
      <c r="I34" s="145"/>
      <c r="J34" s="145"/>
      <c r="K34" s="145"/>
      <c r="L34" s="145"/>
      <c r="M34" s="132">
        <f>SUM(M8:M27)</f>
        <v>0</v>
      </c>
      <c r="N34" s="145"/>
      <c r="O34" s="145"/>
      <c r="P34" s="145"/>
      <c r="Q34" s="145"/>
      <c r="R34" s="145"/>
      <c r="S34" s="145"/>
      <c r="T34" s="135"/>
    </row>
    <row r="35" spans="1:16384" hidden="1" outlineLevel="1" x14ac:dyDescent="0.3">
      <c r="B35" s="591" t="s">
        <v>52</v>
      </c>
      <c r="C35" s="592"/>
      <c r="D35" s="593"/>
      <c r="E35" s="143" t="str">
        <f t="shared" si="1"/>
        <v>Blocos e vigas baldrames para ESTACA HÉLICE</v>
      </c>
      <c r="F35" s="144">
        <f>N35</f>
        <v>0</v>
      </c>
      <c r="G35" s="134" t="s">
        <v>44</v>
      </c>
      <c r="H35" s="145"/>
      <c r="I35" s="145"/>
      <c r="J35" s="145"/>
      <c r="K35" s="145"/>
      <c r="L35" s="145"/>
      <c r="M35" s="145"/>
      <c r="N35" s="132">
        <f>SUM(N8:N27)</f>
        <v>0</v>
      </c>
      <c r="O35" s="145"/>
      <c r="P35" s="145"/>
      <c r="Q35" s="145"/>
      <c r="R35" s="145"/>
      <c r="S35" s="145"/>
      <c r="T35" s="135"/>
    </row>
    <row r="36" spans="1:16384" hidden="1" outlineLevel="1" x14ac:dyDescent="0.3">
      <c r="B36" s="591" t="s">
        <v>53</v>
      </c>
      <c r="C36" s="592"/>
      <c r="D36" s="593"/>
      <c r="E36" s="143" t="str">
        <f t="shared" si="1"/>
        <v>Blocos e vigas baldrames para ESTACA HÉLICE</v>
      </c>
      <c r="F36" s="144">
        <f>O36</f>
        <v>0</v>
      </c>
      <c r="G36" s="134" t="s">
        <v>44</v>
      </c>
      <c r="H36" s="145"/>
      <c r="I36" s="145"/>
      <c r="J36" s="145"/>
      <c r="K36" s="145"/>
      <c r="L36" s="145"/>
      <c r="M36" s="145"/>
      <c r="N36" s="145"/>
      <c r="O36" s="132">
        <f>SUM(O8:O27)</f>
        <v>0</v>
      </c>
      <c r="P36" s="145"/>
      <c r="Q36" s="145"/>
      <c r="R36" s="145"/>
      <c r="S36" s="145"/>
      <c r="T36" s="135"/>
    </row>
    <row r="37" spans="1:16384" hidden="1" outlineLevel="1" x14ac:dyDescent="0.3">
      <c r="B37" s="585" t="s">
        <v>54</v>
      </c>
      <c r="C37" s="586"/>
      <c r="D37" s="587"/>
      <c r="E37" s="143" t="str">
        <f t="shared" si="1"/>
        <v>Blocos e vigas baldrames para ESTACA HÉLICE</v>
      </c>
      <c r="F37" s="144">
        <f>P37</f>
        <v>0</v>
      </c>
      <c r="G37" s="134" t="s">
        <v>44</v>
      </c>
      <c r="H37" s="145"/>
      <c r="I37" s="145"/>
      <c r="J37" s="145"/>
      <c r="K37" s="145"/>
      <c r="L37" s="145"/>
      <c r="M37" s="145"/>
      <c r="N37" s="145"/>
      <c r="O37" s="145"/>
      <c r="P37" s="132">
        <f>SUM(P8:P27)</f>
        <v>0</v>
      </c>
      <c r="Q37" s="145"/>
      <c r="R37" s="145"/>
      <c r="S37" s="145"/>
      <c r="T37" s="135"/>
    </row>
    <row r="38" spans="1:16384" hidden="1" outlineLevel="1" x14ac:dyDescent="0.3">
      <c r="B38" s="591" t="s">
        <v>55</v>
      </c>
      <c r="C38" s="592"/>
      <c r="D38" s="593"/>
      <c r="E38" s="143" t="str">
        <f t="shared" si="1"/>
        <v>Blocos e vigas baldrames para ESTACA HÉLICE</v>
      </c>
      <c r="F38" s="144">
        <f>Q38</f>
        <v>0</v>
      </c>
      <c r="G38" s="134" t="s">
        <v>44</v>
      </c>
      <c r="H38" s="145"/>
      <c r="I38" s="145"/>
      <c r="J38" s="145"/>
      <c r="K38" s="145"/>
      <c r="L38" s="145"/>
      <c r="M38" s="145"/>
      <c r="N38" s="145"/>
      <c r="O38" s="145"/>
      <c r="P38" s="145"/>
      <c r="Q38" s="132">
        <f>SUM(Q8:Q27)</f>
        <v>0</v>
      </c>
      <c r="R38" s="145"/>
      <c r="S38" s="145"/>
      <c r="T38" s="135"/>
    </row>
    <row r="39" spans="1:16384" hidden="1" outlineLevel="1" x14ac:dyDescent="0.3">
      <c r="B39" s="585" t="s">
        <v>56</v>
      </c>
      <c r="C39" s="586"/>
      <c r="D39" s="587"/>
      <c r="E39" s="143" t="str">
        <f t="shared" si="1"/>
        <v>Blocos e vigas baldrames para ESTACA HÉLICE</v>
      </c>
      <c r="F39" s="144">
        <f>R39</f>
        <v>0</v>
      </c>
      <c r="G39" s="134" t="s">
        <v>44</v>
      </c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32">
        <f>SUM(R8:R27)</f>
        <v>0</v>
      </c>
      <c r="S39" s="145"/>
      <c r="T39" s="135"/>
    </row>
    <row r="40" spans="1:16384" hidden="1" outlineLevel="1" x14ac:dyDescent="0.3">
      <c r="B40" s="588" t="s">
        <v>56</v>
      </c>
      <c r="C40" s="589"/>
      <c r="D40" s="590"/>
      <c r="E40" s="483" t="str">
        <f t="shared" si="1"/>
        <v>Blocos e vigas baldrames para ESTACA HÉLICE</v>
      </c>
      <c r="F40" s="484">
        <f>S40</f>
        <v>0</v>
      </c>
      <c r="G40" s="485" t="s">
        <v>44</v>
      </c>
      <c r="H40" s="486"/>
      <c r="I40" s="486"/>
      <c r="J40" s="486"/>
      <c r="K40" s="486"/>
      <c r="L40" s="486"/>
      <c r="M40" s="486"/>
      <c r="N40" s="486"/>
      <c r="O40" s="486"/>
      <c r="P40" s="486"/>
      <c r="Q40" s="486"/>
      <c r="R40" s="486"/>
      <c r="S40" s="487">
        <f>SUM(S8:S27)</f>
        <v>0</v>
      </c>
      <c r="T40" s="488"/>
    </row>
    <row r="41" spans="1:16384" s="130" customFormat="1" collapsed="1" x14ac:dyDescent="0.3">
      <c r="A41" s="497"/>
      <c r="B41" s="498" t="s">
        <v>20</v>
      </c>
      <c r="C41" s="498"/>
      <c r="D41" s="499"/>
      <c r="E41" s="499"/>
      <c r="F41" s="499"/>
      <c r="G41" s="500"/>
      <c r="H41" s="501"/>
      <c r="I41" s="501"/>
      <c r="J41" s="501"/>
      <c r="K41" s="501"/>
      <c r="L41" s="501"/>
      <c r="M41" s="501"/>
      <c r="N41" s="501"/>
      <c r="O41" s="501"/>
      <c r="P41" s="501"/>
      <c r="Q41" s="501"/>
      <c r="R41" s="501"/>
      <c r="S41" s="502"/>
      <c r="T41" s="497"/>
      <c r="U41" s="498"/>
      <c r="V41" s="498"/>
      <c r="W41" s="499"/>
      <c r="X41" s="499"/>
      <c r="Y41" s="499"/>
      <c r="Z41" s="500"/>
      <c r="AA41" s="501"/>
      <c r="AB41" s="501"/>
      <c r="AC41" s="501"/>
      <c r="AD41" s="501"/>
      <c r="AE41" s="501"/>
      <c r="AF41" s="501"/>
      <c r="AG41" s="501"/>
      <c r="AH41" s="501"/>
      <c r="AI41" s="501"/>
      <c r="AJ41" s="501"/>
      <c r="AK41" s="501"/>
      <c r="AL41" s="502"/>
      <c r="AM41" s="497"/>
      <c r="AN41" s="498"/>
      <c r="AO41" s="498"/>
      <c r="AP41" s="499"/>
      <c r="AQ41" s="499"/>
      <c r="AR41" s="499"/>
      <c r="AS41" s="500"/>
      <c r="AT41" s="501"/>
      <c r="AU41" s="501"/>
      <c r="AV41" s="501"/>
      <c r="AW41" s="501"/>
      <c r="AX41" s="501"/>
      <c r="AY41" s="501"/>
      <c r="AZ41" s="501"/>
      <c r="BA41" s="501"/>
      <c r="BB41" s="501"/>
      <c r="BC41" s="501"/>
      <c r="BD41" s="501"/>
      <c r="BE41" s="502"/>
      <c r="BF41" s="497"/>
      <c r="BG41" s="498"/>
      <c r="BH41" s="498"/>
      <c r="BI41" s="499"/>
      <c r="BJ41" s="499"/>
      <c r="BK41" s="499"/>
      <c r="BL41" s="500"/>
      <c r="BM41" s="501"/>
      <c r="BN41" s="501"/>
      <c r="BO41" s="501"/>
      <c r="BP41" s="501"/>
      <c r="BQ41" s="501"/>
      <c r="BR41" s="501"/>
      <c r="BS41" s="501"/>
      <c r="BT41" s="501"/>
      <c r="BU41" s="501"/>
      <c r="BV41" s="501"/>
      <c r="BW41" s="501"/>
      <c r="BX41" s="502"/>
      <c r="BY41" s="497"/>
      <c r="BZ41" s="498"/>
      <c r="CA41" s="498"/>
      <c r="CB41" s="499"/>
      <c r="CC41" s="499"/>
      <c r="CD41" s="499"/>
      <c r="CE41" s="500"/>
      <c r="CF41" s="501"/>
      <c r="CG41" s="501"/>
      <c r="CH41" s="501"/>
      <c r="CI41" s="501"/>
      <c r="CJ41" s="501"/>
      <c r="CK41" s="501"/>
      <c r="CL41" s="501"/>
      <c r="CM41" s="501"/>
      <c r="CN41" s="501"/>
      <c r="CO41" s="501"/>
      <c r="CP41" s="501"/>
      <c r="CQ41" s="502"/>
      <c r="CR41" s="497"/>
      <c r="CS41" s="498"/>
      <c r="CT41" s="498"/>
      <c r="CU41" s="499"/>
      <c r="CV41" s="499"/>
      <c r="CW41" s="499"/>
      <c r="CX41" s="500"/>
      <c r="CY41" s="501"/>
      <c r="CZ41" s="501"/>
      <c r="DA41" s="501"/>
      <c r="DB41" s="501"/>
      <c r="DC41" s="501"/>
      <c r="DD41" s="501"/>
      <c r="DE41" s="501"/>
      <c r="DF41" s="501"/>
      <c r="DG41" s="501"/>
      <c r="DH41" s="501"/>
      <c r="DI41" s="501"/>
      <c r="DJ41" s="502"/>
      <c r="DK41" s="497"/>
      <c r="DL41" s="498"/>
      <c r="DM41" s="498"/>
      <c r="DN41" s="499"/>
      <c r="DO41" s="499"/>
      <c r="DP41" s="499"/>
      <c r="DQ41" s="500"/>
      <c r="DR41" s="501"/>
      <c r="DS41" s="501"/>
      <c r="DT41" s="501"/>
      <c r="DU41" s="501"/>
      <c r="DV41" s="501"/>
      <c r="DW41" s="501"/>
      <c r="DX41" s="501"/>
      <c r="DY41" s="501"/>
      <c r="DZ41" s="501"/>
      <c r="EA41" s="501"/>
      <c r="EB41" s="501"/>
      <c r="EC41" s="502"/>
      <c r="ED41" s="497"/>
      <c r="EE41" s="498"/>
      <c r="EF41" s="498"/>
      <c r="EG41" s="499"/>
      <c r="EH41" s="499"/>
      <c r="EI41" s="499"/>
      <c r="EJ41" s="500"/>
      <c r="EK41" s="501"/>
      <c r="EL41" s="501"/>
      <c r="EM41" s="501"/>
      <c r="EN41" s="501"/>
      <c r="EO41" s="501"/>
      <c r="EP41" s="501"/>
      <c r="EQ41" s="501"/>
      <c r="ER41" s="501"/>
      <c r="ES41" s="501"/>
      <c r="ET41" s="501"/>
      <c r="EU41" s="501"/>
      <c r="EV41" s="502"/>
      <c r="EW41" s="497"/>
      <c r="EX41" s="498"/>
      <c r="EY41" s="498"/>
      <c r="EZ41" s="499"/>
      <c r="FA41" s="499"/>
      <c r="FB41" s="499"/>
      <c r="FC41" s="500"/>
      <c r="FD41" s="501"/>
      <c r="FE41" s="501"/>
      <c r="FF41" s="501"/>
      <c r="FG41" s="501"/>
      <c r="FH41" s="501"/>
      <c r="FI41" s="501"/>
      <c r="FJ41" s="501"/>
      <c r="FK41" s="501"/>
      <c r="FL41" s="501"/>
      <c r="FM41" s="501"/>
      <c r="FN41" s="501"/>
      <c r="FO41" s="502"/>
      <c r="FP41" s="497"/>
      <c r="FQ41" s="498"/>
      <c r="FR41" s="498"/>
      <c r="FS41" s="499"/>
      <c r="FT41" s="499"/>
      <c r="FU41" s="499"/>
      <c r="FV41" s="500"/>
      <c r="FW41" s="501"/>
      <c r="FX41" s="501"/>
      <c r="FY41" s="501"/>
      <c r="FZ41" s="501"/>
      <c r="GA41" s="501"/>
      <c r="GB41" s="501"/>
      <c r="GC41" s="501"/>
      <c r="GD41" s="501"/>
      <c r="GE41" s="501"/>
      <c r="GF41" s="501"/>
      <c r="GG41" s="501"/>
      <c r="GH41" s="502"/>
      <c r="GI41" s="497"/>
      <c r="GJ41" s="498"/>
      <c r="GK41" s="498"/>
      <c r="GL41" s="499"/>
      <c r="GM41" s="499"/>
      <c r="GN41" s="499"/>
      <c r="GO41" s="500"/>
      <c r="GP41" s="501"/>
      <c r="GQ41" s="501"/>
      <c r="GR41" s="501"/>
      <c r="GS41" s="501"/>
      <c r="GT41" s="501"/>
      <c r="GU41" s="501"/>
      <c r="GV41" s="501"/>
      <c r="GW41" s="501"/>
      <c r="GX41" s="501"/>
      <c r="GY41" s="501"/>
      <c r="GZ41" s="501"/>
      <c r="HA41" s="502"/>
      <c r="HB41" s="497"/>
      <c r="HC41" s="498"/>
      <c r="HD41" s="498"/>
      <c r="HE41" s="499"/>
      <c r="HF41" s="499"/>
      <c r="HG41" s="499"/>
      <c r="HH41" s="500"/>
      <c r="HI41" s="501"/>
      <c r="HJ41" s="501"/>
      <c r="HK41" s="501"/>
      <c r="HL41" s="501"/>
      <c r="HM41" s="501"/>
      <c r="HN41" s="501"/>
      <c r="HO41" s="501"/>
      <c r="HP41" s="501"/>
      <c r="HQ41" s="501"/>
      <c r="HR41" s="501"/>
      <c r="HS41" s="501"/>
      <c r="HT41" s="502"/>
      <c r="HU41" s="497"/>
      <c r="HV41" s="498"/>
      <c r="HW41" s="498"/>
      <c r="HX41" s="499"/>
      <c r="HY41" s="499"/>
      <c r="HZ41" s="499"/>
      <c r="IA41" s="500"/>
      <c r="IB41" s="501"/>
      <c r="IC41" s="501"/>
      <c r="ID41" s="501"/>
      <c r="IE41" s="501"/>
      <c r="IF41" s="501"/>
      <c r="IG41" s="501"/>
      <c r="IH41" s="501"/>
      <c r="II41" s="501"/>
      <c r="IJ41" s="501"/>
      <c r="IK41" s="501"/>
      <c r="IL41" s="501"/>
      <c r="IM41" s="502"/>
      <c r="IN41" s="497"/>
      <c r="IO41" s="498"/>
      <c r="IP41" s="498"/>
      <c r="IQ41" s="499"/>
      <c r="IR41" s="499"/>
      <c r="IS41" s="499"/>
      <c r="IT41" s="500"/>
      <c r="IU41" s="501"/>
      <c r="IV41" s="501"/>
      <c r="IW41" s="501"/>
      <c r="IX41" s="501"/>
      <c r="IY41" s="501"/>
      <c r="IZ41" s="501"/>
      <c r="JA41" s="501"/>
      <c r="JB41" s="501"/>
      <c r="JC41" s="501"/>
      <c r="JD41" s="501"/>
      <c r="JE41" s="501"/>
      <c r="JF41" s="502"/>
      <c r="JG41" s="497"/>
      <c r="JH41" s="498"/>
      <c r="JI41" s="498"/>
      <c r="JJ41" s="499"/>
      <c r="JK41" s="499"/>
      <c r="JL41" s="499"/>
      <c r="JM41" s="500"/>
      <c r="JN41" s="501"/>
      <c r="JO41" s="501"/>
      <c r="JP41" s="501"/>
      <c r="JQ41" s="501"/>
      <c r="JR41" s="501"/>
      <c r="JS41" s="501"/>
      <c r="JT41" s="501"/>
      <c r="JU41" s="501"/>
      <c r="JV41" s="501"/>
      <c r="JW41" s="501"/>
      <c r="JX41" s="501"/>
      <c r="JY41" s="502"/>
      <c r="JZ41" s="497"/>
      <c r="KA41" s="498"/>
      <c r="KB41" s="498"/>
      <c r="KC41" s="499"/>
      <c r="KD41" s="499"/>
      <c r="KE41" s="499"/>
      <c r="KF41" s="500"/>
      <c r="KG41" s="501"/>
      <c r="KH41" s="501"/>
      <c r="KI41" s="501"/>
      <c r="KJ41" s="501"/>
      <c r="KK41" s="501"/>
      <c r="KL41" s="501"/>
      <c r="KM41" s="501"/>
      <c r="KN41" s="501"/>
      <c r="KO41" s="501"/>
      <c r="KP41" s="501"/>
      <c r="KQ41" s="501"/>
      <c r="KR41" s="502"/>
      <c r="KS41" s="497"/>
      <c r="KT41" s="498"/>
      <c r="KU41" s="498"/>
      <c r="KV41" s="499"/>
      <c r="KW41" s="499"/>
      <c r="KX41" s="499"/>
      <c r="KY41" s="500"/>
      <c r="KZ41" s="501"/>
      <c r="LA41" s="501"/>
      <c r="LB41" s="501"/>
      <c r="LC41" s="501"/>
      <c r="LD41" s="501"/>
      <c r="LE41" s="501"/>
      <c r="LF41" s="501"/>
      <c r="LG41" s="501"/>
      <c r="LH41" s="501"/>
      <c r="LI41" s="501"/>
      <c r="LJ41" s="501"/>
      <c r="LK41" s="502"/>
      <c r="LL41" s="497"/>
      <c r="LM41" s="498"/>
      <c r="LN41" s="498"/>
      <c r="LO41" s="499"/>
      <c r="LP41" s="499"/>
      <c r="LQ41" s="499"/>
      <c r="LR41" s="500"/>
      <c r="LS41" s="501"/>
      <c r="LT41" s="501"/>
      <c r="LU41" s="501"/>
      <c r="LV41" s="501"/>
      <c r="LW41" s="501"/>
      <c r="LX41" s="501"/>
      <c r="LY41" s="501"/>
      <c r="LZ41" s="501"/>
      <c r="MA41" s="501"/>
      <c r="MB41" s="501"/>
      <c r="MC41" s="501"/>
      <c r="MD41" s="502"/>
      <c r="ME41" s="497"/>
      <c r="MF41" s="498"/>
      <c r="MG41" s="498"/>
      <c r="MH41" s="499"/>
      <c r="MI41" s="499"/>
      <c r="MJ41" s="499"/>
      <c r="MK41" s="500"/>
      <c r="ML41" s="501"/>
      <c r="MM41" s="501"/>
      <c r="MN41" s="501"/>
      <c r="MO41" s="501"/>
      <c r="MP41" s="501"/>
      <c r="MQ41" s="501"/>
      <c r="MR41" s="501"/>
      <c r="MS41" s="501"/>
      <c r="MT41" s="501"/>
      <c r="MU41" s="501"/>
      <c r="MV41" s="501"/>
      <c r="MW41" s="502"/>
      <c r="MX41" s="497"/>
      <c r="MY41" s="498"/>
      <c r="MZ41" s="498"/>
      <c r="NA41" s="499"/>
      <c r="NB41" s="499"/>
      <c r="NC41" s="499"/>
      <c r="ND41" s="500"/>
      <c r="NE41" s="501"/>
      <c r="NF41" s="501"/>
      <c r="NG41" s="501"/>
      <c r="NH41" s="501"/>
      <c r="NI41" s="501"/>
      <c r="NJ41" s="501"/>
      <c r="NK41" s="501"/>
      <c r="NL41" s="501"/>
      <c r="NM41" s="501"/>
      <c r="NN41" s="501"/>
      <c r="NO41" s="501"/>
      <c r="NP41" s="502"/>
      <c r="NQ41" s="497"/>
      <c r="NR41" s="498"/>
      <c r="NS41" s="498"/>
      <c r="NT41" s="499"/>
      <c r="NU41" s="499"/>
      <c r="NV41" s="499"/>
      <c r="NW41" s="500"/>
      <c r="NX41" s="501"/>
      <c r="NY41" s="501"/>
      <c r="NZ41" s="501"/>
      <c r="OA41" s="501"/>
      <c r="OB41" s="501"/>
      <c r="OC41" s="501"/>
      <c r="OD41" s="501"/>
      <c r="OE41" s="501"/>
      <c r="OF41" s="501"/>
      <c r="OG41" s="501"/>
      <c r="OH41" s="501"/>
      <c r="OI41" s="502"/>
      <c r="OJ41" s="497"/>
      <c r="OK41" s="498"/>
      <c r="OL41" s="498"/>
      <c r="OM41" s="499"/>
      <c r="ON41" s="499"/>
      <c r="OO41" s="499"/>
      <c r="OP41" s="500"/>
      <c r="OQ41" s="501"/>
      <c r="OR41" s="501"/>
      <c r="OS41" s="501"/>
      <c r="OT41" s="501"/>
      <c r="OU41" s="501"/>
      <c r="OV41" s="501"/>
      <c r="OW41" s="501"/>
      <c r="OX41" s="501"/>
      <c r="OY41" s="501"/>
      <c r="OZ41" s="501"/>
      <c r="PA41" s="501"/>
      <c r="PB41" s="502"/>
      <c r="PC41" s="497"/>
      <c r="PD41" s="498"/>
      <c r="PE41" s="498"/>
      <c r="PF41" s="499"/>
      <c r="PG41" s="499"/>
      <c r="PH41" s="499"/>
      <c r="PI41" s="500"/>
      <c r="PJ41" s="501"/>
      <c r="PK41" s="501"/>
      <c r="PL41" s="501"/>
      <c r="PM41" s="501"/>
      <c r="PN41" s="501"/>
      <c r="PO41" s="501"/>
      <c r="PP41" s="501"/>
      <c r="PQ41" s="501"/>
      <c r="PR41" s="501"/>
      <c r="PS41" s="501"/>
      <c r="PT41" s="501"/>
      <c r="PU41" s="502"/>
      <c r="PV41" s="497"/>
      <c r="PW41" s="498"/>
      <c r="PX41" s="498"/>
      <c r="PY41" s="499"/>
      <c r="PZ41" s="499"/>
      <c r="QA41" s="499"/>
      <c r="QB41" s="500"/>
      <c r="QC41" s="501"/>
      <c r="QD41" s="501"/>
      <c r="QE41" s="501"/>
      <c r="QF41" s="501"/>
      <c r="QG41" s="501"/>
      <c r="QH41" s="501"/>
      <c r="QI41" s="501"/>
      <c r="QJ41" s="501"/>
      <c r="QK41" s="501"/>
      <c r="QL41" s="501"/>
      <c r="QM41" s="501"/>
      <c r="QN41" s="502"/>
      <c r="QO41" s="497"/>
      <c r="QP41" s="498"/>
      <c r="QQ41" s="498"/>
      <c r="QR41" s="499"/>
      <c r="QS41" s="499"/>
      <c r="QT41" s="499"/>
      <c r="QU41" s="500"/>
      <c r="QV41" s="501"/>
      <c r="QW41" s="501"/>
      <c r="QX41" s="501"/>
      <c r="QY41" s="501"/>
      <c r="QZ41" s="501"/>
      <c r="RA41" s="501"/>
      <c r="RB41" s="501"/>
      <c r="RC41" s="501"/>
      <c r="RD41" s="501"/>
      <c r="RE41" s="501"/>
      <c r="RF41" s="501"/>
      <c r="RG41" s="502"/>
      <c r="RH41" s="497"/>
      <c r="RI41" s="498"/>
      <c r="RJ41" s="498"/>
      <c r="RK41" s="499"/>
      <c r="RL41" s="499"/>
      <c r="RM41" s="499"/>
      <c r="RN41" s="500"/>
      <c r="RO41" s="501"/>
      <c r="RP41" s="501"/>
      <c r="RQ41" s="501"/>
      <c r="RR41" s="501"/>
      <c r="RS41" s="501"/>
      <c r="RT41" s="501"/>
      <c r="RU41" s="501"/>
      <c r="RV41" s="501"/>
      <c r="RW41" s="501"/>
      <c r="RX41" s="501"/>
      <c r="RY41" s="501"/>
      <c r="RZ41" s="502"/>
      <c r="SA41" s="497"/>
      <c r="SB41" s="498"/>
      <c r="SC41" s="498"/>
      <c r="SD41" s="499"/>
      <c r="SE41" s="499"/>
      <c r="SF41" s="499"/>
      <c r="SG41" s="500"/>
      <c r="SH41" s="501"/>
      <c r="SI41" s="501"/>
      <c r="SJ41" s="501"/>
      <c r="SK41" s="501"/>
      <c r="SL41" s="501"/>
      <c r="SM41" s="501"/>
      <c r="SN41" s="501"/>
      <c r="SO41" s="501"/>
      <c r="SP41" s="501"/>
      <c r="SQ41" s="501"/>
      <c r="SR41" s="501"/>
      <c r="SS41" s="502"/>
      <c r="ST41" s="497"/>
      <c r="SU41" s="498"/>
      <c r="SV41" s="498"/>
      <c r="SW41" s="499"/>
      <c r="SX41" s="499"/>
      <c r="SY41" s="499"/>
      <c r="SZ41" s="500"/>
      <c r="TA41" s="501"/>
      <c r="TB41" s="501"/>
      <c r="TC41" s="501"/>
      <c r="TD41" s="501"/>
      <c r="TE41" s="501"/>
      <c r="TF41" s="501"/>
      <c r="TG41" s="501"/>
      <c r="TH41" s="501"/>
      <c r="TI41" s="501"/>
      <c r="TJ41" s="501"/>
      <c r="TK41" s="501"/>
      <c r="TL41" s="502"/>
      <c r="TM41" s="497"/>
      <c r="TN41" s="498"/>
      <c r="TO41" s="498"/>
      <c r="TP41" s="499"/>
      <c r="TQ41" s="499"/>
      <c r="TR41" s="499"/>
      <c r="TS41" s="500"/>
      <c r="TT41" s="501"/>
      <c r="TU41" s="501"/>
      <c r="TV41" s="501"/>
      <c r="TW41" s="501"/>
      <c r="TX41" s="501"/>
      <c r="TY41" s="501"/>
      <c r="TZ41" s="501"/>
      <c r="UA41" s="501"/>
      <c r="UB41" s="501"/>
      <c r="UC41" s="501"/>
      <c r="UD41" s="501"/>
      <c r="UE41" s="502"/>
      <c r="UF41" s="497"/>
      <c r="UG41" s="498"/>
      <c r="UH41" s="498"/>
      <c r="UI41" s="499"/>
      <c r="UJ41" s="499"/>
      <c r="UK41" s="499"/>
      <c r="UL41" s="500"/>
      <c r="UM41" s="501"/>
      <c r="UN41" s="501"/>
      <c r="UO41" s="501"/>
      <c r="UP41" s="501"/>
      <c r="UQ41" s="501"/>
      <c r="UR41" s="501"/>
      <c r="US41" s="501"/>
      <c r="UT41" s="501"/>
      <c r="UU41" s="501"/>
      <c r="UV41" s="501"/>
      <c r="UW41" s="501"/>
      <c r="UX41" s="502"/>
      <c r="UY41" s="497"/>
      <c r="UZ41" s="498"/>
      <c r="VA41" s="498"/>
      <c r="VB41" s="499"/>
      <c r="VC41" s="499"/>
      <c r="VD41" s="499"/>
      <c r="VE41" s="500"/>
      <c r="VF41" s="501"/>
      <c r="VG41" s="501"/>
      <c r="VH41" s="501"/>
      <c r="VI41" s="501"/>
      <c r="VJ41" s="501"/>
      <c r="VK41" s="501"/>
      <c r="VL41" s="501"/>
      <c r="VM41" s="501"/>
      <c r="VN41" s="501"/>
      <c r="VO41" s="501"/>
      <c r="VP41" s="501"/>
      <c r="VQ41" s="502"/>
      <c r="VR41" s="497"/>
      <c r="VS41" s="498"/>
      <c r="VT41" s="498"/>
      <c r="VU41" s="499"/>
      <c r="VV41" s="499"/>
      <c r="VW41" s="499"/>
      <c r="VX41" s="500"/>
      <c r="VY41" s="501"/>
      <c r="VZ41" s="501"/>
      <c r="WA41" s="501"/>
      <c r="WB41" s="501"/>
      <c r="WC41" s="501"/>
      <c r="WD41" s="501"/>
      <c r="WE41" s="501"/>
      <c r="WF41" s="501"/>
      <c r="WG41" s="501"/>
      <c r="WH41" s="501"/>
      <c r="WI41" s="501"/>
      <c r="WJ41" s="502"/>
      <c r="WK41" s="497"/>
      <c r="WL41" s="498"/>
      <c r="WM41" s="498"/>
      <c r="WN41" s="499"/>
      <c r="WO41" s="499"/>
      <c r="WP41" s="499"/>
      <c r="WQ41" s="500"/>
      <c r="WR41" s="501"/>
      <c r="WS41" s="501"/>
      <c r="WT41" s="501"/>
      <c r="WU41" s="501"/>
      <c r="WV41" s="501"/>
      <c r="WW41" s="501"/>
      <c r="WX41" s="501"/>
      <c r="WY41" s="501"/>
      <c r="WZ41" s="501"/>
      <c r="XA41" s="501"/>
      <c r="XB41" s="501"/>
      <c r="XC41" s="502"/>
      <c r="XD41" s="497"/>
      <c r="XE41" s="498"/>
      <c r="XF41" s="498"/>
      <c r="XG41" s="499"/>
      <c r="XH41" s="499"/>
      <c r="XI41" s="499"/>
      <c r="XJ41" s="500"/>
      <c r="XK41" s="501"/>
      <c r="XL41" s="501"/>
      <c r="XM41" s="501"/>
      <c r="XN41" s="501"/>
      <c r="XO41" s="501"/>
      <c r="XP41" s="501"/>
      <c r="XQ41" s="501"/>
      <c r="XR41" s="501"/>
      <c r="XS41" s="501"/>
      <c r="XT41" s="501"/>
      <c r="XU41" s="501"/>
      <c r="XV41" s="502"/>
      <c r="XW41" s="497"/>
      <c r="XX41" s="498"/>
      <c r="XY41" s="498"/>
      <c r="XZ41" s="499"/>
      <c r="YA41" s="499"/>
      <c r="YB41" s="499"/>
      <c r="YC41" s="500"/>
      <c r="YD41" s="501"/>
      <c r="YE41" s="501"/>
      <c r="YF41" s="501"/>
      <c r="YG41" s="501"/>
      <c r="YH41" s="501"/>
      <c r="YI41" s="501"/>
      <c r="YJ41" s="501"/>
      <c r="YK41" s="501"/>
      <c r="YL41" s="501"/>
      <c r="YM41" s="501"/>
      <c r="YN41" s="501"/>
      <c r="YO41" s="502"/>
      <c r="YP41" s="497"/>
      <c r="YQ41" s="498"/>
      <c r="YR41" s="498"/>
      <c r="YS41" s="499"/>
      <c r="YT41" s="499"/>
      <c r="YU41" s="499"/>
      <c r="YV41" s="500"/>
      <c r="YW41" s="501"/>
      <c r="YX41" s="501"/>
      <c r="YY41" s="501"/>
      <c r="YZ41" s="501"/>
      <c r="ZA41" s="501"/>
      <c r="ZB41" s="501"/>
      <c r="ZC41" s="501"/>
      <c r="ZD41" s="501"/>
      <c r="ZE41" s="501"/>
      <c r="ZF41" s="501"/>
      <c r="ZG41" s="501"/>
      <c r="ZH41" s="502"/>
      <c r="ZI41" s="497"/>
      <c r="ZJ41" s="498"/>
      <c r="ZK41" s="498"/>
      <c r="ZL41" s="499"/>
      <c r="ZM41" s="499"/>
      <c r="ZN41" s="499"/>
      <c r="ZO41" s="500"/>
      <c r="ZP41" s="501"/>
      <c r="ZQ41" s="501"/>
      <c r="ZR41" s="501"/>
      <c r="ZS41" s="501"/>
      <c r="ZT41" s="501"/>
      <c r="ZU41" s="501"/>
      <c r="ZV41" s="501"/>
      <c r="ZW41" s="501"/>
      <c r="ZX41" s="501"/>
      <c r="ZY41" s="501"/>
      <c r="ZZ41" s="501"/>
      <c r="AAA41" s="502"/>
      <c r="AAB41" s="497"/>
      <c r="AAC41" s="498"/>
      <c r="AAD41" s="498"/>
      <c r="AAE41" s="499"/>
      <c r="AAF41" s="499"/>
      <c r="AAG41" s="499"/>
      <c r="AAH41" s="500"/>
      <c r="AAI41" s="501"/>
      <c r="AAJ41" s="501"/>
      <c r="AAK41" s="501"/>
      <c r="AAL41" s="501"/>
      <c r="AAM41" s="501"/>
      <c r="AAN41" s="501"/>
      <c r="AAO41" s="501"/>
      <c r="AAP41" s="501"/>
      <c r="AAQ41" s="501"/>
      <c r="AAR41" s="501"/>
      <c r="AAS41" s="501"/>
      <c r="AAT41" s="502"/>
      <c r="AAU41" s="497"/>
      <c r="AAV41" s="498"/>
      <c r="AAW41" s="498"/>
      <c r="AAX41" s="499"/>
      <c r="AAY41" s="499"/>
      <c r="AAZ41" s="499"/>
      <c r="ABA41" s="500"/>
      <c r="ABB41" s="501"/>
      <c r="ABC41" s="501"/>
      <c r="ABD41" s="501"/>
      <c r="ABE41" s="501"/>
      <c r="ABF41" s="501"/>
      <c r="ABG41" s="501"/>
      <c r="ABH41" s="501"/>
      <c r="ABI41" s="501"/>
      <c r="ABJ41" s="501"/>
      <c r="ABK41" s="501"/>
      <c r="ABL41" s="501"/>
      <c r="ABM41" s="502"/>
      <c r="ABN41" s="497"/>
      <c r="ABO41" s="498"/>
      <c r="ABP41" s="498"/>
      <c r="ABQ41" s="499"/>
      <c r="ABR41" s="499"/>
      <c r="ABS41" s="499"/>
      <c r="ABT41" s="500"/>
      <c r="ABU41" s="501"/>
      <c r="ABV41" s="501"/>
      <c r="ABW41" s="501"/>
      <c r="ABX41" s="501"/>
      <c r="ABY41" s="501"/>
      <c r="ABZ41" s="501"/>
      <c r="ACA41" s="501"/>
      <c r="ACB41" s="501"/>
      <c r="ACC41" s="501"/>
      <c r="ACD41" s="501"/>
      <c r="ACE41" s="501"/>
      <c r="ACF41" s="502"/>
      <c r="ACG41" s="497"/>
      <c r="ACH41" s="498"/>
      <c r="ACI41" s="498"/>
      <c r="ACJ41" s="499"/>
      <c r="ACK41" s="499"/>
      <c r="ACL41" s="499"/>
      <c r="ACM41" s="500"/>
      <c r="ACN41" s="501"/>
      <c r="ACO41" s="501"/>
      <c r="ACP41" s="501"/>
      <c r="ACQ41" s="501"/>
      <c r="ACR41" s="501"/>
      <c r="ACS41" s="501"/>
      <c r="ACT41" s="501"/>
      <c r="ACU41" s="501"/>
      <c r="ACV41" s="501"/>
      <c r="ACW41" s="501"/>
      <c r="ACX41" s="501"/>
      <c r="ACY41" s="502"/>
      <c r="ACZ41" s="497"/>
      <c r="ADA41" s="498"/>
      <c r="ADB41" s="498"/>
      <c r="ADC41" s="499"/>
      <c r="ADD41" s="499"/>
      <c r="ADE41" s="499"/>
      <c r="ADF41" s="500"/>
      <c r="ADG41" s="501"/>
      <c r="ADH41" s="501"/>
      <c r="ADI41" s="501"/>
      <c r="ADJ41" s="501"/>
      <c r="ADK41" s="501"/>
      <c r="ADL41" s="501"/>
      <c r="ADM41" s="501"/>
      <c r="ADN41" s="501"/>
      <c r="ADO41" s="501"/>
      <c r="ADP41" s="501"/>
      <c r="ADQ41" s="501"/>
      <c r="ADR41" s="502"/>
      <c r="ADS41" s="497"/>
      <c r="ADT41" s="498"/>
      <c r="ADU41" s="498"/>
      <c r="ADV41" s="499"/>
      <c r="ADW41" s="499"/>
      <c r="ADX41" s="499"/>
      <c r="ADY41" s="500"/>
      <c r="ADZ41" s="501"/>
      <c r="AEA41" s="501"/>
      <c r="AEB41" s="501"/>
      <c r="AEC41" s="501"/>
      <c r="AED41" s="501"/>
      <c r="AEE41" s="501"/>
      <c r="AEF41" s="501"/>
      <c r="AEG41" s="501"/>
      <c r="AEH41" s="501"/>
      <c r="AEI41" s="501"/>
      <c r="AEJ41" s="501"/>
      <c r="AEK41" s="502"/>
      <c r="AEL41" s="497"/>
      <c r="AEM41" s="498"/>
      <c r="AEN41" s="498"/>
      <c r="AEO41" s="499"/>
      <c r="AEP41" s="499"/>
      <c r="AEQ41" s="499"/>
      <c r="AER41" s="500"/>
      <c r="AES41" s="501"/>
      <c r="AET41" s="501"/>
      <c r="AEU41" s="501"/>
      <c r="AEV41" s="501"/>
      <c r="AEW41" s="501"/>
      <c r="AEX41" s="501"/>
      <c r="AEY41" s="501"/>
      <c r="AEZ41" s="501"/>
      <c r="AFA41" s="501"/>
      <c r="AFB41" s="501"/>
      <c r="AFC41" s="501"/>
      <c r="AFD41" s="502"/>
      <c r="AFE41" s="497"/>
      <c r="AFF41" s="498"/>
      <c r="AFG41" s="498"/>
      <c r="AFH41" s="499"/>
      <c r="AFI41" s="499"/>
      <c r="AFJ41" s="499"/>
      <c r="AFK41" s="500"/>
      <c r="AFL41" s="501"/>
      <c r="AFM41" s="501"/>
      <c r="AFN41" s="501"/>
      <c r="AFO41" s="501"/>
      <c r="AFP41" s="501"/>
      <c r="AFQ41" s="501"/>
      <c r="AFR41" s="501"/>
      <c r="AFS41" s="501"/>
      <c r="AFT41" s="501"/>
      <c r="AFU41" s="501"/>
      <c r="AFV41" s="501"/>
      <c r="AFW41" s="502"/>
      <c r="AFX41" s="497"/>
      <c r="AFY41" s="498"/>
      <c r="AFZ41" s="498"/>
      <c r="AGA41" s="499"/>
      <c r="AGB41" s="499"/>
      <c r="AGC41" s="499"/>
      <c r="AGD41" s="500"/>
      <c r="AGE41" s="501"/>
      <c r="AGF41" s="501"/>
      <c r="AGG41" s="501"/>
      <c r="AGH41" s="501"/>
      <c r="AGI41" s="501"/>
      <c r="AGJ41" s="501"/>
      <c r="AGK41" s="501"/>
      <c r="AGL41" s="501"/>
      <c r="AGM41" s="501"/>
      <c r="AGN41" s="501"/>
      <c r="AGO41" s="501"/>
      <c r="AGP41" s="502"/>
      <c r="AGQ41" s="497"/>
      <c r="AGR41" s="498"/>
      <c r="AGS41" s="498"/>
      <c r="AGT41" s="499"/>
      <c r="AGU41" s="499"/>
      <c r="AGV41" s="499"/>
      <c r="AGW41" s="500"/>
      <c r="AGX41" s="501"/>
      <c r="AGY41" s="501"/>
      <c r="AGZ41" s="501"/>
      <c r="AHA41" s="501"/>
      <c r="AHB41" s="501"/>
      <c r="AHC41" s="501"/>
      <c r="AHD41" s="501"/>
      <c r="AHE41" s="501"/>
      <c r="AHF41" s="501"/>
      <c r="AHG41" s="501"/>
      <c r="AHH41" s="501"/>
      <c r="AHI41" s="502"/>
      <c r="AHJ41" s="497"/>
      <c r="AHK41" s="498"/>
      <c r="AHL41" s="498"/>
      <c r="AHM41" s="499"/>
      <c r="AHN41" s="499"/>
      <c r="AHO41" s="499"/>
      <c r="AHP41" s="500"/>
      <c r="AHQ41" s="501"/>
      <c r="AHR41" s="501"/>
      <c r="AHS41" s="501"/>
      <c r="AHT41" s="501"/>
      <c r="AHU41" s="501"/>
      <c r="AHV41" s="501"/>
      <c r="AHW41" s="501"/>
      <c r="AHX41" s="501"/>
      <c r="AHY41" s="501"/>
      <c r="AHZ41" s="501"/>
      <c r="AIA41" s="501"/>
      <c r="AIB41" s="502"/>
      <c r="AIC41" s="497"/>
      <c r="AID41" s="498"/>
      <c r="AIE41" s="498"/>
      <c r="AIF41" s="499"/>
      <c r="AIG41" s="499"/>
      <c r="AIH41" s="499"/>
      <c r="AII41" s="500"/>
      <c r="AIJ41" s="501"/>
      <c r="AIK41" s="501"/>
      <c r="AIL41" s="501"/>
      <c r="AIM41" s="501"/>
      <c r="AIN41" s="501"/>
      <c r="AIO41" s="501"/>
      <c r="AIP41" s="501"/>
      <c r="AIQ41" s="501"/>
      <c r="AIR41" s="501"/>
      <c r="AIS41" s="501"/>
      <c r="AIT41" s="501"/>
      <c r="AIU41" s="502"/>
      <c r="AIV41" s="497"/>
      <c r="AIW41" s="498"/>
      <c r="AIX41" s="498"/>
      <c r="AIY41" s="499"/>
      <c r="AIZ41" s="499"/>
      <c r="AJA41" s="499"/>
      <c r="AJB41" s="500"/>
      <c r="AJC41" s="501"/>
      <c r="AJD41" s="501"/>
      <c r="AJE41" s="501"/>
      <c r="AJF41" s="501"/>
      <c r="AJG41" s="501"/>
      <c r="AJH41" s="501"/>
      <c r="AJI41" s="501"/>
      <c r="AJJ41" s="501"/>
      <c r="AJK41" s="501"/>
      <c r="AJL41" s="501"/>
      <c r="AJM41" s="501"/>
      <c r="AJN41" s="502"/>
      <c r="AJO41" s="497"/>
      <c r="AJP41" s="498"/>
      <c r="AJQ41" s="498"/>
      <c r="AJR41" s="499"/>
      <c r="AJS41" s="499"/>
      <c r="AJT41" s="499"/>
      <c r="AJU41" s="500"/>
      <c r="AJV41" s="501"/>
      <c r="AJW41" s="501"/>
      <c r="AJX41" s="501"/>
      <c r="AJY41" s="501"/>
      <c r="AJZ41" s="501"/>
      <c r="AKA41" s="501"/>
      <c r="AKB41" s="501"/>
      <c r="AKC41" s="501"/>
      <c r="AKD41" s="501"/>
      <c r="AKE41" s="501"/>
      <c r="AKF41" s="501"/>
      <c r="AKG41" s="502"/>
      <c r="AKH41" s="497"/>
      <c r="AKI41" s="498"/>
      <c r="AKJ41" s="498"/>
      <c r="AKK41" s="499"/>
      <c r="AKL41" s="499"/>
      <c r="AKM41" s="499"/>
      <c r="AKN41" s="500"/>
      <c r="AKO41" s="501"/>
      <c r="AKP41" s="501"/>
      <c r="AKQ41" s="501"/>
      <c r="AKR41" s="501"/>
      <c r="AKS41" s="501"/>
      <c r="AKT41" s="501"/>
      <c r="AKU41" s="501"/>
      <c r="AKV41" s="501"/>
      <c r="AKW41" s="501"/>
      <c r="AKX41" s="501"/>
      <c r="AKY41" s="501"/>
      <c r="AKZ41" s="502"/>
      <c r="ALA41" s="497"/>
      <c r="ALB41" s="498"/>
      <c r="ALC41" s="498"/>
      <c r="ALD41" s="499"/>
      <c r="ALE41" s="499"/>
      <c r="ALF41" s="499"/>
      <c r="ALG41" s="500"/>
      <c r="ALH41" s="501"/>
      <c r="ALI41" s="501"/>
      <c r="ALJ41" s="501"/>
      <c r="ALK41" s="501"/>
      <c r="ALL41" s="501"/>
      <c r="ALM41" s="501"/>
      <c r="ALN41" s="501"/>
      <c r="ALO41" s="501"/>
      <c r="ALP41" s="501"/>
      <c r="ALQ41" s="501"/>
      <c r="ALR41" s="501"/>
      <c r="ALS41" s="502"/>
      <c r="ALT41" s="497"/>
      <c r="ALU41" s="498"/>
      <c r="ALV41" s="498"/>
      <c r="ALW41" s="499"/>
      <c r="ALX41" s="499"/>
      <c r="ALY41" s="499"/>
      <c r="ALZ41" s="500"/>
      <c r="AMA41" s="501"/>
      <c r="AMB41" s="501"/>
      <c r="AMC41" s="501"/>
      <c r="AMD41" s="501"/>
      <c r="AME41" s="501"/>
      <c r="AMF41" s="501"/>
      <c r="AMG41" s="501"/>
      <c r="AMH41" s="501"/>
      <c r="AMI41" s="501"/>
      <c r="AMJ41" s="501"/>
      <c r="AMK41" s="501"/>
      <c r="AML41" s="502"/>
      <c r="AMM41" s="497"/>
      <c r="AMN41" s="498"/>
      <c r="AMO41" s="498"/>
      <c r="AMP41" s="499"/>
      <c r="AMQ41" s="499"/>
      <c r="AMR41" s="499"/>
      <c r="AMS41" s="500"/>
      <c r="AMT41" s="501"/>
      <c r="AMU41" s="501"/>
      <c r="AMV41" s="501"/>
      <c r="AMW41" s="501"/>
      <c r="AMX41" s="501"/>
      <c r="AMY41" s="501"/>
      <c r="AMZ41" s="501"/>
      <c r="ANA41" s="501"/>
      <c r="ANB41" s="501"/>
      <c r="ANC41" s="501"/>
      <c r="AND41" s="501"/>
      <c r="ANE41" s="502"/>
      <c r="ANF41" s="497"/>
      <c r="ANG41" s="498"/>
      <c r="ANH41" s="498"/>
      <c r="ANI41" s="499"/>
      <c r="ANJ41" s="499"/>
      <c r="ANK41" s="499"/>
      <c r="ANL41" s="500"/>
      <c r="ANM41" s="501"/>
      <c r="ANN41" s="501"/>
      <c r="ANO41" s="501"/>
      <c r="ANP41" s="501"/>
      <c r="ANQ41" s="501"/>
      <c r="ANR41" s="501"/>
      <c r="ANS41" s="501"/>
      <c r="ANT41" s="501"/>
      <c r="ANU41" s="501"/>
      <c r="ANV41" s="501"/>
      <c r="ANW41" s="501"/>
      <c r="ANX41" s="502"/>
      <c r="ANY41" s="497"/>
      <c r="ANZ41" s="498"/>
      <c r="AOA41" s="498"/>
      <c r="AOB41" s="499"/>
      <c r="AOC41" s="499"/>
      <c r="AOD41" s="499"/>
      <c r="AOE41" s="500"/>
      <c r="AOF41" s="501"/>
      <c r="AOG41" s="501"/>
      <c r="AOH41" s="501"/>
      <c r="AOI41" s="501"/>
      <c r="AOJ41" s="501"/>
      <c r="AOK41" s="501"/>
      <c r="AOL41" s="501"/>
      <c r="AOM41" s="501"/>
      <c r="AON41" s="501"/>
      <c r="AOO41" s="501"/>
      <c r="AOP41" s="501"/>
      <c r="AOQ41" s="502"/>
      <c r="AOR41" s="497"/>
      <c r="AOS41" s="498"/>
      <c r="AOT41" s="498"/>
      <c r="AOU41" s="499"/>
      <c r="AOV41" s="499"/>
      <c r="AOW41" s="499"/>
      <c r="AOX41" s="500"/>
      <c r="AOY41" s="501"/>
      <c r="AOZ41" s="501"/>
      <c r="APA41" s="501"/>
      <c r="APB41" s="501"/>
      <c r="APC41" s="501"/>
      <c r="APD41" s="501"/>
      <c r="APE41" s="501"/>
      <c r="APF41" s="501"/>
      <c r="APG41" s="501"/>
      <c r="APH41" s="501"/>
      <c r="API41" s="501"/>
      <c r="APJ41" s="502"/>
      <c r="APK41" s="497"/>
      <c r="APL41" s="498"/>
      <c r="APM41" s="498"/>
      <c r="APN41" s="499"/>
      <c r="APO41" s="499"/>
      <c r="APP41" s="499"/>
      <c r="APQ41" s="500"/>
      <c r="APR41" s="501"/>
      <c r="APS41" s="501"/>
      <c r="APT41" s="501"/>
      <c r="APU41" s="501"/>
      <c r="APV41" s="501"/>
      <c r="APW41" s="501"/>
      <c r="APX41" s="501"/>
      <c r="APY41" s="501"/>
      <c r="APZ41" s="501"/>
      <c r="AQA41" s="501"/>
      <c r="AQB41" s="501"/>
      <c r="AQC41" s="502"/>
      <c r="AQD41" s="497"/>
      <c r="AQE41" s="498"/>
      <c r="AQF41" s="498"/>
      <c r="AQG41" s="499"/>
      <c r="AQH41" s="499"/>
      <c r="AQI41" s="499"/>
      <c r="AQJ41" s="500"/>
      <c r="AQK41" s="501"/>
      <c r="AQL41" s="501"/>
      <c r="AQM41" s="501"/>
      <c r="AQN41" s="501"/>
      <c r="AQO41" s="501"/>
      <c r="AQP41" s="501"/>
      <c r="AQQ41" s="501"/>
      <c r="AQR41" s="501"/>
      <c r="AQS41" s="501"/>
      <c r="AQT41" s="501"/>
      <c r="AQU41" s="501"/>
      <c r="AQV41" s="502"/>
      <c r="AQW41" s="497"/>
      <c r="AQX41" s="498"/>
      <c r="AQY41" s="498"/>
      <c r="AQZ41" s="499"/>
      <c r="ARA41" s="499"/>
      <c r="ARB41" s="499"/>
      <c r="ARC41" s="500"/>
      <c r="ARD41" s="501"/>
      <c r="ARE41" s="501"/>
      <c r="ARF41" s="501"/>
      <c r="ARG41" s="501"/>
      <c r="ARH41" s="501"/>
      <c r="ARI41" s="501"/>
      <c r="ARJ41" s="501"/>
      <c r="ARK41" s="501"/>
      <c r="ARL41" s="501"/>
      <c r="ARM41" s="501"/>
      <c r="ARN41" s="501"/>
      <c r="ARO41" s="502"/>
      <c r="ARP41" s="497"/>
      <c r="ARQ41" s="498"/>
      <c r="ARR41" s="498"/>
      <c r="ARS41" s="499"/>
      <c r="ART41" s="499"/>
      <c r="ARU41" s="499"/>
      <c r="ARV41" s="500"/>
      <c r="ARW41" s="501"/>
      <c r="ARX41" s="501"/>
      <c r="ARY41" s="501"/>
      <c r="ARZ41" s="501"/>
      <c r="ASA41" s="501"/>
      <c r="ASB41" s="501"/>
      <c r="ASC41" s="501"/>
      <c r="ASD41" s="501"/>
      <c r="ASE41" s="501"/>
      <c r="ASF41" s="501"/>
      <c r="ASG41" s="501"/>
      <c r="ASH41" s="502"/>
      <c r="ASI41" s="497"/>
      <c r="ASJ41" s="498"/>
      <c r="ASK41" s="498"/>
      <c r="ASL41" s="499"/>
      <c r="ASM41" s="499"/>
      <c r="ASN41" s="499"/>
      <c r="ASO41" s="500"/>
      <c r="ASP41" s="501"/>
      <c r="ASQ41" s="501"/>
      <c r="ASR41" s="501"/>
      <c r="ASS41" s="501"/>
      <c r="AST41" s="501"/>
      <c r="ASU41" s="501"/>
      <c r="ASV41" s="501"/>
      <c r="ASW41" s="501"/>
      <c r="ASX41" s="501"/>
      <c r="ASY41" s="501"/>
      <c r="ASZ41" s="501"/>
      <c r="ATA41" s="502"/>
      <c r="ATB41" s="497"/>
      <c r="ATC41" s="498"/>
      <c r="ATD41" s="498"/>
      <c r="ATE41" s="499"/>
      <c r="ATF41" s="499"/>
      <c r="ATG41" s="499"/>
      <c r="ATH41" s="500"/>
      <c r="ATI41" s="501"/>
      <c r="ATJ41" s="501"/>
      <c r="ATK41" s="501"/>
      <c r="ATL41" s="501"/>
      <c r="ATM41" s="501"/>
      <c r="ATN41" s="501"/>
      <c r="ATO41" s="501"/>
      <c r="ATP41" s="501"/>
      <c r="ATQ41" s="501"/>
      <c r="ATR41" s="501"/>
      <c r="ATS41" s="501"/>
      <c r="ATT41" s="502"/>
      <c r="ATU41" s="497"/>
      <c r="ATV41" s="498"/>
      <c r="ATW41" s="498"/>
      <c r="ATX41" s="499"/>
      <c r="ATY41" s="499"/>
      <c r="ATZ41" s="499"/>
      <c r="AUA41" s="500"/>
      <c r="AUB41" s="501"/>
      <c r="AUC41" s="501"/>
      <c r="AUD41" s="501"/>
      <c r="AUE41" s="501"/>
      <c r="AUF41" s="501"/>
      <c r="AUG41" s="501"/>
      <c r="AUH41" s="501"/>
      <c r="AUI41" s="501"/>
      <c r="AUJ41" s="501"/>
      <c r="AUK41" s="501"/>
      <c r="AUL41" s="501"/>
      <c r="AUM41" s="502"/>
      <c r="AUN41" s="497"/>
      <c r="AUO41" s="498"/>
      <c r="AUP41" s="498"/>
      <c r="AUQ41" s="499"/>
      <c r="AUR41" s="499"/>
      <c r="AUS41" s="499"/>
      <c r="AUT41" s="500"/>
      <c r="AUU41" s="501"/>
      <c r="AUV41" s="501"/>
      <c r="AUW41" s="501"/>
      <c r="AUX41" s="501"/>
      <c r="AUY41" s="501"/>
      <c r="AUZ41" s="501"/>
      <c r="AVA41" s="501"/>
      <c r="AVB41" s="501"/>
      <c r="AVC41" s="501"/>
      <c r="AVD41" s="501"/>
      <c r="AVE41" s="501"/>
      <c r="AVF41" s="502"/>
      <c r="AVG41" s="497"/>
      <c r="AVH41" s="498"/>
      <c r="AVI41" s="498"/>
      <c r="AVJ41" s="499"/>
      <c r="AVK41" s="499"/>
      <c r="AVL41" s="499"/>
      <c r="AVM41" s="500"/>
      <c r="AVN41" s="501"/>
      <c r="AVO41" s="501"/>
      <c r="AVP41" s="501"/>
      <c r="AVQ41" s="501"/>
      <c r="AVR41" s="501"/>
      <c r="AVS41" s="501"/>
      <c r="AVT41" s="501"/>
      <c r="AVU41" s="501"/>
      <c r="AVV41" s="501"/>
      <c r="AVW41" s="501"/>
      <c r="AVX41" s="501"/>
      <c r="AVY41" s="502"/>
      <c r="AVZ41" s="497"/>
      <c r="AWA41" s="498"/>
      <c r="AWB41" s="498"/>
      <c r="AWC41" s="499"/>
      <c r="AWD41" s="499"/>
      <c r="AWE41" s="499"/>
      <c r="AWF41" s="500"/>
      <c r="AWG41" s="501"/>
      <c r="AWH41" s="501"/>
      <c r="AWI41" s="501"/>
      <c r="AWJ41" s="501"/>
      <c r="AWK41" s="501"/>
      <c r="AWL41" s="501"/>
      <c r="AWM41" s="501"/>
      <c r="AWN41" s="501"/>
      <c r="AWO41" s="501"/>
      <c r="AWP41" s="501"/>
      <c r="AWQ41" s="501"/>
      <c r="AWR41" s="502"/>
      <c r="AWS41" s="497"/>
      <c r="AWT41" s="498"/>
      <c r="AWU41" s="498"/>
      <c r="AWV41" s="499"/>
      <c r="AWW41" s="499"/>
      <c r="AWX41" s="499"/>
      <c r="AWY41" s="500"/>
      <c r="AWZ41" s="501"/>
      <c r="AXA41" s="501"/>
      <c r="AXB41" s="501"/>
      <c r="AXC41" s="501"/>
      <c r="AXD41" s="501"/>
      <c r="AXE41" s="501"/>
      <c r="AXF41" s="501"/>
      <c r="AXG41" s="501"/>
      <c r="AXH41" s="501"/>
      <c r="AXI41" s="501"/>
      <c r="AXJ41" s="501"/>
      <c r="AXK41" s="502"/>
      <c r="AXL41" s="497"/>
      <c r="AXM41" s="498"/>
      <c r="AXN41" s="498"/>
      <c r="AXO41" s="499"/>
      <c r="AXP41" s="499"/>
      <c r="AXQ41" s="499"/>
      <c r="AXR41" s="500"/>
      <c r="AXS41" s="501"/>
      <c r="AXT41" s="501"/>
      <c r="AXU41" s="501"/>
      <c r="AXV41" s="501"/>
      <c r="AXW41" s="501"/>
      <c r="AXX41" s="501"/>
      <c r="AXY41" s="501"/>
      <c r="AXZ41" s="501"/>
      <c r="AYA41" s="501"/>
      <c r="AYB41" s="501"/>
      <c r="AYC41" s="501"/>
      <c r="AYD41" s="502"/>
      <c r="AYE41" s="497"/>
      <c r="AYF41" s="498"/>
      <c r="AYG41" s="498"/>
      <c r="AYH41" s="499"/>
      <c r="AYI41" s="499"/>
      <c r="AYJ41" s="499"/>
      <c r="AYK41" s="500"/>
      <c r="AYL41" s="501"/>
      <c r="AYM41" s="501"/>
      <c r="AYN41" s="501"/>
      <c r="AYO41" s="501"/>
      <c r="AYP41" s="501"/>
      <c r="AYQ41" s="501"/>
      <c r="AYR41" s="501"/>
      <c r="AYS41" s="501"/>
      <c r="AYT41" s="501"/>
      <c r="AYU41" s="501"/>
      <c r="AYV41" s="501"/>
      <c r="AYW41" s="502"/>
      <c r="AYX41" s="497"/>
      <c r="AYY41" s="498"/>
      <c r="AYZ41" s="498"/>
      <c r="AZA41" s="499"/>
      <c r="AZB41" s="499"/>
      <c r="AZC41" s="499"/>
      <c r="AZD41" s="500"/>
      <c r="AZE41" s="501"/>
      <c r="AZF41" s="501"/>
      <c r="AZG41" s="501"/>
      <c r="AZH41" s="501"/>
      <c r="AZI41" s="501"/>
      <c r="AZJ41" s="501"/>
      <c r="AZK41" s="501"/>
      <c r="AZL41" s="501"/>
      <c r="AZM41" s="501"/>
      <c r="AZN41" s="501"/>
      <c r="AZO41" s="501"/>
      <c r="AZP41" s="502"/>
      <c r="AZQ41" s="497"/>
      <c r="AZR41" s="498"/>
      <c r="AZS41" s="498"/>
      <c r="AZT41" s="499"/>
      <c r="AZU41" s="499"/>
      <c r="AZV41" s="499"/>
      <c r="AZW41" s="500"/>
      <c r="AZX41" s="501"/>
      <c r="AZY41" s="501"/>
      <c r="AZZ41" s="501"/>
      <c r="BAA41" s="501"/>
      <c r="BAB41" s="501"/>
      <c r="BAC41" s="501"/>
      <c r="BAD41" s="501"/>
      <c r="BAE41" s="501"/>
      <c r="BAF41" s="501"/>
      <c r="BAG41" s="501"/>
      <c r="BAH41" s="501"/>
      <c r="BAI41" s="502"/>
      <c r="BAJ41" s="497"/>
      <c r="BAK41" s="498"/>
      <c r="BAL41" s="498"/>
      <c r="BAM41" s="499"/>
      <c r="BAN41" s="499"/>
      <c r="BAO41" s="499"/>
      <c r="BAP41" s="500"/>
      <c r="BAQ41" s="501"/>
      <c r="BAR41" s="501"/>
      <c r="BAS41" s="501"/>
      <c r="BAT41" s="501"/>
      <c r="BAU41" s="501"/>
      <c r="BAV41" s="501"/>
      <c r="BAW41" s="501"/>
      <c r="BAX41" s="501"/>
      <c r="BAY41" s="501"/>
      <c r="BAZ41" s="501"/>
      <c r="BBA41" s="501"/>
      <c r="BBB41" s="502"/>
      <c r="BBC41" s="497"/>
      <c r="BBD41" s="498"/>
      <c r="BBE41" s="498"/>
      <c r="BBF41" s="499"/>
      <c r="BBG41" s="499"/>
      <c r="BBH41" s="499"/>
      <c r="BBI41" s="500"/>
      <c r="BBJ41" s="501"/>
      <c r="BBK41" s="501"/>
      <c r="BBL41" s="501"/>
      <c r="BBM41" s="501"/>
      <c r="BBN41" s="501"/>
      <c r="BBO41" s="501"/>
      <c r="BBP41" s="501"/>
      <c r="BBQ41" s="501"/>
      <c r="BBR41" s="501"/>
      <c r="BBS41" s="501"/>
      <c r="BBT41" s="501"/>
      <c r="BBU41" s="502"/>
      <c r="BBV41" s="497"/>
      <c r="BBW41" s="498"/>
      <c r="BBX41" s="498"/>
      <c r="BBY41" s="499"/>
      <c r="BBZ41" s="499"/>
      <c r="BCA41" s="499"/>
      <c r="BCB41" s="500"/>
      <c r="BCC41" s="501"/>
      <c r="BCD41" s="501"/>
      <c r="BCE41" s="501"/>
      <c r="BCF41" s="501"/>
      <c r="BCG41" s="501"/>
      <c r="BCH41" s="501"/>
      <c r="BCI41" s="501"/>
      <c r="BCJ41" s="501"/>
      <c r="BCK41" s="501"/>
      <c r="BCL41" s="501"/>
      <c r="BCM41" s="501"/>
      <c r="BCN41" s="502"/>
      <c r="BCO41" s="497"/>
      <c r="BCP41" s="498"/>
      <c r="BCQ41" s="498"/>
      <c r="BCR41" s="499"/>
      <c r="BCS41" s="499"/>
      <c r="BCT41" s="499"/>
      <c r="BCU41" s="500"/>
      <c r="BCV41" s="501"/>
      <c r="BCW41" s="501"/>
      <c r="BCX41" s="501"/>
      <c r="BCY41" s="501"/>
      <c r="BCZ41" s="501"/>
      <c r="BDA41" s="501"/>
      <c r="BDB41" s="501"/>
      <c r="BDC41" s="501"/>
      <c r="BDD41" s="501"/>
      <c r="BDE41" s="501"/>
      <c r="BDF41" s="501"/>
      <c r="BDG41" s="502"/>
      <c r="BDH41" s="497"/>
      <c r="BDI41" s="498"/>
      <c r="BDJ41" s="498"/>
      <c r="BDK41" s="499"/>
      <c r="BDL41" s="499"/>
      <c r="BDM41" s="499"/>
      <c r="BDN41" s="500"/>
      <c r="BDO41" s="501"/>
      <c r="BDP41" s="501"/>
      <c r="BDQ41" s="501"/>
      <c r="BDR41" s="501"/>
      <c r="BDS41" s="501"/>
      <c r="BDT41" s="501"/>
      <c r="BDU41" s="501"/>
      <c r="BDV41" s="501"/>
      <c r="BDW41" s="501"/>
      <c r="BDX41" s="501"/>
      <c r="BDY41" s="501"/>
      <c r="BDZ41" s="502"/>
      <c r="BEA41" s="497"/>
      <c r="BEB41" s="498"/>
      <c r="BEC41" s="498"/>
      <c r="BED41" s="499"/>
      <c r="BEE41" s="499"/>
      <c r="BEF41" s="499"/>
      <c r="BEG41" s="500"/>
      <c r="BEH41" s="501"/>
      <c r="BEI41" s="501"/>
      <c r="BEJ41" s="501"/>
      <c r="BEK41" s="501"/>
      <c r="BEL41" s="501"/>
      <c r="BEM41" s="501"/>
      <c r="BEN41" s="501"/>
      <c r="BEO41" s="501"/>
      <c r="BEP41" s="501"/>
      <c r="BEQ41" s="501"/>
      <c r="BER41" s="501"/>
      <c r="BES41" s="502"/>
      <c r="BET41" s="497"/>
      <c r="BEU41" s="498"/>
      <c r="BEV41" s="498"/>
      <c r="BEW41" s="499"/>
      <c r="BEX41" s="499"/>
      <c r="BEY41" s="499"/>
      <c r="BEZ41" s="500"/>
      <c r="BFA41" s="501"/>
      <c r="BFB41" s="501"/>
      <c r="BFC41" s="501"/>
      <c r="BFD41" s="501"/>
      <c r="BFE41" s="501"/>
      <c r="BFF41" s="501"/>
      <c r="BFG41" s="501"/>
      <c r="BFH41" s="501"/>
      <c r="BFI41" s="501"/>
      <c r="BFJ41" s="501"/>
      <c r="BFK41" s="501"/>
      <c r="BFL41" s="502"/>
      <c r="BFM41" s="497"/>
      <c r="BFN41" s="498"/>
      <c r="BFO41" s="498"/>
      <c r="BFP41" s="499"/>
      <c r="BFQ41" s="499"/>
      <c r="BFR41" s="499"/>
      <c r="BFS41" s="500"/>
      <c r="BFT41" s="501"/>
      <c r="BFU41" s="501"/>
      <c r="BFV41" s="501"/>
      <c r="BFW41" s="501"/>
      <c r="BFX41" s="501"/>
      <c r="BFY41" s="501"/>
      <c r="BFZ41" s="501"/>
      <c r="BGA41" s="501"/>
      <c r="BGB41" s="501"/>
      <c r="BGC41" s="501"/>
      <c r="BGD41" s="501"/>
      <c r="BGE41" s="502"/>
      <c r="BGF41" s="497"/>
      <c r="BGG41" s="498"/>
      <c r="BGH41" s="498"/>
      <c r="BGI41" s="499"/>
      <c r="BGJ41" s="499"/>
      <c r="BGK41" s="499"/>
      <c r="BGL41" s="500"/>
      <c r="BGM41" s="501"/>
      <c r="BGN41" s="501"/>
      <c r="BGO41" s="501"/>
      <c r="BGP41" s="501"/>
      <c r="BGQ41" s="501"/>
      <c r="BGR41" s="501"/>
      <c r="BGS41" s="501"/>
      <c r="BGT41" s="501"/>
      <c r="BGU41" s="501"/>
      <c r="BGV41" s="501"/>
      <c r="BGW41" s="501"/>
      <c r="BGX41" s="502"/>
      <c r="BGY41" s="497"/>
      <c r="BGZ41" s="498"/>
      <c r="BHA41" s="498"/>
      <c r="BHB41" s="499"/>
      <c r="BHC41" s="499"/>
      <c r="BHD41" s="499"/>
      <c r="BHE41" s="500"/>
      <c r="BHF41" s="501"/>
      <c r="BHG41" s="501"/>
      <c r="BHH41" s="501"/>
      <c r="BHI41" s="501"/>
      <c r="BHJ41" s="501"/>
      <c r="BHK41" s="501"/>
      <c r="BHL41" s="501"/>
      <c r="BHM41" s="501"/>
      <c r="BHN41" s="501"/>
      <c r="BHO41" s="501"/>
      <c r="BHP41" s="501"/>
      <c r="BHQ41" s="502"/>
      <c r="BHR41" s="497"/>
      <c r="BHS41" s="498"/>
      <c r="BHT41" s="498"/>
      <c r="BHU41" s="499"/>
      <c r="BHV41" s="499"/>
      <c r="BHW41" s="499"/>
      <c r="BHX41" s="500"/>
      <c r="BHY41" s="501"/>
      <c r="BHZ41" s="501"/>
      <c r="BIA41" s="501"/>
      <c r="BIB41" s="501"/>
      <c r="BIC41" s="501"/>
      <c r="BID41" s="501"/>
      <c r="BIE41" s="501"/>
      <c r="BIF41" s="501"/>
      <c r="BIG41" s="501"/>
      <c r="BIH41" s="501"/>
      <c r="BII41" s="501"/>
      <c r="BIJ41" s="502"/>
      <c r="BIK41" s="497"/>
      <c r="BIL41" s="498"/>
      <c r="BIM41" s="498"/>
      <c r="BIN41" s="499"/>
      <c r="BIO41" s="499"/>
      <c r="BIP41" s="499"/>
      <c r="BIQ41" s="500"/>
      <c r="BIR41" s="501"/>
      <c r="BIS41" s="501"/>
      <c r="BIT41" s="501"/>
      <c r="BIU41" s="501"/>
      <c r="BIV41" s="501"/>
      <c r="BIW41" s="501"/>
      <c r="BIX41" s="501"/>
      <c r="BIY41" s="501"/>
      <c r="BIZ41" s="501"/>
      <c r="BJA41" s="501"/>
      <c r="BJB41" s="501"/>
      <c r="BJC41" s="502"/>
      <c r="BJD41" s="497"/>
      <c r="BJE41" s="498"/>
      <c r="BJF41" s="498"/>
      <c r="BJG41" s="499"/>
      <c r="BJH41" s="499"/>
      <c r="BJI41" s="499"/>
      <c r="BJJ41" s="500"/>
      <c r="BJK41" s="501"/>
      <c r="BJL41" s="501"/>
      <c r="BJM41" s="501"/>
      <c r="BJN41" s="501"/>
      <c r="BJO41" s="501"/>
      <c r="BJP41" s="501"/>
      <c r="BJQ41" s="501"/>
      <c r="BJR41" s="501"/>
      <c r="BJS41" s="501"/>
      <c r="BJT41" s="501"/>
      <c r="BJU41" s="501"/>
      <c r="BJV41" s="502"/>
      <c r="BJW41" s="497"/>
      <c r="BJX41" s="498"/>
      <c r="BJY41" s="498"/>
      <c r="BJZ41" s="499"/>
      <c r="BKA41" s="499"/>
      <c r="BKB41" s="499"/>
      <c r="BKC41" s="500"/>
      <c r="BKD41" s="501"/>
      <c r="BKE41" s="501"/>
      <c r="BKF41" s="501"/>
      <c r="BKG41" s="501"/>
      <c r="BKH41" s="501"/>
      <c r="BKI41" s="501"/>
      <c r="BKJ41" s="501"/>
      <c r="BKK41" s="501"/>
      <c r="BKL41" s="501"/>
      <c r="BKM41" s="501"/>
      <c r="BKN41" s="501"/>
      <c r="BKO41" s="502"/>
      <c r="BKP41" s="497"/>
      <c r="BKQ41" s="498"/>
      <c r="BKR41" s="498"/>
      <c r="BKS41" s="499"/>
      <c r="BKT41" s="499"/>
      <c r="BKU41" s="499"/>
      <c r="BKV41" s="500"/>
      <c r="BKW41" s="501"/>
      <c r="BKX41" s="501"/>
      <c r="BKY41" s="501"/>
      <c r="BKZ41" s="501"/>
      <c r="BLA41" s="501"/>
      <c r="BLB41" s="501"/>
      <c r="BLC41" s="501"/>
      <c r="BLD41" s="501"/>
      <c r="BLE41" s="501"/>
      <c r="BLF41" s="501"/>
      <c r="BLG41" s="501"/>
      <c r="BLH41" s="502"/>
      <c r="BLI41" s="497"/>
      <c r="BLJ41" s="498"/>
      <c r="BLK41" s="498"/>
      <c r="BLL41" s="499"/>
      <c r="BLM41" s="499"/>
      <c r="BLN41" s="499"/>
      <c r="BLO41" s="500"/>
      <c r="BLP41" s="501"/>
      <c r="BLQ41" s="501"/>
      <c r="BLR41" s="501"/>
      <c r="BLS41" s="501"/>
      <c r="BLT41" s="501"/>
      <c r="BLU41" s="501"/>
      <c r="BLV41" s="501"/>
      <c r="BLW41" s="501"/>
      <c r="BLX41" s="501"/>
      <c r="BLY41" s="501"/>
      <c r="BLZ41" s="501"/>
      <c r="BMA41" s="502"/>
      <c r="BMB41" s="497"/>
      <c r="BMC41" s="498"/>
      <c r="BMD41" s="498"/>
      <c r="BME41" s="499"/>
      <c r="BMF41" s="499"/>
      <c r="BMG41" s="499"/>
      <c r="BMH41" s="500"/>
      <c r="BMI41" s="501"/>
      <c r="BMJ41" s="501"/>
      <c r="BMK41" s="501"/>
      <c r="BML41" s="501"/>
      <c r="BMM41" s="501"/>
      <c r="BMN41" s="501"/>
      <c r="BMO41" s="501"/>
      <c r="BMP41" s="501"/>
      <c r="BMQ41" s="501"/>
      <c r="BMR41" s="501"/>
      <c r="BMS41" s="501"/>
      <c r="BMT41" s="502"/>
      <c r="BMU41" s="497"/>
      <c r="BMV41" s="498"/>
      <c r="BMW41" s="498"/>
      <c r="BMX41" s="499"/>
      <c r="BMY41" s="499"/>
      <c r="BMZ41" s="499"/>
      <c r="BNA41" s="500"/>
      <c r="BNB41" s="501"/>
      <c r="BNC41" s="501"/>
      <c r="BND41" s="501"/>
      <c r="BNE41" s="501"/>
      <c r="BNF41" s="501"/>
      <c r="BNG41" s="501"/>
      <c r="BNH41" s="501"/>
      <c r="BNI41" s="501"/>
      <c r="BNJ41" s="501"/>
      <c r="BNK41" s="501"/>
      <c r="BNL41" s="501"/>
      <c r="BNM41" s="502"/>
      <c r="BNN41" s="497"/>
      <c r="BNO41" s="498"/>
      <c r="BNP41" s="498"/>
      <c r="BNQ41" s="499"/>
      <c r="BNR41" s="499"/>
      <c r="BNS41" s="499"/>
      <c r="BNT41" s="500"/>
      <c r="BNU41" s="501"/>
      <c r="BNV41" s="501"/>
      <c r="BNW41" s="501"/>
      <c r="BNX41" s="501"/>
      <c r="BNY41" s="501"/>
      <c r="BNZ41" s="501"/>
      <c r="BOA41" s="501"/>
      <c r="BOB41" s="501"/>
      <c r="BOC41" s="501"/>
      <c r="BOD41" s="501"/>
      <c r="BOE41" s="501"/>
      <c r="BOF41" s="502"/>
      <c r="BOG41" s="497"/>
      <c r="BOH41" s="498"/>
      <c r="BOI41" s="498"/>
      <c r="BOJ41" s="499"/>
      <c r="BOK41" s="499"/>
      <c r="BOL41" s="499"/>
      <c r="BOM41" s="500"/>
      <c r="BON41" s="501"/>
      <c r="BOO41" s="501"/>
      <c r="BOP41" s="501"/>
      <c r="BOQ41" s="501"/>
      <c r="BOR41" s="501"/>
      <c r="BOS41" s="501"/>
      <c r="BOT41" s="501"/>
      <c r="BOU41" s="501"/>
      <c r="BOV41" s="501"/>
      <c r="BOW41" s="501"/>
      <c r="BOX41" s="501"/>
      <c r="BOY41" s="502"/>
      <c r="BOZ41" s="497"/>
      <c r="BPA41" s="498"/>
      <c r="BPB41" s="498"/>
      <c r="BPC41" s="499"/>
      <c r="BPD41" s="499"/>
      <c r="BPE41" s="499"/>
      <c r="BPF41" s="500"/>
      <c r="BPG41" s="501"/>
      <c r="BPH41" s="501"/>
      <c r="BPI41" s="501"/>
      <c r="BPJ41" s="501"/>
      <c r="BPK41" s="501"/>
      <c r="BPL41" s="501"/>
      <c r="BPM41" s="501"/>
      <c r="BPN41" s="501"/>
      <c r="BPO41" s="501"/>
      <c r="BPP41" s="501"/>
      <c r="BPQ41" s="501"/>
      <c r="BPR41" s="502"/>
      <c r="BPS41" s="497"/>
      <c r="BPT41" s="498"/>
      <c r="BPU41" s="498"/>
      <c r="BPV41" s="499"/>
      <c r="BPW41" s="499"/>
      <c r="BPX41" s="499"/>
      <c r="BPY41" s="500"/>
      <c r="BPZ41" s="501"/>
      <c r="BQA41" s="501"/>
      <c r="BQB41" s="501"/>
      <c r="BQC41" s="501"/>
      <c r="BQD41" s="501"/>
      <c r="BQE41" s="501"/>
      <c r="BQF41" s="501"/>
      <c r="BQG41" s="501"/>
      <c r="BQH41" s="501"/>
      <c r="BQI41" s="501"/>
      <c r="BQJ41" s="501"/>
      <c r="BQK41" s="502"/>
      <c r="BQL41" s="497"/>
      <c r="BQM41" s="498"/>
      <c r="BQN41" s="498"/>
      <c r="BQO41" s="499"/>
      <c r="BQP41" s="499"/>
      <c r="BQQ41" s="499"/>
      <c r="BQR41" s="500"/>
      <c r="BQS41" s="501"/>
      <c r="BQT41" s="501"/>
      <c r="BQU41" s="501"/>
      <c r="BQV41" s="501"/>
      <c r="BQW41" s="501"/>
      <c r="BQX41" s="501"/>
      <c r="BQY41" s="501"/>
      <c r="BQZ41" s="501"/>
      <c r="BRA41" s="501"/>
      <c r="BRB41" s="501"/>
      <c r="BRC41" s="501"/>
      <c r="BRD41" s="502"/>
      <c r="BRE41" s="497"/>
      <c r="BRF41" s="498"/>
      <c r="BRG41" s="498"/>
      <c r="BRH41" s="499"/>
      <c r="BRI41" s="499"/>
      <c r="BRJ41" s="499"/>
      <c r="BRK41" s="500"/>
      <c r="BRL41" s="501"/>
      <c r="BRM41" s="501"/>
      <c r="BRN41" s="501"/>
      <c r="BRO41" s="501"/>
      <c r="BRP41" s="501"/>
      <c r="BRQ41" s="501"/>
      <c r="BRR41" s="501"/>
      <c r="BRS41" s="501"/>
      <c r="BRT41" s="501"/>
      <c r="BRU41" s="501"/>
      <c r="BRV41" s="501"/>
      <c r="BRW41" s="502"/>
      <c r="BRX41" s="497"/>
      <c r="BRY41" s="498"/>
      <c r="BRZ41" s="498"/>
      <c r="BSA41" s="499"/>
      <c r="BSB41" s="499"/>
      <c r="BSC41" s="499"/>
      <c r="BSD41" s="500"/>
      <c r="BSE41" s="501"/>
      <c r="BSF41" s="501"/>
      <c r="BSG41" s="501"/>
      <c r="BSH41" s="501"/>
      <c r="BSI41" s="501"/>
      <c r="BSJ41" s="501"/>
      <c r="BSK41" s="501"/>
      <c r="BSL41" s="501"/>
      <c r="BSM41" s="501"/>
      <c r="BSN41" s="501"/>
      <c r="BSO41" s="501"/>
      <c r="BSP41" s="502"/>
      <c r="BSQ41" s="497"/>
      <c r="BSR41" s="498"/>
      <c r="BSS41" s="498"/>
      <c r="BST41" s="499"/>
      <c r="BSU41" s="499"/>
      <c r="BSV41" s="499"/>
      <c r="BSW41" s="500"/>
      <c r="BSX41" s="501"/>
      <c r="BSY41" s="501"/>
      <c r="BSZ41" s="501"/>
      <c r="BTA41" s="501"/>
      <c r="BTB41" s="501"/>
      <c r="BTC41" s="501"/>
      <c r="BTD41" s="501"/>
      <c r="BTE41" s="501"/>
      <c r="BTF41" s="501"/>
      <c r="BTG41" s="501"/>
      <c r="BTH41" s="501"/>
      <c r="BTI41" s="502"/>
      <c r="BTJ41" s="497"/>
      <c r="BTK41" s="498"/>
      <c r="BTL41" s="498"/>
      <c r="BTM41" s="499"/>
      <c r="BTN41" s="499"/>
      <c r="BTO41" s="499"/>
      <c r="BTP41" s="500"/>
      <c r="BTQ41" s="501"/>
      <c r="BTR41" s="501"/>
      <c r="BTS41" s="501"/>
      <c r="BTT41" s="501"/>
      <c r="BTU41" s="501"/>
      <c r="BTV41" s="501"/>
      <c r="BTW41" s="501"/>
      <c r="BTX41" s="501"/>
      <c r="BTY41" s="501"/>
      <c r="BTZ41" s="501"/>
      <c r="BUA41" s="501"/>
      <c r="BUB41" s="502"/>
      <c r="BUC41" s="497"/>
      <c r="BUD41" s="498"/>
      <c r="BUE41" s="498"/>
      <c r="BUF41" s="499"/>
      <c r="BUG41" s="499"/>
      <c r="BUH41" s="499"/>
      <c r="BUI41" s="500"/>
      <c r="BUJ41" s="501"/>
      <c r="BUK41" s="501"/>
      <c r="BUL41" s="501"/>
      <c r="BUM41" s="501"/>
      <c r="BUN41" s="501"/>
      <c r="BUO41" s="501"/>
      <c r="BUP41" s="501"/>
      <c r="BUQ41" s="501"/>
      <c r="BUR41" s="501"/>
      <c r="BUS41" s="501"/>
      <c r="BUT41" s="501"/>
      <c r="BUU41" s="502"/>
      <c r="BUV41" s="497"/>
      <c r="BUW41" s="498"/>
      <c r="BUX41" s="498"/>
      <c r="BUY41" s="499"/>
      <c r="BUZ41" s="499"/>
      <c r="BVA41" s="499"/>
      <c r="BVB41" s="500"/>
      <c r="BVC41" s="501"/>
      <c r="BVD41" s="501"/>
      <c r="BVE41" s="501"/>
      <c r="BVF41" s="501"/>
      <c r="BVG41" s="501"/>
      <c r="BVH41" s="501"/>
      <c r="BVI41" s="501"/>
      <c r="BVJ41" s="501"/>
      <c r="BVK41" s="501"/>
      <c r="BVL41" s="501"/>
      <c r="BVM41" s="501"/>
      <c r="BVN41" s="502"/>
      <c r="BVO41" s="497"/>
      <c r="BVP41" s="498"/>
      <c r="BVQ41" s="498"/>
      <c r="BVR41" s="499"/>
      <c r="BVS41" s="499"/>
      <c r="BVT41" s="499"/>
      <c r="BVU41" s="500"/>
      <c r="BVV41" s="501"/>
      <c r="BVW41" s="501"/>
      <c r="BVX41" s="501"/>
      <c r="BVY41" s="501"/>
      <c r="BVZ41" s="501"/>
      <c r="BWA41" s="501"/>
      <c r="BWB41" s="501"/>
      <c r="BWC41" s="501"/>
      <c r="BWD41" s="501"/>
      <c r="BWE41" s="501"/>
      <c r="BWF41" s="501"/>
      <c r="BWG41" s="502"/>
      <c r="BWH41" s="497"/>
      <c r="BWI41" s="498"/>
      <c r="BWJ41" s="498"/>
      <c r="BWK41" s="499"/>
      <c r="BWL41" s="499"/>
      <c r="BWM41" s="499"/>
      <c r="BWN41" s="500"/>
      <c r="BWO41" s="501"/>
      <c r="BWP41" s="501"/>
      <c r="BWQ41" s="501"/>
      <c r="BWR41" s="501"/>
      <c r="BWS41" s="501"/>
      <c r="BWT41" s="501"/>
      <c r="BWU41" s="501"/>
      <c r="BWV41" s="501"/>
      <c r="BWW41" s="501"/>
      <c r="BWX41" s="501"/>
      <c r="BWY41" s="501"/>
      <c r="BWZ41" s="502"/>
      <c r="BXA41" s="497"/>
      <c r="BXB41" s="498"/>
      <c r="BXC41" s="498"/>
      <c r="BXD41" s="499"/>
      <c r="BXE41" s="499"/>
      <c r="BXF41" s="499"/>
      <c r="BXG41" s="500"/>
      <c r="BXH41" s="501"/>
      <c r="BXI41" s="501"/>
      <c r="BXJ41" s="501"/>
      <c r="BXK41" s="501"/>
      <c r="BXL41" s="501"/>
      <c r="BXM41" s="501"/>
      <c r="BXN41" s="501"/>
      <c r="BXO41" s="501"/>
      <c r="BXP41" s="501"/>
      <c r="BXQ41" s="501"/>
      <c r="BXR41" s="501"/>
      <c r="BXS41" s="502"/>
      <c r="BXT41" s="497"/>
      <c r="BXU41" s="498"/>
      <c r="BXV41" s="498"/>
      <c r="BXW41" s="499"/>
      <c r="BXX41" s="499"/>
      <c r="BXY41" s="499"/>
      <c r="BXZ41" s="500"/>
      <c r="BYA41" s="501"/>
      <c r="BYB41" s="501"/>
      <c r="BYC41" s="501"/>
      <c r="BYD41" s="501"/>
      <c r="BYE41" s="501"/>
      <c r="BYF41" s="501"/>
      <c r="BYG41" s="501"/>
      <c r="BYH41" s="501"/>
      <c r="BYI41" s="501"/>
      <c r="BYJ41" s="501"/>
      <c r="BYK41" s="501"/>
      <c r="BYL41" s="502"/>
      <c r="BYM41" s="497"/>
      <c r="BYN41" s="498"/>
      <c r="BYO41" s="498"/>
      <c r="BYP41" s="499"/>
      <c r="BYQ41" s="499"/>
      <c r="BYR41" s="499"/>
      <c r="BYS41" s="500"/>
      <c r="BYT41" s="501"/>
      <c r="BYU41" s="501"/>
      <c r="BYV41" s="501"/>
      <c r="BYW41" s="501"/>
      <c r="BYX41" s="501"/>
      <c r="BYY41" s="501"/>
      <c r="BYZ41" s="501"/>
      <c r="BZA41" s="501"/>
      <c r="BZB41" s="501"/>
      <c r="BZC41" s="501"/>
      <c r="BZD41" s="501"/>
      <c r="BZE41" s="502"/>
      <c r="BZF41" s="497"/>
      <c r="BZG41" s="498"/>
      <c r="BZH41" s="498"/>
      <c r="BZI41" s="499"/>
      <c r="BZJ41" s="499"/>
      <c r="BZK41" s="499"/>
      <c r="BZL41" s="500"/>
      <c r="BZM41" s="501"/>
      <c r="BZN41" s="501"/>
      <c r="BZO41" s="501"/>
      <c r="BZP41" s="501"/>
      <c r="BZQ41" s="501"/>
      <c r="BZR41" s="501"/>
      <c r="BZS41" s="501"/>
      <c r="BZT41" s="501"/>
      <c r="BZU41" s="501"/>
      <c r="BZV41" s="501"/>
      <c r="BZW41" s="501"/>
      <c r="BZX41" s="502"/>
      <c r="BZY41" s="497"/>
      <c r="BZZ41" s="498"/>
      <c r="CAA41" s="498"/>
      <c r="CAB41" s="499"/>
      <c r="CAC41" s="499"/>
      <c r="CAD41" s="499"/>
      <c r="CAE41" s="500"/>
      <c r="CAF41" s="501"/>
      <c r="CAG41" s="501"/>
      <c r="CAH41" s="501"/>
      <c r="CAI41" s="501"/>
      <c r="CAJ41" s="501"/>
      <c r="CAK41" s="501"/>
      <c r="CAL41" s="501"/>
      <c r="CAM41" s="501"/>
      <c r="CAN41" s="501"/>
      <c r="CAO41" s="501"/>
      <c r="CAP41" s="501"/>
      <c r="CAQ41" s="502"/>
      <c r="CAR41" s="497"/>
      <c r="CAS41" s="498"/>
      <c r="CAT41" s="498"/>
      <c r="CAU41" s="499"/>
      <c r="CAV41" s="499"/>
      <c r="CAW41" s="499"/>
      <c r="CAX41" s="500"/>
      <c r="CAY41" s="501"/>
      <c r="CAZ41" s="501"/>
      <c r="CBA41" s="501"/>
      <c r="CBB41" s="501"/>
      <c r="CBC41" s="501"/>
      <c r="CBD41" s="501"/>
      <c r="CBE41" s="501"/>
      <c r="CBF41" s="501"/>
      <c r="CBG41" s="501"/>
      <c r="CBH41" s="501"/>
      <c r="CBI41" s="501"/>
      <c r="CBJ41" s="502"/>
      <c r="CBK41" s="497"/>
      <c r="CBL41" s="498"/>
      <c r="CBM41" s="498"/>
      <c r="CBN41" s="499"/>
      <c r="CBO41" s="499"/>
      <c r="CBP41" s="499"/>
      <c r="CBQ41" s="500"/>
      <c r="CBR41" s="501"/>
      <c r="CBS41" s="501"/>
      <c r="CBT41" s="501"/>
      <c r="CBU41" s="501"/>
      <c r="CBV41" s="501"/>
      <c r="CBW41" s="501"/>
      <c r="CBX41" s="501"/>
      <c r="CBY41" s="501"/>
      <c r="CBZ41" s="501"/>
      <c r="CCA41" s="501"/>
      <c r="CCB41" s="501"/>
      <c r="CCC41" s="502"/>
      <c r="CCD41" s="497"/>
      <c r="CCE41" s="498"/>
      <c r="CCF41" s="498"/>
      <c r="CCG41" s="499"/>
      <c r="CCH41" s="499"/>
      <c r="CCI41" s="499"/>
      <c r="CCJ41" s="500"/>
      <c r="CCK41" s="501"/>
      <c r="CCL41" s="501"/>
      <c r="CCM41" s="501"/>
      <c r="CCN41" s="501"/>
      <c r="CCO41" s="501"/>
      <c r="CCP41" s="501"/>
      <c r="CCQ41" s="501"/>
      <c r="CCR41" s="501"/>
      <c r="CCS41" s="501"/>
      <c r="CCT41" s="501"/>
      <c r="CCU41" s="501"/>
      <c r="CCV41" s="502"/>
      <c r="CCW41" s="497"/>
      <c r="CCX41" s="498"/>
      <c r="CCY41" s="498"/>
      <c r="CCZ41" s="499"/>
      <c r="CDA41" s="499"/>
      <c r="CDB41" s="499"/>
      <c r="CDC41" s="500"/>
      <c r="CDD41" s="501"/>
      <c r="CDE41" s="501"/>
      <c r="CDF41" s="501"/>
      <c r="CDG41" s="501"/>
      <c r="CDH41" s="501"/>
      <c r="CDI41" s="501"/>
      <c r="CDJ41" s="501"/>
      <c r="CDK41" s="501"/>
      <c r="CDL41" s="501"/>
      <c r="CDM41" s="501"/>
      <c r="CDN41" s="501"/>
      <c r="CDO41" s="502"/>
      <c r="CDP41" s="497"/>
      <c r="CDQ41" s="498"/>
      <c r="CDR41" s="498"/>
      <c r="CDS41" s="499"/>
      <c r="CDT41" s="499"/>
      <c r="CDU41" s="499"/>
      <c r="CDV41" s="500"/>
      <c r="CDW41" s="501"/>
      <c r="CDX41" s="501"/>
      <c r="CDY41" s="501"/>
      <c r="CDZ41" s="501"/>
      <c r="CEA41" s="501"/>
      <c r="CEB41" s="501"/>
      <c r="CEC41" s="501"/>
      <c r="CED41" s="501"/>
      <c r="CEE41" s="501"/>
      <c r="CEF41" s="501"/>
      <c r="CEG41" s="501"/>
      <c r="CEH41" s="502"/>
      <c r="CEI41" s="497"/>
      <c r="CEJ41" s="498"/>
      <c r="CEK41" s="498"/>
      <c r="CEL41" s="499"/>
      <c r="CEM41" s="499"/>
      <c r="CEN41" s="499"/>
      <c r="CEO41" s="500"/>
      <c r="CEP41" s="501"/>
      <c r="CEQ41" s="501"/>
      <c r="CER41" s="501"/>
      <c r="CES41" s="501"/>
      <c r="CET41" s="501"/>
      <c r="CEU41" s="501"/>
      <c r="CEV41" s="501"/>
      <c r="CEW41" s="501"/>
      <c r="CEX41" s="501"/>
      <c r="CEY41" s="501"/>
      <c r="CEZ41" s="501"/>
      <c r="CFA41" s="502"/>
      <c r="CFB41" s="497"/>
      <c r="CFC41" s="498"/>
      <c r="CFD41" s="498"/>
      <c r="CFE41" s="499"/>
      <c r="CFF41" s="499"/>
      <c r="CFG41" s="499"/>
      <c r="CFH41" s="500"/>
      <c r="CFI41" s="501"/>
      <c r="CFJ41" s="501"/>
      <c r="CFK41" s="501"/>
      <c r="CFL41" s="501"/>
      <c r="CFM41" s="501"/>
      <c r="CFN41" s="501"/>
      <c r="CFO41" s="501"/>
      <c r="CFP41" s="501"/>
      <c r="CFQ41" s="501"/>
      <c r="CFR41" s="501"/>
      <c r="CFS41" s="501"/>
      <c r="CFT41" s="502"/>
      <c r="CFU41" s="497"/>
      <c r="CFV41" s="498"/>
      <c r="CFW41" s="498"/>
      <c r="CFX41" s="499"/>
      <c r="CFY41" s="499"/>
      <c r="CFZ41" s="499"/>
      <c r="CGA41" s="500"/>
      <c r="CGB41" s="501"/>
      <c r="CGC41" s="501"/>
      <c r="CGD41" s="501"/>
      <c r="CGE41" s="501"/>
      <c r="CGF41" s="501"/>
      <c r="CGG41" s="501"/>
      <c r="CGH41" s="501"/>
      <c r="CGI41" s="501"/>
      <c r="CGJ41" s="501"/>
      <c r="CGK41" s="501"/>
      <c r="CGL41" s="501"/>
      <c r="CGM41" s="502"/>
      <c r="CGN41" s="497"/>
      <c r="CGO41" s="498"/>
      <c r="CGP41" s="498"/>
      <c r="CGQ41" s="499"/>
      <c r="CGR41" s="499"/>
      <c r="CGS41" s="499"/>
      <c r="CGT41" s="500"/>
      <c r="CGU41" s="501"/>
      <c r="CGV41" s="501"/>
      <c r="CGW41" s="501"/>
      <c r="CGX41" s="501"/>
      <c r="CGY41" s="501"/>
      <c r="CGZ41" s="501"/>
      <c r="CHA41" s="501"/>
      <c r="CHB41" s="501"/>
      <c r="CHC41" s="501"/>
      <c r="CHD41" s="501"/>
      <c r="CHE41" s="501"/>
      <c r="CHF41" s="502"/>
      <c r="CHG41" s="497"/>
      <c r="CHH41" s="498"/>
      <c r="CHI41" s="498"/>
      <c r="CHJ41" s="499"/>
      <c r="CHK41" s="499"/>
      <c r="CHL41" s="499"/>
      <c r="CHM41" s="500"/>
      <c r="CHN41" s="501"/>
      <c r="CHO41" s="501"/>
      <c r="CHP41" s="501"/>
      <c r="CHQ41" s="501"/>
      <c r="CHR41" s="501"/>
      <c r="CHS41" s="501"/>
      <c r="CHT41" s="501"/>
      <c r="CHU41" s="501"/>
      <c r="CHV41" s="501"/>
      <c r="CHW41" s="501"/>
      <c r="CHX41" s="501"/>
      <c r="CHY41" s="502"/>
      <c r="CHZ41" s="497"/>
      <c r="CIA41" s="498"/>
      <c r="CIB41" s="498"/>
      <c r="CIC41" s="499"/>
      <c r="CID41" s="499"/>
      <c r="CIE41" s="499"/>
      <c r="CIF41" s="500"/>
      <c r="CIG41" s="501"/>
      <c r="CIH41" s="501"/>
      <c r="CII41" s="501"/>
      <c r="CIJ41" s="501"/>
      <c r="CIK41" s="501"/>
      <c r="CIL41" s="501"/>
      <c r="CIM41" s="501"/>
      <c r="CIN41" s="501"/>
      <c r="CIO41" s="501"/>
      <c r="CIP41" s="501"/>
      <c r="CIQ41" s="501"/>
      <c r="CIR41" s="502"/>
      <c r="CIS41" s="497"/>
      <c r="CIT41" s="498"/>
      <c r="CIU41" s="498"/>
      <c r="CIV41" s="499"/>
      <c r="CIW41" s="499"/>
      <c r="CIX41" s="499"/>
      <c r="CIY41" s="500"/>
      <c r="CIZ41" s="501"/>
      <c r="CJA41" s="501"/>
      <c r="CJB41" s="501"/>
      <c r="CJC41" s="501"/>
      <c r="CJD41" s="501"/>
      <c r="CJE41" s="501"/>
      <c r="CJF41" s="501"/>
      <c r="CJG41" s="501"/>
      <c r="CJH41" s="501"/>
      <c r="CJI41" s="501"/>
      <c r="CJJ41" s="501"/>
      <c r="CJK41" s="502"/>
      <c r="CJL41" s="497"/>
      <c r="CJM41" s="498"/>
      <c r="CJN41" s="498"/>
      <c r="CJO41" s="499"/>
      <c r="CJP41" s="499"/>
      <c r="CJQ41" s="499"/>
      <c r="CJR41" s="500"/>
      <c r="CJS41" s="501"/>
      <c r="CJT41" s="501"/>
      <c r="CJU41" s="501"/>
      <c r="CJV41" s="501"/>
      <c r="CJW41" s="501"/>
      <c r="CJX41" s="501"/>
      <c r="CJY41" s="501"/>
      <c r="CJZ41" s="501"/>
      <c r="CKA41" s="501"/>
      <c r="CKB41" s="501"/>
      <c r="CKC41" s="501"/>
      <c r="CKD41" s="502"/>
      <c r="CKE41" s="497"/>
      <c r="CKF41" s="498"/>
      <c r="CKG41" s="498"/>
      <c r="CKH41" s="499"/>
      <c r="CKI41" s="499"/>
      <c r="CKJ41" s="499"/>
      <c r="CKK41" s="500"/>
      <c r="CKL41" s="501"/>
      <c r="CKM41" s="501"/>
      <c r="CKN41" s="501"/>
      <c r="CKO41" s="501"/>
      <c r="CKP41" s="501"/>
      <c r="CKQ41" s="501"/>
      <c r="CKR41" s="501"/>
      <c r="CKS41" s="501"/>
      <c r="CKT41" s="501"/>
      <c r="CKU41" s="501"/>
      <c r="CKV41" s="501"/>
      <c r="CKW41" s="502"/>
      <c r="CKX41" s="497"/>
      <c r="CKY41" s="498"/>
      <c r="CKZ41" s="498"/>
      <c r="CLA41" s="499"/>
      <c r="CLB41" s="499"/>
      <c r="CLC41" s="499"/>
      <c r="CLD41" s="500"/>
      <c r="CLE41" s="501"/>
      <c r="CLF41" s="501"/>
      <c r="CLG41" s="501"/>
      <c r="CLH41" s="501"/>
      <c r="CLI41" s="501"/>
      <c r="CLJ41" s="501"/>
      <c r="CLK41" s="501"/>
      <c r="CLL41" s="501"/>
      <c r="CLM41" s="501"/>
      <c r="CLN41" s="501"/>
      <c r="CLO41" s="501"/>
      <c r="CLP41" s="502"/>
      <c r="CLQ41" s="497"/>
      <c r="CLR41" s="498"/>
      <c r="CLS41" s="498"/>
      <c r="CLT41" s="499"/>
      <c r="CLU41" s="499"/>
      <c r="CLV41" s="499"/>
      <c r="CLW41" s="500"/>
      <c r="CLX41" s="501"/>
      <c r="CLY41" s="501"/>
      <c r="CLZ41" s="501"/>
      <c r="CMA41" s="501"/>
      <c r="CMB41" s="501"/>
      <c r="CMC41" s="501"/>
      <c r="CMD41" s="501"/>
      <c r="CME41" s="501"/>
      <c r="CMF41" s="501"/>
      <c r="CMG41" s="501"/>
      <c r="CMH41" s="501"/>
      <c r="CMI41" s="502"/>
      <c r="CMJ41" s="497"/>
      <c r="CMK41" s="498"/>
      <c r="CML41" s="498"/>
      <c r="CMM41" s="499"/>
      <c r="CMN41" s="499"/>
      <c r="CMO41" s="499"/>
      <c r="CMP41" s="500"/>
      <c r="CMQ41" s="501"/>
      <c r="CMR41" s="501"/>
      <c r="CMS41" s="501"/>
      <c r="CMT41" s="501"/>
      <c r="CMU41" s="501"/>
      <c r="CMV41" s="501"/>
      <c r="CMW41" s="501"/>
      <c r="CMX41" s="501"/>
      <c r="CMY41" s="501"/>
      <c r="CMZ41" s="501"/>
      <c r="CNA41" s="501"/>
      <c r="CNB41" s="502"/>
      <c r="CNC41" s="497"/>
      <c r="CND41" s="498"/>
      <c r="CNE41" s="498"/>
      <c r="CNF41" s="499"/>
      <c r="CNG41" s="499"/>
      <c r="CNH41" s="499"/>
      <c r="CNI41" s="500"/>
      <c r="CNJ41" s="501"/>
      <c r="CNK41" s="501"/>
      <c r="CNL41" s="501"/>
      <c r="CNM41" s="501"/>
      <c r="CNN41" s="501"/>
      <c r="CNO41" s="501"/>
      <c r="CNP41" s="501"/>
      <c r="CNQ41" s="501"/>
      <c r="CNR41" s="501"/>
      <c r="CNS41" s="501"/>
      <c r="CNT41" s="501"/>
      <c r="CNU41" s="502"/>
      <c r="CNV41" s="497"/>
      <c r="CNW41" s="498"/>
      <c r="CNX41" s="498"/>
      <c r="CNY41" s="499"/>
      <c r="CNZ41" s="499"/>
      <c r="COA41" s="499"/>
      <c r="COB41" s="500"/>
      <c r="COC41" s="501"/>
      <c r="COD41" s="501"/>
      <c r="COE41" s="501"/>
      <c r="COF41" s="501"/>
      <c r="COG41" s="501"/>
      <c r="COH41" s="501"/>
      <c r="COI41" s="501"/>
      <c r="COJ41" s="501"/>
      <c r="COK41" s="501"/>
      <c r="COL41" s="501"/>
      <c r="COM41" s="501"/>
      <c r="CON41" s="502"/>
      <c r="COO41" s="497"/>
      <c r="COP41" s="498"/>
      <c r="COQ41" s="498"/>
      <c r="COR41" s="499"/>
      <c r="COS41" s="499"/>
      <c r="COT41" s="499"/>
      <c r="COU41" s="500"/>
      <c r="COV41" s="501"/>
      <c r="COW41" s="501"/>
      <c r="COX41" s="501"/>
      <c r="COY41" s="501"/>
      <c r="COZ41" s="501"/>
      <c r="CPA41" s="501"/>
      <c r="CPB41" s="501"/>
      <c r="CPC41" s="501"/>
      <c r="CPD41" s="501"/>
      <c r="CPE41" s="501"/>
      <c r="CPF41" s="501"/>
      <c r="CPG41" s="502"/>
      <c r="CPH41" s="497"/>
      <c r="CPI41" s="498"/>
      <c r="CPJ41" s="498"/>
      <c r="CPK41" s="499"/>
      <c r="CPL41" s="499"/>
      <c r="CPM41" s="499"/>
      <c r="CPN41" s="500"/>
      <c r="CPO41" s="501"/>
      <c r="CPP41" s="501"/>
      <c r="CPQ41" s="501"/>
      <c r="CPR41" s="501"/>
      <c r="CPS41" s="501"/>
      <c r="CPT41" s="501"/>
      <c r="CPU41" s="501"/>
      <c r="CPV41" s="501"/>
      <c r="CPW41" s="501"/>
      <c r="CPX41" s="501"/>
      <c r="CPY41" s="501"/>
      <c r="CPZ41" s="502"/>
      <c r="CQA41" s="497"/>
      <c r="CQB41" s="498"/>
      <c r="CQC41" s="498"/>
      <c r="CQD41" s="499"/>
      <c r="CQE41" s="499"/>
      <c r="CQF41" s="499"/>
      <c r="CQG41" s="500"/>
      <c r="CQH41" s="501"/>
      <c r="CQI41" s="501"/>
      <c r="CQJ41" s="501"/>
      <c r="CQK41" s="501"/>
      <c r="CQL41" s="501"/>
      <c r="CQM41" s="501"/>
      <c r="CQN41" s="501"/>
      <c r="CQO41" s="501"/>
      <c r="CQP41" s="501"/>
      <c r="CQQ41" s="501"/>
      <c r="CQR41" s="501"/>
      <c r="CQS41" s="502"/>
      <c r="CQT41" s="497"/>
      <c r="CQU41" s="498"/>
      <c r="CQV41" s="498"/>
      <c r="CQW41" s="499"/>
      <c r="CQX41" s="499"/>
      <c r="CQY41" s="499"/>
      <c r="CQZ41" s="500"/>
      <c r="CRA41" s="501"/>
      <c r="CRB41" s="501"/>
      <c r="CRC41" s="501"/>
      <c r="CRD41" s="501"/>
      <c r="CRE41" s="501"/>
      <c r="CRF41" s="501"/>
      <c r="CRG41" s="501"/>
      <c r="CRH41" s="501"/>
      <c r="CRI41" s="501"/>
      <c r="CRJ41" s="501"/>
      <c r="CRK41" s="501"/>
      <c r="CRL41" s="502"/>
      <c r="CRM41" s="497"/>
      <c r="CRN41" s="498"/>
      <c r="CRO41" s="498"/>
      <c r="CRP41" s="499"/>
      <c r="CRQ41" s="499"/>
      <c r="CRR41" s="499"/>
      <c r="CRS41" s="500"/>
      <c r="CRT41" s="501"/>
      <c r="CRU41" s="501"/>
      <c r="CRV41" s="501"/>
      <c r="CRW41" s="501"/>
      <c r="CRX41" s="501"/>
      <c r="CRY41" s="501"/>
      <c r="CRZ41" s="501"/>
      <c r="CSA41" s="501"/>
      <c r="CSB41" s="501"/>
      <c r="CSC41" s="501"/>
      <c r="CSD41" s="501"/>
      <c r="CSE41" s="502"/>
      <c r="CSF41" s="497"/>
      <c r="CSG41" s="498"/>
      <c r="CSH41" s="498"/>
      <c r="CSI41" s="499"/>
      <c r="CSJ41" s="499"/>
      <c r="CSK41" s="499"/>
      <c r="CSL41" s="500"/>
      <c r="CSM41" s="501"/>
      <c r="CSN41" s="501"/>
      <c r="CSO41" s="501"/>
      <c r="CSP41" s="501"/>
      <c r="CSQ41" s="501"/>
      <c r="CSR41" s="501"/>
      <c r="CSS41" s="501"/>
      <c r="CST41" s="501"/>
      <c r="CSU41" s="501"/>
      <c r="CSV41" s="501"/>
      <c r="CSW41" s="501"/>
      <c r="CSX41" s="502"/>
      <c r="CSY41" s="497"/>
      <c r="CSZ41" s="498"/>
      <c r="CTA41" s="498"/>
      <c r="CTB41" s="499"/>
      <c r="CTC41" s="499"/>
      <c r="CTD41" s="499"/>
      <c r="CTE41" s="500"/>
      <c r="CTF41" s="501"/>
      <c r="CTG41" s="501"/>
      <c r="CTH41" s="501"/>
      <c r="CTI41" s="501"/>
      <c r="CTJ41" s="501"/>
      <c r="CTK41" s="501"/>
      <c r="CTL41" s="501"/>
      <c r="CTM41" s="501"/>
      <c r="CTN41" s="501"/>
      <c r="CTO41" s="501"/>
      <c r="CTP41" s="501"/>
      <c r="CTQ41" s="502"/>
      <c r="CTR41" s="497"/>
      <c r="CTS41" s="498"/>
      <c r="CTT41" s="498"/>
      <c r="CTU41" s="499"/>
      <c r="CTV41" s="499"/>
      <c r="CTW41" s="499"/>
      <c r="CTX41" s="500"/>
      <c r="CTY41" s="501"/>
      <c r="CTZ41" s="501"/>
      <c r="CUA41" s="501"/>
      <c r="CUB41" s="501"/>
      <c r="CUC41" s="501"/>
      <c r="CUD41" s="501"/>
      <c r="CUE41" s="501"/>
      <c r="CUF41" s="501"/>
      <c r="CUG41" s="501"/>
      <c r="CUH41" s="501"/>
      <c r="CUI41" s="501"/>
      <c r="CUJ41" s="502"/>
      <c r="CUK41" s="497"/>
      <c r="CUL41" s="498"/>
      <c r="CUM41" s="498"/>
      <c r="CUN41" s="499"/>
      <c r="CUO41" s="499"/>
      <c r="CUP41" s="499"/>
      <c r="CUQ41" s="500"/>
      <c r="CUR41" s="501"/>
      <c r="CUS41" s="501"/>
      <c r="CUT41" s="501"/>
      <c r="CUU41" s="501"/>
      <c r="CUV41" s="501"/>
      <c r="CUW41" s="501"/>
      <c r="CUX41" s="501"/>
      <c r="CUY41" s="501"/>
      <c r="CUZ41" s="501"/>
      <c r="CVA41" s="501"/>
      <c r="CVB41" s="501"/>
      <c r="CVC41" s="502"/>
      <c r="CVD41" s="497"/>
      <c r="CVE41" s="498"/>
      <c r="CVF41" s="498"/>
      <c r="CVG41" s="499"/>
      <c r="CVH41" s="499"/>
      <c r="CVI41" s="499"/>
      <c r="CVJ41" s="500"/>
      <c r="CVK41" s="501"/>
      <c r="CVL41" s="501"/>
      <c r="CVM41" s="501"/>
      <c r="CVN41" s="501"/>
      <c r="CVO41" s="501"/>
      <c r="CVP41" s="501"/>
      <c r="CVQ41" s="501"/>
      <c r="CVR41" s="501"/>
      <c r="CVS41" s="501"/>
      <c r="CVT41" s="501"/>
      <c r="CVU41" s="501"/>
      <c r="CVV41" s="502"/>
      <c r="CVW41" s="497"/>
      <c r="CVX41" s="498"/>
      <c r="CVY41" s="498"/>
      <c r="CVZ41" s="499"/>
      <c r="CWA41" s="499"/>
      <c r="CWB41" s="499"/>
      <c r="CWC41" s="500"/>
      <c r="CWD41" s="501"/>
      <c r="CWE41" s="501"/>
      <c r="CWF41" s="501"/>
      <c r="CWG41" s="501"/>
      <c r="CWH41" s="501"/>
      <c r="CWI41" s="501"/>
      <c r="CWJ41" s="501"/>
      <c r="CWK41" s="501"/>
      <c r="CWL41" s="501"/>
      <c r="CWM41" s="501"/>
      <c r="CWN41" s="501"/>
      <c r="CWO41" s="502"/>
      <c r="CWP41" s="497"/>
      <c r="CWQ41" s="498"/>
      <c r="CWR41" s="498"/>
      <c r="CWS41" s="499"/>
      <c r="CWT41" s="499"/>
      <c r="CWU41" s="499"/>
      <c r="CWV41" s="500"/>
      <c r="CWW41" s="501"/>
      <c r="CWX41" s="501"/>
      <c r="CWY41" s="501"/>
      <c r="CWZ41" s="501"/>
      <c r="CXA41" s="501"/>
      <c r="CXB41" s="501"/>
      <c r="CXC41" s="501"/>
      <c r="CXD41" s="501"/>
      <c r="CXE41" s="501"/>
      <c r="CXF41" s="501"/>
      <c r="CXG41" s="501"/>
      <c r="CXH41" s="502"/>
      <c r="CXI41" s="497"/>
      <c r="CXJ41" s="498"/>
      <c r="CXK41" s="498"/>
      <c r="CXL41" s="499"/>
      <c r="CXM41" s="499"/>
      <c r="CXN41" s="499"/>
      <c r="CXO41" s="500"/>
      <c r="CXP41" s="501"/>
      <c r="CXQ41" s="501"/>
      <c r="CXR41" s="501"/>
      <c r="CXS41" s="501"/>
      <c r="CXT41" s="501"/>
      <c r="CXU41" s="501"/>
      <c r="CXV41" s="501"/>
      <c r="CXW41" s="501"/>
      <c r="CXX41" s="501"/>
      <c r="CXY41" s="501"/>
      <c r="CXZ41" s="501"/>
      <c r="CYA41" s="502"/>
      <c r="CYB41" s="497"/>
      <c r="CYC41" s="498"/>
      <c r="CYD41" s="498"/>
      <c r="CYE41" s="499"/>
      <c r="CYF41" s="499"/>
      <c r="CYG41" s="499"/>
      <c r="CYH41" s="500"/>
      <c r="CYI41" s="501"/>
      <c r="CYJ41" s="501"/>
      <c r="CYK41" s="501"/>
      <c r="CYL41" s="501"/>
      <c r="CYM41" s="501"/>
      <c r="CYN41" s="501"/>
      <c r="CYO41" s="501"/>
      <c r="CYP41" s="501"/>
      <c r="CYQ41" s="501"/>
      <c r="CYR41" s="501"/>
      <c r="CYS41" s="501"/>
      <c r="CYT41" s="502"/>
      <c r="CYU41" s="497"/>
      <c r="CYV41" s="498"/>
      <c r="CYW41" s="498"/>
      <c r="CYX41" s="499"/>
      <c r="CYY41" s="499"/>
      <c r="CYZ41" s="499"/>
      <c r="CZA41" s="500"/>
      <c r="CZB41" s="501"/>
      <c r="CZC41" s="501"/>
      <c r="CZD41" s="501"/>
      <c r="CZE41" s="501"/>
      <c r="CZF41" s="501"/>
      <c r="CZG41" s="501"/>
      <c r="CZH41" s="501"/>
      <c r="CZI41" s="501"/>
      <c r="CZJ41" s="501"/>
      <c r="CZK41" s="501"/>
      <c r="CZL41" s="501"/>
      <c r="CZM41" s="502"/>
      <c r="CZN41" s="497"/>
      <c r="CZO41" s="498"/>
      <c r="CZP41" s="498"/>
      <c r="CZQ41" s="499"/>
      <c r="CZR41" s="499"/>
      <c r="CZS41" s="499"/>
      <c r="CZT41" s="500"/>
      <c r="CZU41" s="501"/>
      <c r="CZV41" s="501"/>
      <c r="CZW41" s="501"/>
      <c r="CZX41" s="501"/>
      <c r="CZY41" s="501"/>
      <c r="CZZ41" s="501"/>
      <c r="DAA41" s="501"/>
      <c r="DAB41" s="501"/>
      <c r="DAC41" s="501"/>
      <c r="DAD41" s="501"/>
      <c r="DAE41" s="501"/>
      <c r="DAF41" s="502"/>
      <c r="DAG41" s="497"/>
      <c r="DAH41" s="498"/>
      <c r="DAI41" s="498"/>
      <c r="DAJ41" s="499"/>
      <c r="DAK41" s="499"/>
      <c r="DAL41" s="499"/>
      <c r="DAM41" s="500"/>
      <c r="DAN41" s="501"/>
      <c r="DAO41" s="501"/>
      <c r="DAP41" s="501"/>
      <c r="DAQ41" s="501"/>
      <c r="DAR41" s="501"/>
      <c r="DAS41" s="501"/>
      <c r="DAT41" s="501"/>
      <c r="DAU41" s="501"/>
      <c r="DAV41" s="501"/>
      <c r="DAW41" s="501"/>
      <c r="DAX41" s="501"/>
      <c r="DAY41" s="502"/>
      <c r="DAZ41" s="497"/>
      <c r="DBA41" s="498"/>
      <c r="DBB41" s="498"/>
      <c r="DBC41" s="499"/>
      <c r="DBD41" s="499"/>
      <c r="DBE41" s="499"/>
      <c r="DBF41" s="500"/>
      <c r="DBG41" s="501"/>
      <c r="DBH41" s="501"/>
      <c r="DBI41" s="501"/>
      <c r="DBJ41" s="501"/>
      <c r="DBK41" s="501"/>
      <c r="DBL41" s="501"/>
      <c r="DBM41" s="501"/>
      <c r="DBN41" s="501"/>
      <c r="DBO41" s="501"/>
      <c r="DBP41" s="501"/>
      <c r="DBQ41" s="501"/>
      <c r="DBR41" s="502"/>
      <c r="DBS41" s="497"/>
      <c r="DBT41" s="498"/>
      <c r="DBU41" s="498"/>
      <c r="DBV41" s="499"/>
      <c r="DBW41" s="499"/>
      <c r="DBX41" s="499"/>
      <c r="DBY41" s="500"/>
      <c r="DBZ41" s="501"/>
      <c r="DCA41" s="501"/>
      <c r="DCB41" s="501"/>
      <c r="DCC41" s="501"/>
      <c r="DCD41" s="501"/>
      <c r="DCE41" s="501"/>
      <c r="DCF41" s="501"/>
      <c r="DCG41" s="501"/>
      <c r="DCH41" s="501"/>
      <c r="DCI41" s="501"/>
      <c r="DCJ41" s="501"/>
      <c r="DCK41" s="502"/>
      <c r="DCL41" s="497"/>
      <c r="DCM41" s="498"/>
      <c r="DCN41" s="498"/>
      <c r="DCO41" s="499"/>
      <c r="DCP41" s="499"/>
      <c r="DCQ41" s="499"/>
      <c r="DCR41" s="500"/>
      <c r="DCS41" s="501"/>
      <c r="DCT41" s="501"/>
      <c r="DCU41" s="501"/>
      <c r="DCV41" s="501"/>
      <c r="DCW41" s="501"/>
      <c r="DCX41" s="501"/>
      <c r="DCY41" s="501"/>
      <c r="DCZ41" s="501"/>
      <c r="DDA41" s="501"/>
      <c r="DDB41" s="501"/>
      <c r="DDC41" s="501"/>
      <c r="DDD41" s="502"/>
      <c r="DDE41" s="497"/>
      <c r="DDF41" s="498"/>
      <c r="DDG41" s="498"/>
      <c r="DDH41" s="499"/>
      <c r="DDI41" s="499"/>
      <c r="DDJ41" s="499"/>
      <c r="DDK41" s="500"/>
      <c r="DDL41" s="501"/>
      <c r="DDM41" s="501"/>
      <c r="DDN41" s="501"/>
      <c r="DDO41" s="501"/>
      <c r="DDP41" s="501"/>
      <c r="DDQ41" s="501"/>
      <c r="DDR41" s="501"/>
      <c r="DDS41" s="501"/>
      <c r="DDT41" s="501"/>
      <c r="DDU41" s="501"/>
      <c r="DDV41" s="501"/>
      <c r="DDW41" s="502"/>
      <c r="DDX41" s="497"/>
      <c r="DDY41" s="498"/>
      <c r="DDZ41" s="498"/>
      <c r="DEA41" s="499"/>
      <c r="DEB41" s="499"/>
      <c r="DEC41" s="499"/>
      <c r="DED41" s="500"/>
      <c r="DEE41" s="501"/>
      <c r="DEF41" s="501"/>
      <c r="DEG41" s="501"/>
      <c r="DEH41" s="501"/>
      <c r="DEI41" s="501"/>
      <c r="DEJ41" s="501"/>
      <c r="DEK41" s="501"/>
      <c r="DEL41" s="501"/>
      <c r="DEM41" s="501"/>
      <c r="DEN41" s="501"/>
      <c r="DEO41" s="501"/>
      <c r="DEP41" s="502"/>
      <c r="DEQ41" s="497"/>
      <c r="DER41" s="498"/>
      <c r="DES41" s="498"/>
      <c r="DET41" s="499"/>
      <c r="DEU41" s="499"/>
      <c r="DEV41" s="499"/>
      <c r="DEW41" s="500"/>
      <c r="DEX41" s="501"/>
      <c r="DEY41" s="501"/>
      <c r="DEZ41" s="501"/>
      <c r="DFA41" s="501"/>
      <c r="DFB41" s="501"/>
      <c r="DFC41" s="501"/>
      <c r="DFD41" s="501"/>
      <c r="DFE41" s="501"/>
      <c r="DFF41" s="501"/>
      <c r="DFG41" s="501"/>
      <c r="DFH41" s="501"/>
      <c r="DFI41" s="502"/>
      <c r="DFJ41" s="497"/>
      <c r="DFK41" s="498"/>
      <c r="DFL41" s="498"/>
      <c r="DFM41" s="499"/>
      <c r="DFN41" s="499"/>
      <c r="DFO41" s="499"/>
      <c r="DFP41" s="500"/>
      <c r="DFQ41" s="501"/>
      <c r="DFR41" s="501"/>
      <c r="DFS41" s="501"/>
      <c r="DFT41" s="501"/>
      <c r="DFU41" s="501"/>
      <c r="DFV41" s="501"/>
      <c r="DFW41" s="501"/>
      <c r="DFX41" s="501"/>
      <c r="DFY41" s="501"/>
      <c r="DFZ41" s="501"/>
      <c r="DGA41" s="501"/>
      <c r="DGB41" s="502"/>
      <c r="DGC41" s="497"/>
      <c r="DGD41" s="498"/>
      <c r="DGE41" s="498"/>
      <c r="DGF41" s="499"/>
      <c r="DGG41" s="499"/>
      <c r="DGH41" s="499"/>
      <c r="DGI41" s="500"/>
      <c r="DGJ41" s="501"/>
      <c r="DGK41" s="501"/>
      <c r="DGL41" s="501"/>
      <c r="DGM41" s="501"/>
      <c r="DGN41" s="501"/>
      <c r="DGO41" s="501"/>
      <c r="DGP41" s="501"/>
      <c r="DGQ41" s="501"/>
      <c r="DGR41" s="501"/>
      <c r="DGS41" s="501"/>
      <c r="DGT41" s="501"/>
      <c r="DGU41" s="502"/>
      <c r="DGV41" s="497"/>
      <c r="DGW41" s="498"/>
      <c r="DGX41" s="498"/>
      <c r="DGY41" s="499"/>
      <c r="DGZ41" s="499"/>
      <c r="DHA41" s="499"/>
      <c r="DHB41" s="500"/>
      <c r="DHC41" s="501"/>
      <c r="DHD41" s="501"/>
      <c r="DHE41" s="501"/>
      <c r="DHF41" s="501"/>
      <c r="DHG41" s="501"/>
      <c r="DHH41" s="501"/>
      <c r="DHI41" s="501"/>
      <c r="DHJ41" s="501"/>
      <c r="DHK41" s="501"/>
      <c r="DHL41" s="501"/>
      <c r="DHM41" s="501"/>
      <c r="DHN41" s="502"/>
      <c r="DHO41" s="497"/>
      <c r="DHP41" s="498"/>
      <c r="DHQ41" s="498"/>
      <c r="DHR41" s="499"/>
      <c r="DHS41" s="499"/>
      <c r="DHT41" s="499"/>
      <c r="DHU41" s="500"/>
      <c r="DHV41" s="501"/>
      <c r="DHW41" s="501"/>
      <c r="DHX41" s="501"/>
      <c r="DHY41" s="501"/>
      <c r="DHZ41" s="501"/>
      <c r="DIA41" s="501"/>
      <c r="DIB41" s="501"/>
      <c r="DIC41" s="501"/>
      <c r="DID41" s="501"/>
      <c r="DIE41" s="501"/>
      <c r="DIF41" s="501"/>
      <c r="DIG41" s="502"/>
      <c r="DIH41" s="497"/>
      <c r="DII41" s="498"/>
      <c r="DIJ41" s="498"/>
      <c r="DIK41" s="499"/>
      <c r="DIL41" s="499"/>
      <c r="DIM41" s="499"/>
      <c r="DIN41" s="500"/>
      <c r="DIO41" s="501"/>
      <c r="DIP41" s="501"/>
      <c r="DIQ41" s="501"/>
      <c r="DIR41" s="501"/>
      <c r="DIS41" s="501"/>
      <c r="DIT41" s="501"/>
      <c r="DIU41" s="501"/>
      <c r="DIV41" s="501"/>
      <c r="DIW41" s="501"/>
      <c r="DIX41" s="501"/>
      <c r="DIY41" s="501"/>
      <c r="DIZ41" s="502"/>
      <c r="DJA41" s="497"/>
      <c r="DJB41" s="498"/>
      <c r="DJC41" s="498"/>
      <c r="DJD41" s="499"/>
      <c r="DJE41" s="499"/>
      <c r="DJF41" s="499"/>
      <c r="DJG41" s="500"/>
      <c r="DJH41" s="501"/>
      <c r="DJI41" s="501"/>
      <c r="DJJ41" s="501"/>
      <c r="DJK41" s="501"/>
      <c r="DJL41" s="501"/>
      <c r="DJM41" s="501"/>
      <c r="DJN41" s="501"/>
      <c r="DJO41" s="501"/>
      <c r="DJP41" s="501"/>
      <c r="DJQ41" s="501"/>
      <c r="DJR41" s="501"/>
      <c r="DJS41" s="502"/>
      <c r="DJT41" s="497"/>
      <c r="DJU41" s="498"/>
      <c r="DJV41" s="498"/>
      <c r="DJW41" s="499"/>
      <c r="DJX41" s="499"/>
      <c r="DJY41" s="499"/>
      <c r="DJZ41" s="500"/>
      <c r="DKA41" s="501"/>
      <c r="DKB41" s="501"/>
      <c r="DKC41" s="501"/>
      <c r="DKD41" s="501"/>
      <c r="DKE41" s="501"/>
      <c r="DKF41" s="501"/>
      <c r="DKG41" s="501"/>
      <c r="DKH41" s="501"/>
      <c r="DKI41" s="501"/>
      <c r="DKJ41" s="501"/>
      <c r="DKK41" s="501"/>
      <c r="DKL41" s="502"/>
      <c r="DKM41" s="497"/>
      <c r="DKN41" s="498"/>
      <c r="DKO41" s="498"/>
      <c r="DKP41" s="499"/>
      <c r="DKQ41" s="499"/>
      <c r="DKR41" s="499"/>
      <c r="DKS41" s="500"/>
      <c r="DKT41" s="501"/>
      <c r="DKU41" s="501"/>
      <c r="DKV41" s="501"/>
      <c r="DKW41" s="501"/>
      <c r="DKX41" s="501"/>
      <c r="DKY41" s="501"/>
      <c r="DKZ41" s="501"/>
      <c r="DLA41" s="501"/>
      <c r="DLB41" s="501"/>
      <c r="DLC41" s="501"/>
      <c r="DLD41" s="501"/>
      <c r="DLE41" s="502"/>
      <c r="DLF41" s="497"/>
      <c r="DLG41" s="498"/>
      <c r="DLH41" s="498"/>
      <c r="DLI41" s="499"/>
      <c r="DLJ41" s="499"/>
      <c r="DLK41" s="499"/>
      <c r="DLL41" s="500"/>
      <c r="DLM41" s="501"/>
      <c r="DLN41" s="501"/>
      <c r="DLO41" s="501"/>
      <c r="DLP41" s="501"/>
      <c r="DLQ41" s="501"/>
      <c r="DLR41" s="501"/>
      <c r="DLS41" s="501"/>
      <c r="DLT41" s="501"/>
      <c r="DLU41" s="501"/>
      <c r="DLV41" s="501"/>
      <c r="DLW41" s="501"/>
      <c r="DLX41" s="502"/>
      <c r="DLY41" s="497"/>
      <c r="DLZ41" s="498"/>
      <c r="DMA41" s="498"/>
      <c r="DMB41" s="499"/>
      <c r="DMC41" s="499"/>
      <c r="DMD41" s="499"/>
      <c r="DME41" s="500"/>
      <c r="DMF41" s="501"/>
      <c r="DMG41" s="501"/>
      <c r="DMH41" s="501"/>
      <c r="DMI41" s="501"/>
      <c r="DMJ41" s="501"/>
      <c r="DMK41" s="501"/>
      <c r="DML41" s="501"/>
      <c r="DMM41" s="501"/>
      <c r="DMN41" s="501"/>
      <c r="DMO41" s="501"/>
      <c r="DMP41" s="501"/>
      <c r="DMQ41" s="502"/>
      <c r="DMR41" s="497"/>
      <c r="DMS41" s="498"/>
      <c r="DMT41" s="498"/>
      <c r="DMU41" s="499"/>
      <c r="DMV41" s="499"/>
      <c r="DMW41" s="499"/>
      <c r="DMX41" s="500"/>
      <c r="DMY41" s="501"/>
      <c r="DMZ41" s="501"/>
      <c r="DNA41" s="501"/>
      <c r="DNB41" s="501"/>
      <c r="DNC41" s="501"/>
      <c r="DND41" s="501"/>
      <c r="DNE41" s="501"/>
      <c r="DNF41" s="501"/>
      <c r="DNG41" s="501"/>
      <c r="DNH41" s="501"/>
      <c r="DNI41" s="501"/>
      <c r="DNJ41" s="502"/>
      <c r="DNK41" s="497"/>
      <c r="DNL41" s="498"/>
      <c r="DNM41" s="498"/>
      <c r="DNN41" s="499"/>
      <c r="DNO41" s="499"/>
      <c r="DNP41" s="499"/>
      <c r="DNQ41" s="500"/>
      <c r="DNR41" s="501"/>
      <c r="DNS41" s="501"/>
      <c r="DNT41" s="501"/>
      <c r="DNU41" s="501"/>
      <c r="DNV41" s="501"/>
      <c r="DNW41" s="501"/>
      <c r="DNX41" s="501"/>
      <c r="DNY41" s="501"/>
      <c r="DNZ41" s="501"/>
      <c r="DOA41" s="501"/>
      <c r="DOB41" s="501"/>
      <c r="DOC41" s="502"/>
      <c r="DOD41" s="497"/>
      <c r="DOE41" s="498"/>
      <c r="DOF41" s="498"/>
      <c r="DOG41" s="499"/>
      <c r="DOH41" s="499"/>
      <c r="DOI41" s="499"/>
      <c r="DOJ41" s="500"/>
      <c r="DOK41" s="501"/>
      <c r="DOL41" s="501"/>
      <c r="DOM41" s="501"/>
      <c r="DON41" s="501"/>
      <c r="DOO41" s="501"/>
      <c r="DOP41" s="501"/>
      <c r="DOQ41" s="501"/>
      <c r="DOR41" s="501"/>
      <c r="DOS41" s="501"/>
      <c r="DOT41" s="501"/>
      <c r="DOU41" s="501"/>
      <c r="DOV41" s="502"/>
      <c r="DOW41" s="497"/>
      <c r="DOX41" s="498"/>
      <c r="DOY41" s="498"/>
      <c r="DOZ41" s="499"/>
      <c r="DPA41" s="499"/>
      <c r="DPB41" s="499"/>
      <c r="DPC41" s="500"/>
      <c r="DPD41" s="501"/>
      <c r="DPE41" s="501"/>
      <c r="DPF41" s="501"/>
      <c r="DPG41" s="501"/>
      <c r="DPH41" s="501"/>
      <c r="DPI41" s="501"/>
      <c r="DPJ41" s="501"/>
      <c r="DPK41" s="501"/>
      <c r="DPL41" s="501"/>
      <c r="DPM41" s="501"/>
      <c r="DPN41" s="501"/>
      <c r="DPO41" s="502"/>
      <c r="DPP41" s="497"/>
      <c r="DPQ41" s="498"/>
      <c r="DPR41" s="498"/>
      <c r="DPS41" s="499"/>
      <c r="DPT41" s="499"/>
      <c r="DPU41" s="499"/>
      <c r="DPV41" s="500"/>
      <c r="DPW41" s="501"/>
      <c r="DPX41" s="501"/>
      <c r="DPY41" s="501"/>
      <c r="DPZ41" s="501"/>
      <c r="DQA41" s="501"/>
      <c r="DQB41" s="501"/>
      <c r="DQC41" s="501"/>
      <c r="DQD41" s="501"/>
      <c r="DQE41" s="501"/>
      <c r="DQF41" s="501"/>
      <c r="DQG41" s="501"/>
      <c r="DQH41" s="502"/>
      <c r="DQI41" s="497"/>
      <c r="DQJ41" s="498"/>
      <c r="DQK41" s="498"/>
      <c r="DQL41" s="499"/>
      <c r="DQM41" s="499"/>
      <c r="DQN41" s="499"/>
      <c r="DQO41" s="500"/>
      <c r="DQP41" s="501"/>
      <c r="DQQ41" s="501"/>
      <c r="DQR41" s="501"/>
      <c r="DQS41" s="501"/>
      <c r="DQT41" s="501"/>
      <c r="DQU41" s="501"/>
      <c r="DQV41" s="501"/>
      <c r="DQW41" s="501"/>
      <c r="DQX41" s="501"/>
      <c r="DQY41" s="501"/>
      <c r="DQZ41" s="501"/>
      <c r="DRA41" s="502"/>
      <c r="DRB41" s="497"/>
      <c r="DRC41" s="498"/>
      <c r="DRD41" s="498"/>
      <c r="DRE41" s="499"/>
      <c r="DRF41" s="499"/>
      <c r="DRG41" s="499"/>
      <c r="DRH41" s="500"/>
      <c r="DRI41" s="501"/>
      <c r="DRJ41" s="501"/>
      <c r="DRK41" s="501"/>
      <c r="DRL41" s="501"/>
      <c r="DRM41" s="501"/>
      <c r="DRN41" s="501"/>
      <c r="DRO41" s="501"/>
      <c r="DRP41" s="501"/>
      <c r="DRQ41" s="501"/>
      <c r="DRR41" s="501"/>
      <c r="DRS41" s="501"/>
      <c r="DRT41" s="502"/>
      <c r="DRU41" s="497"/>
      <c r="DRV41" s="498"/>
      <c r="DRW41" s="498"/>
      <c r="DRX41" s="499"/>
      <c r="DRY41" s="499"/>
      <c r="DRZ41" s="499"/>
      <c r="DSA41" s="500"/>
      <c r="DSB41" s="501"/>
      <c r="DSC41" s="501"/>
      <c r="DSD41" s="501"/>
      <c r="DSE41" s="501"/>
      <c r="DSF41" s="501"/>
      <c r="DSG41" s="501"/>
      <c r="DSH41" s="501"/>
      <c r="DSI41" s="501"/>
      <c r="DSJ41" s="501"/>
      <c r="DSK41" s="501"/>
      <c r="DSL41" s="501"/>
      <c r="DSM41" s="502"/>
      <c r="DSN41" s="497"/>
      <c r="DSO41" s="498"/>
      <c r="DSP41" s="498"/>
      <c r="DSQ41" s="499"/>
      <c r="DSR41" s="499"/>
      <c r="DSS41" s="499"/>
      <c r="DST41" s="500"/>
      <c r="DSU41" s="501"/>
      <c r="DSV41" s="501"/>
      <c r="DSW41" s="501"/>
      <c r="DSX41" s="501"/>
      <c r="DSY41" s="501"/>
      <c r="DSZ41" s="501"/>
      <c r="DTA41" s="501"/>
      <c r="DTB41" s="501"/>
      <c r="DTC41" s="501"/>
      <c r="DTD41" s="501"/>
      <c r="DTE41" s="501"/>
      <c r="DTF41" s="502"/>
      <c r="DTG41" s="497"/>
      <c r="DTH41" s="498"/>
      <c r="DTI41" s="498"/>
      <c r="DTJ41" s="499"/>
      <c r="DTK41" s="499"/>
      <c r="DTL41" s="499"/>
      <c r="DTM41" s="500"/>
      <c r="DTN41" s="501"/>
      <c r="DTO41" s="501"/>
      <c r="DTP41" s="501"/>
      <c r="DTQ41" s="501"/>
      <c r="DTR41" s="501"/>
      <c r="DTS41" s="501"/>
      <c r="DTT41" s="501"/>
      <c r="DTU41" s="501"/>
      <c r="DTV41" s="501"/>
      <c r="DTW41" s="501"/>
      <c r="DTX41" s="501"/>
      <c r="DTY41" s="502"/>
      <c r="DTZ41" s="497"/>
      <c r="DUA41" s="498"/>
      <c r="DUB41" s="498"/>
      <c r="DUC41" s="499"/>
      <c r="DUD41" s="499"/>
      <c r="DUE41" s="499"/>
      <c r="DUF41" s="500"/>
      <c r="DUG41" s="501"/>
      <c r="DUH41" s="501"/>
      <c r="DUI41" s="501"/>
      <c r="DUJ41" s="501"/>
      <c r="DUK41" s="501"/>
      <c r="DUL41" s="501"/>
      <c r="DUM41" s="501"/>
      <c r="DUN41" s="501"/>
      <c r="DUO41" s="501"/>
      <c r="DUP41" s="501"/>
      <c r="DUQ41" s="501"/>
      <c r="DUR41" s="502"/>
      <c r="DUS41" s="497"/>
      <c r="DUT41" s="498"/>
      <c r="DUU41" s="498"/>
      <c r="DUV41" s="499"/>
      <c r="DUW41" s="499"/>
      <c r="DUX41" s="499"/>
      <c r="DUY41" s="500"/>
      <c r="DUZ41" s="501"/>
      <c r="DVA41" s="501"/>
      <c r="DVB41" s="501"/>
      <c r="DVC41" s="501"/>
      <c r="DVD41" s="501"/>
      <c r="DVE41" s="501"/>
      <c r="DVF41" s="501"/>
      <c r="DVG41" s="501"/>
      <c r="DVH41" s="501"/>
      <c r="DVI41" s="501"/>
      <c r="DVJ41" s="501"/>
      <c r="DVK41" s="502"/>
      <c r="DVL41" s="497"/>
      <c r="DVM41" s="498"/>
      <c r="DVN41" s="498"/>
      <c r="DVO41" s="499"/>
      <c r="DVP41" s="499"/>
      <c r="DVQ41" s="499"/>
      <c r="DVR41" s="500"/>
      <c r="DVS41" s="501"/>
      <c r="DVT41" s="501"/>
      <c r="DVU41" s="501"/>
      <c r="DVV41" s="501"/>
      <c r="DVW41" s="501"/>
      <c r="DVX41" s="501"/>
      <c r="DVY41" s="501"/>
      <c r="DVZ41" s="501"/>
      <c r="DWA41" s="501"/>
      <c r="DWB41" s="501"/>
      <c r="DWC41" s="501"/>
      <c r="DWD41" s="502"/>
      <c r="DWE41" s="497"/>
      <c r="DWF41" s="498"/>
      <c r="DWG41" s="498"/>
      <c r="DWH41" s="499"/>
      <c r="DWI41" s="499"/>
      <c r="DWJ41" s="499"/>
      <c r="DWK41" s="500"/>
      <c r="DWL41" s="501"/>
      <c r="DWM41" s="501"/>
      <c r="DWN41" s="501"/>
      <c r="DWO41" s="501"/>
      <c r="DWP41" s="501"/>
      <c r="DWQ41" s="501"/>
      <c r="DWR41" s="501"/>
      <c r="DWS41" s="501"/>
      <c r="DWT41" s="501"/>
      <c r="DWU41" s="501"/>
      <c r="DWV41" s="501"/>
      <c r="DWW41" s="502"/>
      <c r="DWX41" s="497"/>
      <c r="DWY41" s="498"/>
      <c r="DWZ41" s="498"/>
      <c r="DXA41" s="499"/>
      <c r="DXB41" s="499"/>
      <c r="DXC41" s="499"/>
      <c r="DXD41" s="500"/>
      <c r="DXE41" s="501"/>
      <c r="DXF41" s="501"/>
      <c r="DXG41" s="501"/>
      <c r="DXH41" s="501"/>
      <c r="DXI41" s="501"/>
      <c r="DXJ41" s="501"/>
      <c r="DXK41" s="501"/>
      <c r="DXL41" s="501"/>
      <c r="DXM41" s="501"/>
      <c r="DXN41" s="501"/>
      <c r="DXO41" s="501"/>
      <c r="DXP41" s="502"/>
      <c r="DXQ41" s="497"/>
      <c r="DXR41" s="498"/>
      <c r="DXS41" s="498"/>
      <c r="DXT41" s="499"/>
      <c r="DXU41" s="499"/>
      <c r="DXV41" s="499"/>
      <c r="DXW41" s="500"/>
      <c r="DXX41" s="501"/>
      <c r="DXY41" s="501"/>
      <c r="DXZ41" s="501"/>
      <c r="DYA41" s="501"/>
      <c r="DYB41" s="501"/>
      <c r="DYC41" s="501"/>
      <c r="DYD41" s="501"/>
      <c r="DYE41" s="501"/>
      <c r="DYF41" s="501"/>
      <c r="DYG41" s="501"/>
      <c r="DYH41" s="501"/>
      <c r="DYI41" s="502"/>
      <c r="DYJ41" s="497"/>
      <c r="DYK41" s="498"/>
      <c r="DYL41" s="498"/>
      <c r="DYM41" s="499"/>
      <c r="DYN41" s="499"/>
      <c r="DYO41" s="499"/>
      <c r="DYP41" s="500"/>
      <c r="DYQ41" s="501"/>
      <c r="DYR41" s="501"/>
      <c r="DYS41" s="501"/>
      <c r="DYT41" s="501"/>
      <c r="DYU41" s="501"/>
      <c r="DYV41" s="501"/>
      <c r="DYW41" s="501"/>
      <c r="DYX41" s="501"/>
      <c r="DYY41" s="501"/>
      <c r="DYZ41" s="501"/>
      <c r="DZA41" s="501"/>
      <c r="DZB41" s="502"/>
      <c r="DZC41" s="497"/>
      <c r="DZD41" s="498"/>
      <c r="DZE41" s="498"/>
      <c r="DZF41" s="499"/>
      <c r="DZG41" s="499"/>
      <c r="DZH41" s="499"/>
      <c r="DZI41" s="500"/>
      <c r="DZJ41" s="501"/>
      <c r="DZK41" s="501"/>
      <c r="DZL41" s="501"/>
      <c r="DZM41" s="501"/>
      <c r="DZN41" s="501"/>
      <c r="DZO41" s="501"/>
      <c r="DZP41" s="501"/>
      <c r="DZQ41" s="501"/>
      <c r="DZR41" s="501"/>
      <c r="DZS41" s="501"/>
      <c r="DZT41" s="501"/>
      <c r="DZU41" s="502"/>
      <c r="DZV41" s="497"/>
      <c r="DZW41" s="498"/>
      <c r="DZX41" s="498"/>
      <c r="DZY41" s="499"/>
      <c r="DZZ41" s="499"/>
      <c r="EAA41" s="499"/>
      <c r="EAB41" s="500"/>
      <c r="EAC41" s="501"/>
      <c r="EAD41" s="501"/>
      <c r="EAE41" s="501"/>
      <c r="EAF41" s="501"/>
      <c r="EAG41" s="501"/>
      <c r="EAH41" s="501"/>
      <c r="EAI41" s="501"/>
      <c r="EAJ41" s="501"/>
      <c r="EAK41" s="501"/>
      <c r="EAL41" s="501"/>
      <c r="EAM41" s="501"/>
      <c r="EAN41" s="502"/>
      <c r="EAO41" s="497"/>
      <c r="EAP41" s="498"/>
      <c r="EAQ41" s="498"/>
      <c r="EAR41" s="499"/>
      <c r="EAS41" s="499"/>
      <c r="EAT41" s="499"/>
      <c r="EAU41" s="500"/>
      <c r="EAV41" s="501"/>
      <c r="EAW41" s="501"/>
      <c r="EAX41" s="501"/>
      <c r="EAY41" s="501"/>
      <c r="EAZ41" s="501"/>
      <c r="EBA41" s="501"/>
      <c r="EBB41" s="501"/>
      <c r="EBC41" s="501"/>
      <c r="EBD41" s="501"/>
      <c r="EBE41" s="501"/>
      <c r="EBF41" s="501"/>
      <c r="EBG41" s="502"/>
      <c r="EBH41" s="497"/>
      <c r="EBI41" s="498"/>
      <c r="EBJ41" s="498"/>
      <c r="EBK41" s="499"/>
      <c r="EBL41" s="499"/>
      <c r="EBM41" s="499"/>
      <c r="EBN41" s="500"/>
      <c r="EBO41" s="501"/>
      <c r="EBP41" s="501"/>
      <c r="EBQ41" s="501"/>
      <c r="EBR41" s="501"/>
      <c r="EBS41" s="501"/>
      <c r="EBT41" s="501"/>
      <c r="EBU41" s="501"/>
      <c r="EBV41" s="501"/>
      <c r="EBW41" s="501"/>
      <c r="EBX41" s="501"/>
      <c r="EBY41" s="501"/>
      <c r="EBZ41" s="502"/>
      <c r="ECA41" s="497"/>
      <c r="ECB41" s="498"/>
      <c r="ECC41" s="498"/>
      <c r="ECD41" s="499"/>
      <c r="ECE41" s="499"/>
      <c r="ECF41" s="499"/>
      <c r="ECG41" s="500"/>
      <c r="ECH41" s="501"/>
      <c r="ECI41" s="501"/>
      <c r="ECJ41" s="501"/>
      <c r="ECK41" s="501"/>
      <c r="ECL41" s="501"/>
      <c r="ECM41" s="501"/>
      <c r="ECN41" s="501"/>
      <c r="ECO41" s="501"/>
      <c r="ECP41" s="501"/>
      <c r="ECQ41" s="501"/>
      <c r="ECR41" s="501"/>
      <c r="ECS41" s="502"/>
      <c r="ECT41" s="497"/>
      <c r="ECU41" s="498"/>
      <c r="ECV41" s="498"/>
      <c r="ECW41" s="499"/>
      <c r="ECX41" s="499"/>
      <c r="ECY41" s="499"/>
      <c r="ECZ41" s="500"/>
      <c r="EDA41" s="501"/>
      <c r="EDB41" s="501"/>
      <c r="EDC41" s="501"/>
      <c r="EDD41" s="501"/>
      <c r="EDE41" s="501"/>
      <c r="EDF41" s="501"/>
      <c r="EDG41" s="501"/>
      <c r="EDH41" s="501"/>
      <c r="EDI41" s="501"/>
      <c r="EDJ41" s="501"/>
      <c r="EDK41" s="501"/>
      <c r="EDL41" s="502"/>
      <c r="EDM41" s="497"/>
      <c r="EDN41" s="498"/>
      <c r="EDO41" s="498"/>
      <c r="EDP41" s="499"/>
      <c r="EDQ41" s="499"/>
      <c r="EDR41" s="499"/>
      <c r="EDS41" s="500"/>
      <c r="EDT41" s="501"/>
      <c r="EDU41" s="501"/>
      <c r="EDV41" s="501"/>
      <c r="EDW41" s="501"/>
      <c r="EDX41" s="501"/>
      <c r="EDY41" s="501"/>
      <c r="EDZ41" s="501"/>
      <c r="EEA41" s="501"/>
      <c r="EEB41" s="501"/>
      <c r="EEC41" s="501"/>
      <c r="EED41" s="501"/>
      <c r="EEE41" s="502"/>
      <c r="EEF41" s="497"/>
      <c r="EEG41" s="498"/>
      <c r="EEH41" s="498"/>
      <c r="EEI41" s="499"/>
      <c r="EEJ41" s="499"/>
      <c r="EEK41" s="499"/>
      <c r="EEL41" s="500"/>
      <c r="EEM41" s="501"/>
      <c r="EEN41" s="501"/>
      <c r="EEO41" s="501"/>
      <c r="EEP41" s="501"/>
      <c r="EEQ41" s="501"/>
      <c r="EER41" s="501"/>
      <c r="EES41" s="501"/>
      <c r="EET41" s="501"/>
      <c r="EEU41" s="501"/>
      <c r="EEV41" s="501"/>
      <c r="EEW41" s="501"/>
      <c r="EEX41" s="502"/>
      <c r="EEY41" s="497"/>
      <c r="EEZ41" s="498"/>
      <c r="EFA41" s="498"/>
      <c r="EFB41" s="499"/>
      <c r="EFC41" s="499"/>
      <c r="EFD41" s="499"/>
      <c r="EFE41" s="500"/>
      <c r="EFF41" s="501"/>
      <c r="EFG41" s="501"/>
      <c r="EFH41" s="501"/>
      <c r="EFI41" s="501"/>
      <c r="EFJ41" s="501"/>
      <c r="EFK41" s="501"/>
      <c r="EFL41" s="501"/>
      <c r="EFM41" s="501"/>
      <c r="EFN41" s="501"/>
      <c r="EFO41" s="501"/>
      <c r="EFP41" s="501"/>
      <c r="EFQ41" s="502"/>
      <c r="EFR41" s="497"/>
      <c r="EFS41" s="498"/>
      <c r="EFT41" s="498"/>
      <c r="EFU41" s="499"/>
      <c r="EFV41" s="499"/>
      <c r="EFW41" s="499"/>
      <c r="EFX41" s="500"/>
      <c r="EFY41" s="501"/>
      <c r="EFZ41" s="501"/>
      <c r="EGA41" s="501"/>
      <c r="EGB41" s="501"/>
      <c r="EGC41" s="501"/>
      <c r="EGD41" s="501"/>
      <c r="EGE41" s="501"/>
      <c r="EGF41" s="501"/>
      <c r="EGG41" s="501"/>
      <c r="EGH41" s="501"/>
      <c r="EGI41" s="501"/>
      <c r="EGJ41" s="502"/>
      <c r="EGK41" s="497"/>
      <c r="EGL41" s="498"/>
      <c r="EGM41" s="498"/>
      <c r="EGN41" s="499"/>
      <c r="EGO41" s="499"/>
      <c r="EGP41" s="499"/>
      <c r="EGQ41" s="500"/>
      <c r="EGR41" s="501"/>
      <c r="EGS41" s="501"/>
      <c r="EGT41" s="501"/>
      <c r="EGU41" s="501"/>
      <c r="EGV41" s="501"/>
      <c r="EGW41" s="501"/>
      <c r="EGX41" s="501"/>
      <c r="EGY41" s="501"/>
      <c r="EGZ41" s="501"/>
      <c r="EHA41" s="501"/>
      <c r="EHB41" s="501"/>
      <c r="EHC41" s="502"/>
      <c r="EHD41" s="497"/>
      <c r="EHE41" s="498"/>
      <c r="EHF41" s="498"/>
      <c r="EHG41" s="499"/>
      <c r="EHH41" s="499"/>
      <c r="EHI41" s="499"/>
      <c r="EHJ41" s="500"/>
      <c r="EHK41" s="501"/>
      <c r="EHL41" s="501"/>
      <c r="EHM41" s="501"/>
      <c r="EHN41" s="501"/>
      <c r="EHO41" s="501"/>
      <c r="EHP41" s="501"/>
      <c r="EHQ41" s="501"/>
      <c r="EHR41" s="501"/>
      <c r="EHS41" s="501"/>
      <c r="EHT41" s="501"/>
      <c r="EHU41" s="501"/>
      <c r="EHV41" s="502"/>
      <c r="EHW41" s="497"/>
      <c r="EHX41" s="498"/>
      <c r="EHY41" s="498"/>
      <c r="EHZ41" s="499"/>
      <c r="EIA41" s="499"/>
      <c r="EIB41" s="499"/>
      <c r="EIC41" s="500"/>
      <c r="EID41" s="501"/>
      <c r="EIE41" s="501"/>
      <c r="EIF41" s="501"/>
      <c r="EIG41" s="501"/>
      <c r="EIH41" s="501"/>
      <c r="EII41" s="501"/>
      <c r="EIJ41" s="501"/>
      <c r="EIK41" s="501"/>
      <c r="EIL41" s="501"/>
      <c r="EIM41" s="501"/>
      <c r="EIN41" s="501"/>
      <c r="EIO41" s="502"/>
      <c r="EIP41" s="497"/>
      <c r="EIQ41" s="498"/>
      <c r="EIR41" s="498"/>
      <c r="EIS41" s="499"/>
      <c r="EIT41" s="499"/>
      <c r="EIU41" s="499"/>
      <c r="EIV41" s="500"/>
      <c r="EIW41" s="501"/>
      <c r="EIX41" s="501"/>
      <c r="EIY41" s="501"/>
      <c r="EIZ41" s="501"/>
      <c r="EJA41" s="501"/>
      <c r="EJB41" s="501"/>
      <c r="EJC41" s="501"/>
      <c r="EJD41" s="501"/>
      <c r="EJE41" s="501"/>
      <c r="EJF41" s="501"/>
      <c r="EJG41" s="501"/>
      <c r="EJH41" s="502"/>
      <c r="EJI41" s="497"/>
      <c r="EJJ41" s="498"/>
      <c r="EJK41" s="498"/>
      <c r="EJL41" s="499"/>
      <c r="EJM41" s="499"/>
      <c r="EJN41" s="499"/>
      <c r="EJO41" s="500"/>
      <c r="EJP41" s="501"/>
      <c r="EJQ41" s="501"/>
      <c r="EJR41" s="501"/>
      <c r="EJS41" s="501"/>
      <c r="EJT41" s="501"/>
      <c r="EJU41" s="501"/>
      <c r="EJV41" s="501"/>
      <c r="EJW41" s="501"/>
      <c r="EJX41" s="501"/>
      <c r="EJY41" s="501"/>
      <c r="EJZ41" s="501"/>
      <c r="EKA41" s="502"/>
      <c r="EKB41" s="497"/>
      <c r="EKC41" s="498"/>
      <c r="EKD41" s="498"/>
      <c r="EKE41" s="499"/>
      <c r="EKF41" s="499"/>
      <c r="EKG41" s="499"/>
      <c r="EKH41" s="500"/>
      <c r="EKI41" s="501"/>
      <c r="EKJ41" s="501"/>
      <c r="EKK41" s="501"/>
      <c r="EKL41" s="501"/>
      <c r="EKM41" s="501"/>
      <c r="EKN41" s="501"/>
      <c r="EKO41" s="501"/>
      <c r="EKP41" s="501"/>
      <c r="EKQ41" s="501"/>
      <c r="EKR41" s="501"/>
      <c r="EKS41" s="501"/>
      <c r="EKT41" s="502"/>
      <c r="EKU41" s="497"/>
      <c r="EKV41" s="498"/>
      <c r="EKW41" s="498"/>
      <c r="EKX41" s="499"/>
      <c r="EKY41" s="499"/>
      <c r="EKZ41" s="499"/>
      <c r="ELA41" s="500"/>
      <c r="ELB41" s="501"/>
      <c r="ELC41" s="501"/>
      <c r="ELD41" s="501"/>
      <c r="ELE41" s="501"/>
      <c r="ELF41" s="501"/>
      <c r="ELG41" s="501"/>
      <c r="ELH41" s="501"/>
      <c r="ELI41" s="501"/>
      <c r="ELJ41" s="501"/>
      <c r="ELK41" s="501"/>
      <c r="ELL41" s="501"/>
      <c r="ELM41" s="502"/>
      <c r="ELN41" s="497"/>
      <c r="ELO41" s="498"/>
      <c r="ELP41" s="498"/>
      <c r="ELQ41" s="499"/>
      <c r="ELR41" s="499"/>
      <c r="ELS41" s="499"/>
      <c r="ELT41" s="500"/>
      <c r="ELU41" s="501"/>
      <c r="ELV41" s="501"/>
      <c r="ELW41" s="501"/>
      <c r="ELX41" s="501"/>
      <c r="ELY41" s="501"/>
      <c r="ELZ41" s="501"/>
      <c r="EMA41" s="501"/>
      <c r="EMB41" s="501"/>
      <c r="EMC41" s="501"/>
      <c r="EMD41" s="501"/>
      <c r="EME41" s="501"/>
      <c r="EMF41" s="502"/>
      <c r="EMG41" s="497"/>
      <c r="EMH41" s="498"/>
      <c r="EMI41" s="498"/>
      <c r="EMJ41" s="499"/>
      <c r="EMK41" s="499"/>
      <c r="EML41" s="499"/>
      <c r="EMM41" s="500"/>
      <c r="EMN41" s="501"/>
      <c r="EMO41" s="501"/>
      <c r="EMP41" s="501"/>
      <c r="EMQ41" s="501"/>
      <c r="EMR41" s="501"/>
      <c r="EMS41" s="501"/>
      <c r="EMT41" s="501"/>
      <c r="EMU41" s="501"/>
      <c r="EMV41" s="501"/>
      <c r="EMW41" s="501"/>
      <c r="EMX41" s="501"/>
      <c r="EMY41" s="502"/>
      <c r="EMZ41" s="497"/>
      <c r="ENA41" s="498"/>
      <c r="ENB41" s="498"/>
      <c r="ENC41" s="499"/>
      <c r="END41" s="499"/>
      <c r="ENE41" s="499"/>
      <c r="ENF41" s="500"/>
      <c r="ENG41" s="501"/>
      <c r="ENH41" s="501"/>
      <c r="ENI41" s="501"/>
      <c r="ENJ41" s="501"/>
      <c r="ENK41" s="501"/>
      <c r="ENL41" s="501"/>
      <c r="ENM41" s="501"/>
      <c r="ENN41" s="501"/>
      <c r="ENO41" s="501"/>
      <c r="ENP41" s="501"/>
      <c r="ENQ41" s="501"/>
      <c r="ENR41" s="502"/>
      <c r="ENS41" s="497"/>
      <c r="ENT41" s="498"/>
      <c r="ENU41" s="498"/>
      <c r="ENV41" s="499"/>
      <c r="ENW41" s="499"/>
      <c r="ENX41" s="499"/>
      <c r="ENY41" s="500"/>
      <c r="ENZ41" s="501"/>
      <c r="EOA41" s="501"/>
      <c r="EOB41" s="501"/>
      <c r="EOC41" s="501"/>
      <c r="EOD41" s="501"/>
      <c r="EOE41" s="501"/>
      <c r="EOF41" s="501"/>
      <c r="EOG41" s="501"/>
      <c r="EOH41" s="501"/>
      <c r="EOI41" s="501"/>
      <c r="EOJ41" s="501"/>
      <c r="EOK41" s="502"/>
      <c r="EOL41" s="497"/>
      <c r="EOM41" s="498"/>
      <c r="EON41" s="498"/>
      <c r="EOO41" s="499"/>
      <c r="EOP41" s="499"/>
      <c r="EOQ41" s="499"/>
      <c r="EOR41" s="500"/>
      <c r="EOS41" s="501"/>
      <c r="EOT41" s="501"/>
      <c r="EOU41" s="501"/>
      <c r="EOV41" s="501"/>
      <c r="EOW41" s="501"/>
      <c r="EOX41" s="501"/>
      <c r="EOY41" s="501"/>
      <c r="EOZ41" s="501"/>
      <c r="EPA41" s="501"/>
      <c r="EPB41" s="501"/>
      <c r="EPC41" s="501"/>
      <c r="EPD41" s="502"/>
      <c r="EPE41" s="497"/>
      <c r="EPF41" s="498"/>
      <c r="EPG41" s="498"/>
      <c r="EPH41" s="499"/>
      <c r="EPI41" s="499"/>
      <c r="EPJ41" s="499"/>
      <c r="EPK41" s="500"/>
      <c r="EPL41" s="501"/>
      <c r="EPM41" s="501"/>
      <c r="EPN41" s="501"/>
      <c r="EPO41" s="501"/>
      <c r="EPP41" s="501"/>
      <c r="EPQ41" s="501"/>
      <c r="EPR41" s="501"/>
      <c r="EPS41" s="501"/>
      <c r="EPT41" s="501"/>
      <c r="EPU41" s="501"/>
      <c r="EPV41" s="501"/>
      <c r="EPW41" s="502"/>
      <c r="EPX41" s="497"/>
      <c r="EPY41" s="498"/>
      <c r="EPZ41" s="498"/>
      <c r="EQA41" s="499"/>
      <c r="EQB41" s="499"/>
      <c r="EQC41" s="499"/>
      <c r="EQD41" s="500"/>
      <c r="EQE41" s="501"/>
      <c r="EQF41" s="501"/>
      <c r="EQG41" s="501"/>
      <c r="EQH41" s="501"/>
      <c r="EQI41" s="501"/>
      <c r="EQJ41" s="501"/>
      <c r="EQK41" s="501"/>
      <c r="EQL41" s="501"/>
      <c r="EQM41" s="501"/>
      <c r="EQN41" s="501"/>
      <c r="EQO41" s="501"/>
      <c r="EQP41" s="502"/>
      <c r="EQQ41" s="497"/>
      <c r="EQR41" s="498"/>
      <c r="EQS41" s="498"/>
      <c r="EQT41" s="499"/>
      <c r="EQU41" s="499"/>
      <c r="EQV41" s="499"/>
      <c r="EQW41" s="500"/>
      <c r="EQX41" s="501"/>
      <c r="EQY41" s="501"/>
      <c r="EQZ41" s="501"/>
      <c r="ERA41" s="501"/>
      <c r="ERB41" s="501"/>
      <c r="ERC41" s="501"/>
      <c r="ERD41" s="501"/>
      <c r="ERE41" s="501"/>
      <c r="ERF41" s="501"/>
      <c r="ERG41" s="501"/>
      <c r="ERH41" s="501"/>
      <c r="ERI41" s="502"/>
      <c r="ERJ41" s="497"/>
      <c r="ERK41" s="498"/>
      <c r="ERL41" s="498"/>
      <c r="ERM41" s="499"/>
      <c r="ERN41" s="499"/>
      <c r="ERO41" s="499"/>
      <c r="ERP41" s="500"/>
      <c r="ERQ41" s="501"/>
      <c r="ERR41" s="501"/>
      <c r="ERS41" s="501"/>
      <c r="ERT41" s="501"/>
      <c r="ERU41" s="501"/>
      <c r="ERV41" s="501"/>
      <c r="ERW41" s="501"/>
      <c r="ERX41" s="501"/>
      <c r="ERY41" s="501"/>
      <c r="ERZ41" s="501"/>
      <c r="ESA41" s="501"/>
      <c r="ESB41" s="502"/>
      <c r="ESC41" s="497"/>
      <c r="ESD41" s="498"/>
      <c r="ESE41" s="498"/>
      <c r="ESF41" s="499"/>
      <c r="ESG41" s="499"/>
      <c r="ESH41" s="499"/>
      <c r="ESI41" s="500"/>
      <c r="ESJ41" s="501"/>
      <c r="ESK41" s="501"/>
      <c r="ESL41" s="501"/>
      <c r="ESM41" s="501"/>
      <c r="ESN41" s="501"/>
      <c r="ESO41" s="501"/>
      <c r="ESP41" s="501"/>
      <c r="ESQ41" s="501"/>
      <c r="ESR41" s="501"/>
      <c r="ESS41" s="501"/>
      <c r="EST41" s="501"/>
      <c r="ESU41" s="502"/>
      <c r="ESV41" s="497"/>
      <c r="ESW41" s="498"/>
      <c r="ESX41" s="498"/>
      <c r="ESY41" s="499"/>
      <c r="ESZ41" s="499"/>
      <c r="ETA41" s="499"/>
      <c r="ETB41" s="500"/>
      <c r="ETC41" s="501"/>
      <c r="ETD41" s="501"/>
      <c r="ETE41" s="501"/>
      <c r="ETF41" s="501"/>
      <c r="ETG41" s="501"/>
      <c r="ETH41" s="501"/>
      <c r="ETI41" s="501"/>
      <c r="ETJ41" s="501"/>
      <c r="ETK41" s="501"/>
      <c r="ETL41" s="501"/>
      <c r="ETM41" s="501"/>
      <c r="ETN41" s="502"/>
      <c r="ETO41" s="497"/>
      <c r="ETP41" s="498"/>
      <c r="ETQ41" s="498"/>
      <c r="ETR41" s="499"/>
      <c r="ETS41" s="499"/>
      <c r="ETT41" s="499"/>
      <c r="ETU41" s="500"/>
      <c r="ETV41" s="501"/>
      <c r="ETW41" s="501"/>
      <c r="ETX41" s="501"/>
      <c r="ETY41" s="501"/>
      <c r="ETZ41" s="501"/>
      <c r="EUA41" s="501"/>
      <c r="EUB41" s="501"/>
      <c r="EUC41" s="501"/>
      <c r="EUD41" s="501"/>
      <c r="EUE41" s="501"/>
      <c r="EUF41" s="501"/>
      <c r="EUG41" s="502"/>
      <c r="EUH41" s="497"/>
      <c r="EUI41" s="498"/>
      <c r="EUJ41" s="498"/>
      <c r="EUK41" s="499"/>
      <c r="EUL41" s="499"/>
      <c r="EUM41" s="499"/>
      <c r="EUN41" s="500"/>
      <c r="EUO41" s="501"/>
      <c r="EUP41" s="501"/>
      <c r="EUQ41" s="501"/>
      <c r="EUR41" s="501"/>
      <c r="EUS41" s="501"/>
      <c r="EUT41" s="501"/>
      <c r="EUU41" s="501"/>
      <c r="EUV41" s="501"/>
      <c r="EUW41" s="501"/>
      <c r="EUX41" s="501"/>
      <c r="EUY41" s="501"/>
      <c r="EUZ41" s="502"/>
      <c r="EVA41" s="497"/>
      <c r="EVB41" s="498"/>
      <c r="EVC41" s="498"/>
      <c r="EVD41" s="499"/>
      <c r="EVE41" s="499"/>
      <c r="EVF41" s="499"/>
      <c r="EVG41" s="500"/>
      <c r="EVH41" s="501"/>
      <c r="EVI41" s="501"/>
      <c r="EVJ41" s="501"/>
      <c r="EVK41" s="501"/>
      <c r="EVL41" s="501"/>
      <c r="EVM41" s="501"/>
      <c r="EVN41" s="501"/>
      <c r="EVO41" s="501"/>
      <c r="EVP41" s="501"/>
      <c r="EVQ41" s="501"/>
      <c r="EVR41" s="501"/>
      <c r="EVS41" s="502"/>
      <c r="EVT41" s="497"/>
      <c r="EVU41" s="498"/>
      <c r="EVV41" s="498"/>
      <c r="EVW41" s="499"/>
      <c r="EVX41" s="499"/>
      <c r="EVY41" s="499"/>
      <c r="EVZ41" s="500"/>
      <c r="EWA41" s="501"/>
      <c r="EWB41" s="501"/>
      <c r="EWC41" s="501"/>
      <c r="EWD41" s="501"/>
      <c r="EWE41" s="501"/>
      <c r="EWF41" s="501"/>
      <c r="EWG41" s="501"/>
      <c r="EWH41" s="501"/>
      <c r="EWI41" s="501"/>
      <c r="EWJ41" s="501"/>
      <c r="EWK41" s="501"/>
      <c r="EWL41" s="502"/>
      <c r="EWM41" s="497"/>
      <c r="EWN41" s="498"/>
      <c r="EWO41" s="498"/>
      <c r="EWP41" s="499"/>
      <c r="EWQ41" s="499"/>
      <c r="EWR41" s="499"/>
      <c r="EWS41" s="500"/>
      <c r="EWT41" s="501"/>
      <c r="EWU41" s="501"/>
      <c r="EWV41" s="501"/>
      <c r="EWW41" s="501"/>
      <c r="EWX41" s="501"/>
      <c r="EWY41" s="501"/>
      <c r="EWZ41" s="501"/>
      <c r="EXA41" s="501"/>
      <c r="EXB41" s="501"/>
      <c r="EXC41" s="501"/>
      <c r="EXD41" s="501"/>
      <c r="EXE41" s="502"/>
      <c r="EXF41" s="497"/>
      <c r="EXG41" s="498"/>
      <c r="EXH41" s="498"/>
      <c r="EXI41" s="499"/>
      <c r="EXJ41" s="499"/>
      <c r="EXK41" s="499"/>
      <c r="EXL41" s="500"/>
      <c r="EXM41" s="501"/>
      <c r="EXN41" s="501"/>
      <c r="EXO41" s="501"/>
      <c r="EXP41" s="501"/>
      <c r="EXQ41" s="501"/>
      <c r="EXR41" s="501"/>
      <c r="EXS41" s="501"/>
      <c r="EXT41" s="501"/>
      <c r="EXU41" s="501"/>
      <c r="EXV41" s="501"/>
      <c r="EXW41" s="501"/>
      <c r="EXX41" s="502"/>
      <c r="EXY41" s="497"/>
      <c r="EXZ41" s="498"/>
      <c r="EYA41" s="498"/>
      <c r="EYB41" s="499"/>
      <c r="EYC41" s="499"/>
      <c r="EYD41" s="499"/>
      <c r="EYE41" s="500"/>
      <c r="EYF41" s="501"/>
      <c r="EYG41" s="501"/>
      <c r="EYH41" s="501"/>
      <c r="EYI41" s="501"/>
      <c r="EYJ41" s="501"/>
      <c r="EYK41" s="501"/>
      <c r="EYL41" s="501"/>
      <c r="EYM41" s="501"/>
      <c r="EYN41" s="501"/>
      <c r="EYO41" s="501"/>
      <c r="EYP41" s="501"/>
      <c r="EYQ41" s="502"/>
      <c r="EYR41" s="497"/>
      <c r="EYS41" s="498"/>
      <c r="EYT41" s="498"/>
      <c r="EYU41" s="499"/>
      <c r="EYV41" s="499"/>
      <c r="EYW41" s="499"/>
      <c r="EYX41" s="500"/>
      <c r="EYY41" s="501"/>
      <c r="EYZ41" s="501"/>
      <c r="EZA41" s="501"/>
      <c r="EZB41" s="501"/>
      <c r="EZC41" s="501"/>
      <c r="EZD41" s="501"/>
      <c r="EZE41" s="501"/>
      <c r="EZF41" s="501"/>
      <c r="EZG41" s="501"/>
      <c r="EZH41" s="501"/>
      <c r="EZI41" s="501"/>
      <c r="EZJ41" s="502"/>
      <c r="EZK41" s="497"/>
      <c r="EZL41" s="498"/>
      <c r="EZM41" s="498"/>
      <c r="EZN41" s="499"/>
      <c r="EZO41" s="499"/>
      <c r="EZP41" s="499"/>
      <c r="EZQ41" s="500"/>
      <c r="EZR41" s="501"/>
      <c r="EZS41" s="501"/>
      <c r="EZT41" s="501"/>
      <c r="EZU41" s="501"/>
      <c r="EZV41" s="501"/>
      <c r="EZW41" s="501"/>
      <c r="EZX41" s="501"/>
      <c r="EZY41" s="501"/>
      <c r="EZZ41" s="501"/>
      <c r="FAA41" s="501"/>
      <c r="FAB41" s="501"/>
      <c r="FAC41" s="502"/>
      <c r="FAD41" s="497"/>
      <c r="FAE41" s="498"/>
      <c r="FAF41" s="498"/>
      <c r="FAG41" s="499"/>
      <c r="FAH41" s="499"/>
      <c r="FAI41" s="499"/>
      <c r="FAJ41" s="500"/>
      <c r="FAK41" s="501"/>
      <c r="FAL41" s="501"/>
      <c r="FAM41" s="501"/>
      <c r="FAN41" s="501"/>
      <c r="FAO41" s="501"/>
      <c r="FAP41" s="501"/>
      <c r="FAQ41" s="501"/>
      <c r="FAR41" s="501"/>
      <c r="FAS41" s="501"/>
      <c r="FAT41" s="501"/>
      <c r="FAU41" s="501"/>
      <c r="FAV41" s="502"/>
      <c r="FAW41" s="497"/>
      <c r="FAX41" s="498"/>
      <c r="FAY41" s="498"/>
      <c r="FAZ41" s="499"/>
      <c r="FBA41" s="499"/>
      <c r="FBB41" s="499"/>
      <c r="FBC41" s="500"/>
      <c r="FBD41" s="501"/>
      <c r="FBE41" s="501"/>
      <c r="FBF41" s="501"/>
      <c r="FBG41" s="501"/>
      <c r="FBH41" s="501"/>
      <c r="FBI41" s="501"/>
      <c r="FBJ41" s="501"/>
      <c r="FBK41" s="501"/>
      <c r="FBL41" s="501"/>
      <c r="FBM41" s="501"/>
      <c r="FBN41" s="501"/>
      <c r="FBO41" s="502"/>
      <c r="FBP41" s="497"/>
      <c r="FBQ41" s="498"/>
      <c r="FBR41" s="498"/>
      <c r="FBS41" s="499"/>
      <c r="FBT41" s="499"/>
      <c r="FBU41" s="499"/>
      <c r="FBV41" s="500"/>
      <c r="FBW41" s="501"/>
      <c r="FBX41" s="501"/>
      <c r="FBY41" s="501"/>
      <c r="FBZ41" s="501"/>
      <c r="FCA41" s="501"/>
      <c r="FCB41" s="501"/>
      <c r="FCC41" s="501"/>
      <c r="FCD41" s="501"/>
      <c r="FCE41" s="501"/>
      <c r="FCF41" s="501"/>
      <c r="FCG41" s="501"/>
      <c r="FCH41" s="502"/>
      <c r="FCI41" s="497"/>
      <c r="FCJ41" s="498"/>
      <c r="FCK41" s="498"/>
      <c r="FCL41" s="499"/>
      <c r="FCM41" s="499"/>
      <c r="FCN41" s="499"/>
      <c r="FCO41" s="500"/>
      <c r="FCP41" s="501"/>
      <c r="FCQ41" s="501"/>
      <c r="FCR41" s="501"/>
      <c r="FCS41" s="501"/>
      <c r="FCT41" s="501"/>
      <c r="FCU41" s="501"/>
      <c r="FCV41" s="501"/>
      <c r="FCW41" s="501"/>
      <c r="FCX41" s="501"/>
      <c r="FCY41" s="501"/>
      <c r="FCZ41" s="501"/>
      <c r="FDA41" s="502"/>
      <c r="FDB41" s="497"/>
      <c r="FDC41" s="498"/>
      <c r="FDD41" s="498"/>
      <c r="FDE41" s="499"/>
      <c r="FDF41" s="499"/>
      <c r="FDG41" s="499"/>
      <c r="FDH41" s="500"/>
      <c r="FDI41" s="501"/>
      <c r="FDJ41" s="501"/>
      <c r="FDK41" s="501"/>
      <c r="FDL41" s="501"/>
      <c r="FDM41" s="501"/>
      <c r="FDN41" s="501"/>
      <c r="FDO41" s="501"/>
      <c r="FDP41" s="501"/>
      <c r="FDQ41" s="501"/>
      <c r="FDR41" s="501"/>
      <c r="FDS41" s="501"/>
      <c r="FDT41" s="502"/>
      <c r="FDU41" s="497"/>
      <c r="FDV41" s="498"/>
      <c r="FDW41" s="498"/>
      <c r="FDX41" s="499"/>
      <c r="FDY41" s="499"/>
      <c r="FDZ41" s="499"/>
      <c r="FEA41" s="500"/>
      <c r="FEB41" s="501"/>
      <c r="FEC41" s="501"/>
      <c r="FED41" s="501"/>
      <c r="FEE41" s="501"/>
      <c r="FEF41" s="501"/>
      <c r="FEG41" s="501"/>
      <c r="FEH41" s="501"/>
      <c r="FEI41" s="501"/>
      <c r="FEJ41" s="501"/>
      <c r="FEK41" s="501"/>
      <c r="FEL41" s="501"/>
      <c r="FEM41" s="502"/>
      <c r="FEN41" s="497"/>
      <c r="FEO41" s="498"/>
      <c r="FEP41" s="498"/>
      <c r="FEQ41" s="499"/>
      <c r="FER41" s="499"/>
      <c r="FES41" s="499"/>
      <c r="FET41" s="500"/>
      <c r="FEU41" s="501"/>
      <c r="FEV41" s="501"/>
      <c r="FEW41" s="501"/>
      <c r="FEX41" s="501"/>
      <c r="FEY41" s="501"/>
      <c r="FEZ41" s="501"/>
      <c r="FFA41" s="501"/>
      <c r="FFB41" s="501"/>
      <c r="FFC41" s="501"/>
      <c r="FFD41" s="501"/>
      <c r="FFE41" s="501"/>
      <c r="FFF41" s="502"/>
      <c r="FFG41" s="497"/>
      <c r="FFH41" s="498"/>
      <c r="FFI41" s="498"/>
      <c r="FFJ41" s="499"/>
      <c r="FFK41" s="499"/>
      <c r="FFL41" s="499"/>
      <c r="FFM41" s="500"/>
      <c r="FFN41" s="501"/>
      <c r="FFO41" s="501"/>
      <c r="FFP41" s="501"/>
      <c r="FFQ41" s="501"/>
      <c r="FFR41" s="501"/>
      <c r="FFS41" s="501"/>
      <c r="FFT41" s="501"/>
      <c r="FFU41" s="501"/>
      <c r="FFV41" s="501"/>
      <c r="FFW41" s="501"/>
      <c r="FFX41" s="501"/>
      <c r="FFY41" s="502"/>
      <c r="FFZ41" s="497"/>
      <c r="FGA41" s="498"/>
      <c r="FGB41" s="498"/>
      <c r="FGC41" s="499"/>
      <c r="FGD41" s="499"/>
      <c r="FGE41" s="499"/>
      <c r="FGF41" s="500"/>
      <c r="FGG41" s="501"/>
      <c r="FGH41" s="501"/>
      <c r="FGI41" s="501"/>
      <c r="FGJ41" s="501"/>
      <c r="FGK41" s="501"/>
      <c r="FGL41" s="501"/>
      <c r="FGM41" s="501"/>
      <c r="FGN41" s="501"/>
      <c r="FGO41" s="501"/>
      <c r="FGP41" s="501"/>
      <c r="FGQ41" s="501"/>
      <c r="FGR41" s="502"/>
      <c r="FGS41" s="497"/>
      <c r="FGT41" s="498"/>
      <c r="FGU41" s="498"/>
      <c r="FGV41" s="499"/>
      <c r="FGW41" s="499"/>
      <c r="FGX41" s="499"/>
      <c r="FGY41" s="500"/>
      <c r="FGZ41" s="501"/>
      <c r="FHA41" s="501"/>
      <c r="FHB41" s="501"/>
      <c r="FHC41" s="501"/>
      <c r="FHD41" s="501"/>
      <c r="FHE41" s="501"/>
      <c r="FHF41" s="501"/>
      <c r="FHG41" s="501"/>
      <c r="FHH41" s="501"/>
      <c r="FHI41" s="501"/>
      <c r="FHJ41" s="501"/>
      <c r="FHK41" s="502"/>
      <c r="FHL41" s="497"/>
      <c r="FHM41" s="498"/>
      <c r="FHN41" s="498"/>
      <c r="FHO41" s="499"/>
      <c r="FHP41" s="499"/>
      <c r="FHQ41" s="499"/>
      <c r="FHR41" s="500"/>
      <c r="FHS41" s="501"/>
      <c r="FHT41" s="501"/>
      <c r="FHU41" s="501"/>
      <c r="FHV41" s="501"/>
      <c r="FHW41" s="501"/>
      <c r="FHX41" s="501"/>
      <c r="FHY41" s="501"/>
      <c r="FHZ41" s="501"/>
      <c r="FIA41" s="501"/>
      <c r="FIB41" s="501"/>
      <c r="FIC41" s="501"/>
      <c r="FID41" s="502"/>
      <c r="FIE41" s="497"/>
      <c r="FIF41" s="498"/>
      <c r="FIG41" s="498"/>
      <c r="FIH41" s="499"/>
      <c r="FII41" s="499"/>
      <c r="FIJ41" s="499"/>
      <c r="FIK41" s="500"/>
      <c r="FIL41" s="501"/>
      <c r="FIM41" s="501"/>
      <c r="FIN41" s="501"/>
      <c r="FIO41" s="501"/>
      <c r="FIP41" s="501"/>
      <c r="FIQ41" s="501"/>
      <c r="FIR41" s="501"/>
      <c r="FIS41" s="501"/>
      <c r="FIT41" s="501"/>
      <c r="FIU41" s="501"/>
      <c r="FIV41" s="501"/>
      <c r="FIW41" s="502"/>
      <c r="FIX41" s="497"/>
      <c r="FIY41" s="498"/>
      <c r="FIZ41" s="498"/>
      <c r="FJA41" s="499"/>
      <c r="FJB41" s="499"/>
      <c r="FJC41" s="499"/>
      <c r="FJD41" s="500"/>
      <c r="FJE41" s="501"/>
      <c r="FJF41" s="501"/>
      <c r="FJG41" s="501"/>
      <c r="FJH41" s="501"/>
      <c r="FJI41" s="501"/>
      <c r="FJJ41" s="501"/>
      <c r="FJK41" s="501"/>
      <c r="FJL41" s="501"/>
      <c r="FJM41" s="501"/>
      <c r="FJN41" s="501"/>
      <c r="FJO41" s="501"/>
      <c r="FJP41" s="502"/>
      <c r="FJQ41" s="497"/>
      <c r="FJR41" s="498"/>
      <c r="FJS41" s="498"/>
      <c r="FJT41" s="499"/>
      <c r="FJU41" s="499"/>
      <c r="FJV41" s="499"/>
      <c r="FJW41" s="500"/>
      <c r="FJX41" s="501"/>
      <c r="FJY41" s="501"/>
      <c r="FJZ41" s="501"/>
      <c r="FKA41" s="501"/>
      <c r="FKB41" s="501"/>
      <c r="FKC41" s="501"/>
      <c r="FKD41" s="501"/>
      <c r="FKE41" s="501"/>
      <c r="FKF41" s="501"/>
      <c r="FKG41" s="501"/>
      <c r="FKH41" s="501"/>
      <c r="FKI41" s="502"/>
      <c r="FKJ41" s="497"/>
      <c r="FKK41" s="498"/>
      <c r="FKL41" s="498"/>
      <c r="FKM41" s="499"/>
      <c r="FKN41" s="499"/>
      <c r="FKO41" s="499"/>
      <c r="FKP41" s="500"/>
      <c r="FKQ41" s="501"/>
      <c r="FKR41" s="501"/>
      <c r="FKS41" s="501"/>
      <c r="FKT41" s="501"/>
      <c r="FKU41" s="501"/>
      <c r="FKV41" s="501"/>
      <c r="FKW41" s="501"/>
      <c r="FKX41" s="501"/>
      <c r="FKY41" s="501"/>
      <c r="FKZ41" s="501"/>
      <c r="FLA41" s="501"/>
      <c r="FLB41" s="502"/>
      <c r="FLC41" s="497"/>
      <c r="FLD41" s="498"/>
      <c r="FLE41" s="498"/>
      <c r="FLF41" s="499"/>
      <c r="FLG41" s="499"/>
      <c r="FLH41" s="499"/>
      <c r="FLI41" s="500"/>
      <c r="FLJ41" s="501"/>
      <c r="FLK41" s="501"/>
      <c r="FLL41" s="501"/>
      <c r="FLM41" s="501"/>
      <c r="FLN41" s="501"/>
      <c r="FLO41" s="501"/>
      <c r="FLP41" s="501"/>
      <c r="FLQ41" s="501"/>
      <c r="FLR41" s="501"/>
      <c r="FLS41" s="501"/>
      <c r="FLT41" s="501"/>
      <c r="FLU41" s="502"/>
      <c r="FLV41" s="497"/>
      <c r="FLW41" s="498"/>
      <c r="FLX41" s="498"/>
      <c r="FLY41" s="499"/>
      <c r="FLZ41" s="499"/>
      <c r="FMA41" s="499"/>
      <c r="FMB41" s="500"/>
      <c r="FMC41" s="501"/>
      <c r="FMD41" s="501"/>
      <c r="FME41" s="501"/>
      <c r="FMF41" s="501"/>
      <c r="FMG41" s="501"/>
      <c r="FMH41" s="501"/>
      <c r="FMI41" s="501"/>
      <c r="FMJ41" s="501"/>
      <c r="FMK41" s="501"/>
      <c r="FML41" s="501"/>
      <c r="FMM41" s="501"/>
      <c r="FMN41" s="502"/>
      <c r="FMO41" s="497"/>
      <c r="FMP41" s="498"/>
      <c r="FMQ41" s="498"/>
      <c r="FMR41" s="499"/>
      <c r="FMS41" s="499"/>
      <c r="FMT41" s="499"/>
      <c r="FMU41" s="500"/>
      <c r="FMV41" s="501"/>
      <c r="FMW41" s="501"/>
      <c r="FMX41" s="501"/>
      <c r="FMY41" s="501"/>
      <c r="FMZ41" s="501"/>
      <c r="FNA41" s="501"/>
      <c r="FNB41" s="501"/>
      <c r="FNC41" s="501"/>
      <c r="FND41" s="501"/>
      <c r="FNE41" s="501"/>
      <c r="FNF41" s="501"/>
      <c r="FNG41" s="502"/>
      <c r="FNH41" s="497"/>
      <c r="FNI41" s="498"/>
      <c r="FNJ41" s="498"/>
      <c r="FNK41" s="499"/>
      <c r="FNL41" s="499"/>
      <c r="FNM41" s="499"/>
      <c r="FNN41" s="500"/>
      <c r="FNO41" s="501"/>
      <c r="FNP41" s="501"/>
      <c r="FNQ41" s="501"/>
      <c r="FNR41" s="501"/>
      <c r="FNS41" s="501"/>
      <c r="FNT41" s="501"/>
      <c r="FNU41" s="501"/>
      <c r="FNV41" s="501"/>
      <c r="FNW41" s="501"/>
      <c r="FNX41" s="501"/>
      <c r="FNY41" s="501"/>
      <c r="FNZ41" s="502"/>
      <c r="FOA41" s="497"/>
      <c r="FOB41" s="498"/>
      <c r="FOC41" s="498"/>
      <c r="FOD41" s="499"/>
      <c r="FOE41" s="499"/>
      <c r="FOF41" s="499"/>
      <c r="FOG41" s="500"/>
      <c r="FOH41" s="501"/>
      <c r="FOI41" s="501"/>
      <c r="FOJ41" s="501"/>
      <c r="FOK41" s="501"/>
      <c r="FOL41" s="501"/>
      <c r="FOM41" s="501"/>
      <c r="FON41" s="501"/>
      <c r="FOO41" s="501"/>
      <c r="FOP41" s="501"/>
      <c r="FOQ41" s="501"/>
      <c r="FOR41" s="501"/>
      <c r="FOS41" s="502"/>
      <c r="FOT41" s="497"/>
      <c r="FOU41" s="498"/>
      <c r="FOV41" s="498"/>
      <c r="FOW41" s="499"/>
      <c r="FOX41" s="499"/>
      <c r="FOY41" s="499"/>
      <c r="FOZ41" s="500"/>
      <c r="FPA41" s="501"/>
      <c r="FPB41" s="501"/>
      <c r="FPC41" s="501"/>
      <c r="FPD41" s="501"/>
      <c r="FPE41" s="501"/>
      <c r="FPF41" s="501"/>
      <c r="FPG41" s="501"/>
      <c r="FPH41" s="501"/>
      <c r="FPI41" s="501"/>
      <c r="FPJ41" s="501"/>
      <c r="FPK41" s="501"/>
      <c r="FPL41" s="502"/>
      <c r="FPM41" s="497"/>
      <c r="FPN41" s="498"/>
      <c r="FPO41" s="498"/>
      <c r="FPP41" s="499"/>
      <c r="FPQ41" s="499"/>
      <c r="FPR41" s="499"/>
      <c r="FPS41" s="500"/>
      <c r="FPT41" s="501"/>
      <c r="FPU41" s="501"/>
      <c r="FPV41" s="501"/>
      <c r="FPW41" s="501"/>
      <c r="FPX41" s="501"/>
      <c r="FPY41" s="501"/>
      <c r="FPZ41" s="501"/>
      <c r="FQA41" s="501"/>
      <c r="FQB41" s="501"/>
      <c r="FQC41" s="501"/>
      <c r="FQD41" s="501"/>
      <c r="FQE41" s="502"/>
      <c r="FQF41" s="497"/>
      <c r="FQG41" s="498"/>
      <c r="FQH41" s="498"/>
      <c r="FQI41" s="499"/>
      <c r="FQJ41" s="499"/>
      <c r="FQK41" s="499"/>
      <c r="FQL41" s="500"/>
      <c r="FQM41" s="501"/>
      <c r="FQN41" s="501"/>
      <c r="FQO41" s="501"/>
      <c r="FQP41" s="501"/>
      <c r="FQQ41" s="501"/>
      <c r="FQR41" s="501"/>
      <c r="FQS41" s="501"/>
      <c r="FQT41" s="501"/>
      <c r="FQU41" s="501"/>
      <c r="FQV41" s="501"/>
      <c r="FQW41" s="501"/>
      <c r="FQX41" s="502"/>
      <c r="FQY41" s="497"/>
      <c r="FQZ41" s="498"/>
      <c r="FRA41" s="498"/>
      <c r="FRB41" s="499"/>
      <c r="FRC41" s="499"/>
      <c r="FRD41" s="499"/>
      <c r="FRE41" s="500"/>
      <c r="FRF41" s="501"/>
      <c r="FRG41" s="501"/>
      <c r="FRH41" s="501"/>
      <c r="FRI41" s="501"/>
      <c r="FRJ41" s="501"/>
      <c r="FRK41" s="501"/>
      <c r="FRL41" s="501"/>
      <c r="FRM41" s="501"/>
      <c r="FRN41" s="501"/>
      <c r="FRO41" s="501"/>
      <c r="FRP41" s="501"/>
      <c r="FRQ41" s="502"/>
      <c r="FRR41" s="497"/>
      <c r="FRS41" s="498"/>
      <c r="FRT41" s="498"/>
      <c r="FRU41" s="499"/>
      <c r="FRV41" s="499"/>
      <c r="FRW41" s="499"/>
      <c r="FRX41" s="500"/>
      <c r="FRY41" s="501"/>
      <c r="FRZ41" s="501"/>
      <c r="FSA41" s="501"/>
      <c r="FSB41" s="501"/>
      <c r="FSC41" s="501"/>
      <c r="FSD41" s="501"/>
      <c r="FSE41" s="501"/>
      <c r="FSF41" s="501"/>
      <c r="FSG41" s="501"/>
      <c r="FSH41" s="501"/>
      <c r="FSI41" s="501"/>
      <c r="FSJ41" s="502"/>
      <c r="FSK41" s="497"/>
      <c r="FSL41" s="498"/>
      <c r="FSM41" s="498"/>
      <c r="FSN41" s="499"/>
      <c r="FSO41" s="499"/>
      <c r="FSP41" s="499"/>
      <c r="FSQ41" s="500"/>
      <c r="FSR41" s="501"/>
      <c r="FSS41" s="501"/>
      <c r="FST41" s="501"/>
      <c r="FSU41" s="501"/>
      <c r="FSV41" s="501"/>
      <c r="FSW41" s="501"/>
      <c r="FSX41" s="501"/>
      <c r="FSY41" s="501"/>
      <c r="FSZ41" s="501"/>
      <c r="FTA41" s="501"/>
      <c r="FTB41" s="501"/>
      <c r="FTC41" s="502"/>
      <c r="FTD41" s="497"/>
      <c r="FTE41" s="498"/>
      <c r="FTF41" s="498"/>
      <c r="FTG41" s="499"/>
      <c r="FTH41" s="499"/>
      <c r="FTI41" s="499"/>
      <c r="FTJ41" s="500"/>
      <c r="FTK41" s="501"/>
      <c r="FTL41" s="501"/>
      <c r="FTM41" s="501"/>
      <c r="FTN41" s="501"/>
      <c r="FTO41" s="501"/>
      <c r="FTP41" s="501"/>
      <c r="FTQ41" s="501"/>
      <c r="FTR41" s="501"/>
      <c r="FTS41" s="501"/>
      <c r="FTT41" s="501"/>
      <c r="FTU41" s="501"/>
      <c r="FTV41" s="502"/>
      <c r="FTW41" s="497"/>
      <c r="FTX41" s="498"/>
      <c r="FTY41" s="498"/>
      <c r="FTZ41" s="499"/>
      <c r="FUA41" s="499"/>
      <c r="FUB41" s="499"/>
      <c r="FUC41" s="500"/>
      <c r="FUD41" s="501"/>
      <c r="FUE41" s="501"/>
      <c r="FUF41" s="501"/>
      <c r="FUG41" s="501"/>
      <c r="FUH41" s="501"/>
      <c r="FUI41" s="501"/>
      <c r="FUJ41" s="501"/>
      <c r="FUK41" s="501"/>
      <c r="FUL41" s="501"/>
      <c r="FUM41" s="501"/>
      <c r="FUN41" s="501"/>
      <c r="FUO41" s="502"/>
      <c r="FUP41" s="497"/>
      <c r="FUQ41" s="498"/>
      <c r="FUR41" s="498"/>
      <c r="FUS41" s="499"/>
      <c r="FUT41" s="499"/>
      <c r="FUU41" s="499"/>
      <c r="FUV41" s="500"/>
      <c r="FUW41" s="501"/>
      <c r="FUX41" s="501"/>
      <c r="FUY41" s="501"/>
      <c r="FUZ41" s="501"/>
      <c r="FVA41" s="501"/>
      <c r="FVB41" s="501"/>
      <c r="FVC41" s="501"/>
      <c r="FVD41" s="501"/>
      <c r="FVE41" s="501"/>
      <c r="FVF41" s="501"/>
      <c r="FVG41" s="501"/>
      <c r="FVH41" s="502"/>
      <c r="FVI41" s="497"/>
      <c r="FVJ41" s="498"/>
      <c r="FVK41" s="498"/>
      <c r="FVL41" s="499"/>
      <c r="FVM41" s="499"/>
      <c r="FVN41" s="499"/>
      <c r="FVO41" s="500"/>
      <c r="FVP41" s="501"/>
      <c r="FVQ41" s="501"/>
      <c r="FVR41" s="501"/>
      <c r="FVS41" s="501"/>
      <c r="FVT41" s="501"/>
      <c r="FVU41" s="501"/>
      <c r="FVV41" s="501"/>
      <c r="FVW41" s="501"/>
      <c r="FVX41" s="501"/>
      <c r="FVY41" s="501"/>
      <c r="FVZ41" s="501"/>
      <c r="FWA41" s="502"/>
      <c r="FWB41" s="497"/>
      <c r="FWC41" s="498"/>
      <c r="FWD41" s="498"/>
      <c r="FWE41" s="499"/>
      <c r="FWF41" s="499"/>
      <c r="FWG41" s="499"/>
      <c r="FWH41" s="500"/>
      <c r="FWI41" s="501"/>
      <c r="FWJ41" s="501"/>
      <c r="FWK41" s="501"/>
      <c r="FWL41" s="501"/>
      <c r="FWM41" s="501"/>
      <c r="FWN41" s="501"/>
      <c r="FWO41" s="501"/>
      <c r="FWP41" s="501"/>
      <c r="FWQ41" s="501"/>
      <c r="FWR41" s="501"/>
      <c r="FWS41" s="501"/>
      <c r="FWT41" s="502"/>
      <c r="FWU41" s="497"/>
      <c r="FWV41" s="498"/>
      <c r="FWW41" s="498"/>
      <c r="FWX41" s="499"/>
      <c r="FWY41" s="499"/>
      <c r="FWZ41" s="499"/>
      <c r="FXA41" s="500"/>
      <c r="FXB41" s="501"/>
      <c r="FXC41" s="501"/>
      <c r="FXD41" s="501"/>
      <c r="FXE41" s="501"/>
      <c r="FXF41" s="501"/>
      <c r="FXG41" s="501"/>
      <c r="FXH41" s="501"/>
      <c r="FXI41" s="501"/>
      <c r="FXJ41" s="501"/>
      <c r="FXK41" s="501"/>
      <c r="FXL41" s="501"/>
      <c r="FXM41" s="502"/>
      <c r="FXN41" s="497"/>
      <c r="FXO41" s="498"/>
      <c r="FXP41" s="498"/>
      <c r="FXQ41" s="499"/>
      <c r="FXR41" s="499"/>
      <c r="FXS41" s="499"/>
      <c r="FXT41" s="500"/>
      <c r="FXU41" s="501"/>
      <c r="FXV41" s="501"/>
      <c r="FXW41" s="501"/>
      <c r="FXX41" s="501"/>
      <c r="FXY41" s="501"/>
      <c r="FXZ41" s="501"/>
      <c r="FYA41" s="501"/>
      <c r="FYB41" s="501"/>
      <c r="FYC41" s="501"/>
      <c r="FYD41" s="501"/>
      <c r="FYE41" s="501"/>
      <c r="FYF41" s="502"/>
      <c r="FYG41" s="497"/>
      <c r="FYH41" s="498"/>
      <c r="FYI41" s="498"/>
      <c r="FYJ41" s="499"/>
      <c r="FYK41" s="499"/>
      <c r="FYL41" s="499"/>
      <c r="FYM41" s="500"/>
      <c r="FYN41" s="501"/>
      <c r="FYO41" s="501"/>
      <c r="FYP41" s="501"/>
      <c r="FYQ41" s="501"/>
      <c r="FYR41" s="501"/>
      <c r="FYS41" s="501"/>
      <c r="FYT41" s="501"/>
      <c r="FYU41" s="501"/>
      <c r="FYV41" s="501"/>
      <c r="FYW41" s="501"/>
      <c r="FYX41" s="501"/>
      <c r="FYY41" s="502"/>
      <c r="FYZ41" s="497"/>
      <c r="FZA41" s="498"/>
      <c r="FZB41" s="498"/>
      <c r="FZC41" s="499"/>
      <c r="FZD41" s="499"/>
      <c r="FZE41" s="499"/>
      <c r="FZF41" s="500"/>
      <c r="FZG41" s="501"/>
      <c r="FZH41" s="501"/>
      <c r="FZI41" s="501"/>
      <c r="FZJ41" s="501"/>
      <c r="FZK41" s="501"/>
      <c r="FZL41" s="501"/>
      <c r="FZM41" s="501"/>
      <c r="FZN41" s="501"/>
      <c r="FZO41" s="501"/>
      <c r="FZP41" s="501"/>
      <c r="FZQ41" s="501"/>
      <c r="FZR41" s="502"/>
      <c r="FZS41" s="497"/>
      <c r="FZT41" s="498"/>
      <c r="FZU41" s="498"/>
      <c r="FZV41" s="499"/>
      <c r="FZW41" s="499"/>
      <c r="FZX41" s="499"/>
      <c r="FZY41" s="500"/>
      <c r="FZZ41" s="501"/>
      <c r="GAA41" s="501"/>
      <c r="GAB41" s="501"/>
      <c r="GAC41" s="501"/>
      <c r="GAD41" s="501"/>
      <c r="GAE41" s="501"/>
      <c r="GAF41" s="501"/>
      <c r="GAG41" s="501"/>
      <c r="GAH41" s="501"/>
      <c r="GAI41" s="501"/>
      <c r="GAJ41" s="501"/>
      <c r="GAK41" s="502"/>
      <c r="GAL41" s="497"/>
      <c r="GAM41" s="498"/>
      <c r="GAN41" s="498"/>
      <c r="GAO41" s="499"/>
      <c r="GAP41" s="499"/>
      <c r="GAQ41" s="499"/>
      <c r="GAR41" s="500"/>
      <c r="GAS41" s="501"/>
      <c r="GAT41" s="501"/>
      <c r="GAU41" s="501"/>
      <c r="GAV41" s="501"/>
      <c r="GAW41" s="501"/>
      <c r="GAX41" s="501"/>
      <c r="GAY41" s="501"/>
      <c r="GAZ41" s="501"/>
      <c r="GBA41" s="501"/>
      <c r="GBB41" s="501"/>
      <c r="GBC41" s="501"/>
      <c r="GBD41" s="502"/>
      <c r="GBE41" s="497"/>
      <c r="GBF41" s="498"/>
      <c r="GBG41" s="498"/>
      <c r="GBH41" s="499"/>
      <c r="GBI41" s="499"/>
      <c r="GBJ41" s="499"/>
      <c r="GBK41" s="500"/>
      <c r="GBL41" s="501"/>
      <c r="GBM41" s="501"/>
      <c r="GBN41" s="501"/>
      <c r="GBO41" s="501"/>
      <c r="GBP41" s="501"/>
      <c r="GBQ41" s="501"/>
      <c r="GBR41" s="501"/>
      <c r="GBS41" s="501"/>
      <c r="GBT41" s="501"/>
      <c r="GBU41" s="501"/>
      <c r="GBV41" s="501"/>
      <c r="GBW41" s="502"/>
      <c r="GBX41" s="497"/>
      <c r="GBY41" s="498"/>
      <c r="GBZ41" s="498"/>
      <c r="GCA41" s="499"/>
      <c r="GCB41" s="499"/>
      <c r="GCC41" s="499"/>
      <c r="GCD41" s="500"/>
      <c r="GCE41" s="501"/>
      <c r="GCF41" s="501"/>
      <c r="GCG41" s="501"/>
      <c r="GCH41" s="501"/>
      <c r="GCI41" s="501"/>
      <c r="GCJ41" s="501"/>
      <c r="GCK41" s="501"/>
      <c r="GCL41" s="501"/>
      <c r="GCM41" s="501"/>
      <c r="GCN41" s="501"/>
      <c r="GCO41" s="501"/>
      <c r="GCP41" s="502"/>
      <c r="GCQ41" s="497"/>
      <c r="GCR41" s="498"/>
      <c r="GCS41" s="498"/>
      <c r="GCT41" s="499"/>
      <c r="GCU41" s="499"/>
      <c r="GCV41" s="499"/>
      <c r="GCW41" s="500"/>
      <c r="GCX41" s="501"/>
      <c r="GCY41" s="501"/>
      <c r="GCZ41" s="501"/>
      <c r="GDA41" s="501"/>
      <c r="GDB41" s="501"/>
      <c r="GDC41" s="501"/>
      <c r="GDD41" s="501"/>
      <c r="GDE41" s="501"/>
      <c r="GDF41" s="501"/>
      <c r="GDG41" s="501"/>
      <c r="GDH41" s="501"/>
      <c r="GDI41" s="502"/>
      <c r="GDJ41" s="497"/>
      <c r="GDK41" s="498"/>
      <c r="GDL41" s="498"/>
      <c r="GDM41" s="499"/>
      <c r="GDN41" s="499"/>
      <c r="GDO41" s="499"/>
      <c r="GDP41" s="500"/>
      <c r="GDQ41" s="501"/>
      <c r="GDR41" s="501"/>
      <c r="GDS41" s="501"/>
      <c r="GDT41" s="501"/>
      <c r="GDU41" s="501"/>
      <c r="GDV41" s="501"/>
      <c r="GDW41" s="501"/>
      <c r="GDX41" s="501"/>
      <c r="GDY41" s="501"/>
      <c r="GDZ41" s="501"/>
      <c r="GEA41" s="501"/>
      <c r="GEB41" s="502"/>
      <c r="GEC41" s="497"/>
      <c r="GED41" s="498"/>
      <c r="GEE41" s="498"/>
      <c r="GEF41" s="499"/>
      <c r="GEG41" s="499"/>
      <c r="GEH41" s="499"/>
      <c r="GEI41" s="500"/>
      <c r="GEJ41" s="501"/>
      <c r="GEK41" s="501"/>
      <c r="GEL41" s="501"/>
      <c r="GEM41" s="501"/>
      <c r="GEN41" s="501"/>
      <c r="GEO41" s="501"/>
      <c r="GEP41" s="501"/>
      <c r="GEQ41" s="501"/>
      <c r="GER41" s="501"/>
      <c r="GES41" s="501"/>
      <c r="GET41" s="501"/>
      <c r="GEU41" s="502"/>
      <c r="GEV41" s="497"/>
      <c r="GEW41" s="498"/>
      <c r="GEX41" s="498"/>
      <c r="GEY41" s="499"/>
      <c r="GEZ41" s="499"/>
      <c r="GFA41" s="499"/>
      <c r="GFB41" s="500"/>
      <c r="GFC41" s="501"/>
      <c r="GFD41" s="501"/>
      <c r="GFE41" s="501"/>
      <c r="GFF41" s="501"/>
      <c r="GFG41" s="501"/>
      <c r="GFH41" s="501"/>
      <c r="GFI41" s="501"/>
      <c r="GFJ41" s="501"/>
      <c r="GFK41" s="501"/>
      <c r="GFL41" s="501"/>
      <c r="GFM41" s="501"/>
      <c r="GFN41" s="502"/>
      <c r="GFO41" s="497"/>
      <c r="GFP41" s="498"/>
      <c r="GFQ41" s="498"/>
      <c r="GFR41" s="499"/>
      <c r="GFS41" s="499"/>
      <c r="GFT41" s="499"/>
      <c r="GFU41" s="500"/>
      <c r="GFV41" s="501"/>
      <c r="GFW41" s="501"/>
      <c r="GFX41" s="501"/>
      <c r="GFY41" s="501"/>
      <c r="GFZ41" s="501"/>
      <c r="GGA41" s="501"/>
      <c r="GGB41" s="501"/>
      <c r="GGC41" s="501"/>
      <c r="GGD41" s="501"/>
      <c r="GGE41" s="501"/>
      <c r="GGF41" s="501"/>
      <c r="GGG41" s="502"/>
      <c r="GGH41" s="497"/>
      <c r="GGI41" s="498"/>
      <c r="GGJ41" s="498"/>
      <c r="GGK41" s="499"/>
      <c r="GGL41" s="499"/>
      <c r="GGM41" s="499"/>
      <c r="GGN41" s="500"/>
      <c r="GGO41" s="501"/>
      <c r="GGP41" s="501"/>
      <c r="GGQ41" s="501"/>
      <c r="GGR41" s="501"/>
      <c r="GGS41" s="501"/>
      <c r="GGT41" s="501"/>
      <c r="GGU41" s="501"/>
      <c r="GGV41" s="501"/>
      <c r="GGW41" s="501"/>
      <c r="GGX41" s="501"/>
      <c r="GGY41" s="501"/>
      <c r="GGZ41" s="502"/>
      <c r="GHA41" s="497"/>
      <c r="GHB41" s="498"/>
      <c r="GHC41" s="498"/>
      <c r="GHD41" s="499"/>
      <c r="GHE41" s="499"/>
      <c r="GHF41" s="499"/>
      <c r="GHG41" s="500"/>
      <c r="GHH41" s="501"/>
      <c r="GHI41" s="501"/>
      <c r="GHJ41" s="501"/>
      <c r="GHK41" s="501"/>
      <c r="GHL41" s="501"/>
      <c r="GHM41" s="501"/>
      <c r="GHN41" s="501"/>
      <c r="GHO41" s="501"/>
      <c r="GHP41" s="501"/>
      <c r="GHQ41" s="501"/>
      <c r="GHR41" s="501"/>
      <c r="GHS41" s="502"/>
      <c r="GHT41" s="497"/>
      <c r="GHU41" s="498"/>
      <c r="GHV41" s="498"/>
      <c r="GHW41" s="499"/>
      <c r="GHX41" s="499"/>
      <c r="GHY41" s="499"/>
      <c r="GHZ41" s="500"/>
      <c r="GIA41" s="501"/>
      <c r="GIB41" s="501"/>
      <c r="GIC41" s="501"/>
      <c r="GID41" s="501"/>
      <c r="GIE41" s="501"/>
      <c r="GIF41" s="501"/>
      <c r="GIG41" s="501"/>
      <c r="GIH41" s="501"/>
      <c r="GII41" s="501"/>
      <c r="GIJ41" s="501"/>
      <c r="GIK41" s="501"/>
      <c r="GIL41" s="502"/>
      <c r="GIM41" s="497"/>
      <c r="GIN41" s="498"/>
      <c r="GIO41" s="498"/>
      <c r="GIP41" s="499"/>
      <c r="GIQ41" s="499"/>
      <c r="GIR41" s="499"/>
      <c r="GIS41" s="500"/>
      <c r="GIT41" s="501"/>
      <c r="GIU41" s="501"/>
      <c r="GIV41" s="501"/>
      <c r="GIW41" s="501"/>
      <c r="GIX41" s="501"/>
      <c r="GIY41" s="501"/>
      <c r="GIZ41" s="501"/>
      <c r="GJA41" s="501"/>
      <c r="GJB41" s="501"/>
      <c r="GJC41" s="501"/>
      <c r="GJD41" s="501"/>
      <c r="GJE41" s="502"/>
      <c r="GJF41" s="497"/>
      <c r="GJG41" s="498"/>
      <c r="GJH41" s="498"/>
      <c r="GJI41" s="499"/>
      <c r="GJJ41" s="499"/>
      <c r="GJK41" s="499"/>
      <c r="GJL41" s="500"/>
      <c r="GJM41" s="501"/>
      <c r="GJN41" s="501"/>
      <c r="GJO41" s="501"/>
      <c r="GJP41" s="501"/>
      <c r="GJQ41" s="501"/>
      <c r="GJR41" s="501"/>
      <c r="GJS41" s="501"/>
      <c r="GJT41" s="501"/>
      <c r="GJU41" s="501"/>
      <c r="GJV41" s="501"/>
      <c r="GJW41" s="501"/>
      <c r="GJX41" s="502"/>
      <c r="GJY41" s="497"/>
      <c r="GJZ41" s="498"/>
      <c r="GKA41" s="498"/>
      <c r="GKB41" s="499"/>
      <c r="GKC41" s="499"/>
      <c r="GKD41" s="499"/>
      <c r="GKE41" s="500"/>
      <c r="GKF41" s="501"/>
      <c r="GKG41" s="501"/>
      <c r="GKH41" s="501"/>
      <c r="GKI41" s="501"/>
      <c r="GKJ41" s="501"/>
      <c r="GKK41" s="501"/>
      <c r="GKL41" s="501"/>
      <c r="GKM41" s="501"/>
      <c r="GKN41" s="501"/>
      <c r="GKO41" s="501"/>
      <c r="GKP41" s="501"/>
      <c r="GKQ41" s="502"/>
      <c r="GKR41" s="497"/>
      <c r="GKS41" s="498"/>
      <c r="GKT41" s="498"/>
      <c r="GKU41" s="499"/>
      <c r="GKV41" s="499"/>
      <c r="GKW41" s="499"/>
      <c r="GKX41" s="500"/>
      <c r="GKY41" s="501"/>
      <c r="GKZ41" s="501"/>
      <c r="GLA41" s="501"/>
      <c r="GLB41" s="501"/>
      <c r="GLC41" s="501"/>
      <c r="GLD41" s="501"/>
      <c r="GLE41" s="501"/>
      <c r="GLF41" s="501"/>
      <c r="GLG41" s="501"/>
      <c r="GLH41" s="501"/>
      <c r="GLI41" s="501"/>
      <c r="GLJ41" s="502"/>
      <c r="GLK41" s="497"/>
      <c r="GLL41" s="498"/>
      <c r="GLM41" s="498"/>
      <c r="GLN41" s="499"/>
      <c r="GLO41" s="499"/>
      <c r="GLP41" s="499"/>
      <c r="GLQ41" s="500"/>
      <c r="GLR41" s="501"/>
      <c r="GLS41" s="501"/>
      <c r="GLT41" s="501"/>
      <c r="GLU41" s="501"/>
      <c r="GLV41" s="501"/>
      <c r="GLW41" s="501"/>
      <c r="GLX41" s="501"/>
      <c r="GLY41" s="501"/>
      <c r="GLZ41" s="501"/>
      <c r="GMA41" s="501"/>
      <c r="GMB41" s="501"/>
      <c r="GMC41" s="502"/>
      <c r="GMD41" s="497"/>
      <c r="GME41" s="498"/>
      <c r="GMF41" s="498"/>
      <c r="GMG41" s="499"/>
      <c r="GMH41" s="499"/>
      <c r="GMI41" s="499"/>
      <c r="GMJ41" s="500"/>
      <c r="GMK41" s="501"/>
      <c r="GML41" s="501"/>
      <c r="GMM41" s="501"/>
      <c r="GMN41" s="501"/>
      <c r="GMO41" s="501"/>
      <c r="GMP41" s="501"/>
      <c r="GMQ41" s="501"/>
      <c r="GMR41" s="501"/>
      <c r="GMS41" s="501"/>
      <c r="GMT41" s="501"/>
      <c r="GMU41" s="501"/>
      <c r="GMV41" s="502"/>
      <c r="GMW41" s="497"/>
      <c r="GMX41" s="498"/>
      <c r="GMY41" s="498"/>
      <c r="GMZ41" s="499"/>
      <c r="GNA41" s="499"/>
      <c r="GNB41" s="499"/>
      <c r="GNC41" s="500"/>
      <c r="GND41" s="501"/>
      <c r="GNE41" s="501"/>
      <c r="GNF41" s="501"/>
      <c r="GNG41" s="501"/>
      <c r="GNH41" s="501"/>
      <c r="GNI41" s="501"/>
      <c r="GNJ41" s="501"/>
      <c r="GNK41" s="501"/>
      <c r="GNL41" s="501"/>
      <c r="GNM41" s="501"/>
      <c r="GNN41" s="501"/>
      <c r="GNO41" s="502"/>
      <c r="GNP41" s="497"/>
      <c r="GNQ41" s="498"/>
      <c r="GNR41" s="498"/>
      <c r="GNS41" s="499"/>
      <c r="GNT41" s="499"/>
      <c r="GNU41" s="499"/>
      <c r="GNV41" s="500"/>
      <c r="GNW41" s="501"/>
      <c r="GNX41" s="501"/>
      <c r="GNY41" s="501"/>
      <c r="GNZ41" s="501"/>
      <c r="GOA41" s="501"/>
      <c r="GOB41" s="501"/>
      <c r="GOC41" s="501"/>
      <c r="GOD41" s="501"/>
      <c r="GOE41" s="501"/>
      <c r="GOF41" s="501"/>
      <c r="GOG41" s="501"/>
      <c r="GOH41" s="502"/>
      <c r="GOI41" s="497"/>
      <c r="GOJ41" s="498"/>
      <c r="GOK41" s="498"/>
      <c r="GOL41" s="499"/>
      <c r="GOM41" s="499"/>
      <c r="GON41" s="499"/>
      <c r="GOO41" s="500"/>
      <c r="GOP41" s="501"/>
      <c r="GOQ41" s="501"/>
      <c r="GOR41" s="501"/>
      <c r="GOS41" s="501"/>
      <c r="GOT41" s="501"/>
      <c r="GOU41" s="501"/>
      <c r="GOV41" s="501"/>
      <c r="GOW41" s="501"/>
      <c r="GOX41" s="501"/>
      <c r="GOY41" s="501"/>
      <c r="GOZ41" s="501"/>
      <c r="GPA41" s="502"/>
      <c r="GPB41" s="497"/>
      <c r="GPC41" s="498"/>
      <c r="GPD41" s="498"/>
      <c r="GPE41" s="499"/>
      <c r="GPF41" s="499"/>
      <c r="GPG41" s="499"/>
      <c r="GPH41" s="500"/>
      <c r="GPI41" s="501"/>
      <c r="GPJ41" s="501"/>
      <c r="GPK41" s="501"/>
      <c r="GPL41" s="501"/>
      <c r="GPM41" s="501"/>
      <c r="GPN41" s="501"/>
      <c r="GPO41" s="501"/>
      <c r="GPP41" s="501"/>
      <c r="GPQ41" s="501"/>
      <c r="GPR41" s="501"/>
      <c r="GPS41" s="501"/>
      <c r="GPT41" s="502"/>
      <c r="GPU41" s="497"/>
      <c r="GPV41" s="498"/>
      <c r="GPW41" s="498"/>
      <c r="GPX41" s="499"/>
      <c r="GPY41" s="499"/>
      <c r="GPZ41" s="499"/>
      <c r="GQA41" s="500"/>
      <c r="GQB41" s="501"/>
      <c r="GQC41" s="501"/>
      <c r="GQD41" s="501"/>
      <c r="GQE41" s="501"/>
      <c r="GQF41" s="501"/>
      <c r="GQG41" s="501"/>
      <c r="GQH41" s="501"/>
      <c r="GQI41" s="501"/>
      <c r="GQJ41" s="501"/>
      <c r="GQK41" s="501"/>
      <c r="GQL41" s="501"/>
      <c r="GQM41" s="502"/>
      <c r="GQN41" s="497"/>
      <c r="GQO41" s="498"/>
      <c r="GQP41" s="498"/>
      <c r="GQQ41" s="499"/>
      <c r="GQR41" s="499"/>
      <c r="GQS41" s="499"/>
      <c r="GQT41" s="500"/>
      <c r="GQU41" s="501"/>
      <c r="GQV41" s="501"/>
      <c r="GQW41" s="501"/>
      <c r="GQX41" s="501"/>
      <c r="GQY41" s="501"/>
      <c r="GQZ41" s="501"/>
      <c r="GRA41" s="501"/>
      <c r="GRB41" s="501"/>
      <c r="GRC41" s="501"/>
      <c r="GRD41" s="501"/>
      <c r="GRE41" s="501"/>
      <c r="GRF41" s="502"/>
      <c r="GRG41" s="497"/>
      <c r="GRH41" s="498"/>
      <c r="GRI41" s="498"/>
      <c r="GRJ41" s="499"/>
      <c r="GRK41" s="499"/>
      <c r="GRL41" s="499"/>
      <c r="GRM41" s="500"/>
      <c r="GRN41" s="501"/>
      <c r="GRO41" s="501"/>
      <c r="GRP41" s="501"/>
      <c r="GRQ41" s="501"/>
      <c r="GRR41" s="501"/>
      <c r="GRS41" s="501"/>
      <c r="GRT41" s="501"/>
      <c r="GRU41" s="501"/>
      <c r="GRV41" s="501"/>
      <c r="GRW41" s="501"/>
      <c r="GRX41" s="501"/>
      <c r="GRY41" s="502"/>
      <c r="GRZ41" s="497"/>
      <c r="GSA41" s="498"/>
      <c r="GSB41" s="498"/>
      <c r="GSC41" s="499"/>
      <c r="GSD41" s="499"/>
      <c r="GSE41" s="499"/>
      <c r="GSF41" s="500"/>
      <c r="GSG41" s="501"/>
      <c r="GSH41" s="501"/>
      <c r="GSI41" s="501"/>
      <c r="GSJ41" s="501"/>
      <c r="GSK41" s="501"/>
      <c r="GSL41" s="501"/>
      <c r="GSM41" s="501"/>
      <c r="GSN41" s="501"/>
      <c r="GSO41" s="501"/>
      <c r="GSP41" s="501"/>
      <c r="GSQ41" s="501"/>
      <c r="GSR41" s="502"/>
      <c r="GSS41" s="497"/>
      <c r="GST41" s="498"/>
      <c r="GSU41" s="498"/>
      <c r="GSV41" s="499"/>
      <c r="GSW41" s="499"/>
      <c r="GSX41" s="499"/>
      <c r="GSY41" s="500"/>
      <c r="GSZ41" s="501"/>
      <c r="GTA41" s="501"/>
      <c r="GTB41" s="501"/>
      <c r="GTC41" s="501"/>
      <c r="GTD41" s="501"/>
      <c r="GTE41" s="501"/>
      <c r="GTF41" s="501"/>
      <c r="GTG41" s="501"/>
      <c r="GTH41" s="501"/>
      <c r="GTI41" s="501"/>
      <c r="GTJ41" s="501"/>
      <c r="GTK41" s="502"/>
      <c r="GTL41" s="497"/>
      <c r="GTM41" s="498"/>
      <c r="GTN41" s="498"/>
      <c r="GTO41" s="499"/>
      <c r="GTP41" s="499"/>
      <c r="GTQ41" s="499"/>
      <c r="GTR41" s="500"/>
      <c r="GTS41" s="501"/>
      <c r="GTT41" s="501"/>
      <c r="GTU41" s="501"/>
      <c r="GTV41" s="501"/>
      <c r="GTW41" s="501"/>
      <c r="GTX41" s="501"/>
      <c r="GTY41" s="501"/>
      <c r="GTZ41" s="501"/>
      <c r="GUA41" s="501"/>
      <c r="GUB41" s="501"/>
      <c r="GUC41" s="501"/>
      <c r="GUD41" s="502"/>
      <c r="GUE41" s="497"/>
      <c r="GUF41" s="498"/>
      <c r="GUG41" s="498"/>
      <c r="GUH41" s="499"/>
      <c r="GUI41" s="499"/>
      <c r="GUJ41" s="499"/>
      <c r="GUK41" s="500"/>
      <c r="GUL41" s="501"/>
      <c r="GUM41" s="501"/>
      <c r="GUN41" s="501"/>
      <c r="GUO41" s="501"/>
      <c r="GUP41" s="501"/>
      <c r="GUQ41" s="501"/>
      <c r="GUR41" s="501"/>
      <c r="GUS41" s="501"/>
      <c r="GUT41" s="501"/>
      <c r="GUU41" s="501"/>
      <c r="GUV41" s="501"/>
      <c r="GUW41" s="502"/>
      <c r="GUX41" s="497"/>
      <c r="GUY41" s="498"/>
      <c r="GUZ41" s="498"/>
      <c r="GVA41" s="499"/>
      <c r="GVB41" s="499"/>
      <c r="GVC41" s="499"/>
      <c r="GVD41" s="500"/>
      <c r="GVE41" s="501"/>
      <c r="GVF41" s="501"/>
      <c r="GVG41" s="501"/>
      <c r="GVH41" s="501"/>
      <c r="GVI41" s="501"/>
      <c r="GVJ41" s="501"/>
      <c r="GVK41" s="501"/>
      <c r="GVL41" s="501"/>
      <c r="GVM41" s="501"/>
      <c r="GVN41" s="501"/>
      <c r="GVO41" s="501"/>
      <c r="GVP41" s="502"/>
      <c r="GVQ41" s="497"/>
      <c r="GVR41" s="498"/>
      <c r="GVS41" s="498"/>
      <c r="GVT41" s="499"/>
      <c r="GVU41" s="499"/>
      <c r="GVV41" s="499"/>
      <c r="GVW41" s="500"/>
      <c r="GVX41" s="501"/>
      <c r="GVY41" s="501"/>
      <c r="GVZ41" s="501"/>
      <c r="GWA41" s="501"/>
      <c r="GWB41" s="501"/>
      <c r="GWC41" s="501"/>
      <c r="GWD41" s="501"/>
      <c r="GWE41" s="501"/>
      <c r="GWF41" s="501"/>
      <c r="GWG41" s="501"/>
      <c r="GWH41" s="501"/>
      <c r="GWI41" s="502"/>
      <c r="GWJ41" s="497"/>
      <c r="GWK41" s="498"/>
      <c r="GWL41" s="498"/>
      <c r="GWM41" s="499"/>
      <c r="GWN41" s="499"/>
      <c r="GWO41" s="499"/>
      <c r="GWP41" s="500"/>
      <c r="GWQ41" s="501"/>
      <c r="GWR41" s="501"/>
      <c r="GWS41" s="501"/>
      <c r="GWT41" s="501"/>
      <c r="GWU41" s="501"/>
      <c r="GWV41" s="501"/>
      <c r="GWW41" s="501"/>
      <c r="GWX41" s="501"/>
      <c r="GWY41" s="501"/>
      <c r="GWZ41" s="501"/>
      <c r="GXA41" s="501"/>
      <c r="GXB41" s="502"/>
      <c r="GXC41" s="497"/>
      <c r="GXD41" s="498"/>
      <c r="GXE41" s="498"/>
      <c r="GXF41" s="499"/>
      <c r="GXG41" s="499"/>
      <c r="GXH41" s="499"/>
      <c r="GXI41" s="500"/>
      <c r="GXJ41" s="501"/>
      <c r="GXK41" s="501"/>
      <c r="GXL41" s="501"/>
      <c r="GXM41" s="501"/>
      <c r="GXN41" s="501"/>
      <c r="GXO41" s="501"/>
      <c r="GXP41" s="501"/>
      <c r="GXQ41" s="501"/>
      <c r="GXR41" s="501"/>
      <c r="GXS41" s="501"/>
      <c r="GXT41" s="501"/>
      <c r="GXU41" s="502"/>
      <c r="GXV41" s="497"/>
      <c r="GXW41" s="498"/>
      <c r="GXX41" s="498"/>
      <c r="GXY41" s="499"/>
      <c r="GXZ41" s="499"/>
      <c r="GYA41" s="499"/>
      <c r="GYB41" s="500"/>
      <c r="GYC41" s="501"/>
      <c r="GYD41" s="501"/>
      <c r="GYE41" s="501"/>
      <c r="GYF41" s="501"/>
      <c r="GYG41" s="501"/>
      <c r="GYH41" s="501"/>
      <c r="GYI41" s="501"/>
      <c r="GYJ41" s="501"/>
      <c r="GYK41" s="501"/>
      <c r="GYL41" s="501"/>
      <c r="GYM41" s="501"/>
      <c r="GYN41" s="502"/>
      <c r="GYO41" s="497"/>
      <c r="GYP41" s="498"/>
      <c r="GYQ41" s="498"/>
      <c r="GYR41" s="499"/>
      <c r="GYS41" s="499"/>
      <c r="GYT41" s="499"/>
      <c r="GYU41" s="500"/>
      <c r="GYV41" s="501"/>
      <c r="GYW41" s="501"/>
      <c r="GYX41" s="501"/>
      <c r="GYY41" s="501"/>
      <c r="GYZ41" s="501"/>
      <c r="GZA41" s="501"/>
      <c r="GZB41" s="501"/>
      <c r="GZC41" s="501"/>
      <c r="GZD41" s="501"/>
      <c r="GZE41" s="501"/>
      <c r="GZF41" s="501"/>
      <c r="GZG41" s="502"/>
      <c r="GZH41" s="497"/>
      <c r="GZI41" s="498"/>
      <c r="GZJ41" s="498"/>
      <c r="GZK41" s="499"/>
      <c r="GZL41" s="499"/>
      <c r="GZM41" s="499"/>
      <c r="GZN41" s="500"/>
      <c r="GZO41" s="501"/>
      <c r="GZP41" s="501"/>
      <c r="GZQ41" s="501"/>
      <c r="GZR41" s="501"/>
      <c r="GZS41" s="501"/>
      <c r="GZT41" s="501"/>
      <c r="GZU41" s="501"/>
      <c r="GZV41" s="501"/>
      <c r="GZW41" s="501"/>
      <c r="GZX41" s="501"/>
      <c r="GZY41" s="501"/>
      <c r="GZZ41" s="502"/>
      <c r="HAA41" s="497"/>
      <c r="HAB41" s="498"/>
      <c r="HAC41" s="498"/>
      <c r="HAD41" s="499"/>
      <c r="HAE41" s="499"/>
      <c r="HAF41" s="499"/>
      <c r="HAG41" s="500"/>
      <c r="HAH41" s="501"/>
      <c r="HAI41" s="501"/>
      <c r="HAJ41" s="501"/>
      <c r="HAK41" s="501"/>
      <c r="HAL41" s="501"/>
      <c r="HAM41" s="501"/>
      <c r="HAN41" s="501"/>
      <c r="HAO41" s="501"/>
      <c r="HAP41" s="501"/>
      <c r="HAQ41" s="501"/>
      <c r="HAR41" s="501"/>
      <c r="HAS41" s="502"/>
      <c r="HAT41" s="497"/>
      <c r="HAU41" s="498"/>
      <c r="HAV41" s="498"/>
      <c r="HAW41" s="499"/>
      <c r="HAX41" s="499"/>
      <c r="HAY41" s="499"/>
      <c r="HAZ41" s="500"/>
      <c r="HBA41" s="501"/>
      <c r="HBB41" s="501"/>
      <c r="HBC41" s="501"/>
      <c r="HBD41" s="501"/>
      <c r="HBE41" s="501"/>
      <c r="HBF41" s="501"/>
      <c r="HBG41" s="501"/>
      <c r="HBH41" s="501"/>
      <c r="HBI41" s="501"/>
      <c r="HBJ41" s="501"/>
      <c r="HBK41" s="501"/>
      <c r="HBL41" s="502"/>
      <c r="HBM41" s="497"/>
      <c r="HBN41" s="498"/>
      <c r="HBO41" s="498"/>
      <c r="HBP41" s="499"/>
      <c r="HBQ41" s="499"/>
      <c r="HBR41" s="499"/>
      <c r="HBS41" s="500"/>
      <c r="HBT41" s="501"/>
      <c r="HBU41" s="501"/>
      <c r="HBV41" s="501"/>
      <c r="HBW41" s="501"/>
      <c r="HBX41" s="501"/>
      <c r="HBY41" s="501"/>
      <c r="HBZ41" s="501"/>
      <c r="HCA41" s="501"/>
      <c r="HCB41" s="501"/>
      <c r="HCC41" s="501"/>
      <c r="HCD41" s="501"/>
      <c r="HCE41" s="502"/>
      <c r="HCF41" s="497"/>
      <c r="HCG41" s="498"/>
      <c r="HCH41" s="498"/>
      <c r="HCI41" s="499"/>
      <c r="HCJ41" s="499"/>
      <c r="HCK41" s="499"/>
      <c r="HCL41" s="500"/>
      <c r="HCM41" s="501"/>
      <c r="HCN41" s="501"/>
      <c r="HCO41" s="501"/>
      <c r="HCP41" s="501"/>
      <c r="HCQ41" s="501"/>
      <c r="HCR41" s="501"/>
      <c r="HCS41" s="501"/>
      <c r="HCT41" s="501"/>
      <c r="HCU41" s="501"/>
      <c r="HCV41" s="501"/>
      <c r="HCW41" s="501"/>
      <c r="HCX41" s="502"/>
      <c r="HCY41" s="497"/>
      <c r="HCZ41" s="498"/>
      <c r="HDA41" s="498"/>
      <c r="HDB41" s="499"/>
      <c r="HDC41" s="499"/>
      <c r="HDD41" s="499"/>
      <c r="HDE41" s="500"/>
      <c r="HDF41" s="501"/>
      <c r="HDG41" s="501"/>
      <c r="HDH41" s="501"/>
      <c r="HDI41" s="501"/>
      <c r="HDJ41" s="501"/>
      <c r="HDK41" s="501"/>
      <c r="HDL41" s="501"/>
      <c r="HDM41" s="501"/>
      <c r="HDN41" s="501"/>
      <c r="HDO41" s="501"/>
      <c r="HDP41" s="501"/>
      <c r="HDQ41" s="502"/>
      <c r="HDR41" s="497"/>
      <c r="HDS41" s="498"/>
      <c r="HDT41" s="498"/>
      <c r="HDU41" s="499"/>
      <c r="HDV41" s="499"/>
      <c r="HDW41" s="499"/>
      <c r="HDX41" s="500"/>
      <c r="HDY41" s="501"/>
      <c r="HDZ41" s="501"/>
      <c r="HEA41" s="501"/>
      <c r="HEB41" s="501"/>
      <c r="HEC41" s="501"/>
      <c r="HED41" s="501"/>
      <c r="HEE41" s="501"/>
      <c r="HEF41" s="501"/>
      <c r="HEG41" s="501"/>
      <c r="HEH41" s="501"/>
      <c r="HEI41" s="501"/>
      <c r="HEJ41" s="502"/>
      <c r="HEK41" s="497"/>
      <c r="HEL41" s="498"/>
      <c r="HEM41" s="498"/>
      <c r="HEN41" s="499"/>
      <c r="HEO41" s="499"/>
      <c r="HEP41" s="499"/>
      <c r="HEQ41" s="500"/>
      <c r="HER41" s="501"/>
      <c r="HES41" s="501"/>
      <c r="HET41" s="501"/>
      <c r="HEU41" s="501"/>
      <c r="HEV41" s="501"/>
      <c r="HEW41" s="501"/>
      <c r="HEX41" s="501"/>
      <c r="HEY41" s="501"/>
      <c r="HEZ41" s="501"/>
      <c r="HFA41" s="501"/>
      <c r="HFB41" s="501"/>
      <c r="HFC41" s="502"/>
      <c r="HFD41" s="497"/>
      <c r="HFE41" s="498"/>
      <c r="HFF41" s="498"/>
      <c r="HFG41" s="499"/>
      <c r="HFH41" s="499"/>
      <c r="HFI41" s="499"/>
      <c r="HFJ41" s="500"/>
      <c r="HFK41" s="501"/>
      <c r="HFL41" s="501"/>
      <c r="HFM41" s="501"/>
      <c r="HFN41" s="501"/>
      <c r="HFO41" s="501"/>
      <c r="HFP41" s="501"/>
      <c r="HFQ41" s="501"/>
      <c r="HFR41" s="501"/>
      <c r="HFS41" s="501"/>
      <c r="HFT41" s="501"/>
      <c r="HFU41" s="501"/>
      <c r="HFV41" s="502"/>
      <c r="HFW41" s="497"/>
      <c r="HFX41" s="498"/>
      <c r="HFY41" s="498"/>
      <c r="HFZ41" s="499"/>
      <c r="HGA41" s="499"/>
      <c r="HGB41" s="499"/>
      <c r="HGC41" s="500"/>
      <c r="HGD41" s="501"/>
      <c r="HGE41" s="501"/>
      <c r="HGF41" s="501"/>
      <c r="HGG41" s="501"/>
      <c r="HGH41" s="501"/>
      <c r="HGI41" s="501"/>
      <c r="HGJ41" s="501"/>
      <c r="HGK41" s="501"/>
      <c r="HGL41" s="501"/>
      <c r="HGM41" s="501"/>
      <c r="HGN41" s="501"/>
      <c r="HGO41" s="502"/>
      <c r="HGP41" s="497"/>
      <c r="HGQ41" s="498"/>
      <c r="HGR41" s="498"/>
      <c r="HGS41" s="499"/>
      <c r="HGT41" s="499"/>
      <c r="HGU41" s="499"/>
      <c r="HGV41" s="500"/>
      <c r="HGW41" s="501"/>
      <c r="HGX41" s="501"/>
      <c r="HGY41" s="501"/>
      <c r="HGZ41" s="501"/>
      <c r="HHA41" s="501"/>
      <c r="HHB41" s="501"/>
      <c r="HHC41" s="501"/>
      <c r="HHD41" s="501"/>
      <c r="HHE41" s="501"/>
      <c r="HHF41" s="501"/>
      <c r="HHG41" s="501"/>
      <c r="HHH41" s="502"/>
      <c r="HHI41" s="497"/>
      <c r="HHJ41" s="498"/>
      <c r="HHK41" s="498"/>
      <c r="HHL41" s="499"/>
      <c r="HHM41" s="499"/>
      <c r="HHN41" s="499"/>
      <c r="HHO41" s="500"/>
      <c r="HHP41" s="501"/>
      <c r="HHQ41" s="501"/>
      <c r="HHR41" s="501"/>
      <c r="HHS41" s="501"/>
      <c r="HHT41" s="501"/>
      <c r="HHU41" s="501"/>
      <c r="HHV41" s="501"/>
      <c r="HHW41" s="501"/>
      <c r="HHX41" s="501"/>
      <c r="HHY41" s="501"/>
      <c r="HHZ41" s="501"/>
      <c r="HIA41" s="502"/>
      <c r="HIB41" s="497"/>
      <c r="HIC41" s="498"/>
      <c r="HID41" s="498"/>
      <c r="HIE41" s="499"/>
      <c r="HIF41" s="499"/>
      <c r="HIG41" s="499"/>
      <c r="HIH41" s="500"/>
      <c r="HII41" s="501"/>
      <c r="HIJ41" s="501"/>
      <c r="HIK41" s="501"/>
      <c r="HIL41" s="501"/>
      <c r="HIM41" s="501"/>
      <c r="HIN41" s="501"/>
      <c r="HIO41" s="501"/>
      <c r="HIP41" s="501"/>
      <c r="HIQ41" s="501"/>
      <c r="HIR41" s="501"/>
      <c r="HIS41" s="501"/>
      <c r="HIT41" s="502"/>
      <c r="HIU41" s="497"/>
      <c r="HIV41" s="498"/>
      <c r="HIW41" s="498"/>
      <c r="HIX41" s="499"/>
      <c r="HIY41" s="499"/>
      <c r="HIZ41" s="499"/>
      <c r="HJA41" s="500"/>
      <c r="HJB41" s="501"/>
      <c r="HJC41" s="501"/>
      <c r="HJD41" s="501"/>
      <c r="HJE41" s="501"/>
      <c r="HJF41" s="501"/>
      <c r="HJG41" s="501"/>
      <c r="HJH41" s="501"/>
      <c r="HJI41" s="501"/>
      <c r="HJJ41" s="501"/>
      <c r="HJK41" s="501"/>
      <c r="HJL41" s="501"/>
      <c r="HJM41" s="502"/>
      <c r="HJN41" s="497"/>
      <c r="HJO41" s="498"/>
      <c r="HJP41" s="498"/>
      <c r="HJQ41" s="499"/>
      <c r="HJR41" s="499"/>
      <c r="HJS41" s="499"/>
      <c r="HJT41" s="500"/>
      <c r="HJU41" s="501"/>
      <c r="HJV41" s="501"/>
      <c r="HJW41" s="501"/>
      <c r="HJX41" s="501"/>
      <c r="HJY41" s="501"/>
      <c r="HJZ41" s="501"/>
      <c r="HKA41" s="501"/>
      <c r="HKB41" s="501"/>
      <c r="HKC41" s="501"/>
      <c r="HKD41" s="501"/>
      <c r="HKE41" s="501"/>
      <c r="HKF41" s="502"/>
      <c r="HKG41" s="497"/>
      <c r="HKH41" s="498"/>
      <c r="HKI41" s="498"/>
      <c r="HKJ41" s="499"/>
      <c r="HKK41" s="499"/>
      <c r="HKL41" s="499"/>
      <c r="HKM41" s="500"/>
      <c r="HKN41" s="501"/>
      <c r="HKO41" s="501"/>
      <c r="HKP41" s="501"/>
      <c r="HKQ41" s="501"/>
      <c r="HKR41" s="501"/>
      <c r="HKS41" s="501"/>
      <c r="HKT41" s="501"/>
      <c r="HKU41" s="501"/>
      <c r="HKV41" s="501"/>
      <c r="HKW41" s="501"/>
      <c r="HKX41" s="501"/>
      <c r="HKY41" s="502"/>
      <c r="HKZ41" s="497"/>
      <c r="HLA41" s="498"/>
      <c r="HLB41" s="498"/>
      <c r="HLC41" s="499"/>
      <c r="HLD41" s="499"/>
      <c r="HLE41" s="499"/>
      <c r="HLF41" s="500"/>
      <c r="HLG41" s="501"/>
      <c r="HLH41" s="501"/>
      <c r="HLI41" s="501"/>
      <c r="HLJ41" s="501"/>
      <c r="HLK41" s="501"/>
      <c r="HLL41" s="501"/>
      <c r="HLM41" s="501"/>
      <c r="HLN41" s="501"/>
      <c r="HLO41" s="501"/>
      <c r="HLP41" s="501"/>
      <c r="HLQ41" s="501"/>
      <c r="HLR41" s="502"/>
      <c r="HLS41" s="497"/>
      <c r="HLT41" s="498"/>
      <c r="HLU41" s="498"/>
      <c r="HLV41" s="499"/>
      <c r="HLW41" s="499"/>
      <c r="HLX41" s="499"/>
      <c r="HLY41" s="500"/>
      <c r="HLZ41" s="501"/>
      <c r="HMA41" s="501"/>
      <c r="HMB41" s="501"/>
      <c r="HMC41" s="501"/>
      <c r="HMD41" s="501"/>
      <c r="HME41" s="501"/>
      <c r="HMF41" s="501"/>
      <c r="HMG41" s="501"/>
      <c r="HMH41" s="501"/>
      <c r="HMI41" s="501"/>
      <c r="HMJ41" s="501"/>
      <c r="HMK41" s="502"/>
      <c r="HML41" s="497"/>
      <c r="HMM41" s="498"/>
      <c r="HMN41" s="498"/>
      <c r="HMO41" s="499"/>
      <c r="HMP41" s="499"/>
      <c r="HMQ41" s="499"/>
      <c r="HMR41" s="500"/>
      <c r="HMS41" s="501"/>
      <c r="HMT41" s="501"/>
      <c r="HMU41" s="501"/>
      <c r="HMV41" s="501"/>
      <c r="HMW41" s="501"/>
      <c r="HMX41" s="501"/>
      <c r="HMY41" s="501"/>
      <c r="HMZ41" s="501"/>
      <c r="HNA41" s="501"/>
      <c r="HNB41" s="501"/>
      <c r="HNC41" s="501"/>
      <c r="HND41" s="502"/>
      <c r="HNE41" s="497"/>
      <c r="HNF41" s="498"/>
      <c r="HNG41" s="498"/>
      <c r="HNH41" s="499"/>
      <c r="HNI41" s="499"/>
      <c r="HNJ41" s="499"/>
      <c r="HNK41" s="500"/>
      <c r="HNL41" s="501"/>
      <c r="HNM41" s="501"/>
      <c r="HNN41" s="501"/>
      <c r="HNO41" s="501"/>
      <c r="HNP41" s="501"/>
      <c r="HNQ41" s="501"/>
      <c r="HNR41" s="501"/>
      <c r="HNS41" s="501"/>
      <c r="HNT41" s="501"/>
      <c r="HNU41" s="501"/>
      <c r="HNV41" s="501"/>
      <c r="HNW41" s="502"/>
      <c r="HNX41" s="497"/>
      <c r="HNY41" s="498"/>
      <c r="HNZ41" s="498"/>
      <c r="HOA41" s="499"/>
      <c r="HOB41" s="499"/>
      <c r="HOC41" s="499"/>
      <c r="HOD41" s="500"/>
      <c r="HOE41" s="501"/>
      <c r="HOF41" s="501"/>
      <c r="HOG41" s="501"/>
      <c r="HOH41" s="501"/>
      <c r="HOI41" s="501"/>
      <c r="HOJ41" s="501"/>
      <c r="HOK41" s="501"/>
      <c r="HOL41" s="501"/>
      <c r="HOM41" s="501"/>
      <c r="HON41" s="501"/>
      <c r="HOO41" s="501"/>
      <c r="HOP41" s="502"/>
      <c r="HOQ41" s="497"/>
      <c r="HOR41" s="498"/>
      <c r="HOS41" s="498"/>
      <c r="HOT41" s="499"/>
      <c r="HOU41" s="499"/>
      <c r="HOV41" s="499"/>
      <c r="HOW41" s="500"/>
      <c r="HOX41" s="501"/>
      <c r="HOY41" s="501"/>
      <c r="HOZ41" s="501"/>
      <c r="HPA41" s="501"/>
      <c r="HPB41" s="501"/>
      <c r="HPC41" s="501"/>
      <c r="HPD41" s="501"/>
      <c r="HPE41" s="501"/>
      <c r="HPF41" s="501"/>
      <c r="HPG41" s="501"/>
      <c r="HPH41" s="501"/>
      <c r="HPI41" s="502"/>
      <c r="HPJ41" s="497"/>
      <c r="HPK41" s="498"/>
      <c r="HPL41" s="498"/>
      <c r="HPM41" s="499"/>
      <c r="HPN41" s="499"/>
      <c r="HPO41" s="499"/>
      <c r="HPP41" s="500"/>
      <c r="HPQ41" s="501"/>
      <c r="HPR41" s="501"/>
      <c r="HPS41" s="501"/>
      <c r="HPT41" s="501"/>
      <c r="HPU41" s="501"/>
      <c r="HPV41" s="501"/>
      <c r="HPW41" s="501"/>
      <c r="HPX41" s="501"/>
      <c r="HPY41" s="501"/>
      <c r="HPZ41" s="501"/>
      <c r="HQA41" s="501"/>
      <c r="HQB41" s="502"/>
      <c r="HQC41" s="497"/>
      <c r="HQD41" s="498"/>
      <c r="HQE41" s="498"/>
      <c r="HQF41" s="499"/>
      <c r="HQG41" s="499"/>
      <c r="HQH41" s="499"/>
      <c r="HQI41" s="500"/>
      <c r="HQJ41" s="501"/>
      <c r="HQK41" s="501"/>
      <c r="HQL41" s="501"/>
      <c r="HQM41" s="501"/>
      <c r="HQN41" s="501"/>
      <c r="HQO41" s="501"/>
      <c r="HQP41" s="501"/>
      <c r="HQQ41" s="501"/>
      <c r="HQR41" s="501"/>
      <c r="HQS41" s="501"/>
      <c r="HQT41" s="501"/>
      <c r="HQU41" s="502"/>
      <c r="HQV41" s="497"/>
      <c r="HQW41" s="498"/>
      <c r="HQX41" s="498"/>
      <c r="HQY41" s="499"/>
      <c r="HQZ41" s="499"/>
      <c r="HRA41" s="499"/>
      <c r="HRB41" s="500"/>
      <c r="HRC41" s="501"/>
      <c r="HRD41" s="501"/>
      <c r="HRE41" s="501"/>
      <c r="HRF41" s="501"/>
      <c r="HRG41" s="501"/>
      <c r="HRH41" s="501"/>
      <c r="HRI41" s="501"/>
      <c r="HRJ41" s="501"/>
      <c r="HRK41" s="501"/>
      <c r="HRL41" s="501"/>
      <c r="HRM41" s="501"/>
      <c r="HRN41" s="502"/>
      <c r="HRO41" s="497"/>
      <c r="HRP41" s="498"/>
      <c r="HRQ41" s="498"/>
      <c r="HRR41" s="499"/>
      <c r="HRS41" s="499"/>
      <c r="HRT41" s="499"/>
      <c r="HRU41" s="500"/>
      <c r="HRV41" s="501"/>
      <c r="HRW41" s="501"/>
      <c r="HRX41" s="501"/>
      <c r="HRY41" s="501"/>
      <c r="HRZ41" s="501"/>
      <c r="HSA41" s="501"/>
      <c r="HSB41" s="501"/>
      <c r="HSC41" s="501"/>
      <c r="HSD41" s="501"/>
      <c r="HSE41" s="501"/>
      <c r="HSF41" s="501"/>
      <c r="HSG41" s="502"/>
      <c r="HSH41" s="497"/>
      <c r="HSI41" s="498"/>
      <c r="HSJ41" s="498"/>
      <c r="HSK41" s="499"/>
      <c r="HSL41" s="499"/>
      <c r="HSM41" s="499"/>
      <c r="HSN41" s="500"/>
      <c r="HSO41" s="501"/>
      <c r="HSP41" s="501"/>
      <c r="HSQ41" s="501"/>
      <c r="HSR41" s="501"/>
      <c r="HSS41" s="501"/>
      <c r="HST41" s="501"/>
      <c r="HSU41" s="501"/>
      <c r="HSV41" s="501"/>
      <c r="HSW41" s="501"/>
      <c r="HSX41" s="501"/>
      <c r="HSY41" s="501"/>
      <c r="HSZ41" s="502"/>
      <c r="HTA41" s="497"/>
      <c r="HTB41" s="498"/>
      <c r="HTC41" s="498"/>
      <c r="HTD41" s="499"/>
      <c r="HTE41" s="499"/>
      <c r="HTF41" s="499"/>
      <c r="HTG41" s="500"/>
      <c r="HTH41" s="501"/>
      <c r="HTI41" s="501"/>
      <c r="HTJ41" s="501"/>
      <c r="HTK41" s="501"/>
      <c r="HTL41" s="501"/>
      <c r="HTM41" s="501"/>
      <c r="HTN41" s="501"/>
      <c r="HTO41" s="501"/>
      <c r="HTP41" s="501"/>
      <c r="HTQ41" s="501"/>
      <c r="HTR41" s="501"/>
      <c r="HTS41" s="502"/>
      <c r="HTT41" s="497"/>
      <c r="HTU41" s="498"/>
      <c r="HTV41" s="498"/>
      <c r="HTW41" s="499"/>
      <c r="HTX41" s="499"/>
      <c r="HTY41" s="499"/>
      <c r="HTZ41" s="500"/>
      <c r="HUA41" s="501"/>
      <c r="HUB41" s="501"/>
      <c r="HUC41" s="501"/>
      <c r="HUD41" s="501"/>
      <c r="HUE41" s="501"/>
      <c r="HUF41" s="501"/>
      <c r="HUG41" s="501"/>
      <c r="HUH41" s="501"/>
      <c r="HUI41" s="501"/>
      <c r="HUJ41" s="501"/>
      <c r="HUK41" s="501"/>
      <c r="HUL41" s="502"/>
      <c r="HUM41" s="497"/>
      <c r="HUN41" s="498"/>
      <c r="HUO41" s="498"/>
      <c r="HUP41" s="499"/>
      <c r="HUQ41" s="499"/>
      <c r="HUR41" s="499"/>
      <c r="HUS41" s="500"/>
      <c r="HUT41" s="501"/>
      <c r="HUU41" s="501"/>
      <c r="HUV41" s="501"/>
      <c r="HUW41" s="501"/>
      <c r="HUX41" s="501"/>
      <c r="HUY41" s="501"/>
      <c r="HUZ41" s="501"/>
      <c r="HVA41" s="501"/>
      <c r="HVB41" s="501"/>
      <c r="HVC41" s="501"/>
      <c r="HVD41" s="501"/>
      <c r="HVE41" s="502"/>
      <c r="HVF41" s="497"/>
      <c r="HVG41" s="498"/>
      <c r="HVH41" s="498"/>
      <c r="HVI41" s="499"/>
      <c r="HVJ41" s="499"/>
      <c r="HVK41" s="499"/>
      <c r="HVL41" s="500"/>
      <c r="HVM41" s="501"/>
      <c r="HVN41" s="501"/>
      <c r="HVO41" s="501"/>
      <c r="HVP41" s="501"/>
      <c r="HVQ41" s="501"/>
      <c r="HVR41" s="501"/>
      <c r="HVS41" s="501"/>
      <c r="HVT41" s="501"/>
      <c r="HVU41" s="501"/>
      <c r="HVV41" s="501"/>
      <c r="HVW41" s="501"/>
      <c r="HVX41" s="502"/>
      <c r="HVY41" s="497"/>
      <c r="HVZ41" s="498"/>
      <c r="HWA41" s="498"/>
      <c r="HWB41" s="499"/>
      <c r="HWC41" s="499"/>
      <c r="HWD41" s="499"/>
      <c r="HWE41" s="500"/>
      <c r="HWF41" s="501"/>
      <c r="HWG41" s="501"/>
      <c r="HWH41" s="501"/>
      <c r="HWI41" s="501"/>
      <c r="HWJ41" s="501"/>
      <c r="HWK41" s="501"/>
      <c r="HWL41" s="501"/>
      <c r="HWM41" s="501"/>
      <c r="HWN41" s="501"/>
      <c r="HWO41" s="501"/>
      <c r="HWP41" s="501"/>
      <c r="HWQ41" s="502"/>
      <c r="HWR41" s="497"/>
      <c r="HWS41" s="498"/>
      <c r="HWT41" s="498"/>
      <c r="HWU41" s="499"/>
      <c r="HWV41" s="499"/>
      <c r="HWW41" s="499"/>
      <c r="HWX41" s="500"/>
      <c r="HWY41" s="501"/>
      <c r="HWZ41" s="501"/>
      <c r="HXA41" s="501"/>
      <c r="HXB41" s="501"/>
      <c r="HXC41" s="501"/>
      <c r="HXD41" s="501"/>
      <c r="HXE41" s="501"/>
      <c r="HXF41" s="501"/>
      <c r="HXG41" s="501"/>
      <c r="HXH41" s="501"/>
      <c r="HXI41" s="501"/>
      <c r="HXJ41" s="502"/>
      <c r="HXK41" s="497"/>
      <c r="HXL41" s="498"/>
      <c r="HXM41" s="498"/>
      <c r="HXN41" s="499"/>
      <c r="HXO41" s="499"/>
      <c r="HXP41" s="499"/>
      <c r="HXQ41" s="500"/>
      <c r="HXR41" s="501"/>
      <c r="HXS41" s="501"/>
      <c r="HXT41" s="501"/>
      <c r="HXU41" s="501"/>
      <c r="HXV41" s="501"/>
      <c r="HXW41" s="501"/>
      <c r="HXX41" s="501"/>
      <c r="HXY41" s="501"/>
      <c r="HXZ41" s="501"/>
      <c r="HYA41" s="501"/>
      <c r="HYB41" s="501"/>
      <c r="HYC41" s="502"/>
      <c r="HYD41" s="497"/>
      <c r="HYE41" s="498"/>
      <c r="HYF41" s="498"/>
      <c r="HYG41" s="499"/>
      <c r="HYH41" s="499"/>
      <c r="HYI41" s="499"/>
      <c r="HYJ41" s="500"/>
      <c r="HYK41" s="501"/>
      <c r="HYL41" s="501"/>
      <c r="HYM41" s="501"/>
      <c r="HYN41" s="501"/>
      <c r="HYO41" s="501"/>
      <c r="HYP41" s="501"/>
      <c r="HYQ41" s="501"/>
      <c r="HYR41" s="501"/>
      <c r="HYS41" s="501"/>
      <c r="HYT41" s="501"/>
      <c r="HYU41" s="501"/>
      <c r="HYV41" s="502"/>
      <c r="HYW41" s="497"/>
      <c r="HYX41" s="498"/>
      <c r="HYY41" s="498"/>
      <c r="HYZ41" s="499"/>
      <c r="HZA41" s="499"/>
      <c r="HZB41" s="499"/>
      <c r="HZC41" s="500"/>
      <c r="HZD41" s="501"/>
      <c r="HZE41" s="501"/>
      <c r="HZF41" s="501"/>
      <c r="HZG41" s="501"/>
      <c r="HZH41" s="501"/>
      <c r="HZI41" s="501"/>
      <c r="HZJ41" s="501"/>
      <c r="HZK41" s="501"/>
      <c r="HZL41" s="501"/>
      <c r="HZM41" s="501"/>
      <c r="HZN41" s="501"/>
      <c r="HZO41" s="502"/>
      <c r="HZP41" s="497"/>
      <c r="HZQ41" s="498"/>
      <c r="HZR41" s="498"/>
      <c r="HZS41" s="499"/>
      <c r="HZT41" s="499"/>
      <c r="HZU41" s="499"/>
      <c r="HZV41" s="500"/>
      <c r="HZW41" s="501"/>
      <c r="HZX41" s="501"/>
      <c r="HZY41" s="501"/>
      <c r="HZZ41" s="501"/>
      <c r="IAA41" s="501"/>
      <c r="IAB41" s="501"/>
      <c r="IAC41" s="501"/>
      <c r="IAD41" s="501"/>
      <c r="IAE41" s="501"/>
      <c r="IAF41" s="501"/>
      <c r="IAG41" s="501"/>
      <c r="IAH41" s="502"/>
      <c r="IAI41" s="497"/>
      <c r="IAJ41" s="498"/>
      <c r="IAK41" s="498"/>
      <c r="IAL41" s="499"/>
      <c r="IAM41" s="499"/>
      <c r="IAN41" s="499"/>
      <c r="IAO41" s="500"/>
      <c r="IAP41" s="501"/>
      <c r="IAQ41" s="501"/>
      <c r="IAR41" s="501"/>
      <c r="IAS41" s="501"/>
      <c r="IAT41" s="501"/>
      <c r="IAU41" s="501"/>
      <c r="IAV41" s="501"/>
      <c r="IAW41" s="501"/>
      <c r="IAX41" s="501"/>
      <c r="IAY41" s="501"/>
      <c r="IAZ41" s="501"/>
      <c r="IBA41" s="502"/>
      <c r="IBB41" s="497"/>
      <c r="IBC41" s="498"/>
      <c r="IBD41" s="498"/>
      <c r="IBE41" s="499"/>
      <c r="IBF41" s="499"/>
      <c r="IBG41" s="499"/>
      <c r="IBH41" s="500"/>
      <c r="IBI41" s="501"/>
      <c r="IBJ41" s="501"/>
      <c r="IBK41" s="501"/>
      <c r="IBL41" s="501"/>
      <c r="IBM41" s="501"/>
      <c r="IBN41" s="501"/>
      <c r="IBO41" s="501"/>
      <c r="IBP41" s="501"/>
      <c r="IBQ41" s="501"/>
      <c r="IBR41" s="501"/>
      <c r="IBS41" s="501"/>
      <c r="IBT41" s="502"/>
      <c r="IBU41" s="497"/>
      <c r="IBV41" s="498"/>
      <c r="IBW41" s="498"/>
      <c r="IBX41" s="499"/>
      <c r="IBY41" s="499"/>
      <c r="IBZ41" s="499"/>
      <c r="ICA41" s="500"/>
      <c r="ICB41" s="501"/>
      <c r="ICC41" s="501"/>
      <c r="ICD41" s="501"/>
      <c r="ICE41" s="501"/>
      <c r="ICF41" s="501"/>
      <c r="ICG41" s="501"/>
      <c r="ICH41" s="501"/>
      <c r="ICI41" s="501"/>
      <c r="ICJ41" s="501"/>
      <c r="ICK41" s="501"/>
      <c r="ICL41" s="501"/>
      <c r="ICM41" s="502"/>
      <c r="ICN41" s="497"/>
      <c r="ICO41" s="498"/>
      <c r="ICP41" s="498"/>
      <c r="ICQ41" s="499"/>
      <c r="ICR41" s="499"/>
      <c r="ICS41" s="499"/>
      <c r="ICT41" s="500"/>
      <c r="ICU41" s="501"/>
      <c r="ICV41" s="501"/>
      <c r="ICW41" s="501"/>
      <c r="ICX41" s="501"/>
      <c r="ICY41" s="501"/>
      <c r="ICZ41" s="501"/>
      <c r="IDA41" s="501"/>
      <c r="IDB41" s="501"/>
      <c r="IDC41" s="501"/>
      <c r="IDD41" s="501"/>
      <c r="IDE41" s="501"/>
      <c r="IDF41" s="502"/>
      <c r="IDG41" s="497"/>
      <c r="IDH41" s="498"/>
      <c r="IDI41" s="498"/>
      <c r="IDJ41" s="499"/>
      <c r="IDK41" s="499"/>
      <c r="IDL41" s="499"/>
      <c r="IDM41" s="500"/>
      <c r="IDN41" s="501"/>
      <c r="IDO41" s="501"/>
      <c r="IDP41" s="501"/>
      <c r="IDQ41" s="501"/>
      <c r="IDR41" s="501"/>
      <c r="IDS41" s="501"/>
      <c r="IDT41" s="501"/>
      <c r="IDU41" s="501"/>
      <c r="IDV41" s="501"/>
      <c r="IDW41" s="501"/>
      <c r="IDX41" s="501"/>
      <c r="IDY41" s="502"/>
      <c r="IDZ41" s="497"/>
      <c r="IEA41" s="498"/>
      <c r="IEB41" s="498"/>
      <c r="IEC41" s="499"/>
      <c r="IED41" s="499"/>
      <c r="IEE41" s="499"/>
      <c r="IEF41" s="500"/>
      <c r="IEG41" s="501"/>
      <c r="IEH41" s="501"/>
      <c r="IEI41" s="501"/>
      <c r="IEJ41" s="501"/>
      <c r="IEK41" s="501"/>
      <c r="IEL41" s="501"/>
      <c r="IEM41" s="501"/>
      <c r="IEN41" s="501"/>
      <c r="IEO41" s="501"/>
      <c r="IEP41" s="501"/>
      <c r="IEQ41" s="501"/>
      <c r="IER41" s="502"/>
      <c r="IES41" s="497"/>
      <c r="IET41" s="498"/>
      <c r="IEU41" s="498"/>
      <c r="IEV41" s="499"/>
      <c r="IEW41" s="499"/>
      <c r="IEX41" s="499"/>
      <c r="IEY41" s="500"/>
      <c r="IEZ41" s="501"/>
      <c r="IFA41" s="501"/>
      <c r="IFB41" s="501"/>
      <c r="IFC41" s="501"/>
      <c r="IFD41" s="501"/>
      <c r="IFE41" s="501"/>
      <c r="IFF41" s="501"/>
      <c r="IFG41" s="501"/>
      <c r="IFH41" s="501"/>
      <c r="IFI41" s="501"/>
      <c r="IFJ41" s="501"/>
      <c r="IFK41" s="502"/>
      <c r="IFL41" s="497"/>
      <c r="IFM41" s="498"/>
      <c r="IFN41" s="498"/>
      <c r="IFO41" s="499"/>
      <c r="IFP41" s="499"/>
      <c r="IFQ41" s="499"/>
      <c r="IFR41" s="500"/>
      <c r="IFS41" s="501"/>
      <c r="IFT41" s="501"/>
      <c r="IFU41" s="501"/>
      <c r="IFV41" s="501"/>
      <c r="IFW41" s="501"/>
      <c r="IFX41" s="501"/>
      <c r="IFY41" s="501"/>
      <c r="IFZ41" s="501"/>
      <c r="IGA41" s="501"/>
      <c r="IGB41" s="501"/>
      <c r="IGC41" s="501"/>
      <c r="IGD41" s="502"/>
      <c r="IGE41" s="497"/>
      <c r="IGF41" s="498"/>
      <c r="IGG41" s="498"/>
      <c r="IGH41" s="499"/>
      <c r="IGI41" s="499"/>
      <c r="IGJ41" s="499"/>
      <c r="IGK41" s="500"/>
      <c r="IGL41" s="501"/>
      <c r="IGM41" s="501"/>
      <c r="IGN41" s="501"/>
      <c r="IGO41" s="501"/>
      <c r="IGP41" s="501"/>
      <c r="IGQ41" s="501"/>
      <c r="IGR41" s="501"/>
      <c r="IGS41" s="501"/>
      <c r="IGT41" s="501"/>
      <c r="IGU41" s="501"/>
      <c r="IGV41" s="501"/>
      <c r="IGW41" s="502"/>
      <c r="IGX41" s="497"/>
      <c r="IGY41" s="498"/>
      <c r="IGZ41" s="498"/>
      <c r="IHA41" s="499"/>
      <c r="IHB41" s="499"/>
      <c r="IHC41" s="499"/>
      <c r="IHD41" s="500"/>
      <c r="IHE41" s="501"/>
      <c r="IHF41" s="501"/>
      <c r="IHG41" s="501"/>
      <c r="IHH41" s="501"/>
      <c r="IHI41" s="501"/>
      <c r="IHJ41" s="501"/>
      <c r="IHK41" s="501"/>
      <c r="IHL41" s="501"/>
      <c r="IHM41" s="501"/>
      <c r="IHN41" s="501"/>
      <c r="IHO41" s="501"/>
      <c r="IHP41" s="502"/>
      <c r="IHQ41" s="497"/>
      <c r="IHR41" s="498"/>
      <c r="IHS41" s="498"/>
      <c r="IHT41" s="499"/>
      <c r="IHU41" s="499"/>
      <c r="IHV41" s="499"/>
      <c r="IHW41" s="500"/>
      <c r="IHX41" s="501"/>
      <c r="IHY41" s="501"/>
      <c r="IHZ41" s="501"/>
      <c r="IIA41" s="501"/>
      <c r="IIB41" s="501"/>
      <c r="IIC41" s="501"/>
      <c r="IID41" s="501"/>
      <c r="IIE41" s="501"/>
      <c r="IIF41" s="501"/>
      <c r="IIG41" s="501"/>
      <c r="IIH41" s="501"/>
      <c r="III41" s="502"/>
      <c r="IIJ41" s="497"/>
      <c r="IIK41" s="498"/>
      <c r="IIL41" s="498"/>
      <c r="IIM41" s="499"/>
      <c r="IIN41" s="499"/>
      <c r="IIO41" s="499"/>
      <c r="IIP41" s="500"/>
      <c r="IIQ41" s="501"/>
      <c r="IIR41" s="501"/>
      <c r="IIS41" s="501"/>
      <c r="IIT41" s="501"/>
      <c r="IIU41" s="501"/>
      <c r="IIV41" s="501"/>
      <c r="IIW41" s="501"/>
      <c r="IIX41" s="501"/>
      <c r="IIY41" s="501"/>
      <c r="IIZ41" s="501"/>
      <c r="IJA41" s="501"/>
      <c r="IJB41" s="502"/>
      <c r="IJC41" s="497"/>
      <c r="IJD41" s="498"/>
      <c r="IJE41" s="498"/>
      <c r="IJF41" s="499"/>
      <c r="IJG41" s="499"/>
      <c r="IJH41" s="499"/>
      <c r="IJI41" s="500"/>
      <c r="IJJ41" s="501"/>
      <c r="IJK41" s="501"/>
      <c r="IJL41" s="501"/>
      <c r="IJM41" s="501"/>
      <c r="IJN41" s="501"/>
      <c r="IJO41" s="501"/>
      <c r="IJP41" s="501"/>
      <c r="IJQ41" s="501"/>
      <c r="IJR41" s="501"/>
      <c r="IJS41" s="501"/>
      <c r="IJT41" s="501"/>
      <c r="IJU41" s="502"/>
      <c r="IJV41" s="497"/>
      <c r="IJW41" s="498"/>
      <c r="IJX41" s="498"/>
      <c r="IJY41" s="499"/>
      <c r="IJZ41" s="499"/>
      <c r="IKA41" s="499"/>
      <c r="IKB41" s="500"/>
      <c r="IKC41" s="501"/>
      <c r="IKD41" s="501"/>
      <c r="IKE41" s="501"/>
      <c r="IKF41" s="501"/>
      <c r="IKG41" s="501"/>
      <c r="IKH41" s="501"/>
      <c r="IKI41" s="501"/>
      <c r="IKJ41" s="501"/>
      <c r="IKK41" s="501"/>
      <c r="IKL41" s="501"/>
      <c r="IKM41" s="501"/>
      <c r="IKN41" s="502"/>
      <c r="IKO41" s="497"/>
      <c r="IKP41" s="498"/>
      <c r="IKQ41" s="498"/>
      <c r="IKR41" s="499"/>
      <c r="IKS41" s="499"/>
      <c r="IKT41" s="499"/>
      <c r="IKU41" s="500"/>
      <c r="IKV41" s="501"/>
      <c r="IKW41" s="501"/>
      <c r="IKX41" s="501"/>
      <c r="IKY41" s="501"/>
      <c r="IKZ41" s="501"/>
      <c r="ILA41" s="501"/>
      <c r="ILB41" s="501"/>
      <c r="ILC41" s="501"/>
      <c r="ILD41" s="501"/>
      <c r="ILE41" s="501"/>
      <c r="ILF41" s="501"/>
      <c r="ILG41" s="502"/>
      <c r="ILH41" s="497"/>
      <c r="ILI41" s="498"/>
      <c r="ILJ41" s="498"/>
      <c r="ILK41" s="499"/>
      <c r="ILL41" s="499"/>
      <c r="ILM41" s="499"/>
      <c r="ILN41" s="500"/>
      <c r="ILO41" s="501"/>
      <c r="ILP41" s="501"/>
      <c r="ILQ41" s="501"/>
      <c r="ILR41" s="501"/>
      <c r="ILS41" s="501"/>
      <c r="ILT41" s="501"/>
      <c r="ILU41" s="501"/>
      <c r="ILV41" s="501"/>
      <c r="ILW41" s="501"/>
      <c r="ILX41" s="501"/>
      <c r="ILY41" s="501"/>
      <c r="ILZ41" s="502"/>
      <c r="IMA41" s="497"/>
      <c r="IMB41" s="498"/>
      <c r="IMC41" s="498"/>
      <c r="IMD41" s="499"/>
      <c r="IME41" s="499"/>
      <c r="IMF41" s="499"/>
      <c r="IMG41" s="500"/>
      <c r="IMH41" s="501"/>
      <c r="IMI41" s="501"/>
      <c r="IMJ41" s="501"/>
      <c r="IMK41" s="501"/>
      <c r="IML41" s="501"/>
      <c r="IMM41" s="501"/>
      <c r="IMN41" s="501"/>
      <c r="IMO41" s="501"/>
      <c r="IMP41" s="501"/>
      <c r="IMQ41" s="501"/>
      <c r="IMR41" s="501"/>
      <c r="IMS41" s="502"/>
      <c r="IMT41" s="497"/>
      <c r="IMU41" s="498"/>
      <c r="IMV41" s="498"/>
      <c r="IMW41" s="499"/>
      <c r="IMX41" s="499"/>
      <c r="IMY41" s="499"/>
      <c r="IMZ41" s="500"/>
      <c r="INA41" s="501"/>
      <c r="INB41" s="501"/>
      <c r="INC41" s="501"/>
      <c r="IND41" s="501"/>
      <c r="INE41" s="501"/>
      <c r="INF41" s="501"/>
      <c r="ING41" s="501"/>
      <c r="INH41" s="501"/>
      <c r="INI41" s="501"/>
      <c r="INJ41" s="501"/>
      <c r="INK41" s="501"/>
      <c r="INL41" s="502"/>
      <c r="INM41" s="497"/>
      <c r="INN41" s="498"/>
      <c r="INO41" s="498"/>
      <c r="INP41" s="499"/>
      <c r="INQ41" s="499"/>
      <c r="INR41" s="499"/>
      <c r="INS41" s="500"/>
      <c r="INT41" s="501"/>
      <c r="INU41" s="501"/>
      <c r="INV41" s="501"/>
      <c r="INW41" s="501"/>
      <c r="INX41" s="501"/>
      <c r="INY41" s="501"/>
      <c r="INZ41" s="501"/>
      <c r="IOA41" s="501"/>
      <c r="IOB41" s="501"/>
      <c r="IOC41" s="501"/>
      <c r="IOD41" s="501"/>
      <c r="IOE41" s="502"/>
      <c r="IOF41" s="497"/>
      <c r="IOG41" s="498"/>
      <c r="IOH41" s="498"/>
      <c r="IOI41" s="499"/>
      <c r="IOJ41" s="499"/>
      <c r="IOK41" s="499"/>
      <c r="IOL41" s="500"/>
      <c r="IOM41" s="501"/>
      <c r="ION41" s="501"/>
      <c r="IOO41" s="501"/>
      <c r="IOP41" s="501"/>
      <c r="IOQ41" s="501"/>
      <c r="IOR41" s="501"/>
      <c r="IOS41" s="501"/>
      <c r="IOT41" s="501"/>
      <c r="IOU41" s="501"/>
      <c r="IOV41" s="501"/>
      <c r="IOW41" s="501"/>
      <c r="IOX41" s="502"/>
      <c r="IOY41" s="497"/>
      <c r="IOZ41" s="498"/>
      <c r="IPA41" s="498"/>
      <c r="IPB41" s="499"/>
      <c r="IPC41" s="499"/>
      <c r="IPD41" s="499"/>
      <c r="IPE41" s="500"/>
      <c r="IPF41" s="501"/>
      <c r="IPG41" s="501"/>
      <c r="IPH41" s="501"/>
      <c r="IPI41" s="501"/>
      <c r="IPJ41" s="501"/>
      <c r="IPK41" s="501"/>
      <c r="IPL41" s="501"/>
      <c r="IPM41" s="501"/>
      <c r="IPN41" s="501"/>
      <c r="IPO41" s="501"/>
      <c r="IPP41" s="501"/>
      <c r="IPQ41" s="502"/>
      <c r="IPR41" s="497"/>
      <c r="IPS41" s="498"/>
      <c r="IPT41" s="498"/>
      <c r="IPU41" s="499"/>
      <c r="IPV41" s="499"/>
      <c r="IPW41" s="499"/>
      <c r="IPX41" s="500"/>
      <c r="IPY41" s="501"/>
      <c r="IPZ41" s="501"/>
      <c r="IQA41" s="501"/>
      <c r="IQB41" s="501"/>
      <c r="IQC41" s="501"/>
      <c r="IQD41" s="501"/>
      <c r="IQE41" s="501"/>
      <c r="IQF41" s="501"/>
      <c r="IQG41" s="501"/>
      <c r="IQH41" s="501"/>
      <c r="IQI41" s="501"/>
      <c r="IQJ41" s="502"/>
      <c r="IQK41" s="497"/>
      <c r="IQL41" s="498"/>
      <c r="IQM41" s="498"/>
      <c r="IQN41" s="499"/>
      <c r="IQO41" s="499"/>
      <c r="IQP41" s="499"/>
      <c r="IQQ41" s="500"/>
      <c r="IQR41" s="501"/>
      <c r="IQS41" s="501"/>
      <c r="IQT41" s="501"/>
      <c r="IQU41" s="501"/>
      <c r="IQV41" s="501"/>
      <c r="IQW41" s="501"/>
      <c r="IQX41" s="501"/>
      <c r="IQY41" s="501"/>
      <c r="IQZ41" s="501"/>
      <c r="IRA41" s="501"/>
      <c r="IRB41" s="501"/>
      <c r="IRC41" s="502"/>
      <c r="IRD41" s="497"/>
      <c r="IRE41" s="498"/>
      <c r="IRF41" s="498"/>
      <c r="IRG41" s="499"/>
      <c r="IRH41" s="499"/>
      <c r="IRI41" s="499"/>
      <c r="IRJ41" s="500"/>
      <c r="IRK41" s="501"/>
      <c r="IRL41" s="501"/>
      <c r="IRM41" s="501"/>
      <c r="IRN41" s="501"/>
      <c r="IRO41" s="501"/>
      <c r="IRP41" s="501"/>
      <c r="IRQ41" s="501"/>
      <c r="IRR41" s="501"/>
      <c r="IRS41" s="501"/>
      <c r="IRT41" s="501"/>
      <c r="IRU41" s="501"/>
      <c r="IRV41" s="502"/>
      <c r="IRW41" s="497"/>
      <c r="IRX41" s="498"/>
      <c r="IRY41" s="498"/>
      <c r="IRZ41" s="499"/>
      <c r="ISA41" s="499"/>
      <c r="ISB41" s="499"/>
      <c r="ISC41" s="500"/>
      <c r="ISD41" s="501"/>
      <c r="ISE41" s="501"/>
      <c r="ISF41" s="501"/>
      <c r="ISG41" s="501"/>
      <c r="ISH41" s="501"/>
      <c r="ISI41" s="501"/>
      <c r="ISJ41" s="501"/>
      <c r="ISK41" s="501"/>
      <c r="ISL41" s="501"/>
      <c r="ISM41" s="501"/>
      <c r="ISN41" s="501"/>
      <c r="ISO41" s="502"/>
      <c r="ISP41" s="497"/>
      <c r="ISQ41" s="498"/>
      <c r="ISR41" s="498"/>
      <c r="ISS41" s="499"/>
      <c r="IST41" s="499"/>
      <c r="ISU41" s="499"/>
      <c r="ISV41" s="500"/>
      <c r="ISW41" s="501"/>
      <c r="ISX41" s="501"/>
      <c r="ISY41" s="501"/>
      <c r="ISZ41" s="501"/>
      <c r="ITA41" s="501"/>
      <c r="ITB41" s="501"/>
      <c r="ITC41" s="501"/>
      <c r="ITD41" s="501"/>
      <c r="ITE41" s="501"/>
      <c r="ITF41" s="501"/>
      <c r="ITG41" s="501"/>
      <c r="ITH41" s="502"/>
      <c r="ITI41" s="497"/>
      <c r="ITJ41" s="498"/>
      <c r="ITK41" s="498"/>
      <c r="ITL41" s="499"/>
      <c r="ITM41" s="499"/>
      <c r="ITN41" s="499"/>
      <c r="ITO41" s="500"/>
      <c r="ITP41" s="501"/>
      <c r="ITQ41" s="501"/>
      <c r="ITR41" s="501"/>
      <c r="ITS41" s="501"/>
      <c r="ITT41" s="501"/>
      <c r="ITU41" s="501"/>
      <c r="ITV41" s="501"/>
      <c r="ITW41" s="501"/>
      <c r="ITX41" s="501"/>
      <c r="ITY41" s="501"/>
      <c r="ITZ41" s="501"/>
      <c r="IUA41" s="502"/>
      <c r="IUB41" s="497"/>
      <c r="IUC41" s="498"/>
      <c r="IUD41" s="498"/>
      <c r="IUE41" s="499"/>
      <c r="IUF41" s="499"/>
      <c r="IUG41" s="499"/>
      <c r="IUH41" s="500"/>
      <c r="IUI41" s="501"/>
      <c r="IUJ41" s="501"/>
      <c r="IUK41" s="501"/>
      <c r="IUL41" s="501"/>
      <c r="IUM41" s="501"/>
      <c r="IUN41" s="501"/>
      <c r="IUO41" s="501"/>
      <c r="IUP41" s="501"/>
      <c r="IUQ41" s="501"/>
      <c r="IUR41" s="501"/>
      <c r="IUS41" s="501"/>
      <c r="IUT41" s="502"/>
      <c r="IUU41" s="497"/>
      <c r="IUV41" s="498"/>
      <c r="IUW41" s="498"/>
      <c r="IUX41" s="499"/>
      <c r="IUY41" s="499"/>
      <c r="IUZ41" s="499"/>
      <c r="IVA41" s="500"/>
      <c r="IVB41" s="501"/>
      <c r="IVC41" s="501"/>
      <c r="IVD41" s="501"/>
      <c r="IVE41" s="501"/>
      <c r="IVF41" s="501"/>
      <c r="IVG41" s="501"/>
      <c r="IVH41" s="501"/>
      <c r="IVI41" s="501"/>
      <c r="IVJ41" s="501"/>
      <c r="IVK41" s="501"/>
      <c r="IVL41" s="501"/>
      <c r="IVM41" s="502"/>
      <c r="IVN41" s="497"/>
      <c r="IVO41" s="498"/>
      <c r="IVP41" s="498"/>
      <c r="IVQ41" s="499"/>
      <c r="IVR41" s="499"/>
      <c r="IVS41" s="499"/>
      <c r="IVT41" s="500"/>
      <c r="IVU41" s="501"/>
      <c r="IVV41" s="501"/>
      <c r="IVW41" s="501"/>
      <c r="IVX41" s="501"/>
      <c r="IVY41" s="501"/>
      <c r="IVZ41" s="501"/>
      <c r="IWA41" s="501"/>
      <c r="IWB41" s="501"/>
      <c r="IWC41" s="501"/>
      <c r="IWD41" s="501"/>
      <c r="IWE41" s="501"/>
      <c r="IWF41" s="502"/>
      <c r="IWG41" s="497"/>
      <c r="IWH41" s="498"/>
      <c r="IWI41" s="498"/>
      <c r="IWJ41" s="499"/>
      <c r="IWK41" s="499"/>
      <c r="IWL41" s="499"/>
      <c r="IWM41" s="500"/>
      <c r="IWN41" s="501"/>
      <c r="IWO41" s="501"/>
      <c r="IWP41" s="501"/>
      <c r="IWQ41" s="501"/>
      <c r="IWR41" s="501"/>
      <c r="IWS41" s="501"/>
      <c r="IWT41" s="501"/>
      <c r="IWU41" s="501"/>
      <c r="IWV41" s="501"/>
      <c r="IWW41" s="501"/>
      <c r="IWX41" s="501"/>
      <c r="IWY41" s="502"/>
      <c r="IWZ41" s="497"/>
      <c r="IXA41" s="498"/>
      <c r="IXB41" s="498"/>
      <c r="IXC41" s="499"/>
      <c r="IXD41" s="499"/>
      <c r="IXE41" s="499"/>
      <c r="IXF41" s="500"/>
      <c r="IXG41" s="501"/>
      <c r="IXH41" s="501"/>
      <c r="IXI41" s="501"/>
      <c r="IXJ41" s="501"/>
      <c r="IXK41" s="501"/>
      <c r="IXL41" s="501"/>
      <c r="IXM41" s="501"/>
      <c r="IXN41" s="501"/>
      <c r="IXO41" s="501"/>
      <c r="IXP41" s="501"/>
      <c r="IXQ41" s="501"/>
      <c r="IXR41" s="502"/>
      <c r="IXS41" s="497"/>
      <c r="IXT41" s="498"/>
      <c r="IXU41" s="498"/>
      <c r="IXV41" s="499"/>
      <c r="IXW41" s="499"/>
      <c r="IXX41" s="499"/>
      <c r="IXY41" s="500"/>
      <c r="IXZ41" s="501"/>
      <c r="IYA41" s="501"/>
      <c r="IYB41" s="501"/>
      <c r="IYC41" s="501"/>
      <c r="IYD41" s="501"/>
      <c r="IYE41" s="501"/>
      <c r="IYF41" s="501"/>
      <c r="IYG41" s="501"/>
      <c r="IYH41" s="501"/>
      <c r="IYI41" s="501"/>
      <c r="IYJ41" s="501"/>
      <c r="IYK41" s="502"/>
      <c r="IYL41" s="497"/>
      <c r="IYM41" s="498"/>
      <c r="IYN41" s="498"/>
      <c r="IYO41" s="499"/>
      <c r="IYP41" s="499"/>
      <c r="IYQ41" s="499"/>
      <c r="IYR41" s="500"/>
      <c r="IYS41" s="501"/>
      <c r="IYT41" s="501"/>
      <c r="IYU41" s="501"/>
      <c r="IYV41" s="501"/>
      <c r="IYW41" s="501"/>
      <c r="IYX41" s="501"/>
      <c r="IYY41" s="501"/>
      <c r="IYZ41" s="501"/>
      <c r="IZA41" s="501"/>
      <c r="IZB41" s="501"/>
      <c r="IZC41" s="501"/>
      <c r="IZD41" s="502"/>
      <c r="IZE41" s="497"/>
      <c r="IZF41" s="498"/>
      <c r="IZG41" s="498"/>
      <c r="IZH41" s="499"/>
      <c r="IZI41" s="499"/>
      <c r="IZJ41" s="499"/>
      <c r="IZK41" s="500"/>
      <c r="IZL41" s="501"/>
      <c r="IZM41" s="501"/>
      <c r="IZN41" s="501"/>
      <c r="IZO41" s="501"/>
      <c r="IZP41" s="501"/>
      <c r="IZQ41" s="501"/>
      <c r="IZR41" s="501"/>
      <c r="IZS41" s="501"/>
      <c r="IZT41" s="501"/>
      <c r="IZU41" s="501"/>
      <c r="IZV41" s="501"/>
      <c r="IZW41" s="502"/>
      <c r="IZX41" s="497"/>
      <c r="IZY41" s="498"/>
      <c r="IZZ41" s="498"/>
      <c r="JAA41" s="499"/>
      <c r="JAB41" s="499"/>
      <c r="JAC41" s="499"/>
      <c r="JAD41" s="500"/>
      <c r="JAE41" s="501"/>
      <c r="JAF41" s="501"/>
      <c r="JAG41" s="501"/>
      <c r="JAH41" s="501"/>
      <c r="JAI41" s="501"/>
      <c r="JAJ41" s="501"/>
      <c r="JAK41" s="501"/>
      <c r="JAL41" s="501"/>
      <c r="JAM41" s="501"/>
      <c r="JAN41" s="501"/>
      <c r="JAO41" s="501"/>
      <c r="JAP41" s="502"/>
      <c r="JAQ41" s="497"/>
      <c r="JAR41" s="498"/>
      <c r="JAS41" s="498"/>
      <c r="JAT41" s="499"/>
      <c r="JAU41" s="499"/>
      <c r="JAV41" s="499"/>
      <c r="JAW41" s="500"/>
      <c r="JAX41" s="501"/>
      <c r="JAY41" s="501"/>
      <c r="JAZ41" s="501"/>
      <c r="JBA41" s="501"/>
      <c r="JBB41" s="501"/>
      <c r="JBC41" s="501"/>
      <c r="JBD41" s="501"/>
      <c r="JBE41" s="501"/>
      <c r="JBF41" s="501"/>
      <c r="JBG41" s="501"/>
      <c r="JBH41" s="501"/>
      <c r="JBI41" s="502"/>
      <c r="JBJ41" s="497"/>
      <c r="JBK41" s="498"/>
      <c r="JBL41" s="498"/>
      <c r="JBM41" s="499"/>
      <c r="JBN41" s="499"/>
      <c r="JBO41" s="499"/>
      <c r="JBP41" s="500"/>
      <c r="JBQ41" s="501"/>
      <c r="JBR41" s="501"/>
      <c r="JBS41" s="501"/>
      <c r="JBT41" s="501"/>
      <c r="JBU41" s="501"/>
      <c r="JBV41" s="501"/>
      <c r="JBW41" s="501"/>
      <c r="JBX41" s="501"/>
      <c r="JBY41" s="501"/>
      <c r="JBZ41" s="501"/>
      <c r="JCA41" s="501"/>
      <c r="JCB41" s="502"/>
      <c r="JCC41" s="497"/>
      <c r="JCD41" s="498"/>
      <c r="JCE41" s="498"/>
      <c r="JCF41" s="499"/>
      <c r="JCG41" s="499"/>
      <c r="JCH41" s="499"/>
      <c r="JCI41" s="500"/>
      <c r="JCJ41" s="501"/>
      <c r="JCK41" s="501"/>
      <c r="JCL41" s="501"/>
      <c r="JCM41" s="501"/>
      <c r="JCN41" s="501"/>
      <c r="JCO41" s="501"/>
      <c r="JCP41" s="501"/>
      <c r="JCQ41" s="501"/>
      <c r="JCR41" s="501"/>
      <c r="JCS41" s="501"/>
      <c r="JCT41" s="501"/>
      <c r="JCU41" s="502"/>
      <c r="JCV41" s="497"/>
      <c r="JCW41" s="498"/>
      <c r="JCX41" s="498"/>
      <c r="JCY41" s="499"/>
      <c r="JCZ41" s="499"/>
      <c r="JDA41" s="499"/>
      <c r="JDB41" s="500"/>
      <c r="JDC41" s="501"/>
      <c r="JDD41" s="501"/>
      <c r="JDE41" s="501"/>
      <c r="JDF41" s="501"/>
      <c r="JDG41" s="501"/>
      <c r="JDH41" s="501"/>
      <c r="JDI41" s="501"/>
      <c r="JDJ41" s="501"/>
      <c r="JDK41" s="501"/>
      <c r="JDL41" s="501"/>
      <c r="JDM41" s="501"/>
      <c r="JDN41" s="502"/>
      <c r="JDO41" s="497"/>
      <c r="JDP41" s="498"/>
      <c r="JDQ41" s="498"/>
      <c r="JDR41" s="499"/>
      <c r="JDS41" s="499"/>
      <c r="JDT41" s="499"/>
      <c r="JDU41" s="500"/>
      <c r="JDV41" s="501"/>
      <c r="JDW41" s="501"/>
      <c r="JDX41" s="501"/>
      <c r="JDY41" s="501"/>
      <c r="JDZ41" s="501"/>
      <c r="JEA41" s="501"/>
      <c r="JEB41" s="501"/>
      <c r="JEC41" s="501"/>
      <c r="JED41" s="501"/>
      <c r="JEE41" s="501"/>
      <c r="JEF41" s="501"/>
      <c r="JEG41" s="502"/>
      <c r="JEH41" s="497"/>
      <c r="JEI41" s="498"/>
      <c r="JEJ41" s="498"/>
      <c r="JEK41" s="499"/>
      <c r="JEL41" s="499"/>
      <c r="JEM41" s="499"/>
      <c r="JEN41" s="500"/>
      <c r="JEO41" s="501"/>
      <c r="JEP41" s="501"/>
      <c r="JEQ41" s="501"/>
      <c r="JER41" s="501"/>
      <c r="JES41" s="501"/>
      <c r="JET41" s="501"/>
      <c r="JEU41" s="501"/>
      <c r="JEV41" s="501"/>
      <c r="JEW41" s="501"/>
      <c r="JEX41" s="501"/>
      <c r="JEY41" s="501"/>
      <c r="JEZ41" s="502"/>
      <c r="JFA41" s="497"/>
      <c r="JFB41" s="498"/>
      <c r="JFC41" s="498"/>
      <c r="JFD41" s="499"/>
      <c r="JFE41" s="499"/>
      <c r="JFF41" s="499"/>
      <c r="JFG41" s="500"/>
      <c r="JFH41" s="501"/>
      <c r="JFI41" s="501"/>
      <c r="JFJ41" s="501"/>
      <c r="JFK41" s="501"/>
      <c r="JFL41" s="501"/>
      <c r="JFM41" s="501"/>
      <c r="JFN41" s="501"/>
      <c r="JFO41" s="501"/>
      <c r="JFP41" s="501"/>
      <c r="JFQ41" s="501"/>
      <c r="JFR41" s="501"/>
      <c r="JFS41" s="502"/>
      <c r="JFT41" s="497"/>
      <c r="JFU41" s="498"/>
      <c r="JFV41" s="498"/>
      <c r="JFW41" s="499"/>
      <c r="JFX41" s="499"/>
      <c r="JFY41" s="499"/>
      <c r="JFZ41" s="500"/>
      <c r="JGA41" s="501"/>
      <c r="JGB41" s="501"/>
      <c r="JGC41" s="501"/>
      <c r="JGD41" s="501"/>
      <c r="JGE41" s="501"/>
      <c r="JGF41" s="501"/>
      <c r="JGG41" s="501"/>
      <c r="JGH41" s="501"/>
      <c r="JGI41" s="501"/>
      <c r="JGJ41" s="501"/>
      <c r="JGK41" s="501"/>
      <c r="JGL41" s="502"/>
      <c r="JGM41" s="497"/>
      <c r="JGN41" s="498"/>
      <c r="JGO41" s="498"/>
      <c r="JGP41" s="499"/>
      <c r="JGQ41" s="499"/>
      <c r="JGR41" s="499"/>
      <c r="JGS41" s="500"/>
      <c r="JGT41" s="501"/>
      <c r="JGU41" s="501"/>
      <c r="JGV41" s="501"/>
      <c r="JGW41" s="501"/>
      <c r="JGX41" s="501"/>
      <c r="JGY41" s="501"/>
      <c r="JGZ41" s="501"/>
      <c r="JHA41" s="501"/>
      <c r="JHB41" s="501"/>
      <c r="JHC41" s="501"/>
      <c r="JHD41" s="501"/>
      <c r="JHE41" s="502"/>
      <c r="JHF41" s="497"/>
      <c r="JHG41" s="498"/>
      <c r="JHH41" s="498"/>
      <c r="JHI41" s="499"/>
      <c r="JHJ41" s="499"/>
      <c r="JHK41" s="499"/>
      <c r="JHL41" s="500"/>
      <c r="JHM41" s="501"/>
      <c r="JHN41" s="501"/>
      <c r="JHO41" s="501"/>
      <c r="JHP41" s="501"/>
      <c r="JHQ41" s="501"/>
      <c r="JHR41" s="501"/>
      <c r="JHS41" s="501"/>
      <c r="JHT41" s="501"/>
      <c r="JHU41" s="501"/>
      <c r="JHV41" s="501"/>
      <c r="JHW41" s="501"/>
      <c r="JHX41" s="502"/>
      <c r="JHY41" s="497"/>
      <c r="JHZ41" s="498"/>
      <c r="JIA41" s="498"/>
      <c r="JIB41" s="499"/>
      <c r="JIC41" s="499"/>
      <c r="JID41" s="499"/>
      <c r="JIE41" s="500"/>
      <c r="JIF41" s="501"/>
      <c r="JIG41" s="501"/>
      <c r="JIH41" s="501"/>
      <c r="JII41" s="501"/>
      <c r="JIJ41" s="501"/>
      <c r="JIK41" s="501"/>
      <c r="JIL41" s="501"/>
      <c r="JIM41" s="501"/>
      <c r="JIN41" s="501"/>
      <c r="JIO41" s="501"/>
      <c r="JIP41" s="501"/>
      <c r="JIQ41" s="502"/>
      <c r="JIR41" s="497"/>
      <c r="JIS41" s="498"/>
      <c r="JIT41" s="498"/>
      <c r="JIU41" s="499"/>
      <c r="JIV41" s="499"/>
      <c r="JIW41" s="499"/>
      <c r="JIX41" s="500"/>
      <c r="JIY41" s="501"/>
      <c r="JIZ41" s="501"/>
      <c r="JJA41" s="501"/>
      <c r="JJB41" s="501"/>
      <c r="JJC41" s="501"/>
      <c r="JJD41" s="501"/>
      <c r="JJE41" s="501"/>
      <c r="JJF41" s="501"/>
      <c r="JJG41" s="501"/>
      <c r="JJH41" s="501"/>
      <c r="JJI41" s="501"/>
      <c r="JJJ41" s="502"/>
      <c r="JJK41" s="497"/>
      <c r="JJL41" s="498"/>
      <c r="JJM41" s="498"/>
      <c r="JJN41" s="499"/>
      <c r="JJO41" s="499"/>
      <c r="JJP41" s="499"/>
      <c r="JJQ41" s="500"/>
      <c r="JJR41" s="501"/>
      <c r="JJS41" s="501"/>
      <c r="JJT41" s="501"/>
      <c r="JJU41" s="501"/>
      <c r="JJV41" s="501"/>
      <c r="JJW41" s="501"/>
      <c r="JJX41" s="501"/>
      <c r="JJY41" s="501"/>
      <c r="JJZ41" s="501"/>
      <c r="JKA41" s="501"/>
      <c r="JKB41" s="501"/>
      <c r="JKC41" s="502"/>
      <c r="JKD41" s="497"/>
      <c r="JKE41" s="498"/>
      <c r="JKF41" s="498"/>
      <c r="JKG41" s="499"/>
      <c r="JKH41" s="499"/>
      <c r="JKI41" s="499"/>
      <c r="JKJ41" s="500"/>
      <c r="JKK41" s="501"/>
      <c r="JKL41" s="501"/>
      <c r="JKM41" s="501"/>
      <c r="JKN41" s="501"/>
      <c r="JKO41" s="501"/>
      <c r="JKP41" s="501"/>
      <c r="JKQ41" s="501"/>
      <c r="JKR41" s="501"/>
      <c r="JKS41" s="501"/>
      <c r="JKT41" s="501"/>
      <c r="JKU41" s="501"/>
      <c r="JKV41" s="502"/>
      <c r="JKW41" s="497"/>
      <c r="JKX41" s="498"/>
      <c r="JKY41" s="498"/>
      <c r="JKZ41" s="499"/>
      <c r="JLA41" s="499"/>
      <c r="JLB41" s="499"/>
      <c r="JLC41" s="500"/>
      <c r="JLD41" s="501"/>
      <c r="JLE41" s="501"/>
      <c r="JLF41" s="501"/>
      <c r="JLG41" s="501"/>
      <c r="JLH41" s="501"/>
      <c r="JLI41" s="501"/>
      <c r="JLJ41" s="501"/>
      <c r="JLK41" s="501"/>
      <c r="JLL41" s="501"/>
      <c r="JLM41" s="501"/>
      <c r="JLN41" s="501"/>
      <c r="JLO41" s="502"/>
      <c r="JLP41" s="497"/>
      <c r="JLQ41" s="498"/>
      <c r="JLR41" s="498"/>
      <c r="JLS41" s="499"/>
      <c r="JLT41" s="499"/>
      <c r="JLU41" s="499"/>
      <c r="JLV41" s="500"/>
      <c r="JLW41" s="501"/>
      <c r="JLX41" s="501"/>
      <c r="JLY41" s="501"/>
      <c r="JLZ41" s="501"/>
      <c r="JMA41" s="501"/>
      <c r="JMB41" s="501"/>
      <c r="JMC41" s="501"/>
      <c r="JMD41" s="501"/>
      <c r="JME41" s="501"/>
      <c r="JMF41" s="501"/>
      <c r="JMG41" s="501"/>
      <c r="JMH41" s="502"/>
      <c r="JMI41" s="497"/>
      <c r="JMJ41" s="498"/>
      <c r="JMK41" s="498"/>
      <c r="JML41" s="499"/>
      <c r="JMM41" s="499"/>
      <c r="JMN41" s="499"/>
      <c r="JMO41" s="500"/>
      <c r="JMP41" s="501"/>
      <c r="JMQ41" s="501"/>
      <c r="JMR41" s="501"/>
      <c r="JMS41" s="501"/>
      <c r="JMT41" s="501"/>
      <c r="JMU41" s="501"/>
      <c r="JMV41" s="501"/>
      <c r="JMW41" s="501"/>
      <c r="JMX41" s="501"/>
      <c r="JMY41" s="501"/>
      <c r="JMZ41" s="501"/>
      <c r="JNA41" s="502"/>
      <c r="JNB41" s="497"/>
      <c r="JNC41" s="498"/>
      <c r="JND41" s="498"/>
      <c r="JNE41" s="499"/>
      <c r="JNF41" s="499"/>
      <c r="JNG41" s="499"/>
      <c r="JNH41" s="500"/>
      <c r="JNI41" s="501"/>
      <c r="JNJ41" s="501"/>
      <c r="JNK41" s="501"/>
      <c r="JNL41" s="501"/>
      <c r="JNM41" s="501"/>
      <c r="JNN41" s="501"/>
      <c r="JNO41" s="501"/>
      <c r="JNP41" s="501"/>
      <c r="JNQ41" s="501"/>
      <c r="JNR41" s="501"/>
      <c r="JNS41" s="501"/>
      <c r="JNT41" s="502"/>
      <c r="JNU41" s="497"/>
      <c r="JNV41" s="498"/>
      <c r="JNW41" s="498"/>
      <c r="JNX41" s="499"/>
      <c r="JNY41" s="499"/>
      <c r="JNZ41" s="499"/>
      <c r="JOA41" s="500"/>
      <c r="JOB41" s="501"/>
      <c r="JOC41" s="501"/>
      <c r="JOD41" s="501"/>
      <c r="JOE41" s="501"/>
      <c r="JOF41" s="501"/>
      <c r="JOG41" s="501"/>
      <c r="JOH41" s="501"/>
      <c r="JOI41" s="501"/>
      <c r="JOJ41" s="501"/>
      <c r="JOK41" s="501"/>
      <c r="JOL41" s="501"/>
      <c r="JOM41" s="502"/>
      <c r="JON41" s="497"/>
      <c r="JOO41" s="498"/>
      <c r="JOP41" s="498"/>
      <c r="JOQ41" s="499"/>
      <c r="JOR41" s="499"/>
      <c r="JOS41" s="499"/>
      <c r="JOT41" s="500"/>
      <c r="JOU41" s="501"/>
      <c r="JOV41" s="501"/>
      <c r="JOW41" s="501"/>
      <c r="JOX41" s="501"/>
      <c r="JOY41" s="501"/>
      <c r="JOZ41" s="501"/>
      <c r="JPA41" s="501"/>
      <c r="JPB41" s="501"/>
      <c r="JPC41" s="501"/>
      <c r="JPD41" s="501"/>
      <c r="JPE41" s="501"/>
      <c r="JPF41" s="502"/>
      <c r="JPG41" s="497"/>
      <c r="JPH41" s="498"/>
      <c r="JPI41" s="498"/>
      <c r="JPJ41" s="499"/>
      <c r="JPK41" s="499"/>
      <c r="JPL41" s="499"/>
      <c r="JPM41" s="500"/>
      <c r="JPN41" s="501"/>
      <c r="JPO41" s="501"/>
      <c r="JPP41" s="501"/>
      <c r="JPQ41" s="501"/>
      <c r="JPR41" s="501"/>
      <c r="JPS41" s="501"/>
      <c r="JPT41" s="501"/>
      <c r="JPU41" s="501"/>
      <c r="JPV41" s="501"/>
      <c r="JPW41" s="501"/>
      <c r="JPX41" s="501"/>
      <c r="JPY41" s="502"/>
      <c r="JPZ41" s="497"/>
      <c r="JQA41" s="498"/>
      <c r="JQB41" s="498"/>
      <c r="JQC41" s="499"/>
      <c r="JQD41" s="499"/>
      <c r="JQE41" s="499"/>
      <c r="JQF41" s="500"/>
      <c r="JQG41" s="501"/>
      <c r="JQH41" s="501"/>
      <c r="JQI41" s="501"/>
      <c r="JQJ41" s="501"/>
      <c r="JQK41" s="501"/>
      <c r="JQL41" s="501"/>
      <c r="JQM41" s="501"/>
      <c r="JQN41" s="501"/>
      <c r="JQO41" s="501"/>
      <c r="JQP41" s="501"/>
      <c r="JQQ41" s="501"/>
      <c r="JQR41" s="502"/>
      <c r="JQS41" s="497"/>
      <c r="JQT41" s="498"/>
      <c r="JQU41" s="498"/>
      <c r="JQV41" s="499"/>
      <c r="JQW41" s="499"/>
      <c r="JQX41" s="499"/>
      <c r="JQY41" s="500"/>
      <c r="JQZ41" s="501"/>
      <c r="JRA41" s="501"/>
      <c r="JRB41" s="501"/>
      <c r="JRC41" s="501"/>
      <c r="JRD41" s="501"/>
      <c r="JRE41" s="501"/>
      <c r="JRF41" s="501"/>
      <c r="JRG41" s="501"/>
      <c r="JRH41" s="501"/>
      <c r="JRI41" s="501"/>
      <c r="JRJ41" s="501"/>
      <c r="JRK41" s="502"/>
      <c r="JRL41" s="497"/>
      <c r="JRM41" s="498"/>
      <c r="JRN41" s="498"/>
      <c r="JRO41" s="499"/>
      <c r="JRP41" s="499"/>
      <c r="JRQ41" s="499"/>
      <c r="JRR41" s="500"/>
      <c r="JRS41" s="501"/>
      <c r="JRT41" s="501"/>
      <c r="JRU41" s="501"/>
      <c r="JRV41" s="501"/>
      <c r="JRW41" s="501"/>
      <c r="JRX41" s="501"/>
      <c r="JRY41" s="501"/>
      <c r="JRZ41" s="501"/>
      <c r="JSA41" s="501"/>
      <c r="JSB41" s="501"/>
      <c r="JSC41" s="501"/>
      <c r="JSD41" s="502"/>
      <c r="JSE41" s="497"/>
      <c r="JSF41" s="498"/>
      <c r="JSG41" s="498"/>
      <c r="JSH41" s="499"/>
      <c r="JSI41" s="499"/>
      <c r="JSJ41" s="499"/>
      <c r="JSK41" s="500"/>
      <c r="JSL41" s="501"/>
      <c r="JSM41" s="501"/>
      <c r="JSN41" s="501"/>
      <c r="JSO41" s="501"/>
      <c r="JSP41" s="501"/>
      <c r="JSQ41" s="501"/>
      <c r="JSR41" s="501"/>
      <c r="JSS41" s="501"/>
      <c r="JST41" s="501"/>
      <c r="JSU41" s="501"/>
      <c r="JSV41" s="501"/>
      <c r="JSW41" s="502"/>
      <c r="JSX41" s="497"/>
      <c r="JSY41" s="498"/>
      <c r="JSZ41" s="498"/>
      <c r="JTA41" s="499"/>
      <c r="JTB41" s="499"/>
      <c r="JTC41" s="499"/>
      <c r="JTD41" s="500"/>
      <c r="JTE41" s="501"/>
      <c r="JTF41" s="501"/>
      <c r="JTG41" s="501"/>
      <c r="JTH41" s="501"/>
      <c r="JTI41" s="501"/>
      <c r="JTJ41" s="501"/>
      <c r="JTK41" s="501"/>
      <c r="JTL41" s="501"/>
      <c r="JTM41" s="501"/>
      <c r="JTN41" s="501"/>
      <c r="JTO41" s="501"/>
      <c r="JTP41" s="502"/>
      <c r="JTQ41" s="497"/>
      <c r="JTR41" s="498"/>
      <c r="JTS41" s="498"/>
      <c r="JTT41" s="499"/>
      <c r="JTU41" s="499"/>
      <c r="JTV41" s="499"/>
      <c r="JTW41" s="500"/>
      <c r="JTX41" s="501"/>
      <c r="JTY41" s="501"/>
      <c r="JTZ41" s="501"/>
      <c r="JUA41" s="501"/>
      <c r="JUB41" s="501"/>
      <c r="JUC41" s="501"/>
      <c r="JUD41" s="501"/>
      <c r="JUE41" s="501"/>
      <c r="JUF41" s="501"/>
      <c r="JUG41" s="501"/>
      <c r="JUH41" s="501"/>
      <c r="JUI41" s="502"/>
      <c r="JUJ41" s="497"/>
      <c r="JUK41" s="498"/>
      <c r="JUL41" s="498"/>
      <c r="JUM41" s="499"/>
      <c r="JUN41" s="499"/>
      <c r="JUO41" s="499"/>
      <c r="JUP41" s="500"/>
      <c r="JUQ41" s="501"/>
      <c r="JUR41" s="501"/>
      <c r="JUS41" s="501"/>
      <c r="JUT41" s="501"/>
      <c r="JUU41" s="501"/>
      <c r="JUV41" s="501"/>
      <c r="JUW41" s="501"/>
      <c r="JUX41" s="501"/>
      <c r="JUY41" s="501"/>
      <c r="JUZ41" s="501"/>
      <c r="JVA41" s="501"/>
      <c r="JVB41" s="502"/>
      <c r="JVC41" s="497"/>
      <c r="JVD41" s="498"/>
      <c r="JVE41" s="498"/>
      <c r="JVF41" s="499"/>
      <c r="JVG41" s="499"/>
      <c r="JVH41" s="499"/>
      <c r="JVI41" s="500"/>
      <c r="JVJ41" s="501"/>
      <c r="JVK41" s="501"/>
      <c r="JVL41" s="501"/>
      <c r="JVM41" s="501"/>
      <c r="JVN41" s="501"/>
      <c r="JVO41" s="501"/>
      <c r="JVP41" s="501"/>
      <c r="JVQ41" s="501"/>
      <c r="JVR41" s="501"/>
      <c r="JVS41" s="501"/>
      <c r="JVT41" s="501"/>
      <c r="JVU41" s="502"/>
      <c r="JVV41" s="497"/>
      <c r="JVW41" s="498"/>
      <c r="JVX41" s="498"/>
      <c r="JVY41" s="499"/>
      <c r="JVZ41" s="499"/>
      <c r="JWA41" s="499"/>
      <c r="JWB41" s="500"/>
      <c r="JWC41" s="501"/>
      <c r="JWD41" s="501"/>
      <c r="JWE41" s="501"/>
      <c r="JWF41" s="501"/>
      <c r="JWG41" s="501"/>
      <c r="JWH41" s="501"/>
      <c r="JWI41" s="501"/>
      <c r="JWJ41" s="501"/>
      <c r="JWK41" s="501"/>
      <c r="JWL41" s="501"/>
      <c r="JWM41" s="501"/>
      <c r="JWN41" s="502"/>
      <c r="JWO41" s="497"/>
      <c r="JWP41" s="498"/>
      <c r="JWQ41" s="498"/>
      <c r="JWR41" s="499"/>
      <c r="JWS41" s="499"/>
      <c r="JWT41" s="499"/>
      <c r="JWU41" s="500"/>
      <c r="JWV41" s="501"/>
      <c r="JWW41" s="501"/>
      <c r="JWX41" s="501"/>
      <c r="JWY41" s="501"/>
      <c r="JWZ41" s="501"/>
      <c r="JXA41" s="501"/>
      <c r="JXB41" s="501"/>
      <c r="JXC41" s="501"/>
      <c r="JXD41" s="501"/>
      <c r="JXE41" s="501"/>
      <c r="JXF41" s="501"/>
      <c r="JXG41" s="502"/>
      <c r="JXH41" s="497"/>
      <c r="JXI41" s="498"/>
      <c r="JXJ41" s="498"/>
      <c r="JXK41" s="499"/>
      <c r="JXL41" s="499"/>
      <c r="JXM41" s="499"/>
      <c r="JXN41" s="500"/>
      <c r="JXO41" s="501"/>
      <c r="JXP41" s="501"/>
      <c r="JXQ41" s="501"/>
      <c r="JXR41" s="501"/>
      <c r="JXS41" s="501"/>
      <c r="JXT41" s="501"/>
      <c r="JXU41" s="501"/>
      <c r="JXV41" s="501"/>
      <c r="JXW41" s="501"/>
      <c r="JXX41" s="501"/>
      <c r="JXY41" s="501"/>
      <c r="JXZ41" s="502"/>
      <c r="JYA41" s="497"/>
      <c r="JYB41" s="498"/>
      <c r="JYC41" s="498"/>
      <c r="JYD41" s="499"/>
      <c r="JYE41" s="499"/>
      <c r="JYF41" s="499"/>
      <c r="JYG41" s="500"/>
      <c r="JYH41" s="501"/>
      <c r="JYI41" s="501"/>
      <c r="JYJ41" s="501"/>
      <c r="JYK41" s="501"/>
      <c r="JYL41" s="501"/>
      <c r="JYM41" s="501"/>
      <c r="JYN41" s="501"/>
      <c r="JYO41" s="501"/>
      <c r="JYP41" s="501"/>
      <c r="JYQ41" s="501"/>
      <c r="JYR41" s="501"/>
      <c r="JYS41" s="502"/>
      <c r="JYT41" s="497"/>
      <c r="JYU41" s="498"/>
      <c r="JYV41" s="498"/>
      <c r="JYW41" s="499"/>
      <c r="JYX41" s="499"/>
      <c r="JYY41" s="499"/>
      <c r="JYZ41" s="500"/>
      <c r="JZA41" s="501"/>
      <c r="JZB41" s="501"/>
      <c r="JZC41" s="501"/>
      <c r="JZD41" s="501"/>
      <c r="JZE41" s="501"/>
      <c r="JZF41" s="501"/>
      <c r="JZG41" s="501"/>
      <c r="JZH41" s="501"/>
      <c r="JZI41" s="501"/>
      <c r="JZJ41" s="501"/>
      <c r="JZK41" s="501"/>
      <c r="JZL41" s="502"/>
      <c r="JZM41" s="497"/>
      <c r="JZN41" s="498"/>
      <c r="JZO41" s="498"/>
      <c r="JZP41" s="499"/>
      <c r="JZQ41" s="499"/>
      <c r="JZR41" s="499"/>
      <c r="JZS41" s="500"/>
      <c r="JZT41" s="501"/>
      <c r="JZU41" s="501"/>
      <c r="JZV41" s="501"/>
      <c r="JZW41" s="501"/>
      <c r="JZX41" s="501"/>
      <c r="JZY41" s="501"/>
      <c r="JZZ41" s="501"/>
      <c r="KAA41" s="501"/>
      <c r="KAB41" s="501"/>
      <c r="KAC41" s="501"/>
      <c r="KAD41" s="501"/>
      <c r="KAE41" s="502"/>
      <c r="KAF41" s="497"/>
      <c r="KAG41" s="498"/>
      <c r="KAH41" s="498"/>
      <c r="KAI41" s="499"/>
      <c r="KAJ41" s="499"/>
      <c r="KAK41" s="499"/>
      <c r="KAL41" s="500"/>
      <c r="KAM41" s="501"/>
      <c r="KAN41" s="501"/>
      <c r="KAO41" s="501"/>
      <c r="KAP41" s="501"/>
      <c r="KAQ41" s="501"/>
      <c r="KAR41" s="501"/>
      <c r="KAS41" s="501"/>
      <c r="KAT41" s="501"/>
      <c r="KAU41" s="501"/>
      <c r="KAV41" s="501"/>
      <c r="KAW41" s="501"/>
      <c r="KAX41" s="502"/>
      <c r="KAY41" s="497"/>
      <c r="KAZ41" s="498"/>
      <c r="KBA41" s="498"/>
      <c r="KBB41" s="499"/>
      <c r="KBC41" s="499"/>
      <c r="KBD41" s="499"/>
      <c r="KBE41" s="500"/>
      <c r="KBF41" s="501"/>
      <c r="KBG41" s="501"/>
      <c r="KBH41" s="501"/>
      <c r="KBI41" s="501"/>
      <c r="KBJ41" s="501"/>
      <c r="KBK41" s="501"/>
      <c r="KBL41" s="501"/>
      <c r="KBM41" s="501"/>
      <c r="KBN41" s="501"/>
      <c r="KBO41" s="501"/>
      <c r="KBP41" s="501"/>
      <c r="KBQ41" s="502"/>
      <c r="KBR41" s="497"/>
      <c r="KBS41" s="498"/>
      <c r="KBT41" s="498"/>
      <c r="KBU41" s="499"/>
      <c r="KBV41" s="499"/>
      <c r="KBW41" s="499"/>
      <c r="KBX41" s="500"/>
      <c r="KBY41" s="501"/>
      <c r="KBZ41" s="501"/>
      <c r="KCA41" s="501"/>
      <c r="KCB41" s="501"/>
      <c r="KCC41" s="501"/>
      <c r="KCD41" s="501"/>
      <c r="KCE41" s="501"/>
      <c r="KCF41" s="501"/>
      <c r="KCG41" s="501"/>
      <c r="KCH41" s="501"/>
      <c r="KCI41" s="501"/>
      <c r="KCJ41" s="502"/>
      <c r="KCK41" s="497"/>
      <c r="KCL41" s="498"/>
      <c r="KCM41" s="498"/>
      <c r="KCN41" s="499"/>
      <c r="KCO41" s="499"/>
      <c r="KCP41" s="499"/>
      <c r="KCQ41" s="500"/>
      <c r="KCR41" s="501"/>
      <c r="KCS41" s="501"/>
      <c r="KCT41" s="501"/>
      <c r="KCU41" s="501"/>
      <c r="KCV41" s="501"/>
      <c r="KCW41" s="501"/>
      <c r="KCX41" s="501"/>
      <c r="KCY41" s="501"/>
      <c r="KCZ41" s="501"/>
      <c r="KDA41" s="501"/>
      <c r="KDB41" s="501"/>
      <c r="KDC41" s="502"/>
      <c r="KDD41" s="497"/>
      <c r="KDE41" s="498"/>
      <c r="KDF41" s="498"/>
      <c r="KDG41" s="499"/>
      <c r="KDH41" s="499"/>
      <c r="KDI41" s="499"/>
      <c r="KDJ41" s="500"/>
      <c r="KDK41" s="501"/>
      <c r="KDL41" s="501"/>
      <c r="KDM41" s="501"/>
      <c r="KDN41" s="501"/>
      <c r="KDO41" s="501"/>
      <c r="KDP41" s="501"/>
      <c r="KDQ41" s="501"/>
      <c r="KDR41" s="501"/>
      <c r="KDS41" s="501"/>
      <c r="KDT41" s="501"/>
      <c r="KDU41" s="501"/>
      <c r="KDV41" s="502"/>
      <c r="KDW41" s="497"/>
      <c r="KDX41" s="498"/>
      <c r="KDY41" s="498"/>
      <c r="KDZ41" s="499"/>
      <c r="KEA41" s="499"/>
      <c r="KEB41" s="499"/>
      <c r="KEC41" s="500"/>
      <c r="KED41" s="501"/>
      <c r="KEE41" s="501"/>
      <c r="KEF41" s="501"/>
      <c r="KEG41" s="501"/>
      <c r="KEH41" s="501"/>
      <c r="KEI41" s="501"/>
      <c r="KEJ41" s="501"/>
      <c r="KEK41" s="501"/>
      <c r="KEL41" s="501"/>
      <c r="KEM41" s="501"/>
      <c r="KEN41" s="501"/>
      <c r="KEO41" s="502"/>
      <c r="KEP41" s="497"/>
      <c r="KEQ41" s="498"/>
      <c r="KER41" s="498"/>
      <c r="KES41" s="499"/>
      <c r="KET41" s="499"/>
      <c r="KEU41" s="499"/>
      <c r="KEV41" s="500"/>
      <c r="KEW41" s="501"/>
      <c r="KEX41" s="501"/>
      <c r="KEY41" s="501"/>
      <c r="KEZ41" s="501"/>
      <c r="KFA41" s="501"/>
      <c r="KFB41" s="501"/>
      <c r="KFC41" s="501"/>
      <c r="KFD41" s="501"/>
      <c r="KFE41" s="501"/>
      <c r="KFF41" s="501"/>
      <c r="KFG41" s="501"/>
      <c r="KFH41" s="502"/>
      <c r="KFI41" s="497"/>
      <c r="KFJ41" s="498"/>
      <c r="KFK41" s="498"/>
      <c r="KFL41" s="499"/>
      <c r="KFM41" s="499"/>
      <c r="KFN41" s="499"/>
      <c r="KFO41" s="500"/>
      <c r="KFP41" s="501"/>
      <c r="KFQ41" s="501"/>
      <c r="KFR41" s="501"/>
      <c r="KFS41" s="501"/>
      <c r="KFT41" s="501"/>
      <c r="KFU41" s="501"/>
      <c r="KFV41" s="501"/>
      <c r="KFW41" s="501"/>
      <c r="KFX41" s="501"/>
      <c r="KFY41" s="501"/>
      <c r="KFZ41" s="501"/>
      <c r="KGA41" s="502"/>
      <c r="KGB41" s="497"/>
      <c r="KGC41" s="498"/>
      <c r="KGD41" s="498"/>
      <c r="KGE41" s="499"/>
      <c r="KGF41" s="499"/>
      <c r="KGG41" s="499"/>
      <c r="KGH41" s="500"/>
      <c r="KGI41" s="501"/>
      <c r="KGJ41" s="501"/>
      <c r="KGK41" s="501"/>
      <c r="KGL41" s="501"/>
      <c r="KGM41" s="501"/>
      <c r="KGN41" s="501"/>
      <c r="KGO41" s="501"/>
      <c r="KGP41" s="501"/>
      <c r="KGQ41" s="501"/>
      <c r="KGR41" s="501"/>
      <c r="KGS41" s="501"/>
      <c r="KGT41" s="502"/>
      <c r="KGU41" s="497"/>
      <c r="KGV41" s="498"/>
      <c r="KGW41" s="498"/>
      <c r="KGX41" s="499"/>
      <c r="KGY41" s="499"/>
      <c r="KGZ41" s="499"/>
      <c r="KHA41" s="500"/>
      <c r="KHB41" s="501"/>
      <c r="KHC41" s="501"/>
      <c r="KHD41" s="501"/>
      <c r="KHE41" s="501"/>
      <c r="KHF41" s="501"/>
      <c r="KHG41" s="501"/>
      <c r="KHH41" s="501"/>
      <c r="KHI41" s="501"/>
      <c r="KHJ41" s="501"/>
      <c r="KHK41" s="501"/>
      <c r="KHL41" s="501"/>
      <c r="KHM41" s="502"/>
      <c r="KHN41" s="497"/>
      <c r="KHO41" s="498"/>
      <c r="KHP41" s="498"/>
      <c r="KHQ41" s="499"/>
      <c r="KHR41" s="499"/>
      <c r="KHS41" s="499"/>
      <c r="KHT41" s="500"/>
      <c r="KHU41" s="501"/>
      <c r="KHV41" s="501"/>
      <c r="KHW41" s="501"/>
      <c r="KHX41" s="501"/>
      <c r="KHY41" s="501"/>
      <c r="KHZ41" s="501"/>
      <c r="KIA41" s="501"/>
      <c r="KIB41" s="501"/>
      <c r="KIC41" s="501"/>
      <c r="KID41" s="501"/>
      <c r="KIE41" s="501"/>
      <c r="KIF41" s="502"/>
      <c r="KIG41" s="497"/>
      <c r="KIH41" s="498"/>
      <c r="KII41" s="498"/>
      <c r="KIJ41" s="499"/>
      <c r="KIK41" s="499"/>
      <c r="KIL41" s="499"/>
      <c r="KIM41" s="500"/>
      <c r="KIN41" s="501"/>
      <c r="KIO41" s="501"/>
      <c r="KIP41" s="501"/>
      <c r="KIQ41" s="501"/>
      <c r="KIR41" s="501"/>
      <c r="KIS41" s="501"/>
      <c r="KIT41" s="501"/>
      <c r="KIU41" s="501"/>
      <c r="KIV41" s="501"/>
      <c r="KIW41" s="501"/>
      <c r="KIX41" s="501"/>
      <c r="KIY41" s="502"/>
      <c r="KIZ41" s="497"/>
      <c r="KJA41" s="498"/>
      <c r="KJB41" s="498"/>
      <c r="KJC41" s="499"/>
      <c r="KJD41" s="499"/>
      <c r="KJE41" s="499"/>
      <c r="KJF41" s="500"/>
      <c r="KJG41" s="501"/>
      <c r="KJH41" s="501"/>
      <c r="KJI41" s="501"/>
      <c r="KJJ41" s="501"/>
      <c r="KJK41" s="501"/>
      <c r="KJL41" s="501"/>
      <c r="KJM41" s="501"/>
      <c r="KJN41" s="501"/>
      <c r="KJO41" s="501"/>
      <c r="KJP41" s="501"/>
      <c r="KJQ41" s="501"/>
      <c r="KJR41" s="502"/>
      <c r="KJS41" s="497"/>
      <c r="KJT41" s="498"/>
      <c r="KJU41" s="498"/>
      <c r="KJV41" s="499"/>
      <c r="KJW41" s="499"/>
      <c r="KJX41" s="499"/>
      <c r="KJY41" s="500"/>
      <c r="KJZ41" s="501"/>
      <c r="KKA41" s="501"/>
      <c r="KKB41" s="501"/>
      <c r="KKC41" s="501"/>
      <c r="KKD41" s="501"/>
      <c r="KKE41" s="501"/>
      <c r="KKF41" s="501"/>
      <c r="KKG41" s="501"/>
      <c r="KKH41" s="501"/>
      <c r="KKI41" s="501"/>
      <c r="KKJ41" s="501"/>
      <c r="KKK41" s="502"/>
      <c r="KKL41" s="497"/>
      <c r="KKM41" s="498"/>
      <c r="KKN41" s="498"/>
      <c r="KKO41" s="499"/>
      <c r="KKP41" s="499"/>
      <c r="KKQ41" s="499"/>
      <c r="KKR41" s="500"/>
      <c r="KKS41" s="501"/>
      <c r="KKT41" s="501"/>
      <c r="KKU41" s="501"/>
      <c r="KKV41" s="501"/>
      <c r="KKW41" s="501"/>
      <c r="KKX41" s="501"/>
      <c r="KKY41" s="501"/>
      <c r="KKZ41" s="501"/>
      <c r="KLA41" s="501"/>
      <c r="KLB41" s="501"/>
      <c r="KLC41" s="501"/>
      <c r="KLD41" s="502"/>
      <c r="KLE41" s="497"/>
      <c r="KLF41" s="498"/>
      <c r="KLG41" s="498"/>
      <c r="KLH41" s="499"/>
      <c r="KLI41" s="499"/>
      <c r="KLJ41" s="499"/>
      <c r="KLK41" s="500"/>
      <c r="KLL41" s="501"/>
      <c r="KLM41" s="501"/>
      <c r="KLN41" s="501"/>
      <c r="KLO41" s="501"/>
      <c r="KLP41" s="501"/>
      <c r="KLQ41" s="501"/>
      <c r="KLR41" s="501"/>
      <c r="KLS41" s="501"/>
      <c r="KLT41" s="501"/>
      <c r="KLU41" s="501"/>
      <c r="KLV41" s="501"/>
      <c r="KLW41" s="502"/>
      <c r="KLX41" s="497"/>
      <c r="KLY41" s="498"/>
      <c r="KLZ41" s="498"/>
      <c r="KMA41" s="499"/>
      <c r="KMB41" s="499"/>
      <c r="KMC41" s="499"/>
      <c r="KMD41" s="500"/>
      <c r="KME41" s="501"/>
      <c r="KMF41" s="501"/>
      <c r="KMG41" s="501"/>
      <c r="KMH41" s="501"/>
      <c r="KMI41" s="501"/>
      <c r="KMJ41" s="501"/>
      <c r="KMK41" s="501"/>
      <c r="KML41" s="501"/>
      <c r="KMM41" s="501"/>
      <c r="KMN41" s="501"/>
      <c r="KMO41" s="501"/>
      <c r="KMP41" s="502"/>
      <c r="KMQ41" s="497"/>
      <c r="KMR41" s="498"/>
      <c r="KMS41" s="498"/>
      <c r="KMT41" s="499"/>
      <c r="KMU41" s="499"/>
      <c r="KMV41" s="499"/>
      <c r="KMW41" s="500"/>
      <c r="KMX41" s="501"/>
      <c r="KMY41" s="501"/>
      <c r="KMZ41" s="501"/>
      <c r="KNA41" s="501"/>
      <c r="KNB41" s="501"/>
      <c r="KNC41" s="501"/>
      <c r="KND41" s="501"/>
      <c r="KNE41" s="501"/>
      <c r="KNF41" s="501"/>
      <c r="KNG41" s="501"/>
      <c r="KNH41" s="501"/>
      <c r="KNI41" s="502"/>
      <c r="KNJ41" s="497"/>
      <c r="KNK41" s="498"/>
      <c r="KNL41" s="498"/>
      <c r="KNM41" s="499"/>
      <c r="KNN41" s="499"/>
      <c r="KNO41" s="499"/>
      <c r="KNP41" s="500"/>
      <c r="KNQ41" s="501"/>
      <c r="KNR41" s="501"/>
      <c r="KNS41" s="501"/>
      <c r="KNT41" s="501"/>
      <c r="KNU41" s="501"/>
      <c r="KNV41" s="501"/>
      <c r="KNW41" s="501"/>
      <c r="KNX41" s="501"/>
      <c r="KNY41" s="501"/>
      <c r="KNZ41" s="501"/>
      <c r="KOA41" s="501"/>
      <c r="KOB41" s="502"/>
      <c r="KOC41" s="497"/>
      <c r="KOD41" s="498"/>
      <c r="KOE41" s="498"/>
      <c r="KOF41" s="499"/>
      <c r="KOG41" s="499"/>
      <c r="KOH41" s="499"/>
      <c r="KOI41" s="500"/>
      <c r="KOJ41" s="501"/>
      <c r="KOK41" s="501"/>
      <c r="KOL41" s="501"/>
      <c r="KOM41" s="501"/>
      <c r="KON41" s="501"/>
      <c r="KOO41" s="501"/>
      <c r="KOP41" s="501"/>
      <c r="KOQ41" s="501"/>
      <c r="KOR41" s="501"/>
      <c r="KOS41" s="501"/>
      <c r="KOT41" s="501"/>
      <c r="KOU41" s="502"/>
      <c r="KOV41" s="497"/>
      <c r="KOW41" s="498"/>
      <c r="KOX41" s="498"/>
      <c r="KOY41" s="499"/>
      <c r="KOZ41" s="499"/>
      <c r="KPA41" s="499"/>
      <c r="KPB41" s="500"/>
      <c r="KPC41" s="501"/>
      <c r="KPD41" s="501"/>
      <c r="KPE41" s="501"/>
      <c r="KPF41" s="501"/>
      <c r="KPG41" s="501"/>
      <c r="KPH41" s="501"/>
      <c r="KPI41" s="501"/>
      <c r="KPJ41" s="501"/>
      <c r="KPK41" s="501"/>
      <c r="KPL41" s="501"/>
      <c r="KPM41" s="501"/>
      <c r="KPN41" s="502"/>
      <c r="KPO41" s="497"/>
      <c r="KPP41" s="498"/>
      <c r="KPQ41" s="498"/>
      <c r="KPR41" s="499"/>
      <c r="KPS41" s="499"/>
      <c r="KPT41" s="499"/>
      <c r="KPU41" s="500"/>
      <c r="KPV41" s="501"/>
      <c r="KPW41" s="501"/>
      <c r="KPX41" s="501"/>
      <c r="KPY41" s="501"/>
      <c r="KPZ41" s="501"/>
      <c r="KQA41" s="501"/>
      <c r="KQB41" s="501"/>
      <c r="KQC41" s="501"/>
      <c r="KQD41" s="501"/>
      <c r="KQE41" s="501"/>
      <c r="KQF41" s="501"/>
      <c r="KQG41" s="502"/>
      <c r="KQH41" s="497"/>
      <c r="KQI41" s="498"/>
      <c r="KQJ41" s="498"/>
      <c r="KQK41" s="499"/>
      <c r="KQL41" s="499"/>
      <c r="KQM41" s="499"/>
      <c r="KQN41" s="500"/>
      <c r="KQO41" s="501"/>
      <c r="KQP41" s="501"/>
      <c r="KQQ41" s="501"/>
      <c r="KQR41" s="501"/>
      <c r="KQS41" s="501"/>
      <c r="KQT41" s="501"/>
      <c r="KQU41" s="501"/>
      <c r="KQV41" s="501"/>
      <c r="KQW41" s="501"/>
      <c r="KQX41" s="501"/>
      <c r="KQY41" s="501"/>
      <c r="KQZ41" s="502"/>
      <c r="KRA41" s="497"/>
      <c r="KRB41" s="498"/>
      <c r="KRC41" s="498"/>
      <c r="KRD41" s="499"/>
      <c r="KRE41" s="499"/>
      <c r="KRF41" s="499"/>
      <c r="KRG41" s="500"/>
      <c r="KRH41" s="501"/>
      <c r="KRI41" s="501"/>
      <c r="KRJ41" s="501"/>
      <c r="KRK41" s="501"/>
      <c r="KRL41" s="501"/>
      <c r="KRM41" s="501"/>
      <c r="KRN41" s="501"/>
      <c r="KRO41" s="501"/>
      <c r="KRP41" s="501"/>
      <c r="KRQ41" s="501"/>
      <c r="KRR41" s="501"/>
      <c r="KRS41" s="502"/>
      <c r="KRT41" s="497"/>
      <c r="KRU41" s="498"/>
      <c r="KRV41" s="498"/>
      <c r="KRW41" s="499"/>
      <c r="KRX41" s="499"/>
      <c r="KRY41" s="499"/>
      <c r="KRZ41" s="500"/>
      <c r="KSA41" s="501"/>
      <c r="KSB41" s="501"/>
      <c r="KSC41" s="501"/>
      <c r="KSD41" s="501"/>
      <c r="KSE41" s="501"/>
      <c r="KSF41" s="501"/>
      <c r="KSG41" s="501"/>
      <c r="KSH41" s="501"/>
      <c r="KSI41" s="501"/>
      <c r="KSJ41" s="501"/>
      <c r="KSK41" s="501"/>
      <c r="KSL41" s="502"/>
      <c r="KSM41" s="497"/>
      <c r="KSN41" s="498"/>
      <c r="KSO41" s="498"/>
      <c r="KSP41" s="499"/>
      <c r="KSQ41" s="499"/>
      <c r="KSR41" s="499"/>
      <c r="KSS41" s="500"/>
      <c r="KST41" s="501"/>
      <c r="KSU41" s="501"/>
      <c r="KSV41" s="501"/>
      <c r="KSW41" s="501"/>
      <c r="KSX41" s="501"/>
      <c r="KSY41" s="501"/>
      <c r="KSZ41" s="501"/>
      <c r="KTA41" s="501"/>
      <c r="KTB41" s="501"/>
      <c r="KTC41" s="501"/>
      <c r="KTD41" s="501"/>
      <c r="KTE41" s="502"/>
      <c r="KTF41" s="497"/>
      <c r="KTG41" s="498"/>
      <c r="KTH41" s="498"/>
      <c r="KTI41" s="499"/>
      <c r="KTJ41" s="499"/>
      <c r="KTK41" s="499"/>
      <c r="KTL41" s="500"/>
      <c r="KTM41" s="501"/>
      <c r="KTN41" s="501"/>
      <c r="KTO41" s="501"/>
      <c r="KTP41" s="501"/>
      <c r="KTQ41" s="501"/>
      <c r="KTR41" s="501"/>
      <c r="KTS41" s="501"/>
      <c r="KTT41" s="501"/>
      <c r="KTU41" s="501"/>
      <c r="KTV41" s="501"/>
      <c r="KTW41" s="501"/>
      <c r="KTX41" s="502"/>
      <c r="KTY41" s="497"/>
      <c r="KTZ41" s="498"/>
      <c r="KUA41" s="498"/>
      <c r="KUB41" s="499"/>
      <c r="KUC41" s="499"/>
      <c r="KUD41" s="499"/>
      <c r="KUE41" s="500"/>
      <c r="KUF41" s="501"/>
      <c r="KUG41" s="501"/>
      <c r="KUH41" s="501"/>
      <c r="KUI41" s="501"/>
      <c r="KUJ41" s="501"/>
      <c r="KUK41" s="501"/>
      <c r="KUL41" s="501"/>
      <c r="KUM41" s="501"/>
      <c r="KUN41" s="501"/>
      <c r="KUO41" s="501"/>
      <c r="KUP41" s="501"/>
      <c r="KUQ41" s="502"/>
      <c r="KUR41" s="497"/>
      <c r="KUS41" s="498"/>
      <c r="KUT41" s="498"/>
      <c r="KUU41" s="499"/>
      <c r="KUV41" s="499"/>
      <c r="KUW41" s="499"/>
      <c r="KUX41" s="500"/>
      <c r="KUY41" s="501"/>
      <c r="KUZ41" s="501"/>
      <c r="KVA41" s="501"/>
      <c r="KVB41" s="501"/>
      <c r="KVC41" s="501"/>
      <c r="KVD41" s="501"/>
      <c r="KVE41" s="501"/>
      <c r="KVF41" s="501"/>
      <c r="KVG41" s="501"/>
      <c r="KVH41" s="501"/>
      <c r="KVI41" s="501"/>
      <c r="KVJ41" s="502"/>
      <c r="KVK41" s="497"/>
      <c r="KVL41" s="498"/>
      <c r="KVM41" s="498"/>
      <c r="KVN41" s="499"/>
      <c r="KVO41" s="499"/>
      <c r="KVP41" s="499"/>
      <c r="KVQ41" s="500"/>
      <c r="KVR41" s="501"/>
      <c r="KVS41" s="501"/>
      <c r="KVT41" s="501"/>
      <c r="KVU41" s="501"/>
      <c r="KVV41" s="501"/>
      <c r="KVW41" s="501"/>
      <c r="KVX41" s="501"/>
      <c r="KVY41" s="501"/>
      <c r="KVZ41" s="501"/>
      <c r="KWA41" s="501"/>
      <c r="KWB41" s="501"/>
      <c r="KWC41" s="502"/>
      <c r="KWD41" s="497"/>
      <c r="KWE41" s="498"/>
      <c r="KWF41" s="498"/>
      <c r="KWG41" s="499"/>
      <c r="KWH41" s="499"/>
      <c r="KWI41" s="499"/>
      <c r="KWJ41" s="500"/>
      <c r="KWK41" s="501"/>
      <c r="KWL41" s="501"/>
      <c r="KWM41" s="501"/>
      <c r="KWN41" s="501"/>
      <c r="KWO41" s="501"/>
      <c r="KWP41" s="501"/>
      <c r="KWQ41" s="501"/>
      <c r="KWR41" s="501"/>
      <c r="KWS41" s="501"/>
      <c r="KWT41" s="501"/>
      <c r="KWU41" s="501"/>
      <c r="KWV41" s="502"/>
      <c r="KWW41" s="497"/>
      <c r="KWX41" s="498"/>
      <c r="KWY41" s="498"/>
      <c r="KWZ41" s="499"/>
      <c r="KXA41" s="499"/>
      <c r="KXB41" s="499"/>
      <c r="KXC41" s="500"/>
      <c r="KXD41" s="501"/>
      <c r="KXE41" s="501"/>
      <c r="KXF41" s="501"/>
      <c r="KXG41" s="501"/>
      <c r="KXH41" s="501"/>
      <c r="KXI41" s="501"/>
      <c r="KXJ41" s="501"/>
      <c r="KXK41" s="501"/>
      <c r="KXL41" s="501"/>
      <c r="KXM41" s="501"/>
      <c r="KXN41" s="501"/>
      <c r="KXO41" s="502"/>
      <c r="KXP41" s="497"/>
      <c r="KXQ41" s="498"/>
      <c r="KXR41" s="498"/>
      <c r="KXS41" s="499"/>
      <c r="KXT41" s="499"/>
      <c r="KXU41" s="499"/>
      <c r="KXV41" s="500"/>
      <c r="KXW41" s="501"/>
      <c r="KXX41" s="501"/>
      <c r="KXY41" s="501"/>
      <c r="KXZ41" s="501"/>
      <c r="KYA41" s="501"/>
      <c r="KYB41" s="501"/>
      <c r="KYC41" s="501"/>
      <c r="KYD41" s="501"/>
      <c r="KYE41" s="501"/>
      <c r="KYF41" s="501"/>
      <c r="KYG41" s="501"/>
      <c r="KYH41" s="502"/>
      <c r="KYI41" s="497"/>
      <c r="KYJ41" s="498"/>
      <c r="KYK41" s="498"/>
      <c r="KYL41" s="499"/>
      <c r="KYM41" s="499"/>
      <c r="KYN41" s="499"/>
      <c r="KYO41" s="500"/>
      <c r="KYP41" s="501"/>
      <c r="KYQ41" s="501"/>
      <c r="KYR41" s="501"/>
      <c r="KYS41" s="501"/>
      <c r="KYT41" s="501"/>
      <c r="KYU41" s="501"/>
      <c r="KYV41" s="501"/>
      <c r="KYW41" s="501"/>
      <c r="KYX41" s="501"/>
      <c r="KYY41" s="501"/>
      <c r="KYZ41" s="501"/>
      <c r="KZA41" s="502"/>
      <c r="KZB41" s="497"/>
      <c r="KZC41" s="498"/>
      <c r="KZD41" s="498"/>
      <c r="KZE41" s="499"/>
      <c r="KZF41" s="499"/>
      <c r="KZG41" s="499"/>
      <c r="KZH41" s="500"/>
      <c r="KZI41" s="501"/>
      <c r="KZJ41" s="501"/>
      <c r="KZK41" s="501"/>
      <c r="KZL41" s="501"/>
      <c r="KZM41" s="501"/>
      <c r="KZN41" s="501"/>
      <c r="KZO41" s="501"/>
      <c r="KZP41" s="501"/>
      <c r="KZQ41" s="501"/>
      <c r="KZR41" s="501"/>
      <c r="KZS41" s="501"/>
      <c r="KZT41" s="502"/>
      <c r="KZU41" s="497"/>
      <c r="KZV41" s="498"/>
      <c r="KZW41" s="498"/>
      <c r="KZX41" s="499"/>
      <c r="KZY41" s="499"/>
      <c r="KZZ41" s="499"/>
      <c r="LAA41" s="500"/>
      <c r="LAB41" s="501"/>
      <c r="LAC41" s="501"/>
      <c r="LAD41" s="501"/>
      <c r="LAE41" s="501"/>
      <c r="LAF41" s="501"/>
      <c r="LAG41" s="501"/>
      <c r="LAH41" s="501"/>
      <c r="LAI41" s="501"/>
      <c r="LAJ41" s="501"/>
      <c r="LAK41" s="501"/>
      <c r="LAL41" s="501"/>
      <c r="LAM41" s="502"/>
      <c r="LAN41" s="497"/>
      <c r="LAO41" s="498"/>
      <c r="LAP41" s="498"/>
      <c r="LAQ41" s="499"/>
      <c r="LAR41" s="499"/>
      <c r="LAS41" s="499"/>
      <c r="LAT41" s="500"/>
      <c r="LAU41" s="501"/>
      <c r="LAV41" s="501"/>
      <c r="LAW41" s="501"/>
      <c r="LAX41" s="501"/>
      <c r="LAY41" s="501"/>
      <c r="LAZ41" s="501"/>
      <c r="LBA41" s="501"/>
      <c r="LBB41" s="501"/>
      <c r="LBC41" s="501"/>
      <c r="LBD41" s="501"/>
      <c r="LBE41" s="501"/>
      <c r="LBF41" s="502"/>
      <c r="LBG41" s="497"/>
      <c r="LBH41" s="498"/>
      <c r="LBI41" s="498"/>
      <c r="LBJ41" s="499"/>
      <c r="LBK41" s="499"/>
      <c r="LBL41" s="499"/>
      <c r="LBM41" s="500"/>
      <c r="LBN41" s="501"/>
      <c r="LBO41" s="501"/>
      <c r="LBP41" s="501"/>
      <c r="LBQ41" s="501"/>
      <c r="LBR41" s="501"/>
      <c r="LBS41" s="501"/>
      <c r="LBT41" s="501"/>
      <c r="LBU41" s="501"/>
      <c r="LBV41" s="501"/>
      <c r="LBW41" s="501"/>
      <c r="LBX41" s="501"/>
      <c r="LBY41" s="502"/>
      <c r="LBZ41" s="497"/>
      <c r="LCA41" s="498"/>
      <c r="LCB41" s="498"/>
      <c r="LCC41" s="499"/>
      <c r="LCD41" s="499"/>
      <c r="LCE41" s="499"/>
      <c r="LCF41" s="500"/>
      <c r="LCG41" s="501"/>
      <c r="LCH41" s="501"/>
      <c r="LCI41" s="501"/>
      <c r="LCJ41" s="501"/>
      <c r="LCK41" s="501"/>
      <c r="LCL41" s="501"/>
      <c r="LCM41" s="501"/>
      <c r="LCN41" s="501"/>
      <c r="LCO41" s="501"/>
      <c r="LCP41" s="501"/>
      <c r="LCQ41" s="501"/>
      <c r="LCR41" s="502"/>
      <c r="LCS41" s="497"/>
      <c r="LCT41" s="498"/>
      <c r="LCU41" s="498"/>
      <c r="LCV41" s="499"/>
      <c r="LCW41" s="499"/>
      <c r="LCX41" s="499"/>
      <c r="LCY41" s="500"/>
      <c r="LCZ41" s="501"/>
      <c r="LDA41" s="501"/>
      <c r="LDB41" s="501"/>
      <c r="LDC41" s="501"/>
      <c r="LDD41" s="501"/>
      <c r="LDE41" s="501"/>
      <c r="LDF41" s="501"/>
      <c r="LDG41" s="501"/>
      <c r="LDH41" s="501"/>
      <c r="LDI41" s="501"/>
      <c r="LDJ41" s="501"/>
      <c r="LDK41" s="502"/>
      <c r="LDL41" s="497"/>
      <c r="LDM41" s="498"/>
      <c r="LDN41" s="498"/>
      <c r="LDO41" s="499"/>
      <c r="LDP41" s="499"/>
      <c r="LDQ41" s="499"/>
      <c r="LDR41" s="500"/>
      <c r="LDS41" s="501"/>
      <c r="LDT41" s="501"/>
      <c r="LDU41" s="501"/>
      <c r="LDV41" s="501"/>
      <c r="LDW41" s="501"/>
      <c r="LDX41" s="501"/>
      <c r="LDY41" s="501"/>
      <c r="LDZ41" s="501"/>
      <c r="LEA41" s="501"/>
      <c r="LEB41" s="501"/>
      <c r="LEC41" s="501"/>
      <c r="LED41" s="502"/>
      <c r="LEE41" s="497"/>
      <c r="LEF41" s="498"/>
      <c r="LEG41" s="498"/>
      <c r="LEH41" s="499"/>
      <c r="LEI41" s="499"/>
      <c r="LEJ41" s="499"/>
      <c r="LEK41" s="500"/>
      <c r="LEL41" s="501"/>
      <c r="LEM41" s="501"/>
      <c r="LEN41" s="501"/>
      <c r="LEO41" s="501"/>
      <c r="LEP41" s="501"/>
      <c r="LEQ41" s="501"/>
      <c r="LER41" s="501"/>
      <c r="LES41" s="501"/>
      <c r="LET41" s="501"/>
      <c r="LEU41" s="501"/>
      <c r="LEV41" s="501"/>
      <c r="LEW41" s="502"/>
      <c r="LEX41" s="497"/>
      <c r="LEY41" s="498"/>
      <c r="LEZ41" s="498"/>
      <c r="LFA41" s="499"/>
      <c r="LFB41" s="499"/>
      <c r="LFC41" s="499"/>
      <c r="LFD41" s="500"/>
      <c r="LFE41" s="501"/>
      <c r="LFF41" s="501"/>
      <c r="LFG41" s="501"/>
      <c r="LFH41" s="501"/>
      <c r="LFI41" s="501"/>
      <c r="LFJ41" s="501"/>
      <c r="LFK41" s="501"/>
      <c r="LFL41" s="501"/>
      <c r="LFM41" s="501"/>
      <c r="LFN41" s="501"/>
      <c r="LFO41" s="501"/>
      <c r="LFP41" s="502"/>
      <c r="LFQ41" s="497"/>
      <c r="LFR41" s="498"/>
      <c r="LFS41" s="498"/>
      <c r="LFT41" s="499"/>
      <c r="LFU41" s="499"/>
      <c r="LFV41" s="499"/>
      <c r="LFW41" s="500"/>
      <c r="LFX41" s="501"/>
      <c r="LFY41" s="501"/>
      <c r="LFZ41" s="501"/>
      <c r="LGA41" s="501"/>
      <c r="LGB41" s="501"/>
      <c r="LGC41" s="501"/>
      <c r="LGD41" s="501"/>
      <c r="LGE41" s="501"/>
      <c r="LGF41" s="501"/>
      <c r="LGG41" s="501"/>
      <c r="LGH41" s="501"/>
      <c r="LGI41" s="502"/>
      <c r="LGJ41" s="497"/>
      <c r="LGK41" s="498"/>
      <c r="LGL41" s="498"/>
      <c r="LGM41" s="499"/>
      <c r="LGN41" s="499"/>
      <c r="LGO41" s="499"/>
      <c r="LGP41" s="500"/>
      <c r="LGQ41" s="501"/>
      <c r="LGR41" s="501"/>
      <c r="LGS41" s="501"/>
      <c r="LGT41" s="501"/>
      <c r="LGU41" s="501"/>
      <c r="LGV41" s="501"/>
      <c r="LGW41" s="501"/>
      <c r="LGX41" s="501"/>
      <c r="LGY41" s="501"/>
      <c r="LGZ41" s="501"/>
      <c r="LHA41" s="501"/>
      <c r="LHB41" s="502"/>
      <c r="LHC41" s="497"/>
      <c r="LHD41" s="498"/>
      <c r="LHE41" s="498"/>
      <c r="LHF41" s="499"/>
      <c r="LHG41" s="499"/>
      <c r="LHH41" s="499"/>
      <c r="LHI41" s="500"/>
      <c r="LHJ41" s="501"/>
      <c r="LHK41" s="501"/>
      <c r="LHL41" s="501"/>
      <c r="LHM41" s="501"/>
      <c r="LHN41" s="501"/>
      <c r="LHO41" s="501"/>
      <c r="LHP41" s="501"/>
      <c r="LHQ41" s="501"/>
      <c r="LHR41" s="501"/>
      <c r="LHS41" s="501"/>
      <c r="LHT41" s="501"/>
      <c r="LHU41" s="502"/>
      <c r="LHV41" s="497"/>
      <c r="LHW41" s="498"/>
      <c r="LHX41" s="498"/>
      <c r="LHY41" s="499"/>
      <c r="LHZ41" s="499"/>
      <c r="LIA41" s="499"/>
      <c r="LIB41" s="500"/>
      <c r="LIC41" s="501"/>
      <c r="LID41" s="501"/>
      <c r="LIE41" s="501"/>
      <c r="LIF41" s="501"/>
      <c r="LIG41" s="501"/>
      <c r="LIH41" s="501"/>
      <c r="LII41" s="501"/>
      <c r="LIJ41" s="501"/>
      <c r="LIK41" s="501"/>
      <c r="LIL41" s="501"/>
      <c r="LIM41" s="501"/>
      <c r="LIN41" s="502"/>
      <c r="LIO41" s="497"/>
      <c r="LIP41" s="498"/>
      <c r="LIQ41" s="498"/>
      <c r="LIR41" s="499"/>
      <c r="LIS41" s="499"/>
      <c r="LIT41" s="499"/>
      <c r="LIU41" s="500"/>
      <c r="LIV41" s="501"/>
      <c r="LIW41" s="501"/>
      <c r="LIX41" s="501"/>
      <c r="LIY41" s="501"/>
      <c r="LIZ41" s="501"/>
      <c r="LJA41" s="501"/>
      <c r="LJB41" s="501"/>
      <c r="LJC41" s="501"/>
      <c r="LJD41" s="501"/>
      <c r="LJE41" s="501"/>
      <c r="LJF41" s="501"/>
      <c r="LJG41" s="502"/>
      <c r="LJH41" s="497"/>
      <c r="LJI41" s="498"/>
      <c r="LJJ41" s="498"/>
      <c r="LJK41" s="499"/>
      <c r="LJL41" s="499"/>
      <c r="LJM41" s="499"/>
      <c r="LJN41" s="500"/>
      <c r="LJO41" s="501"/>
      <c r="LJP41" s="501"/>
      <c r="LJQ41" s="501"/>
      <c r="LJR41" s="501"/>
      <c r="LJS41" s="501"/>
      <c r="LJT41" s="501"/>
      <c r="LJU41" s="501"/>
      <c r="LJV41" s="501"/>
      <c r="LJW41" s="501"/>
      <c r="LJX41" s="501"/>
      <c r="LJY41" s="501"/>
      <c r="LJZ41" s="502"/>
      <c r="LKA41" s="497"/>
      <c r="LKB41" s="498"/>
      <c r="LKC41" s="498"/>
      <c r="LKD41" s="499"/>
      <c r="LKE41" s="499"/>
      <c r="LKF41" s="499"/>
      <c r="LKG41" s="500"/>
      <c r="LKH41" s="501"/>
      <c r="LKI41" s="501"/>
      <c r="LKJ41" s="501"/>
      <c r="LKK41" s="501"/>
      <c r="LKL41" s="501"/>
      <c r="LKM41" s="501"/>
      <c r="LKN41" s="501"/>
      <c r="LKO41" s="501"/>
      <c r="LKP41" s="501"/>
      <c r="LKQ41" s="501"/>
      <c r="LKR41" s="501"/>
      <c r="LKS41" s="502"/>
      <c r="LKT41" s="497"/>
      <c r="LKU41" s="498"/>
      <c r="LKV41" s="498"/>
      <c r="LKW41" s="499"/>
      <c r="LKX41" s="499"/>
      <c r="LKY41" s="499"/>
      <c r="LKZ41" s="500"/>
      <c r="LLA41" s="501"/>
      <c r="LLB41" s="501"/>
      <c r="LLC41" s="501"/>
      <c r="LLD41" s="501"/>
      <c r="LLE41" s="501"/>
      <c r="LLF41" s="501"/>
      <c r="LLG41" s="501"/>
      <c r="LLH41" s="501"/>
      <c r="LLI41" s="501"/>
      <c r="LLJ41" s="501"/>
      <c r="LLK41" s="501"/>
      <c r="LLL41" s="502"/>
      <c r="LLM41" s="497"/>
      <c r="LLN41" s="498"/>
      <c r="LLO41" s="498"/>
      <c r="LLP41" s="499"/>
      <c r="LLQ41" s="499"/>
      <c r="LLR41" s="499"/>
      <c r="LLS41" s="500"/>
      <c r="LLT41" s="501"/>
      <c r="LLU41" s="501"/>
      <c r="LLV41" s="501"/>
      <c r="LLW41" s="501"/>
      <c r="LLX41" s="501"/>
      <c r="LLY41" s="501"/>
      <c r="LLZ41" s="501"/>
      <c r="LMA41" s="501"/>
      <c r="LMB41" s="501"/>
      <c r="LMC41" s="501"/>
      <c r="LMD41" s="501"/>
      <c r="LME41" s="502"/>
      <c r="LMF41" s="497"/>
      <c r="LMG41" s="498"/>
      <c r="LMH41" s="498"/>
      <c r="LMI41" s="499"/>
      <c r="LMJ41" s="499"/>
      <c r="LMK41" s="499"/>
      <c r="LML41" s="500"/>
      <c r="LMM41" s="501"/>
      <c r="LMN41" s="501"/>
      <c r="LMO41" s="501"/>
      <c r="LMP41" s="501"/>
      <c r="LMQ41" s="501"/>
      <c r="LMR41" s="501"/>
      <c r="LMS41" s="501"/>
      <c r="LMT41" s="501"/>
      <c r="LMU41" s="501"/>
      <c r="LMV41" s="501"/>
      <c r="LMW41" s="501"/>
      <c r="LMX41" s="502"/>
      <c r="LMY41" s="497"/>
      <c r="LMZ41" s="498"/>
      <c r="LNA41" s="498"/>
      <c r="LNB41" s="499"/>
      <c r="LNC41" s="499"/>
      <c r="LND41" s="499"/>
      <c r="LNE41" s="500"/>
      <c r="LNF41" s="501"/>
      <c r="LNG41" s="501"/>
      <c r="LNH41" s="501"/>
      <c r="LNI41" s="501"/>
      <c r="LNJ41" s="501"/>
      <c r="LNK41" s="501"/>
      <c r="LNL41" s="501"/>
      <c r="LNM41" s="501"/>
      <c r="LNN41" s="501"/>
      <c r="LNO41" s="501"/>
      <c r="LNP41" s="501"/>
      <c r="LNQ41" s="502"/>
      <c r="LNR41" s="497"/>
      <c r="LNS41" s="498"/>
      <c r="LNT41" s="498"/>
      <c r="LNU41" s="499"/>
      <c r="LNV41" s="499"/>
      <c r="LNW41" s="499"/>
      <c r="LNX41" s="500"/>
      <c r="LNY41" s="501"/>
      <c r="LNZ41" s="501"/>
      <c r="LOA41" s="501"/>
      <c r="LOB41" s="501"/>
      <c r="LOC41" s="501"/>
      <c r="LOD41" s="501"/>
      <c r="LOE41" s="501"/>
      <c r="LOF41" s="501"/>
      <c r="LOG41" s="501"/>
      <c r="LOH41" s="501"/>
      <c r="LOI41" s="501"/>
      <c r="LOJ41" s="502"/>
      <c r="LOK41" s="497"/>
      <c r="LOL41" s="498"/>
      <c r="LOM41" s="498"/>
      <c r="LON41" s="499"/>
      <c r="LOO41" s="499"/>
      <c r="LOP41" s="499"/>
      <c r="LOQ41" s="500"/>
      <c r="LOR41" s="501"/>
      <c r="LOS41" s="501"/>
      <c r="LOT41" s="501"/>
      <c r="LOU41" s="501"/>
      <c r="LOV41" s="501"/>
      <c r="LOW41" s="501"/>
      <c r="LOX41" s="501"/>
      <c r="LOY41" s="501"/>
      <c r="LOZ41" s="501"/>
      <c r="LPA41" s="501"/>
      <c r="LPB41" s="501"/>
      <c r="LPC41" s="502"/>
      <c r="LPD41" s="497"/>
      <c r="LPE41" s="498"/>
      <c r="LPF41" s="498"/>
      <c r="LPG41" s="499"/>
      <c r="LPH41" s="499"/>
      <c r="LPI41" s="499"/>
      <c r="LPJ41" s="500"/>
      <c r="LPK41" s="501"/>
      <c r="LPL41" s="501"/>
      <c r="LPM41" s="501"/>
      <c r="LPN41" s="501"/>
      <c r="LPO41" s="501"/>
      <c r="LPP41" s="501"/>
      <c r="LPQ41" s="501"/>
      <c r="LPR41" s="501"/>
      <c r="LPS41" s="501"/>
      <c r="LPT41" s="501"/>
      <c r="LPU41" s="501"/>
      <c r="LPV41" s="502"/>
      <c r="LPW41" s="497"/>
      <c r="LPX41" s="498"/>
      <c r="LPY41" s="498"/>
      <c r="LPZ41" s="499"/>
      <c r="LQA41" s="499"/>
      <c r="LQB41" s="499"/>
      <c r="LQC41" s="500"/>
      <c r="LQD41" s="501"/>
      <c r="LQE41" s="501"/>
      <c r="LQF41" s="501"/>
      <c r="LQG41" s="501"/>
      <c r="LQH41" s="501"/>
      <c r="LQI41" s="501"/>
      <c r="LQJ41" s="501"/>
      <c r="LQK41" s="501"/>
      <c r="LQL41" s="501"/>
      <c r="LQM41" s="501"/>
      <c r="LQN41" s="501"/>
      <c r="LQO41" s="502"/>
      <c r="LQP41" s="497"/>
      <c r="LQQ41" s="498"/>
      <c r="LQR41" s="498"/>
      <c r="LQS41" s="499"/>
      <c r="LQT41" s="499"/>
      <c r="LQU41" s="499"/>
      <c r="LQV41" s="500"/>
      <c r="LQW41" s="501"/>
      <c r="LQX41" s="501"/>
      <c r="LQY41" s="501"/>
      <c r="LQZ41" s="501"/>
      <c r="LRA41" s="501"/>
      <c r="LRB41" s="501"/>
      <c r="LRC41" s="501"/>
      <c r="LRD41" s="501"/>
      <c r="LRE41" s="501"/>
      <c r="LRF41" s="501"/>
      <c r="LRG41" s="501"/>
      <c r="LRH41" s="502"/>
      <c r="LRI41" s="497"/>
      <c r="LRJ41" s="498"/>
      <c r="LRK41" s="498"/>
      <c r="LRL41" s="499"/>
      <c r="LRM41" s="499"/>
      <c r="LRN41" s="499"/>
      <c r="LRO41" s="500"/>
      <c r="LRP41" s="501"/>
      <c r="LRQ41" s="501"/>
      <c r="LRR41" s="501"/>
      <c r="LRS41" s="501"/>
      <c r="LRT41" s="501"/>
      <c r="LRU41" s="501"/>
      <c r="LRV41" s="501"/>
      <c r="LRW41" s="501"/>
      <c r="LRX41" s="501"/>
      <c r="LRY41" s="501"/>
      <c r="LRZ41" s="501"/>
      <c r="LSA41" s="502"/>
      <c r="LSB41" s="497"/>
      <c r="LSC41" s="498"/>
      <c r="LSD41" s="498"/>
      <c r="LSE41" s="499"/>
      <c r="LSF41" s="499"/>
      <c r="LSG41" s="499"/>
      <c r="LSH41" s="500"/>
      <c r="LSI41" s="501"/>
      <c r="LSJ41" s="501"/>
      <c r="LSK41" s="501"/>
      <c r="LSL41" s="501"/>
      <c r="LSM41" s="501"/>
      <c r="LSN41" s="501"/>
      <c r="LSO41" s="501"/>
      <c r="LSP41" s="501"/>
      <c r="LSQ41" s="501"/>
      <c r="LSR41" s="501"/>
      <c r="LSS41" s="501"/>
      <c r="LST41" s="502"/>
      <c r="LSU41" s="497"/>
      <c r="LSV41" s="498"/>
      <c r="LSW41" s="498"/>
      <c r="LSX41" s="499"/>
      <c r="LSY41" s="499"/>
      <c r="LSZ41" s="499"/>
      <c r="LTA41" s="500"/>
      <c r="LTB41" s="501"/>
      <c r="LTC41" s="501"/>
      <c r="LTD41" s="501"/>
      <c r="LTE41" s="501"/>
      <c r="LTF41" s="501"/>
      <c r="LTG41" s="501"/>
      <c r="LTH41" s="501"/>
      <c r="LTI41" s="501"/>
      <c r="LTJ41" s="501"/>
      <c r="LTK41" s="501"/>
      <c r="LTL41" s="501"/>
      <c r="LTM41" s="502"/>
      <c r="LTN41" s="497"/>
      <c r="LTO41" s="498"/>
      <c r="LTP41" s="498"/>
      <c r="LTQ41" s="499"/>
      <c r="LTR41" s="499"/>
      <c r="LTS41" s="499"/>
      <c r="LTT41" s="500"/>
      <c r="LTU41" s="501"/>
      <c r="LTV41" s="501"/>
      <c r="LTW41" s="501"/>
      <c r="LTX41" s="501"/>
      <c r="LTY41" s="501"/>
      <c r="LTZ41" s="501"/>
      <c r="LUA41" s="501"/>
      <c r="LUB41" s="501"/>
      <c r="LUC41" s="501"/>
      <c r="LUD41" s="501"/>
      <c r="LUE41" s="501"/>
      <c r="LUF41" s="502"/>
      <c r="LUG41" s="497"/>
      <c r="LUH41" s="498"/>
      <c r="LUI41" s="498"/>
      <c r="LUJ41" s="499"/>
      <c r="LUK41" s="499"/>
      <c r="LUL41" s="499"/>
      <c r="LUM41" s="500"/>
      <c r="LUN41" s="501"/>
      <c r="LUO41" s="501"/>
      <c r="LUP41" s="501"/>
      <c r="LUQ41" s="501"/>
      <c r="LUR41" s="501"/>
      <c r="LUS41" s="501"/>
      <c r="LUT41" s="501"/>
      <c r="LUU41" s="501"/>
      <c r="LUV41" s="501"/>
      <c r="LUW41" s="501"/>
      <c r="LUX41" s="501"/>
      <c r="LUY41" s="502"/>
      <c r="LUZ41" s="497"/>
      <c r="LVA41" s="498"/>
      <c r="LVB41" s="498"/>
      <c r="LVC41" s="499"/>
      <c r="LVD41" s="499"/>
      <c r="LVE41" s="499"/>
      <c r="LVF41" s="500"/>
      <c r="LVG41" s="501"/>
      <c r="LVH41" s="501"/>
      <c r="LVI41" s="501"/>
      <c r="LVJ41" s="501"/>
      <c r="LVK41" s="501"/>
      <c r="LVL41" s="501"/>
      <c r="LVM41" s="501"/>
      <c r="LVN41" s="501"/>
      <c r="LVO41" s="501"/>
      <c r="LVP41" s="501"/>
      <c r="LVQ41" s="501"/>
      <c r="LVR41" s="502"/>
      <c r="LVS41" s="497"/>
      <c r="LVT41" s="498"/>
      <c r="LVU41" s="498"/>
      <c r="LVV41" s="499"/>
      <c r="LVW41" s="499"/>
      <c r="LVX41" s="499"/>
      <c r="LVY41" s="500"/>
      <c r="LVZ41" s="501"/>
      <c r="LWA41" s="501"/>
      <c r="LWB41" s="501"/>
      <c r="LWC41" s="501"/>
      <c r="LWD41" s="501"/>
      <c r="LWE41" s="501"/>
      <c r="LWF41" s="501"/>
      <c r="LWG41" s="501"/>
      <c r="LWH41" s="501"/>
      <c r="LWI41" s="501"/>
      <c r="LWJ41" s="501"/>
      <c r="LWK41" s="502"/>
      <c r="LWL41" s="497"/>
      <c r="LWM41" s="498"/>
      <c r="LWN41" s="498"/>
      <c r="LWO41" s="499"/>
      <c r="LWP41" s="499"/>
      <c r="LWQ41" s="499"/>
      <c r="LWR41" s="500"/>
      <c r="LWS41" s="501"/>
      <c r="LWT41" s="501"/>
      <c r="LWU41" s="501"/>
      <c r="LWV41" s="501"/>
      <c r="LWW41" s="501"/>
      <c r="LWX41" s="501"/>
      <c r="LWY41" s="501"/>
      <c r="LWZ41" s="501"/>
      <c r="LXA41" s="501"/>
      <c r="LXB41" s="501"/>
      <c r="LXC41" s="501"/>
      <c r="LXD41" s="502"/>
      <c r="LXE41" s="497"/>
      <c r="LXF41" s="498"/>
      <c r="LXG41" s="498"/>
      <c r="LXH41" s="499"/>
      <c r="LXI41" s="499"/>
      <c r="LXJ41" s="499"/>
      <c r="LXK41" s="500"/>
      <c r="LXL41" s="501"/>
      <c r="LXM41" s="501"/>
      <c r="LXN41" s="501"/>
      <c r="LXO41" s="501"/>
      <c r="LXP41" s="501"/>
      <c r="LXQ41" s="501"/>
      <c r="LXR41" s="501"/>
      <c r="LXS41" s="501"/>
      <c r="LXT41" s="501"/>
      <c r="LXU41" s="501"/>
      <c r="LXV41" s="501"/>
      <c r="LXW41" s="502"/>
      <c r="LXX41" s="497"/>
      <c r="LXY41" s="498"/>
      <c r="LXZ41" s="498"/>
      <c r="LYA41" s="499"/>
      <c r="LYB41" s="499"/>
      <c r="LYC41" s="499"/>
      <c r="LYD41" s="500"/>
      <c r="LYE41" s="501"/>
      <c r="LYF41" s="501"/>
      <c r="LYG41" s="501"/>
      <c r="LYH41" s="501"/>
      <c r="LYI41" s="501"/>
      <c r="LYJ41" s="501"/>
      <c r="LYK41" s="501"/>
      <c r="LYL41" s="501"/>
      <c r="LYM41" s="501"/>
      <c r="LYN41" s="501"/>
      <c r="LYO41" s="501"/>
      <c r="LYP41" s="502"/>
      <c r="LYQ41" s="497"/>
      <c r="LYR41" s="498"/>
      <c r="LYS41" s="498"/>
      <c r="LYT41" s="499"/>
      <c r="LYU41" s="499"/>
      <c r="LYV41" s="499"/>
      <c r="LYW41" s="500"/>
      <c r="LYX41" s="501"/>
      <c r="LYY41" s="501"/>
      <c r="LYZ41" s="501"/>
      <c r="LZA41" s="501"/>
      <c r="LZB41" s="501"/>
      <c r="LZC41" s="501"/>
      <c r="LZD41" s="501"/>
      <c r="LZE41" s="501"/>
      <c r="LZF41" s="501"/>
      <c r="LZG41" s="501"/>
      <c r="LZH41" s="501"/>
      <c r="LZI41" s="502"/>
      <c r="LZJ41" s="497"/>
      <c r="LZK41" s="498"/>
      <c r="LZL41" s="498"/>
      <c r="LZM41" s="499"/>
      <c r="LZN41" s="499"/>
      <c r="LZO41" s="499"/>
      <c r="LZP41" s="500"/>
      <c r="LZQ41" s="501"/>
      <c r="LZR41" s="501"/>
      <c r="LZS41" s="501"/>
      <c r="LZT41" s="501"/>
      <c r="LZU41" s="501"/>
      <c r="LZV41" s="501"/>
      <c r="LZW41" s="501"/>
      <c r="LZX41" s="501"/>
      <c r="LZY41" s="501"/>
      <c r="LZZ41" s="501"/>
      <c r="MAA41" s="501"/>
      <c r="MAB41" s="502"/>
      <c r="MAC41" s="497"/>
      <c r="MAD41" s="498"/>
      <c r="MAE41" s="498"/>
      <c r="MAF41" s="499"/>
      <c r="MAG41" s="499"/>
      <c r="MAH41" s="499"/>
      <c r="MAI41" s="500"/>
      <c r="MAJ41" s="501"/>
      <c r="MAK41" s="501"/>
      <c r="MAL41" s="501"/>
      <c r="MAM41" s="501"/>
      <c r="MAN41" s="501"/>
      <c r="MAO41" s="501"/>
      <c r="MAP41" s="501"/>
      <c r="MAQ41" s="501"/>
      <c r="MAR41" s="501"/>
      <c r="MAS41" s="501"/>
      <c r="MAT41" s="501"/>
      <c r="MAU41" s="502"/>
      <c r="MAV41" s="497"/>
      <c r="MAW41" s="498"/>
      <c r="MAX41" s="498"/>
      <c r="MAY41" s="499"/>
      <c r="MAZ41" s="499"/>
      <c r="MBA41" s="499"/>
      <c r="MBB41" s="500"/>
      <c r="MBC41" s="501"/>
      <c r="MBD41" s="501"/>
      <c r="MBE41" s="501"/>
      <c r="MBF41" s="501"/>
      <c r="MBG41" s="501"/>
      <c r="MBH41" s="501"/>
      <c r="MBI41" s="501"/>
      <c r="MBJ41" s="501"/>
      <c r="MBK41" s="501"/>
      <c r="MBL41" s="501"/>
      <c r="MBM41" s="501"/>
      <c r="MBN41" s="502"/>
      <c r="MBO41" s="497"/>
      <c r="MBP41" s="498"/>
      <c r="MBQ41" s="498"/>
      <c r="MBR41" s="499"/>
      <c r="MBS41" s="499"/>
      <c r="MBT41" s="499"/>
      <c r="MBU41" s="500"/>
      <c r="MBV41" s="501"/>
      <c r="MBW41" s="501"/>
      <c r="MBX41" s="501"/>
      <c r="MBY41" s="501"/>
      <c r="MBZ41" s="501"/>
      <c r="MCA41" s="501"/>
      <c r="MCB41" s="501"/>
      <c r="MCC41" s="501"/>
      <c r="MCD41" s="501"/>
      <c r="MCE41" s="501"/>
      <c r="MCF41" s="501"/>
      <c r="MCG41" s="502"/>
      <c r="MCH41" s="497"/>
      <c r="MCI41" s="498"/>
      <c r="MCJ41" s="498"/>
      <c r="MCK41" s="499"/>
      <c r="MCL41" s="499"/>
      <c r="MCM41" s="499"/>
      <c r="MCN41" s="500"/>
      <c r="MCO41" s="501"/>
      <c r="MCP41" s="501"/>
      <c r="MCQ41" s="501"/>
      <c r="MCR41" s="501"/>
      <c r="MCS41" s="501"/>
      <c r="MCT41" s="501"/>
      <c r="MCU41" s="501"/>
      <c r="MCV41" s="501"/>
      <c r="MCW41" s="501"/>
      <c r="MCX41" s="501"/>
      <c r="MCY41" s="501"/>
      <c r="MCZ41" s="502"/>
      <c r="MDA41" s="497"/>
      <c r="MDB41" s="498"/>
      <c r="MDC41" s="498"/>
      <c r="MDD41" s="499"/>
      <c r="MDE41" s="499"/>
      <c r="MDF41" s="499"/>
      <c r="MDG41" s="500"/>
      <c r="MDH41" s="501"/>
      <c r="MDI41" s="501"/>
      <c r="MDJ41" s="501"/>
      <c r="MDK41" s="501"/>
      <c r="MDL41" s="501"/>
      <c r="MDM41" s="501"/>
      <c r="MDN41" s="501"/>
      <c r="MDO41" s="501"/>
      <c r="MDP41" s="501"/>
      <c r="MDQ41" s="501"/>
      <c r="MDR41" s="501"/>
      <c r="MDS41" s="502"/>
      <c r="MDT41" s="497"/>
      <c r="MDU41" s="498"/>
      <c r="MDV41" s="498"/>
      <c r="MDW41" s="499"/>
      <c r="MDX41" s="499"/>
      <c r="MDY41" s="499"/>
      <c r="MDZ41" s="500"/>
      <c r="MEA41" s="501"/>
      <c r="MEB41" s="501"/>
      <c r="MEC41" s="501"/>
      <c r="MED41" s="501"/>
      <c r="MEE41" s="501"/>
      <c r="MEF41" s="501"/>
      <c r="MEG41" s="501"/>
      <c r="MEH41" s="501"/>
      <c r="MEI41" s="501"/>
      <c r="MEJ41" s="501"/>
      <c r="MEK41" s="501"/>
      <c r="MEL41" s="502"/>
      <c r="MEM41" s="497"/>
      <c r="MEN41" s="498"/>
      <c r="MEO41" s="498"/>
      <c r="MEP41" s="499"/>
      <c r="MEQ41" s="499"/>
      <c r="MER41" s="499"/>
      <c r="MES41" s="500"/>
      <c r="MET41" s="501"/>
      <c r="MEU41" s="501"/>
      <c r="MEV41" s="501"/>
      <c r="MEW41" s="501"/>
      <c r="MEX41" s="501"/>
      <c r="MEY41" s="501"/>
      <c r="MEZ41" s="501"/>
      <c r="MFA41" s="501"/>
      <c r="MFB41" s="501"/>
      <c r="MFC41" s="501"/>
      <c r="MFD41" s="501"/>
      <c r="MFE41" s="502"/>
      <c r="MFF41" s="497"/>
      <c r="MFG41" s="498"/>
      <c r="MFH41" s="498"/>
      <c r="MFI41" s="499"/>
      <c r="MFJ41" s="499"/>
      <c r="MFK41" s="499"/>
      <c r="MFL41" s="500"/>
      <c r="MFM41" s="501"/>
      <c r="MFN41" s="501"/>
      <c r="MFO41" s="501"/>
      <c r="MFP41" s="501"/>
      <c r="MFQ41" s="501"/>
      <c r="MFR41" s="501"/>
      <c r="MFS41" s="501"/>
      <c r="MFT41" s="501"/>
      <c r="MFU41" s="501"/>
      <c r="MFV41" s="501"/>
      <c r="MFW41" s="501"/>
      <c r="MFX41" s="502"/>
      <c r="MFY41" s="497"/>
      <c r="MFZ41" s="498"/>
      <c r="MGA41" s="498"/>
      <c r="MGB41" s="499"/>
      <c r="MGC41" s="499"/>
      <c r="MGD41" s="499"/>
      <c r="MGE41" s="500"/>
      <c r="MGF41" s="501"/>
      <c r="MGG41" s="501"/>
      <c r="MGH41" s="501"/>
      <c r="MGI41" s="501"/>
      <c r="MGJ41" s="501"/>
      <c r="MGK41" s="501"/>
      <c r="MGL41" s="501"/>
      <c r="MGM41" s="501"/>
      <c r="MGN41" s="501"/>
      <c r="MGO41" s="501"/>
      <c r="MGP41" s="501"/>
      <c r="MGQ41" s="502"/>
      <c r="MGR41" s="497"/>
      <c r="MGS41" s="498"/>
      <c r="MGT41" s="498"/>
      <c r="MGU41" s="499"/>
      <c r="MGV41" s="499"/>
      <c r="MGW41" s="499"/>
      <c r="MGX41" s="500"/>
      <c r="MGY41" s="501"/>
      <c r="MGZ41" s="501"/>
      <c r="MHA41" s="501"/>
      <c r="MHB41" s="501"/>
      <c r="MHC41" s="501"/>
      <c r="MHD41" s="501"/>
      <c r="MHE41" s="501"/>
      <c r="MHF41" s="501"/>
      <c r="MHG41" s="501"/>
      <c r="MHH41" s="501"/>
      <c r="MHI41" s="501"/>
      <c r="MHJ41" s="502"/>
      <c r="MHK41" s="497"/>
      <c r="MHL41" s="498"/>
      <c r="MHM41" s="498"/>
      <c r="MHN41" s="499"/>
      <c r="MHO41" s="499"/>
      <c r="MHP41" s="499"/>
      <c r="MHQ41" s="500"/>
      <c r="MHR41" s="501"/>
      <c r="MHS41" s="501"/>
      <c r="MHT41" s="501"/>
      <c r="MHU41" s="501"/>
      <c r="MHV41" s="501"/>
      <c r="MHW41" s="501"/>
      <c r="MHX41" s="501"/>
      <c r="MHY41" s="501"/>
      <c r="MHZ41" s="501"/>
      <c r="MIA41" s="501"/>
      <c r="MIB41" s="501"/>
      <c r="MIC41" s="502"/>
      <c r="MID41" s="497"/>
      <c r="MIE41" s="498"/>
      <c r="MIF41" s="498"/>
      <c r="MIG41" s="499"/>
      <c r="MIH41" s="499"/>
      <c r="MII41" s="499"/>
      <c r="MIJ41" s="500"/>
      <c r="MIK41" s="501"/>
      <c r="MIL41" s="501"/>
      <c r="MIM41" s="501"/>
      <c r="MIN41" s="501"/>
      <c r="MIO41" s="501"/>
      <c r="MIP41" s="501"/>
      <c r="MIQ41" s="501"/>
      <c r="MIR41" s="501"/>
      <c r="MIS41" s="501"/>
      <c r="MIT41" s="501"/>
      <c r="MIU41" s="501"/>
      <c r="MIV41" s="502"/>
      <c r="MIW41" s="497"/>
      <c r="MIX41" s="498"/>
      <c r="MIY41" s="498"/>
      <c r="MIZ41" s="499"/>
      <c r="MJA41" s="499"/>
      <c r="MJB41" s="499"/>
      <c r="MJC41" s="500"/>
      <c r="MJD41" s="501"/>
      <c r="MJE41" s="501"/>
      <c r="MJF41" s="501"/>
      <c r="MJG41" s="501"/>
      <c r="MJH41" s="501"/>
      <c r="MJI41" s="501"/>
      <c r="MJJ41" s="501"/>
      <c r="MJK41" s="501"/>
      <c r="MJL41" s="501"/>
      <c r="MJM41" s="501"/>
      <c r="MJN41" s="501"/>
      <c r="MJO41" s="502"/>
      <c r="MJP41" s="497"/>
      <c r="MJQ41" s="498"/>
      <c r="MJR41" s="498"/>
      <c r="MJS41" s="499"/>
      <c r="MJT41" s="499"/>
      <c r="MJU41" s="499"/>
      <c r="MJV41" s="500"/>
      <c r="MJW41" s="501"/>
      <c r="MJX41" s="501"/>
      <c r="MJY41" s="501"/>
      <c r="MJZ41" s="501"/>
      <c r="MKA41" s="501"/>
      <c r="MKB41" s="501"/>
      <c r="MKC41" s="501"/>
      <c r="MKD41" s="501"/>
      <c r="MKE41" s="501"/>
      <c r="MKF41" s="501"/>
      <c r="MKG41" s="501"/>
      <c r="MKH41" s="502"/>
      <c r="MKI41" s="497"/>
      <c r="MKJ41" s="498"/>
      <c r="MKK41" s="498"/>
      <c r="MKL41" s="499"/>
      <c r="MKM41" s="499"/>
      <c r="MKN41" s="499"/>
      <c r="MKO41" s="500"/>
      <c r="MKP41" s="501"/>
      <c r="MKQ41" s="501"/>
      <c r="MKR41" s="501"/>
      <c r="MKS41" s="501"/>
      <c r="MKT41" s="501"/>
      <c r="MKU41" s="501"/>
      <c r="MKV41" s="501"/>
      <c r="MKW41" s="501"/>
      <c r="MKX41" s="501"/>
      <c r="MKY41" s="501"/>
      <c r="MKZ41" s="501"/>
      <c r="MLA41" s="502"/>
      <c r="MLB41" s="497"/>
      <c r="MLC41" s="498"/>
      <c r="MLD41" s="498"/>
      <c r="MLE41" s="499"/>
      <c r="MLF41" s="499"/>
      <c r="MLG41" s="499"/>
      <c r="MLH41" s="500"/>
      <c r="MLI41" s="501"/>
      <c r="MLJ41" s="501"/>
      <c r="MLK41" s="501"/>
      <c r="MLL41" s="501"/>
      <c r="MLM41" s="501"/>
      <c r="MLN41" s="501"/>
      <c r="MLO41" s="501"/>
      <c r="MLP41" s="501"/>
      <c r="MLQ41" s="501"/>
      <c r="MLR41" s="501"/>
      <c r="MLS41" s="501"/>
      <c r="MLT41" s="502"/>
      <c r="MLU41" s="497"/>
      <c r="MLV41" s="498"/>
      <c r="MLW41" s="498"/>
      <c r="MLX41" s="499"/>
      <c r="MLY41" s="499"/>
      <c r="MLZ41" s="499"/>
      <c r="MMA41" s="500"/>
      <c r="MMB41" s="501"/>
      <c r="MMC41" s="501"/>
      <c r="MMD41" s="501"/>
      <c r="MME41" s="501"/>
      <c r="MMF41" s="501"/>
      <c r="MMG41" s="501"/>
      <c r="MMH41" s="501"/>
      <c r="MMI41" s="501"/>
      <c r="MMJ41" s="501"/>
      <c r="MMK41" s="501"/>
      <c r="MML41" s="501"/>
      <c r="MMM41" s="502"/>
      <c r="MMN41" s="497"/>
      <c r="MMO41" s="498"/>
      <c r="MMP41" s="498"/>
      <c r="MMQ41" s="499"/>
      <c r="MMR41" s="499"/>
      <c r="MMS41" s="499"/>
      <c r="MMT41" s="500"/>
      <c r="MMU41" s="501"/>
      <c r="MMV41" s="501"/>
      <c r="MMW41" s="501"/>
      <c r="MMX41" s="501"/>
      <c r="MMY41" s="501"/>
      <c r="MMZ41" s="501"/>
      <c r="MNA41" s="501"/>
      <c r="MNB41" s="501"/>
      <c r="MNC41" s="501"/>
      <c r="MND41" s="501"/>
      <c r="MNE41" s="501"/>
      <c r="MNF41" s="502"/>
      <c r="MNG41" s="497"/>
      <c r="MNH41" s="498"/>
      <c r="MNI41" s="498"/>
      <c r="MNJ41" s="499"/>
      <c r="MNK41" s="499"/>
      <c r="MNL41" s="499"/>
      <c r="MNM41" s="500"/>
      <c r="MNN41" s="501"/>
      <c r="MNO41" s="501"/>
      <c r="MNP41" s="501"/>
      <c r="MNQ41" s="501"/>
      <c r="MNR41" s="501"/>
      <c r="MNS41" s="501"/>
      <c r="MNT41" s="501"/>
      <c r="MNU41" s="501"/>
      <c r="MNV41" s="501"/>
      <c r="MNW41" s="501"/>
      <c r="MNX41" s="501"/>
      <c r="MNY41" s="502"/>
      <c r="MNZ41" s="497"/>
      <c r="MOA41" s="498"/>
      <c r="MOB41" s="498"/>
      <c r="MOC41" s="499"/>
      <c r="MOD41" s="499"/>
      <c r="MOE41" s="499"/>
      <c r="MOF41" s="500"/>
      <c r="MOG41" s="501"/>
      <c r="MOH41" s="501"/>
      <c r="MOI41" s="501"/>
      <c r="MOJ41" s="501"/>
      <c r="MOK41" s="501"/>
      <c r="MOL41" s="501"/>
      <c r="MOM41" s="501"/>
      <c r="MON41" s="501"/>
      <c r="MOO41" s="501"/>
      <c r="MOP41" s="501"/>
      <c r="MOQ41" s="501"/>
      <c r="MOR41" s="502"/>
      <c r="MOS41" s="497"/>
      <c r="MOT41" s="498"/>
      <c r="MOU41" s="498"/>
      <c r="MOV41" s="499"/>
      <c r="MOW41" s="499"/>
      <c r="MOX41" s="499"/>
      <c r="MOY41" s="500"/>
      <c r="MOZ41" s="501"/>
      <c r="MPA41" s="501"/>
      <c r="MPB41" s="501"/>
      <c r="MPC41" s="501"/>
      <c r="MPD41" s="501"/>
      <c r="MPE41" s="501"/>
      <c r="MPF41" s="501"/>
      <c r="MPG41" s="501"/>
      <c r="MPH41" s="501"/>
      <c r="MPI41" s="501"/>
      <c r="MPJ41" s="501"/>
      <c r="MPK41" s="502"/>
      <c r="MPL41" s="497"/>
      <c r="MPM41" s="498"/>
      <c r="MPN41" s="498"/>
      <c r="MPO41" s="499"/>
      <c r="MPP41" s="499"/>
      <c r="MPQ41" s="499"/>
      <c r="MPR41" s="500"/>
      <c r="MPS41" s="501"/>
      <c r="MPT41" s="501"/>
      <c r="MPU41" s="501"/>
      <c r="MPV41" s="501"/>
      <c r="MPW41" s="501"/>
      <c r="MPX41" s="501"/>
      <c r="MPY41" s="501"/>
      <c r="MPZ41" s="501"/>
      <c r="MQA41" s="501"/>
      <c r="MQB41" s="501"/>
      <c r="MQC41" s="501"/>
      <c r="MQD41" s="502"/>
      <c r="MQE41" s="497"/>
      <c r="MQF41" s="498"/>
      <c r="MQG41" s="498"/>
      <c r="MQH41" s="499"/>
      <c r="MQI41" s="499"/>
      <c r="MQJ41" s="499"/>
      <c r="MQK41" s="500"/>
      <c r="MQL41" s="501"/>
      <c r="MQM41" s="501"/>
      <c r="MQN41" s="501"/>
      <c r="MQO41" s="501"/>
      <c r="MQP41" s="501"/>
      <c r="MQQ41" s="501"/>
      <c r="MQR41" s="501"/>
      <c r="MQS41" s="501"/>
      <c r="MQT41" s="501"/>
      <c r="MQU41" s="501"/>
      <c r="MQV41" s="501"/>
      <c r="MQW41" s="502"/>
      <c r="MQX41" s="497"/>
      <c r="MQY41" s="498"/>
      <c r="MQZ41" s="498"/>
      <c r="MRA41" s="499"/>
      <c r="MRB41" s="499"/>
      <c r="MRC41" s="499"/>
      <c r="MRD41" s="500"/>
      <c r="MRE41" s="501"/>
      <c r="MRF41" s="501"/>
      <c r="MRG41" s="501"/>
      <c r="MRH41" s="501"/>
      <c r="MRI41" s="501"/>
      <c r="MRJ41" s="501"/>
      <c r="MRK41" s="501"/>
      <c r="MRL41" s="501"/>
      <c r="MRM41" s="501"/>
      <c r="MRN41" s="501"/>
      <c r="MRO41" s="501"/>
      <c r="MRP41" s="502"/>
      <c r="MRQ41" s="497"/>
      <c r="MRR41" s="498"/>
      <c r="MRS41" s="498"/>
      <c r="MRT41" s="499"/>
      <c r="MRU41" s="499"/>
      <c r="MRV41" s="499"/>
      <c r="MRW41" s="500"/>
      <c r="MRX41" s="501"/>
      <c r="MRY41" s="501"/>
      <c r="MRZ41" s="501"/>
      <c r="MSA41" s="501"/>
      <c r="MSB41" s="501"/>
      <c r="MSC41" s="501"/>
      <c r="MSD41" s="501"/>
      <c r="MSE41" s="501"/>
      <c r="MSF41" s="501"/>
      <c r="MSG41" s="501"/>
      <c r="MSH41" s="501"/>
      <c r="MSI41" s="502"/>
      <c r="MSJ41" s="497"/>
      <c r="MSK41" s="498"/>
      <c r="MSL41" s="498"/>
      <c r="MSM41" s="499"/>
      <c r="MSN41" s="499"/>
      <c r="MSO41" s="499"/>
      <c r="MSP41" s="500"/>
      <c r="MSQ41" s="501"/>
      <c r="MSR41" s="501"/>
      <c r="MSS41" s="501"/>
      <c r="MST41" s="501"/>
      <c r="MSU41" s="501"/>
      <c r="MSV41" s="501"/>
      <c r="MSW41" s="501"/>
      <c r="MSX41" s="501"/>
      <c r="MSY41" s="501"/>
      <c r="MSZ41" s="501"/>
      <c r="MTA41" s="501"/>
      <c r="MTB41" s="502"/>
      <c r="MTC41" s="497"/>
      <c r="MTD41" s="498"/>
      <c r="MTE41" s="498"/>
      <c r="MTF41" s="499"/>
      <c r="MTG41" s="499"/>
      <c r="MTH41" s="499"/>
      <c r="MTI41" s="500"/>
      <c r="MTJ41" s="501"/>
      <c r="MTK41" s="501"/>
      <c r="MTL41" s="501"/>
      <c r="MTM41" s="501"/>
      <c r="MTN41" s="501"/>
      <c r="MTO41" s="501"/>
      <c r="MTP41" s="501"/>
      <c r="MTQ41" s="501"/>
      <c r="MTR41" s="501"/>
      <c r="MTS41" s="501"/>
      <c r="MTT41" s="501"/>
      <c r="MTU41" s="502"/>
      <c r="MTV41" s="497"/>
      <c r="MTW41" s="498"/>
      <c r="MTX41" s="498"/>
      <c r="MTY41" s="499"/>
      <c r="MTZ41" s="499"/>
      <c r="MUA41" s="499"/>
      <c r="MUB41" s="500"/>
      <c r="MUC41" s="501"/>
      <c r="MUD41" s="501"/>
      <c r="MUE41" s="501"/>
      <c r="MUF41" s="501"/>
      <c r="MUG41" s="501"/>
      <c r="MUH41" s="501"/>
      <c r="MUI41" s="501"/>
      <c r="MUJ41" s="501"/>
      <c r="MUK41" s="501"/>
      <c r="MUL41" s="501"/>
      <c r="MUM41" s="501"/>
      <c r="MUN41" s="502"/>
      <c r="MUO41" s="497"/>
      <c r="MUP41" s="498"/>
      <c r="MUQ41" s="498"/>
      <c r="MUR41" s="499"/>
      <c r="MUS41" s="499"/>
      <c r="MUT41" s="499"/>
      <c r="MUU41" s="500"/>
      <c r="MUV41" s="501"/>
      <c r="MUW41" s="501"/>
      <c r="MUX41" s="501"/>
      <c r="MUY41" s="501"/>
      <c r="MUZ41" s="501"/>
      <c r="MVA41" s="501"/>
      <c r="MVB41" s="501"/>
      <c r="MVC41" s="501"/>
      <c r="MVD41" s="501"/>
      <c r="MVE41" s="501"/>
      <c r="MVF41" s="501"/>
      <c r="MVG41" s="502"/>
      <c r="MVH41" s="497"/>
      <c r="MVI41" s="498"/>
      <c r="MVJ41" s="498"/>
      <c r="MVK41" s="499"/>
      <c r="MVL41" s="499"/>
      <c r="MVM41" s="499"/>
      <c r="MVN41" s="500"/>
      <c r="MVO41" s="501"/>
      <c r="MVP41" s="501"/>
      <c r="MVQ41" s="501"/>
      <c r="MVR41" s="501"/>
      <c r="MVS41" s="501"/>
      <c r="MVT41" s="501"/>
      <c r="MVU41" s="501"/>
      <c r="MVV41" s="501"/>
      <c r="MVW41" s="501"/>
      <c r="MVX41" s="501"/>
      <c r="MVY41" s="501"/>
      <c r="MVZ41" s="502"/>
      <c r="MWA41" s="497"/>
      <c r="MWB41" s="498"/>
      <c r="MWC41" s="498"/>
      <c r="MWD41" s="499"/>
      <c r="MWE41" s="499"/>
      <c r="MWF41" s="499"/>
      <c r="MWG41" s="500"/>
      <c r="MWH41" s="501"/>
      <c r="MWI41" s="501"/>
      <c r="MWJ41" s="501"/>
      <c r="MWK41" s="501"/>
      <c r="MWL41" s="501"/>
      <c r="MWM41" s="501"/>
      <c r="MWN41" s="501"/>
      <c r="MWO41" s="501"/>
      <c r="MWP41" s="501"/>
      <c r="MWQ41" s="501"/>
      <c r="MWR41" s="501"/>
      <c r="MWS41" s="502"/>
      <c r="MWT41" s="497"/>
      <c r="MWU41" s="498"/>
      <c r="MWV41" s="498"/>
      <c r="MWW41" s="499"/>
      <c r="MWX41" s="499"/>
      <c r="MWY41" s="499"/>
      <c r="MWZ41" s="500"/>
      <c r="MXA41" s="501"/>
      <c r="MXB41" s="501"/>
      <c r="MXC41" s="501"/>
      <c r="MXD41" s="501"/>
      <c r="MXE41" s="501"/>
      <c r="MXF41" s="501"/>
      <c r="MXG41" s="501"/>
      <c r="MXH41" s="501"/>
      <c r="MXI41" s="501"/>
      <c r="MXJ41" s="501"/>
      <c r="MXK41" s="501"/>
      <c r="MXL41" s="502"/>
      <c r="MXM41" s="497"/>
      <c r="MXN41" s="498"/>
      <c r="MXO41" s="498"/>
      <c r="MXP41" s="499"/>
      <c r="MXQ41" s="499"/>
      <c r="MXR41" s="499"/>
      <c r="MXS41" s="500"/>
      <c r="MXT41" s="501"/>
      <c r="MXU41" s="501"/>
      <c r="MXV41" s="501"/>
      <c r="MXW41" s="501"/>
      <c r="MXX41" s="501"/>
      <c r="MXY41" s="501"/>
      <c r="MXZ41" s="501"/>
      <c r="MYA41" s="501"/>
      <c r="MYB41" s="501"/>
      <c r="MYC41" s="501"/>
      <c r="MYD41" s="501"/>
      <c r="MYE41" s="502"/>
      <c r="MYF41" s="497"/>
      <c r="MYG41" s="498"/>
      <c r="MYH41" s="498"/>
      <c r="MYI41" s="499"/>
      <c r="MYJ41" s="499"/>
      <c r="MYK41" s="499"/>
      <c r="MYL41" s="500"/>
      <c r="MYM41" s="501"/>
      <c r="MYN41" s="501"/>
      <c r="MYO41" s="501"/>
      <c r="MYP41" s="501"/>
      <c r="MYQ41" s="501"/>
      <c r="MYR41" s="501"/>
      <c r="MYS41" s="501"/>
      <c r="MYT41" s="501"/>
      <c r="MYU41" s="501"/>
      <c r="MYV41" s="501"/>
      <c r="MYW41" s="501"/>
      <c r="MYX41" s="502"/>
      <c r="MYY41" s="497"/>
      <c r="MYZ41" s="498"/>
      <c r="MZA41" s="498"/>
      <c r="MZB41" s="499"/>
      <c r="MZC41" s="499"/>
      <c r="MZD41" s="499"/>
      <c r="MZE41" s="500"/>
      <c r="MZF41" s="501"/>
      <c r="MZG41" s="501"/>
      <c r="MZH41" s="501"/>
      <c r="MZI41" s="501"/>
      <c r="MZJ41" s="501"/>
      <c r="MZK41" s="501"/>
      <c r="MZL41" s="501"/>
      <c r="MZM41" s="501"/>
      <c r="MZN41" s="501"/>
      <c r="MZO41" s="501"/>
      <c r="MZP41" s="501"/>
      <c r="MZQ41" s="502"/>
      <c r="MZR41" s="497"/>
      <c r="MZS41" s="498"/>
      <c r="MZT41" s="498"/>
      <c r="MZU41" s="499"/>
      <c r="MZV41" s="499"/>
      <c r="MZW41" s="499"/>
      <c r="MZX41" s="500"/>
      <c r="MZY41" s="501"/>
      <c r="MZZ41" s="501"/>
      <c r="NAA41" s="501"/>
      <c r="NAB41" s="501"/>
      <c r="NAC41" s="501"/>
      <c r="NAD41" s="501"/>
      <c r="NAE41" s="501"/>
      <c r="NAF41" s="501"/>
      <c r="NAG41" s="501"/>
      <c r="NAH41" s="501"/>
      <c r="NAI41" s="501"/>
      <c r="NAJ41" s="502"/>
      <c r="NAK41" s="497"/>
      <c r="NAL41" s="498"/>
      <c r="NAM41" s="498"/>
      <c r="NAN41" s="499"/>
      <c r="NAO41" s="499"/>
      <c r="NAP41" s="499"/>
      <c r="NAQ41" s="500"/>
      <c r="NAR41" s="501"/>
      <c r="NAS41" s="501"/>
      <c r="NAT41" s="501"/>
      <c r="NAU41" s="501"/>
      <c r="NAV41" s="501"/>
      <c r="NAW41" s="501"/>
      <c r="NAX41" s="501"/>
      <c r="NAY41" s="501"/>
      <c r="NAZ41" s="501"/>
      <c r="NBA41" s="501"/>
      <c r="NBB41" s="501"/>
      <c r="NBC41" s="502"/>
      <c r="NBD41" s="497"/>
      <c r="NBE41" s="498"/>
      <c r="NBF41" s="498"/>
      <c r="NBG41" s="499"/>
      <c r="NBH41" s="499"/>
      <c r="NBI41" s="499"/>
      <c r="NBJ41" s="500"/>
      <c r="NBK41" s="501"/>
      <c r="NBL41" s="501"/>
      <c r="NBM41" s="501"/>
      <c r="NBN41" s="501"/>
      <c r="NBO41" s="501"/>
      <c r="NBP41" s="501"/>
      <c r="NBQ41" s="501"/>
      <c r="NBR41" s="501"/>
      <c r="NBS41" s="501"/>
      <c r="NBT41" s="501"/>
      <c r="NBU41" s="501"/>
      <c r="NBV41" s="502"/>
      <c r="NBW41" s="497"/>
      <c r="NBX41" s="498"/>
      <c r="NBY41" s="498"/>
      <c r="NBZ41" s="499"/>
      <c r="NCA41" s="499"/>
      <c r="NCB41" s="499"/>
      <c r="NCC41" s="500"/>
      <c r="NCD41" s="501"/>
      <c r="NCE41" s="501"/>
      <c r="NCF41" s="501"/>
      <c r="NCG41" s="501"/>
      <c r="NCH41" s="501"/>
      <c r="NCI41" s="501"/>
      <c r="NCJ41" s="501"/>
      <c r="NCK41" s="501"/>
      <c r="NCL41" s="501"/>
      <c r="NCM41" s="501"/>
      <c r="NCN41" s="501"/>
      <c r="NCO41" s="502"/>
      <c r="NCP41" s="497"/>
      <c r="NCQ41" s="498"/>
      <c r="NCR41" s="498"/>
      <c r="NCS41" s="499"/>
      <c r="NCT41" s="499"/>
      <c r="NCU41" s="499"/>
      <c r="NCV41" s="500"/>
      <c r="NCW41" s="501"/>
      <c r="NCX41" s="501"/>
      <c r="NCY41" s="501"/>
      <c r="NCZ41" s="501"/>
      <c r="NDA41" s="501"/>
      <c r="NDB41" s="501"/>
      <c r="NDC41" s="501"/>
      <c r="NDD41" s="501"/>
      <c r="NDE41" s="501"/>
      <c r="NDF41" s="501"/>
      <c r="NDG41" s="501"/>
      <c r="NDH41" s="502"/>
      <c r="NDI41" s="497"/>
      <c r="NDJ41" s="498"/>
      <c r="NDK41" s="498"/>
      <c r="NDL41" s="499"/>
      <c r="NDM41" s="499"/>
      <c r="NDN41" s="499"/>
      <c r="NDO41" s="500"/>
      <c r="NDP41" s="501"/>
      <c r="NDQ41" s="501"/>
      <c r="NDR41" s="501"/>
      <c r="NDS41" s="501"/>
      <c r="NDT41" s="501"/>
      <c r="NDU41" s="501"/>
      <c r="NDV41" s="501"/>
      <c r="NDW41" s="501"/>
      <c r="NDX41" s="501"/>
      <c r="NDY41" s="501"/>
      <c r="NDZ41" s="501"/>
      <c r="NEA41" s="502"/>
      <c r="NEB41" s="497"/>
      <c r="NEC41" s="498"/>
      <c r="NED41" s="498"/>
      <c r="NEE41" s="499"/>
      <c r="NEF41" s="499"/>
      <c r="NEG41" s="499"/>
      <c r="NEH41" s="500"/>
      <c r="NEI41" s="501"/>
      <c r="NEJ41" s="501"/>
      <c r="NEK41" s="501"/>
      <c r="NEL41" s="501"/>
      <c r="NEM41" s="501"/>
      <c r="NEN41" s="501"/>
      <c r="NEO41" s="501"/>
      <c r="NEP41" s="501"/>
      <c r="NEQ41" s="501"/>
      <c r="NER41" s="501"/>
      <c r="NES41" s="501"/>
      <c r="NET41" s="502"/>
      <c r="NEU41" s="497"/>
      <c r="NEV41" s="498"/>
      <c r="NEW41" s="498"/>
      <c r="NEX41" s="499"/>
      <c r="NEY41" s="499"/>
      <c r="NEZ41" s="499"/>
      <c r="NFA41" s="500"/>
      <c r="NFB41" s="501"/>
      <c r="NFC41" s="501"/>
      <c r="NFD41" s="501"/>
      <c r="NFE41" s="501"/>
      <c r="NFF41" s="501"/>
      <c r="NFG41" s="501"/>
      <c r="NFH41" s="501"/>
      <c r="NFI41" s="501"/>
      <c r="NFJ41" s="501"/>
      <c r="NFK41" s="501"/>
      <c r="NFL41" s="501"/>
      <c r="NFM41" s="502"/>
      <c r="NFN41" s="497"/>
      <c r="NFO41" s="498"/>
      <c r="NFP41" s="498"/>
      <c r="NFQ41" s="499"/>
      <c r="NFR41" s="499"/>
      <c r="NFS41" s="499"/>
      <c r="NFT41" s="500"/>
      <c r="NFU41" s="501"/>
      <c r="NFV41" s="501"/>
      <c r="NFW41" s="501"/>
      <c r="NFX41" s="501"/>
      <c r="NFY41" s="501"/>
      <c r="NFZ41" s="501"/>
      <c r="NGA41" s="501"/>
      <c r="NGB41" s="501"/>
      <c r="NGC41" s="501"/>
      <c r="NGD41" s="501"/>
      <c r="NGE41" s="501"/>
      <c r="NGF41" s="502"/>
      <c r="NGG41" s="497"/>
      <c r="NGH41" s="498"/>
      <c r="NGI41" s="498"/>
      <c r="NGJ41" s="499"/>
      <c r="NGK41" s="499"/>
      <c r="NGL41" s="499"/>
      <c r="NGM41" s="500"/>
      <c r="NGN41" s="501"/>
      <c r="NGO41" s="501"/>
      <c r="NGP41" s="501"/>
      <c r="NGQ41" s="501"/>
      <c r="NGR41" s="501"/>
      <c r="NGS41" s="501"/>
      <c r="NGT41" s="501"/>
      <c r="NGU41" s="501"/>
      <c r="NGV41" s="501"/>
      <c r="NGW41" s="501"/>
      <c r="NGX41" s="501"/>
      <c r="NGY41" s="502"/>
      <c r="NGZ41" s="497"/>
      <c r="NHA41" s="498"/>
      <c r="NHB41" s="498"/>
      <c r="NHC41" s="499"/>
      <c r="NHD41" s="499"/>
      <c r="NHE41" s="499"/>
      <c r="NHF41" s="500"/>
      <c r="NHG41" s="501"/>
      <c r="NHH41" s="501"/>
      <c r="NHI41" s="501"/>
      <c r="NHJ41" s="501"/>
      <c r="NHK41" s="501"/>
      <c r="NHL41" s="501"/>
      <c r="NHM41" s="501"/>
      <c r="NHN41" s="501"/>
      <c r="NHO41" s="501"/>
      <c r="NHP41" s="501"/>
      <c r="NHQ41" s="501"/>
      <c r="NHR41" s="502"/>
      <c r="NHS41" s="497"/>
      <c r="NHT41" s="498"/>
      <c r="NHU41" s="498"/>
      <c r="NHV41" s="499"/>
      <c r="NHW41" s="499"/>
      <c r="NHX41" s="499"/>
      <c r="NHY41" s="500"/>
      <c r="NHZ41" s="501"/>
      <c r="NIA41" s="501"/>
      <c r="NIB41" s="501"/>
      <c r="NIC41" s="501"/>
      <c r="NID41" s="501"/>
      <c r="NIE41" s="501"/>
      <c r="NIF41" s="501"/>
      <c r="NIG41" s="501"/>
      <c r="NIH41" s="501"/>
      <c r="NII41" s="501"/>
      <c r="NIJ41" s="501"/>
      <c r="NIK41" s="502"/>
      <c r="NIL41" s="497"/>
      <c r="NIM41" s="498"/>
      <c r="NIN41" s="498"/>
      <c r="NIO41" s="499"/>
      <c r="NIP41" s="499"/>
      <c r="NIQ41" s="499"/>
      <c r="NIR41" s="500"/>
      <c r="NIS41" s="501"/>
      <c r="NIT41" s="501"/>
      <c r="NIU41" s="501"/>
      <c r="NIV41" s="501"/>
      <c r="NIW41" s="501"/>
      <c r="NIX41" s="501"/>
      <c r="NIY41" s="501"/>
      <c r="NIZ41" s="501"/>
      <c r="NJA41" s="501"/>
      <c r="NJB41" s="501"/>
      <c r="NJC41" s="501"/>
      <c r="NJD41" s="502"/>
      <c r="NJE41" s="497"/>
      <c r="NJF41" s="498"/>
      <c r="NJG41" s="498"/>
      <c r="NJH41" s="499"/>
      <c r="NJI41" s="499"/>
      <c r="NJJ41" s="499"/>
      <c r="NJK41" s="500"/>
      <c r="NJL41" s="501"/>
      <c r="NJM41" s="501"/>
      <c r="NJN41" s="501"/>
      <c r="NJO41" s="501"/>
      <c r="NJP41" s="501"/>
      <c r="NJQ41" s="501"/>
      <c r="NJR41" s="501"/>
      <c r="NJS41" s="501"/>
      <c r="NJT41" s="501"/>
      <c r="NJU41" s="501"/>
      <c r="NJV41" s="501"/>
      <c r="NJW41" s="502"/>
      <c r="NJX41" s="497"/>
      <c r="NJY41" s="498"/>
      <c r="NJZ41" s="498"/>
      <c r="NKA41" s="499"/>
      <c r="NKB41" s="499"/>
      <c r="NKC41" s="499"/>
      <c r="NKD41" s="500"/>
      <c r="NKE41" s="501"/>
      <c r="NKF41" s="501"/>
      <c r="NKG41" s="501"/>
      <c r="NKH41" s="501"/>
      <c r="NKI41" s="501"/>
      <c r="NKJ41" s="501"/>
      <c r="NKK41" s="501"/>
      <c r="NKL41" s="501"/>
      <c r="NKM41" s="501"/>
      <c r="NKN41" s="501"/>
      <c r="NKO41" s="501"/>
      <c r="NKP41" s="502"/>
      <c r="NKQ41" s="497"/>
      <c r="NKR41" s="498"/>
      <c r="NKS41" s="498"/>
      <c r="NKT41" s="499"/>
      <c r="NKU41" s="499"/>
      <c r="NKV41" s="499"/>
      <c r="NKW41" s="500"/>
      <c r="NKX41" s="501"/>
      <c r="NKY41" s="501"/>
      <c r="NKZ41" s="501"/>
      <c r="NLA41" s="501"/>
      <c r="NLB41" s="501"/>
      <c r="NLC41" s="501"/>
      <c r="NLD41" s="501"/>
      <c r="NLE41" s="501"/>
      <c r="NLF41" s="501"/>
      <c r="NLG41" s="501"/>
      <c r="NLH41" s="501"/>
      <c r="NLI41" s="502"/>
      <c r="NLJ41" s="497"/>
      <c r="NLK41" s="498"/>
      <c r="NLL41" s="498"/>
      <c r="NLM41" s="499"/>
      <c r="NLN41" s="499"/>
      <c r="NLO41" s="499"/>
      <c r="NLP41" s="500"/>
      <c r="NLQ41" s="501"/>
      <c r="NLR41" s="501"/>
      <c r="NLS41" s="501"/>
      <c r="NLT41" s="501"/>
      <c r="NLU41" s="501"/>
      <c r="NLV41" s="501"/>
      <c r="NLW41" s="501"/>
      <c r="NLX41" s="501"/>
      <c r="NLY41" s="501"/>
      <c r="NLZ41" s="501"/>
      <c r="NMA41" s="501"/>
      <c r="NMB41" s="502"/>
      <c r="NMC41" s="497"/>
      <c r="NMD41" s="498"/>
      <c r="NME41" s="498"/>
      <c r="NMF41" s="499"/>
      <c r="NMG41" s="499"/>
      <c r="NMH41" s="499"/>
      <c r="NMI41" s="500"/>
      <c r="NMJ41" s="501"/>
      <c r="NMK41" s="501"/>
      <c r="NML41" s="501"/>
      <c r="NMM41" s="501"/>
      <c r="NMN41" s="501"/>
      <c r="NMO41" s="501"/>
      <c r="NMP41" s="501"/>
      <c r="NMQ41" s="501"/>
      <c r="NMR41" s="501"/>
      <c r="NMS41" s="501"/>
      <c r="NMT41" s="501"/>
      <c r="NMU41" s="502"/>
      <c r="NMV41" s="497"/>
      <c r="NMW41" s="498"/>
      <c r="NMX41" s="498"/>
      <c r="NMY41" s="499"/>
      <c r="NMZ41" s="499"/>
      <c r="NNA41" s="499"/>
      <c r="NNB41" s="500"/>
      <c r="NNC41" s="501"/>
      <c r="NND41" s="501"/>
      <c r="NNE41" s="501"/>
      <c r="NNF41" s="501"/>
      <c r="NNG41" s="501"/>
      <c r="NNH41" s="501"/>
      <c r="NNI41" s="501"/>
      <c r="NNJ41" s="501"/>
      <c r="NNK41" s="501"/>
      <c r="NNL41" s="501"/>
      <c r="NNM41" s="501"/>
      <c r="NNN41" s="502"/>
      <c r="NNO41" s="497"/>
      <c r="NNP41" s="498"/>
      <c r="NNQ41" s="498"/>
      <c r="NNR41" s="499"/>
      <c r="NNS41" s="499"/>
      <c r="NNT41" s="499"/>
      <c r="NNU41" s="500"/>
      <c r="NNV41" s="501"/>
      <c r="NNW41" s="501"/>
      <c r="NNX41" s="501"/>
      <c r="NNY41" s="501"/>
      <c r="NNZ41" s="501"/>
      <c r="NOA41" s="501"/>
      <c r="NOB41" s="501"/>
      <c r="NOC41" s="501"/>
      <c r="NOD41" s="501"/>
      <c r="NOE41" s="501"/>
      <c r="NOF41" s="501"/>
      <c r="NOG41" s="502"/>
      <c r="NOH41" s="497"/>
      <c r="NOI41" s="498"/>
      <c r="NOJ41" s="498"/>
      <c r="NOK41" s="499"/>
      <c r="NOL41" s="499"/>
      <c r="NOM41" s="499"/>
      <c r="NON41" s="500"/>
      <c r="NOO41" s="501"/>
      <c r="NOP41" s="501"/>
      <c r="NOQ41" s="501"/>
      <c r="NOR41" s="501"/>
      <c r="NOS41" s="501"/>
      <c r="NOT41" s="501"/>
      <c r="NOU41" s="501"/>
      <c r="NOV41" s="501"/>
      <c r="NOW41" s="501"/>
      <c r="NOX41" s="501"/>
      <c r="NOY41" s="501"/>
      <c r="NOZ41" s="502"/>
      <c r="NPA41" s="497"/>
      <c r="NPB41" s="498"/>
      <c r="NPC41" s="498"/>
      <c r="NPD41" s="499"/>
      <c r="NPE41" s="499"/>
      <c r="NPF41" s="499"/>
      <c r="NPG41" s="500"/>
      <c r="NPH41" s="501"/>
      <c r="NPI41" s="501"/>
      <c r="NPJ41" s="501"/>
      <c r="NPK41" s="501"/>
      <c r="NPL41" s="501"/>
      <c r="NPM41" s="501"/>
      <c r="NPN41" s="501"/>
      <c r="NPO41" s="501"/>
      <c r="NPP41" s="501"/>
      <c r="NPQ41" s="501"/>
      <c r="NPR41" s="501"/>
      <c r="NPS41" s="502"/>
      <c r="NPT41" s="497"/>
      <c r="NPU41" s="498"/>
      <c r="NPV41" s="498"/>
      <c r="NPW41" s="499"/>
      <c r="NPX41" s="499"/>
      <c r="NPY41" s="499"/>
      <c r="NPZ41" s="500"/>
      <c r="NQA41" s="501"/>
      <c r="NQB41" s="501"/>
      <c r="NQC41" s="501"/>
      <c r="NQD41" s="501"/>
      <c r="NQE41" s="501"/>
      <c r="NQF41" s="501"/>
      <c r="NQG41" s="501"/>
      <c r="NQH41" s="501"/>
      <c r="NQI41" s="501"/>
      <c r="NQJ41" s="501"/>
      <c r="NQK41" s="501"/>
      <c r="NQL41" s="502"/>
      <c r="NQM41" s="497"/>
      <c r="NQN41" s="498"/>
      <c r="NQO41" s="498"/>
      <c r="NQP41" s="499"/>
      <c r="NQQ41" s="499"/>
      <c r="NQR41" s="499"/>
      <c r="NQS41" s="500"/>
      <c r="NQT41" s="501"/>
      <c r="NQU41" s="501"/>
      <c r="NQV41" s="501"/>
      <c r="NQW41" s="501"/>
      <c r="NQX41" s="501"/>
      <c r="NQY41" s="501"/>
      <c r="NQZ41" s="501"/>
      <c r="NRA41" s="501"/>
      <c r="NRB41" s="501"/>
      <c r="NRC41" s="501"/>
      <c r="NRD41" s="501"/>
      <c r="NRE41" s="502"/>
      <c r="NRF41" s="497"/>
      <c r="NRG41" s="498"/>
      <c r="NRH41" s="498"/>
      <c r="NRI41" s="499"/>
      <c r="NRJ41" s="499"/>
      <c r="NRK41" s="499"/>
      <c r="NRL41" s="500"/>
      <c r="NRM41" s="501"/>
      <c r="NRN41" s="501"/>
      <c r="NRO41" s="501"/>
      <c r="NRP41" s="501"/>
      <c r="NRQ41" s="501"/>
      <c r="NRR41" s="501"/>
      <c r="NRS41" s="501"/>
      <c r="NRT41" s="501"/>
      <c r="NRU41" s="501"/>
      <c r="NRV41" s="501"/>
      <c r="NRW41" s="501"/>
      <c r="NRX41" s="502"/>
      <c r="NRY41" s="497"/>
      <c r="NRZ41" s="498"/>
      <c r="NSA41" s="498"/>
      <c r="NSB41" s="499"/>
      <c r="NSC41" s="499"/>
      <c r="NSD41" s="499"/>
      <c r="NSE41" s="500"/>
      <c r="NSF41" s="501"/>
      <c r="NSG41" s="501"/>
      <c r="NSH41" s="501"/>
      <c r="NSI41" s="501"/>
      <c r="NSJ41" s="501"/>
      <c r="NSK41" s="501"/>
      <c r="NSL41" s="501"/>
      <c r="NSM41" s="501"/>
      <c r="NSN41" s="501"/>
      <c r="NSO41" s="501"/>
      <c r="NSP41" s="501"/>
      <c r="NSQ41" s="502"/>
      <c r="NSR41" s="497"/>
      <c r="NSS41" s="498"/>
      <c r="NST41" s="498"/>
      <c r="NSU41" s="499"/>
      <c r="NSV41" s="499"/>
      <c r="NSW41" s="499"/>
      <c r="NSX41" s="500"/>
      <c r="NSY41" s="501"/>
      <c r="NSZ41" s="501"/>
      <c r="NTA41" s="501"/>
      <c r="NTB41" s="501"/>
      <c r="NTC41" s="501"/>
      <c r="NTD41" s="501"/>
      <c r="NTE41" s="501"/>
      <c r="NTF41" s="501"/>
      <c r="NTG41" s="501"/>
      <c r="NTH41" s="501"/>
      <c r="NTI41" s="501"/>
      <c r="NTJ41" s="502"/>
      <c r="NTK41" s="497"/>
      <c r="NTL41" s="498"/>
      <c r="NTM41" s="498"/>
      <c r="NTN41" s="499"/>
      <c r="NTO41" s="499"/>
      <c r="NTP41" s="499"/>
      <c r="NTQ41" s="500"/>
      <c r="NTR41" s="501"/>
      <c r="NTS41" s="501"/>
      <c r="NTT41" s="501"/>
      <c r="NTU41" s="501"/>
      <c r="NTV41" s="501"/>
      <c r="NTW41" s="501"/>
      <c r="NTX41" s="501"/>
      <c r="NTY41" s="501"/>
      <c r="NTZ41" s="501"/>
      <c r="NUA41" s="501"/>
      <c r="NUB41" s="501"/>
      <c r="NUC41" s="502"/>
      <c r="NUD41" s="497"/>
      <c r="NUE41" s="498"/>
      <c r="NUF41" s="498"/>
      <c r="NUG41" s="499"/>
      <c r="NUH41" s="499"/>
      <c r="NUI41" s="499"/>
      <c r="NUJ41" s="500"/>
      <c r="NUK41" s="501"/>
      <c r="NUL41" s="501"/>
      <c r="NUM41" s="501"/>
      <c r="NUN41" s="501"/>
      <c r="NUO41" s="501"/>
      <c r="NUP41" s="501"/>
      <c r="NUQ41" s="501"/>
      <c r="NUR41" s="501"/>
      <c r="NUS41" s="501"/>
      <c r="NUT41" s="501"/>
      <c r="NUU41" s="501"/>
      <c r="NUV41" s="502"/>
      <c r="NUW41" s="497"/>
      <c r="NUX41" s="498"/>
      <c r="NUY41" s="498"/>
      <c r="NUZ41" s="499"/>
      <c r="NVA41" s="499"/>
      <c r="NVB41" s="499"/>
      <c r="NVC41" s="500"/>
      <c r="NVD41" s="501"/>
      <c r="NVE41" s="501"/>
      <c r="NVF41" s="501"/>
      <c r="NVG41" s="501"/>
      <c r="NVH41" s="501"/>
      <c r="NVI41" s="501"/>
      <c r="NVJ41" s="501"/>
      <c r="NVK41" s="501"/>
      <c r="NVL41" s="501"/>
      <c r="NVM41" s="501"/>
      <c r="NVN41" s="501"/>
      <c r="NVO41" s="502"/>
      <c r="NVP41" s="497"/>
      <c r="NVQ41" s="498"/>
      <c r="NVR41" s="498"/>
      <c r="NVS41" s="499"/>
      <c r="NVT41" s="499"/>
      <c r="NVU41" s="499"/>
      <c r="NVV41" s="500"/>
      <c r="NVW41" s="501"/>
      <c r="NVX41" s="501"/>
      <c r="NVY41" s="501"/>
      <c r="NVZ41" s="501"/>
      <c r="NWA41" s="501"/>
      <c r="NWB41" s="501"/>
      <c r="NWC41" s="501"/>
      <c r="NWD41" s="501"/>
      <c r="NWE41" s="501"/>
      <c r="NWF41" s="501"/>
      <c r="NWG41" s="501"/>
      <c r="NWH41" s="502"/>
      <c r="NWI41" s="497"/>
      <c r="NWJ41" s="498"/>
      <c r="NWK41" s="498"/>
      <c r="NWL41" s="499"/>
      <c r="NWM41" s="499"/>
      <c r="NWN41" s="499"/>
      <c r="NWO41" s="500"/>
      <c r="NWP41" s="501"/>
      <c r="NWQ41" s="501"/>
      <c r="NWR41" s="501"/>
      <c r="NWS41" s="501"/>
      <c r="NWT41" s="501"/>
      <c r="NWU41" s="501"/>
      <c r="NWV41" s="501"/>
      <c r="NWW41" s="501"/>
      <c r="NWX41" s="501"/>
      <c r="NWY41" s="501"/>
      <c r="NWZ41" s="501"/>
      <c r="NXA41" s="502"/>
      <c r="NXB41" s="497"/>
      <c r="NXC41" s="498"/>
      <c r="NXD41" s="498"/>
      <c r="NXE41" s="499"/>
      <c r="NXF41" s="499"/>
      <c r="NXG41" s="499"/>
      <c r="NXH41" s="500"/>
      <c r="NXI41" s="501"/>
      <c r="NXJ41" s="501"/>
      <c r="NXK41" s="501"/>
      <c r="NXL41" s="501"/>
      <c r="NXM41" s="501"/>
      <c r="NXN41" s="501"/>
      <c r="NXO41" s="501"/>
      <c r="NXP41" s="501"/>
      <c r="NXQ41" s="501"/>
      <c r="NXR41" s="501"/>
      <c r="NXS41" s="501"/>
      <c r="NXT41" s="502"/>
      <c r="NXU41" s="497"/>
      <c r="NXV41" s="498"/>
      <c r="NXW41" s="498"/>
      <c r="NXX41" s="499"/>
      <c r="NXY41" s="499"/>
      <c r="NXZ41" s="499"/>
      <c r="NYA41" s="500"/>
      <c r="NYB41" s="501"/>
      <c r="NYC41" s="501"/>
      <c r="NYD41" s="501"/>
      <c r="NYE41" s="501"/>
      <c r="NYF41" s="501"/>
      <c r="NYG41" s="501"/>
      <c r="NYH41" s="501"/>
      <c r="NYI41" s="501"/>
      <c r="NYJ41" s="501"/>
      <c r="NYK41" s="501"/>
      <c r="NYL41" s="501"/>
      <c r="NYM41" s="502"/>
      <c r="NYN41" s="497"/>
      <c r="NYO41" s="498"/>
      <c r="NYP41" s="498"/>
      <c r="NYQ41" s="499"/>
      <c r="NYR41" s="499"/>
      <c r="NYS41" s="499"/>
      <c r="NYT41" s="500"/>
      <c r="NYU41" s="501"/>
      <c r="NYV41" s="501"/>
      <c r="NYW41" s="501"/>
      <c r="NYX41" s="501"/>
      <c r="NYY41" s="501"/>
      <c r="NYZ41" s="501"/>
      <c r="NZA41" s="501"/>
      <c r="NZB41" s="501"/>
      <c r="NZC41" s="501"/>
      <c r="NZD41" s="501"/>
      <c r="NZE41" s="501"/>
      <c r="NZF41" s="502"/>
      <c r="NZG41" s="497"/>
      <c r="NZH41" s="498"/>
      <c r="NZI41" s="498"/>
      <c r="NZJ41" s="499"/>
      <c r="NZK41" s="499"/>
      <c r="NZL41" s="499"/>
      <c r="NZM41" s="500"/>
      <c r="NZN41" s="501"/>
      <c r="NZO41" s="501"/>
      <c r="NZP41" s="501"/>
      <c r="NZQ41" s="501"/>
      <c r="NZR41" s="501"/>
      <c r="NZS41" s="501"/>
      <c r="NZT41" s="501"/>
      <c r="NZU41" s="501"/>
      <c r="NZV41" s="501"/>
      <c r="NZW41" s="501"/>
      <c r="NZX41" s="501"/>
      <c r="NZY41" s="502"/>
      <c r="NZZ41" s="497"/>
      <c r="OAA41" s="498"/>
      <c r="OAB41" s="498"/>
      <c r="OAC41" s="499"/>
      <c r="OAD41" s="499"/>
      <c r="OAE41" s="499"/>
      <c r="OAF41" s="500"/>
      <c r="OAG41" s="501"/>
      <c r="OAH41" s="501"/>
      <c r="OAI41" s="501"/>
      <c r="OAJ41" s="501"/>
      <c r="OAK41" s="501"/>
      <c r="OAL41" s="501"/>
      <c r="OAM41" s="501"/>
      <c r="OAN41" s="501"/>
      <c r="OAO41" s="501"/>
      <c r="OAP41" s="501"/>
      <c r="OAQ41" s="501"/>
      <c r="OAR41" s="502"/>
      <c r="OAS41" s="497"/>
      <c r="OAT41" s="498"/>
      <c r="OAU41" s="498"/>
      <c r="OAV41" s="499"/>
      <c r="OAW41" s="499"/>
      <c r="OAX41" s="499"/>
      <c r="OAY41" s="500"/>
      <c r="OAZ41" s="501"/>
      <c r="OBA41" s="501"/>
      <c r="OBB41" s="501"/>
      <c r="OBC41" s="501"/>
      <c r="OBD41" s="501"/>
      <c r="OBE41" s="501"/>
      <c r="OBF41" s="501"/>
      <c r="OBG41" s="501"/>
      <c r="OBH41" s="501"/>
      <c r="OBI41" s="501"/>
      <c r="OBJ41" s="501"/>
      <c r="OBK41" s="502"/>
      <c r="OBL41" s="497"/>
      <c r="OBM41" s="498"/>
      <c r="OBN41" s="498"/>
      <c r="OBO41" s="499"/>
      <c r="OBP41" s="499"/>
      <c r="OBQ41" s="499"/>
      <c r="OBR41" s="500"/>
      <c r="OBS41" s="501"/>
      <c r="OBT41" s="501"/>
      <c r="OBU41" s="501"/>
      <c r="OBV41" s="501"/>
      <c r="OBW41" s="501"/>
      <c r="OBX41" s="501"/>
      <c r="OBY41" s="501"/>
      <c r="OBZ41" s="501"/>
      <c r="OCA41" s="501"/>
      <c r="OCB41" s="501"/>
      <c r="OCC41" s="501"/>
      <c r="OCD41" s="502"/>
      <c r="OCE41" s="497"/>
      <c r="OCF41" s="498"/>
      <c r="OCG41" s="498"/>
      <c r="OCH41" s="499"/>
      <c r="OCI41" s="499"/>
      <c r="OCJ41" s="499"/>
      <c r="OCK41" s="500"/>
      <c r="OCL41" s="501"/>
      <c r="OCM41" s="501"/>
      <c r="OCN41" s="501"/>
      <c r="OCO41" s="501"/>
      <c r="OCP41" s="501"/>
      <c r="OCQ41" s="501"/>
      <c r="OCR41" s="501"/>
      <c r="OCS41" s="501"/>
      <c r="OCT41" s="501"/>
      <c r="OCU41" s="501"/>
      <c r="OCV41" s="501"/>
      <c r="OCW41" s="502"/>
      <c r="OCX41" s="497"/>
      <c r="OCY41" s="498"/>
      <c r="OCZ41" s="498"/>
      <c r="ODA41" s="499"/>
      <c r="ODB41" s="499"/>
      <c r="ODC41" s="499"/>
      <c r="ODD41" s="500"/>
      <c r="ODE41" s="501"/>
      <c r="ODF41" s="501"/>
      <c r="ODG41" s="501"/>
      <c r="ODH41" s="501"/>
      <c r="ODI41" s="501"/>
      <c r="ODJ41" s="501"/>
      <c r="ODK41" s="501"/>
      <c r="ODL41" s="501"/>
      <c r="ODM41" s="501"/>
      <c r="ODN41" s="501"/>
      <c r="ODO41" s="501"/>
      <c r="ODP41" s="502"/>
      <c r="ODQ41" s="497"/>
      <c r="ODR41" s="498"/>
      <c r="ODS41" s="498"/>
      <c r="ODT41" s="499"/>
      <c r="ODU41" s="499"/>
      <c r="ODV41" s="499"/>
      <c r="ODW41" s="500"/>
      <c r="ODX41" s="501"/>
      <c r="ODY41" s="501"/>
      <c r="ODZ41" s="501"/>
      <c r="OEA41" s="501"/>
      <c r="OEB41" s="501"/>
      <c r="OEC41" s="501"/>
      <c r="OED41" s="501"/>
      <c r="OEE41" s="501"/>
      <c r="OEF41" s="501"/>
      <c r="OEG41" s="501"/>
      <c r="OEH41" s="501"/>
      <c r="OEI41" s="502"/>
      <c r="OEJ41" s="497"/>
      <c r="OEK41" s="498"/>
      <c r="OEL41" s="498"/>
      <c r="OEM41" s="499"/>
      <c r="OEN41" s="499"/>
      <c r="OEO41" s="499"/>
      <c r="OEP41" s="500"/>
      <c r="OEQ41" s="501"/>
      <c r="OER41" s="501"/>
      <c r="OES41" s="501"/>
      <c r="OET41" s="501"/>
      <c r="OEU41" s="501"/>
      <c r="OEV41" s="501"/>
      <c r="OEW41" s="501"/>
      <c r="OEX41" s="501"/>
      <c r="OEY41" s="501"/>
      <c r="OEZ41" s="501"/>
      <c r="OFA41" s="501"/>
      <c r="OFB41" s="502"/>
      <c r="OFC41" s="497"/>
      <c r="OFD41" s="498"/>
      <c r="OFE41" s="498"/>
      <c r="OFF41" s="499"/>
      <c r="OFG41" s="499"/>
      <c r="OFH41" s="499"/>
      <c r="OFI41" s="500"/>
      <c r="OFJ41" s="501"/>
      <c r="OFK41" s="501"/>
      <c r="OFL41" s="501"/>
      <c r="OFM41" s="501"/>
      <c r="OFN41" s="501"/>
      <c r="OFO41" s="501"/>
      <c r="OFP41" s="501"/>
      <c r="OFQ41" s="501"/>
      <c r="OFR41" s="501"/>
      <c r="OFS41" s="501"/>
      <c r="OFT41" s="501"/>
      <c r="OFU41" s="502"/>
      <c r="OFV41" s="497"/>
      <c r="OFW41" s="498"/>
      <c r="OFX41" s="498"/>
      <c r="OFY41" s="499"/>
      <c r="OFZ41" s="499"/>
      <c r="OGA41" s="499"/>
      <c r="OGB41" s="500"/>
      <c r="OGC41" s="501"/>
      <c r="OGD41" s="501"/>
      <c r="OGE41" s="501"/>
      <c r="OGF41" s="501"/>
      <c r="OGG41" s="501"/>
      <c r="OGH41" s="501"/>
      <c r="OGI41" s="501"/>
      <c r="OGJ41" s="501"/>
      <c r="OGK41" s="501"/>
      <c r="OGL41" s="501"/>
      <c r="OGM41" s="501"/>
      <c r="OGN41" s="502"/>
      <c r="OGO41" s="497"/>
      <c r="OGP41" s="498"/>
      <c r="OGQ41" s="498"/>
      <c r="OGR41" s="499"/>
      <c r="OGS41" s="499"/>
      <c r="OGT41" s="499"/>
      <c r="OGU41" s="500"/>
      <c r="OGV41" s="501"/>
      <c r="OGW41" s="501"/>
      <c r="OGX41" s="501"/>
      <c r="OGY41" s="501"/>
      <c r="OGZ41" s="501"/>
      <c r="OHA41" s="501"/>
      <c r="OHB41" s="501"/>
      <c r="OHC41" s="501"/>
      <c r="OHD41" s="501"/>
      <c r="OHE41" s="501"/>
      <c r="OHF41" s="501"/>
      <c r="OHG41" s="502"/>
      <c r="OHH41" s="497"/>
      <c r="OHI41" s="498"/>
      <c r="OHJ41" s="498"/>
      <c r="OHK41" s="499"/>
      <c r="OHL41" s="499"/>
      <c r="OHM41" s="499"/>
      <c r="OHN41" s="500"/>
      <c r="OHO41" s="501"/>
      <c r="OHP41" s="501"/>
      <c r="OHQ41" s="501"/>
      <c r="OHR41" s="501"/>
      <c r="OHS41" s="501"/>
      <c r="OHT41" s="501"/>
      <c r="OHU41" s="501"/>
      <c r="OHV41" s="501"/>
      <c r="OHW41" s="501"/>
      <c r="OHX41" s="501"/>
      <c r="OHY41" s="501"/>
      <c r="OHZ41" s="502"/>
      <c r="OIA41" s="497"/>
      <c r="OIB41" s="498"/>
      <c r="OIC41" s="498"/>
      <c r="OID41" s="499"/>
      <c r="OIE41" s="499"/>
      <c r="OIF41" s="499"/>
      <c r="OIG41" s="500"/>
      <c r="OIH41" s="501"/>
      <c r="OII41" s="501"/>
      <c r="OIJ41" s="501"/>
      <c r="OIK41" s="501"/>
      <c r="OIL41" s="501"/>
      <c r="OIM41" s="501"/>
      <c r="OIN41" s="501"/>
      <c r="OIO41" s="501"/>
      <c r="OIP41" s="501"/>
      <c r="OIQ41" s="501"/>
      <c r="OIR41" s="501"/>
      <c r="OIS41" s="502"/>
      <c r="OIT41" s="497"/>
      <c r="OIU41" s="498"/>
      <c r="OIV41" s="498"/>
      <c r="OIW41" s="499"/>
      <c r="OIX41" s="499"/>
      <c r="OIY41" s="499"/>
      <c r="OIZ41" s="500"/>
      <c r="OJA41" s="501"/>
      <c r="OJB41" s="501"/>
      <c r="OJC41" s="501"/>
      <c r="OJD41" s="501"/>
      <c r="OJE41" s="501"/>
      <c r="OJF41" s="501"/>
      <c r="OJG41" s="501"/>
      <c r="OJH41" s="501"/>
      <c r="OJI41" s="501"/>
      <c r="OJJ41" s="501"/>
      <c r="OJK41" s="501"/>
      <c r="OJL41" s="502"/>
      <c r="OJM41" s="497"/>
      <c r="OJN41" s="498"/>
      <c r="OJO41" s="498"/>
      <c r="OJP41" s="499"/>
      <c r="OJQ41" s="499"/>
      <c r="OJR41" s="499"/>
      <c r="OJS41" s="500"/>
      <c r="OJT41" s="501"/>
      <c r="OJU41" s="501"/>
      <c r="OJV41" s="501"/>
      <c r="OJW41" s="501"/>
      <c r="OJX41" s="501"/>
      <c r="OJY41" s="501"/>
      <c r="OJZ41" s="501"/>
      <c r="OKA41" s="501"/>
      <c r="OKB41" s="501"/>
      <c r="OKC41" s="501"/>
      <c r="OKD41" s="501"/>
      <c r="OKE41" s="502"/>
      <c r="OKF41" s="497"/>
      <c r="OKG41" s="498"/>
      <c r="OKH41" s="498"/>
      <c r="OKI41" s="499"/>
      <c r="OKJ41" s="499"/>
      <c r="OKK41" s="499"/>
      <c r="OKL41" s="500"/>
      <c r="OKM41" s="501"/>
      <c r="OKN41" s="501"/>
      <c r="OKO41" s="501"/>
      <c r="OKP41" s="501"/>
      <c r="OKQ41" s="501"/>
      <c r="OKR41" s="501"/>
      <c r="OKS41" s="501"/>
      <c r="OKT41" s="501"/>
      <c r="OKU41" s="501"/>
      <c r="OKV41" s="501"/>
      <c r="OKW41" s="501"/>
      <c r="OKX41" s="502"/>
      <c r="OKY41" s="497"/>
      <c r="OKZ41" s="498"/>
      <c r="OLA41" s="498"/>
      <c r="OLB41" s="499"/>
      <c r="OLC41" s="499"/>
      <c r="OLD41" s="499"/>
      <c r="OLE41" s="500"/>
      <c r="OLF41" s="501"/>
      <c r="OLG41" s="501"/>
      <c r="OLH41" s="501"/>
      <c r="OLI41" s="501"/>
      <c r="OLJ41" s="501"/>
      <c r="OLK41" s="501"/>
      <c r="OLL41" s="501"/>
      <c r="OLM41" s="501"/>
      <c r="OLN41" s="501"/>
      <c r="OLO41" s="501"/>
      <c r="OLP41" s="501"/>
      <c r="OLQ41" s="502"/>
      <c r="OLR41" s="497"/>
      <c r="OLS41" s="498"/>
      <c r="OLT41" s="498"/>
      <c r="OLU41" s="499"/>
      <c r="OLV41" s="499"/>
      <c r="OLW41" s="499"/>
      <c r="OLX41" s="500"/>
      <c r="OLY41" s="501"/>
      <c r="OLZ41" s="501"/>
      <c r="OMA41" s="501"/>
      <c r="OMB41" s="501"/>
      <c r="OMC41" s="501"/>
      <c r="OMD41" s="501"/>
      <c r="OME41" s="501"/>
      <c r="OMF41" s="501"/>
      <c r="OMG41" s="501"/>
      <c r="OMH41" s="501"/>
      <c r="OMI41" s="501"/>
      <c r="OMJ41" s="502"/>
      <c r="OMK41" s="497"/>
      <c r="OML41" s="498"/>
      <c r="OMM41" s="498"/>
      <c r="OMN41" s="499"/>
      <c r="OMO41" s="499"/>
      <c r="OMP41" s="499"/>
      <c r="OMQ41" s="500"/>
      <c r="OMR41" s="501"/>
      <c r="OMS41" s="501"/>
      <c r="OMT41" s="501"/>
      <c r="OMU41" s="501"/>
      <c r="OMV41" s="501"/>
      <c r="OMW41" s="501"/>
      <c r="OMX41" s="501"/>
      <c r="OMY41" s="501"/>
      <c r="OMZ41" s="501"/>
      <c r="ONA41" s="501"/>
      <c r="ONB41" s="501"/>
      <c r="ONC41" s="502"/>
      <c r="OND41" s="497"/>
      <c r="ONE41" s="498"/>
      <c r="ONF41" s="498"/>
      <c r="ONG41" s="499"/>
      <c r="ONH41" s="499"/>
      <c r="ONI41" s="499"/>
      <c r="ONJ41" s="500"/>
      <c r="ONK41" s="501"/>
      <c r="ONL41" s="501"/>
      <c r="ONM41" s="501"/>
      <c r="ONN41" s="501"/>
      <c r="ONO41" s="501"/>
      <c r="ONP41" s="501"/>
      <c r="ONQ41" s="501"/>
      <c r="ONR41" s="501"/>
      <c r="ONS41" s="501"/>
      <c r="ONT41" s="501"/>
      <c r="ONU41" s="501"/>
      <c r="ONV41" s="502"/>
      <c r="ONW41" s="497"/>
      <c r="ONX41" s="498"/>
      <c r="ONY41" s="498"/>
      <c r="ONZ41" s="499"/>
      <c r="OOA41" s="499"/>
      <c r="OOB41" s="499"/>
      <c r="OOC41" s="500"/>
      <c r="OOD41" s="501"/>
      <c r="OOE41" s="501"/>
      <c r="OOF41" s="501"/>
      <c r="OOG41" s="501"/>
      <c r="OOH41" s="501"/>
      <c r="OOI41" s="501"/>
      <c r="OOJ41" s="501"/>
      <c r="OOK41" s="501"/>
      <c r="OOL41" s="501"/>
      <c r="OOM41" s="501"/>
      <c r="OON41" s="501"/>
      <c r="OOO41" s="502"/>
      <c r="OOP41" s="497"/>
      <c r="OOQ41" s="498"/>
      <c r="OOR41" s="498"/>
      <c r="OOS41" s="499"/>
      <c r="OOT41" s="499"/>
      <c r="OOU41" s="499"/>
      <c r="OOV41" s="500"/>
      <c r="OOW41" s="501"/>
      <c r="OOX41" s="501"/>
      <c r="OOY41" s="501"/>
      <c r="OOZ41" s="501"/>
      <c r="OPA41" s="501"/>
      <c r="OPB41" s="501"/>
      <c r="OPC41" s="501"/>
      <c r="OPD41" s="501"/>
      <c r="OPE41" s="501"/>
      <c r="OPF41" s="501"/>
      <c r="OPG41" s="501"/>
      <c r="OPH41" s="502"/>
      <c r="OPI41" s="497"/>
      <c r="OPJ41" s="498"/>
      <c r="OPK41" s="498"/>
      <c r="OPL41" s="499"/>
      <c r="OPM41" s="499"/>
      <c r="OPN41" s="499"/>
      <c r="OPO41" s="500"/>
      <c r="OPP41" s="501"/>
      <c r="OPQ41" s="501"/>
      <c r="OPR41" s="501"/>
      <c r="OPS41" s="501"/>
      <c r="OPT41" s="501"/>
      <c r="OPU41" s="501"/>
      <c r="OPV41" s="501"/>
      <c r="OPW41" s="501"/>
      <c r="OPX41" s="501"/>
      <c r="OPY41" s="501"/>
      <c r="OPZ41" s="501"/>
      <c r="OQA41" s="502"/>
      <c r="OQB41" s="497"/>
      <c r="OQC41" s="498"/>
      <c r="OQD41" s="498"/>
      <c r="OQE41" s="499"/>
      <c r="OQF41" s="499"/>
      <c r="OQG41" s="499"/>
      <c r="OQH41" s="500"/>
      <c r="OQI41" s="501"/>
      <c r="OQJ41" s="501"/>
      <c r="OQK41" s="501"/>
      <c r="OQL41" s="501"/>
      <c r="OQM41" s="501"/>
      <c r="OQN41" s="501"/>
      <c r="OQO41" s="501"/>
      <c r="OQP41" s="501"/>
      <c r="OQQ41" s="501"/>
      <c r="OQR41" s="501"/>
      <c r="OQS41" s="501"/>
      <c r="OQT41" s="502"/>
      <c r="OQU41" s="497"/>
      <c r="OQV41" s="498"/>
      <c r="OQW41" s="498"/>
      <c r="OQX41" s="499"/>
      <c r="OQY41" s="499"/>
      <c r="OQZ41" s="499"/>
      <c r="ORA41" s="500"/>
      <c r="ORB41" s="501"/>
      <c r="ORC41" s="501"/>
      <c r="ORD41" s="501"/>
      <c r="ORE41" s="501"/>
      <c r="ORF41" s="501"/>
      <c r="ORG41" s="501"/>
      <c r="ORH41" s="501"/>
      <c r="ORI41" s="501"/>
      <c r="ORJ41" s="501"/>
      <c r="ORK41" s="501"/>
      <c r="ORL41" s="501"/>
      <c r="ORM41" s="502"/>
      <c r="ORN41" s="497"/>
      <c r="ORO41" s="498"/>
      <c r="ORP41" s="498"/>
      <c r="ORQ41" s="499"/>
      <c r="ORR41" s="499"/>
      <c r="ORS41" s="499"/>
      <c r="ORT41" s="500"/>
      <c r="ORU41" s="501"/>
      <c r="ORV41" s="501"/>
      <c r="ORW41" s="501"/>
      <c r="ORX41" s="501"/>
      <c r="ORY41" s="501"/>
      <c r="ORZ41" s="501"/>
      <c r="OSA41" s="501"/>
      <c r="OSB41" s="501"/>
      <c r="OSC41" s="501"/>
      <c r="OSD41" s="501"/>
      <c r="OSE41" s="501"/>
      <c r="OSF41" s="502"/>
      <c r="OSG41" s="497"/>
      <c r="OSH41" s="498"/>
      <c r="OSI41" s="498"/>
      <c r="OSJ41" s="499"/>
      <c r="OSK41" s="499"/>
      <c r="OSL41" s="499"/>
      <c r="OSM41" s="500"/>
      <c r="OSN41" s="501"/>
      <c r="OSO41" s="501"/>
      <c r="OSP41" s="501"/>
      <c r="OSQ41" s="501"/>
      <c r="OSR41" s="501"/>
      <c r="OSS41" s="501"/>
      <c r="OST41" s="501"/>
      <c r="OSU41" s="501"/>
      <c r="OSV41" s="501"/>
      <c r="OSW41" s="501"/>
      <c r="OSX41" s="501"/>
      <c r="OSY41" s="502"/>
      <c r="OSZ41" s="497"/>
      <c r="OTA41" s="498"/>
      <c r="OTB41" s="498"/>
      <c r="OTC41" s="499"/>
      <c r="OTD41" s="499"/>
      <c r="OTE41" s="499"/>
      <c r="OTF41" s="500"/>
      <c r="OTG41" s="501"/>
      <c r="OTH41" s="501"/>
      <c r="OTI41" s="501"/>
      <c r="OTJ41" s="501"/>
      <c r="OTK41" s="501"/>
      <c r="OTL41" s="501"/>
      <c r="OTM41" s="501"/>
      <c r="OTN41" s="501"/>
      <c r="OTO41" s="501"/>
      <c r="OTP41" s="501"/>
      <c r="OTQ41" s="501"/>
      <c r="OTR41" s="502"/>
      <c r="OTS41" s="497"/>
      <c r="OTT41" s="498"/>
      <c r="OTU41" s="498"/>
      <c r="OTV41" s="499"/>
      <c r="OTW41" s="499"/>
      <c r="OTX41" s="499"/>
      <c r="OTY41" s="500"/>
      <c r="OTZ41" s="501"/>
      <c r="OUA41" s="501"/>
      <c r="OUB41" s="501"/>
      <c r="OUC41" s="501"/>
      <c r="OUD41" s="501"/>
      <c r="OUE41" s="501"/>
      <c r="OUF41" s="501"/>
      <c r="OUG41" s="501"/>
      <c r="OUH41" s="501"/>
      <c r="OUI41" s="501"/>
      <c r="OUJ41" s="501"/>
      <c r="OUK41" s="502"/>
      <c r="OUL41" s="497"/>
      <c r="OUM41" s="498"/>
      <c r="OUN41" s="498"/>
      <c r="OUO41" s="499"/>
      <c r="OUP41" s="499"/>
      <c r="OUQ41" s="499"/>
      <c r="OUR41" s="500"/>
      <c r="OUS41" s="501"/>
      <c r="OUT41" s="501"/>
      <c r="OUU41" s="501"/>
      <c r="OUV41" s="501"/>
      <c r="OUW41" s="501"/>
      <c r="OUX41" s="501"/>
      <c r="OUY41" s="501"/>
      <c r="OUZ41" s="501"/>
      <c r="OVA41" s="501"/>
      <c r="OVB41" s="501"/>
      <c r="OVC41" s="501"/>
      <c r="OVD41" s="502"/>
      <c r="OVE41" s="497"/>
      <c r="OVF41" s="498"/>
      <c r="OVG41" s="498"/>
      <c r="OVH41" s="499"/>
      <c r="OVI41" s="499"/>
      <c r="OVJ41" s="499"/>
      <c r="OVK41" s="500"/>
      <c r="OVL41" s="501"/>
      <c r="OVM41" s="501"/>
      <c r="OVN41" s="501"/>
      <c r="OVO41" s="501"/>
      <c r="OVP41" s="501"/>
      <c r="OVQ41" s="501"/>
      <c r="OVR41" s="501"/>
      <c r="OVS41" s="501"/>
      <c r="OVT41" s="501"/>
      <c r="OVU41" s="501"/>
      <c r="OVV41" s="501"/>
      <c r="OVW41" s="502"/>
      <c r="OVX41" s="497"/>
      <c r="OVY41" s="498"/>
      <c r="OVZ41" s="498"/>
      <c r="OWA41" s="499"/>
      <c r="OWB41" s="499"/>
      <c r="OWC41" s="499"/>
      <c r="OWD41" s="500"/>
      <c r="OWE41" s="501"/>
      <c r="OWF41" s="501"/>
      <c r="OWG41" s="501"/>
      <c r="OWH41" s="501"/>
      <c r="OWI41" s="501"/>
      <c r="OWJ41" s="501"/>
      <c r="OWK41" s="501"/>
      <c r="OWL41" s="501"/>
      <c r="OWM41" s="501"/>
      <c r="OWN41" s="501"/>
      <c r="OWO41" s="501"/>
      <c r="OWP41" s="502"/>
      <c r="OWQ41" s="497"/>
      <c r="OWR41" s="498"/>
      <c r="OWS41" s="498"/>
      <c r="OWT41" s="499"/>
      <c r="OWU41" s="499"/>
      <c r="OWV41" s="499"/>
      <c r="OWW41" s="500"/>
      <c r="OWX41" s="501"/>
      <c r="OWY41" s="501"/>
      <c r="OWZ41" s="501"/>
      <c r="OXA41" s="501"/>
      <c r="OXB41" s="501"/>
      <c r="OXC41" s="501"/>
      <c r="OXD41" s="501"/>
      <c r="OXE41" s="501"/>
      <c r="OXF41" s="501"/>
      <c r="OXG41" s="501"/>
      <c r="OXH41" s="501"/>
      <c r="OXI41" s="502"/>
      <c r="OXJ41" s="497"/>
      <c r="OXK41" s="498"/>
      <c r="OXL41" s="498"/>
      <c r="OXM41" s="499"/>
      <c r="OXN41" s="499"/>
      <c r="OXO41" s="499"/>
      <c r="OXP41" s="500"/>
      <c r="OXQ41" s="501"/>
      <c r="OXR41" s="501"/>
      <c r="OXS41" s="501"/>
      <c r="OXT41" s="501"/>
      <c r="OXU41" s="501"/>
      <c r="OXV41" s="501"/>
      <c r="OXW41" s="501"/>
      <c r="OXX41" s="501"/>
      <c r="OXY41" s="501"/>
      <c r="OXZ41" s="501"/>
      <c r="OYA41" s="501"/>
      <c r="OYB41" s="502"/>
      <c r="OYC41" s="497"/>
      <c r="OYD41" s="498"/>
      <c r="OYE41" s="498"/>
      <c r="OYF41" s="499"/>
      <c r="OYG41" s="499"/>
      <c r="OYH41" s="499"/>
      <c r="OYI41" s="500"/>
      <c r="OYJ41" s="501"/>
      <c r="OYK41" s="501"/>
      <c r="OYL41" s="501"/>
      <c r="OYM41" s="501"/>
      <c r="OYN41" s="501"/>
      <c r="OYO41" s="501"/>
      <c r="OYP41" s="501"/>
      <c r="OYQ41" s="501"/>
      <c r="OYR41" s="501"/>
      <c r="OYS41" s="501"/>
      <c r="OYT41" s="501"/>
      <c r="OYU41" s="502"/>
      <c r="OYV41" s="497"/>
      <c r="OYW41" s="498"/>
      <c r="OYX41" s="498"/>
      <c r="OYY41" s="499"/>
      <c r="OYZ41" s="499"/>
      <c r="OZA41" s="499"/>
      <c r="OZB41" s="500"/>
      <c r="OZC41" s="501"/>
      <c r="OZD41" s="501"/>
      <c r="OZE41" s="501"/>
      <c r="OZF41" s="501"/>
      <c r="OZG41" s="501"/>
      <c r="OZH41" s="501"/>
      <c r="OZI41" s="501"/>
      <c r="OZJ41" s="501"/>
      <c r="OZK41" s="501"/>
      <c r="OZL41" s="501"/>
      <c r="OZM41" s="501"/>
      <c r="OZN41" s="502"/>
      <c r="OZO41" s="497"/>
      <c r="OZP41" s="498"/>
      <c r="OZQ41" s="498"/>
      <c r="OZR41" s="499"/>
      <c r="OZS41" s="499"/>
      <c r="OZT41" s="499"/>
      <c r="OZU41" s="500"/>
      <c r="OZV41" s="501"/>
      <c r="OZW41" s="501"/>
      <c r="OZX41" s="501"/>
      <c r="OZY41" s="501"/>
      <c r="OZZ41" s="501"/>
      <c r="PAA41" s="501"/>
      <c r="PAB41" s="501"/>
      <c r="PAC41" s="501"/>
      <c r="PAD41" s="501"/>
      <c r="PAE41" s="501"/>
      <c r="PAF41" s="501"/>
      <c r="PAG41" s="502"/>
      <c r="PAH41" s="497"/>
      <c r="PAI41" s="498"/>
      <c r="PAJ41" s="498"/>
      <c r="PAK41" s="499"/>
      <c r="PAL41" s="499"/>
      <c r="PAM41" s="499"/>
      <c r="PAN41" s="500"/>
      <c r="PAO41" s="501"/>
      <c r="PAP41" s="501"/>
      <c r="PAQ41" s="501"/>
      <c r="PAR41" s="501"/>
      <c r="PAS41" s="501"/>
      <c r="PAT41" s="501"/>
      <c r="PAU41" s="501"/>
      <c r="PAV41" s="501"/>
      <c r="PAW41" s="501"/>
      <c r="PAX41" s="501"/>
      <c r="PAY41" s="501"/>
      <c r="PAZ41" s="502"/>
      <c r="PBA41" s="497"/>
      <c r="PBB41" s="498"/>
      <c r="PBC41" s="498"/>
      <c r="PBD41" s="499"/>
      <c r="PBE41" s="499"/>
      <c r="PBF41" s="499"/>
      <c r="PBG41" s="500"/>
      <c r="PBH41" s="501"/>
      <c r="PBI41" s="501"/>
      <c r="PBJ41" s="501"/>
      <c r="PBK41" s="501"/>
      <c r="PBL41" s="501"/>
      <c r="PBM41" s="501"/>
      <c r="PBN41" s="501"/>
      <c r="PBO41" s="501"/>
      <c r="PBP41" s="501"/>
      <c r="PBQ41" s="501"/>
      <c r="PBR41" s="501"/>
      <c r="PBS41" s="502"/>
      <c r="PBT41" s="497"/>
      <c r="PBU41" s="498"/>
      <c r="PBV41" s="498"/>
      <c r="PBW41" s="499"/>
      <c r="PBX41" s="499"/>
      <c r="PBY41" s="499"/>
      <c r="PBZ41" s="500"/>
      <c r="PCA41" s="501"/>
      <c r="PCB41" s="501"/>
      <c r="PCC41" s="501"/>
      <c r="PCD41" s="501"/>
      <c r="PCE41" s="501"/>
      <c r="PCF41" s="501"/>
      <c r="PCG41" s="501"/>
      <c r="PCH41" s="501"/>
      <c r="PCI41" s="501"/>
      <c r="PCJ41" s="501"/>
      <c r="PCK41" s="501"/>
      <c r="PCL41" s="502"/>
      <c r="PCM41" s="497"/>
      <c r="PCN41" s="498"/>
      <c r="PCO41" s="498"/>
      <c r="PCP41" s="499"/>
      <c r="PCQ41" s="499"/>
      <c r="PCR41" s="499"/>
      <c r="PCS41" s="500"/>
      <c r="PCT41" s="501"/>
      <c r="PCU41" s="501"/>
      <c r="PCV41" s="501"/>
      <c r="PCW41" s="501"/>
      <c r="PCX41" s="501"/>
      <c r="PCY41" s="501"/>
      <c r="PCZ41" s="501"/>
      <c r="PDA41" s="501"/>
      <c r="PDB41" s="501"/>
      <c r="PDC41" s="501"/>
      <c r="PDD41" s="501"/>
      <c r="PDE41" s="502"/>
      <c r="PDF41" s="497"/>
      <c r="PDG41" s="498"/>
      <c r="PDH41" s="498"/>
      <c r="PDI41" s="499"/>
      <c r="PDJ41" s="499"/>
      <c r="PDK41" s="499"/>
      <c r="PDL41" s="500"/>
      <c r="PDM41" s="501"/>
      <c r="PDN41" s="501"/>
      <c r="PDO41" s="501"/>
      <c r="PDP41" s="501"/>
      <c r="PDQ41" s="501"/>
      <c r="PDR41" s="501"/>
      <c r="PDS41" s="501"/>
      <c r="PDT41" s="501"/>
      <c r="PDU41" s="501"/>
      <c r="PDV41" s="501"/>
      <c r="PDW41" s="501"/>
      <c r="PDX41" s="502"/>
      <c r="PDY41" s="497"/>
      <c r="PDZ41" s="498"/>
      <c r="PEA41" s="498"/>
      <c r="PEB41" s="499"/>
      <c r="PEC41" s="499"/>
      <c r="PED41" s="499"/>
      <c r="PEE41" s="500"/>
      <c r="PEF41" s="501"/>
      <c r="PEG41" s="501"/>
      <c r="PEH41" s="501"/>
      <c r="PEI41" s="501"/>
      <c r="PEJ41" s="501"/>
      <c r="PEK41" s="501"/>
      <c r="PEL41" s="501"/>
      <c r="PEM41" s="501"/>
      <c r="PEN41" s="501"/>
      <c r="PEO41" s="501"/>
      <c r="PEP41" s="501"/>
      <c r="PEQ41" s="502"/>
      <c r="PER41" s="497"/>
      <c r="PES41" s="498"/>
      <c r="PET41" s="498"/>
      <c r="PEU41" s="499"/>
      <c r="PEV41" s="499"/>
      <c r="PEW41" s="499"/>
      <c r="PEX41" s="500"/>
      <c r="PEY41" s="501"/>
      <c r="PEZ41" s="501"/>
      <c r="PFA41" s="501"/>
      <c r="PFB41" s="501"/>
      <c r="PFC41" s="501"/>
      <c r="PFD41" s="501"/>
      <c r="PFE41" s="501"/>
      <c r="PFF41" s="501"/>
      <c r="PFG41" s="501"/>
      <c r="PFH41" s="501"/>
      <c r="PFI41" s="501"/>
      <c r="PFJ41" s="502"/>
      <c r="PFK41" s="497"/>
      <c r="PFL41" s="498"/>
      <c r="PFM41" s="498"/>
      <c r="PFN41" s="499"/>
      <c r="PFO41" s="499"/>
      <c r="PFP41" s="499"/>
      <c r="PFQ41" s="500"/>
      <c r="PFR41" s="501"/>
      <c r="PFS41" s="501"/>
      <c r="PFT41" s="501"/>
      <c r="PFU41" s="501"/>
      <c r="PFV41" s="501"/>
      <c r="PFW41" s="501"/>
      <c r="PFX41" s="501"/>
      <c r="PFY41" s="501"/>
      <c r="PFZ41" s="501"/>
      <c r="PGA41" s="501"/>
      <c r="PGB41" s="501"/>
      <c r="PGC41" s="502"/>
      <c r="PGD41" s="497"/>
      <c r="PGE41" s="498"/>
      <c r="PGF41" s="498"/>
      <c r="PGG41" s="499"/>
      <c r="PGH41" s="499"/>
      <c r="PGI41" s="499"/>
      <c r="PGJ41" s="500"/>
      <c r="PGK41" s="501"/>
      <c r="PGL41" s="501"/>
      <c r="PGM41" s="501"/>
      <c r="PGN41" s="501"/>
      <c r="PGO41" s="501"/>
      <c r="PGP41" s="501"/>
      <c r="PGQ41" s="501"/>
      <c r="PGR41" s="501"/>
      <c r="PGS41" s="501"/>
      <c r="PGT41" s="501"/>
      <c r="PGU41" s="501"/>
      <c r="PGV41" s="502"/>
      <c r="PGW41" s="497"/>
      <c r="PGX41" s="498"/>
      <c r="PGY41" s="498"/>
      <c r="PGZ41" s="499"/>
      <c r="PHA41" s="499"/>
      <c r="PHB41" s="499"/>
      <c r="PHC41" s="500"/>
      <c r="PHD41" s="501"/>
      <c r="PHE41" s="501"/>
      <c r="PHF41" s="501"/>
      <c r="PHG41" s="501"/>
      <c r="PHH41" s="501"/>
      <c r="PHI41" s="501"/>
      <c r="PHJ41" s="501"/>
      <c r="PHK41" s="501"/>
      <c r="PHL41" s="501"/>
      <c r="PHM41" s="501"/>
      <c r="PHN41" s="501"/>
      <c r="PHO41" s="502"/>
      <c r="PHP41" s="497"/>
      <c r="PHQ41" s="498"/>
      <c r="PHR41" s="498"/>
      <c r="PHS41" s="499"/>
      <c r="PHT41" s="499"/>
      <c r="PHU41" s="499"/>
      <c r="PHV41" s="500"/>
      <c r="PHW41" s="501"/>
      <c r="PHX41" s="501"/>
      <c r="PHY41" s="501"/>
      <c r="PHZ41" s="501"/>
      <c r="PIA41" s="501"/>
      <c r="PIB41" s="501"/>
      <c r="PIC41" s="501"/>
      <c r="PID41" s="501"/>
      <c r="PIE41" s="501"/>
      <c r="PIF41" s="501"/>
      <c r="PIG41" s="501"/>
      <c r="PIH41" s="502"/>
      <c r="PII41" s="497"/>
      <c r="PIJ41" s="498"/>
      <c r="PIK41" s="498"/>
      <c r="PIL41" s="499"/>
      <c r="PIM41" s="499"/>
      <c r="PIN41" s="499"/>
      <c r="PIO41" s="500"/>
      <c r="PIP41" s="501"/>
      <c r="PIQ41" s="501"/>
      <c r="PIR41" s="501"/>
      <c r="PIS41" s="501"/>
      <c r="PIT41" s="501"/>
      <c r="PIU41" s="501"/>
      <c r="PIV41" s="501"/>
      <c r="PIW41" s="501"/>
      <c r="PIX41" s="501"/>
      <c r="PIY41" s="501"/>
      <c r="PIZ41" s="501"/>
      <c r="PJA41" s="502"/>
      <c r="PJB41" s="497"/>
      <c r="PJC41" s="498"/>
      <c r="PJD41" s="498"/>
      <c r="PJE41" s="499"/>
      <c r="PJF41" s="499"/>
      <c r="PJG41" s="499"/>
      <c r="PJH41" s="500"/>
      <c r="PJI41" s="501"/>
      <c r="PJJ41" s="501"/>
      <c r="PJK41" s="501"/>
      <c r="PJL41" s="501"/>
      <c r="PJM41" s="501"/>
      <c r="PJN41" s="501"/>
      <c r="PJO41" s="501"/>
      <c r="PJP41" s="501"/>
      <c r="PJQ41" s="501"/>
      <c r="PJR41" s="501"/>
      <c r="PJS41" s="501"/>
      <c r="PJT41" s="502"/>
      <c r="PJU41" s="497"/>
      <c r="PJV41" s="498"/>
      <c r="PJW41" s="498"/>
      <c r="PJX41" s="499"/>
      <c r="PJY41" s="499"/>
      <c r="PJZ41" s="499"/>
      <c r="PKA41" s="500"/>
      <c r="PKB41" s="501"/>
      <c r="PKC41" s="501"/>
      <c r="PKD41" s="501"/>
      <c r="PKE41" s="501"/>
      <c r="PKF41" s="501"/>
      <c r="PKG41" s="501"/>
      <c r="PKH41" s="501"/>
      <c r="PKI41" s="501"/>
      <c r="PKJ41" s="501"/>
      <c r="PKK41" s="501"/>
      <c r="PKL41" s="501"/>
      <c r="PKM41" s="502"/>
      <c r="PKN41" s="497"/>
      <c r="PKO41" s="498"/>
      <c r="PKP41" s="498"/>
      <c r="PKQ41" s="499"/>
      <c r="PKR41" s="499"/>
      <c r="PKS41" s="499"/>
      <c r="PKT41" s="500"/>
      <c r="PKU41" s="501"/>
      <c r="PKV41" s="501"/>
      <c r="PKW41" s="501"/>
      <c r="PKX41" s="501"/>
      <c r="PKY41" s="501"/>
      <c r="PKZ41" s="501"/>
      <c r="PLA41" s="501"/>
      <c r="PLB41" s="501"/>
      <c r="PLC41" s="501"/>
      <c r="PLD41" s="501"/>
      <c r="PLE41" s="501"/>
      <c r="PLF41" s="502"/>
      <c r="PLG41" s="497"/>
      <c r="PLH41" s="498"/>
      <c r="PLI41" s="498"/>
      <c r="PLJ41" s="499"/>
      <c r="PLK41" s="499"/>
      <c r="PLL41" s="499"/>
      <c r="PLM41" s="500"/>
      <c r="PLN41" s="501"/>
      <c r="PLO41" s="501"/>
      <c r="PLP41" s="501"/>
      <c r="PLQ41" s="501"/>
      <c r="PLR41" s="501"/>
      <c r="PLS41" s="501"/>
      <c r="PLT41" s="501"/>
      <c r="PLU41" s="501"/>
      <c r="PLV41" s="501"/>
      <c r="PLW41" s="501"/>
      <c r="PLX41" s="501"/>
      <c r="PLY41" s="502"/>
      <c r="PLZ41" s="497"/>
      <c r="PMA41" s="498"/>
      <c r="PMB41" s="498"/>
      <c r="PMC41" s="499"/>
      <c r="PMD41" s="499"/>
      <c r="PME41" s="499"/>
      <c r="PMF41" s="500"/>
      <c r="PMG41" s="501"/>
      <c r="PMH41" s="501"/>
      <c r="PMI41" s="501"/>
      <c r="PMJ41" s="501"/>
      <c r="PMK41" s="501"/>
      <c r="PML41" s="501"/>
      <c r="PMM41" s="501"/>
      <c r="PMN41" s="501"/>
      <c r="PMO41" s="501"/>
      <c r="PMP41" s="501"/>
      <c r="PMQ41" s="501"/>
      <c r="PMR41" s="502"/>
      <c r="PMS41" s="497"/>
      <c r="PMT41" s="498"/>
      <c r="PMU41" s="498"/>
      <c r="PMV41" s="499"/>
      <c r="PMW41" s="499"/>
      <c r="PMX41" s="499"/>
      <c r="PMY41" s="500"/>
      <c r="PMZ41" s="501"/>
      <c r="PNA41" s="501"/>
      <c r="PNB41" s="501"/>
      <c r="PNC41" s="501"/>
      <c r="PND41" s="501"/>
      <c r="PNE41" s="501"/>
      <c r="PNF41" s="501"/>
      <c r="PNG41" s="501"/>
      <c r="PNH41" s="501"/>
      <c r="PNI41" s="501"/>
      <c r="PNJ41" s="501"/>
      <c r="PNK41" s="502"/>
      <c r="PNL41" s="497"/>
      <c r="PNM41" s="498"/>
      <c r="PNN41" s="498"/>
      <c r="PNO41" s="499"/>
      <c r="PNP41" s="499"/>
      <c r="PNQ41" s="499"/>
      <c r="PNR41" s="500"/>
      <c r="PNS41" s="501"/>
      <c r="PNT41" s="501"/>
      <c r="PNU41" s="501"/>
      <c r="PNV41" s="501"/>
      <c r="PNW41" s="501"/>
      <c r="PNX41" s="501"/>
      <c r="PNY41" s="501"/>
      <c r="PNZ41" s="501"/>
      <c r="POA41" s="501"/>
      <c r="POB41" s="501"/>
      <c r="POC41" s="501"/>
      <c r="POD41" s="502"/>
      <c r="POE41" s="497"/>
      <c r="POF41" s="498"/>
      <c r="POG41" s="498"/>
      <c r="POH41" s="499"/>
      <c r="POI41" s="499"/>
      <c r="POJ41" s="499"/>
      <c r="POK41" s="500"/>
      <c r="POL41" s="501"/>
      <c r="POM41" s="501"/>
      <c r="PON41" s="501"/>
      <c r="POO41" s="501"/>
      <c r="POP41" s="501"/>
      <c r="POQ41" s="501"/>
      <c r="POR41" s="501"/>
      <c r="POS41" s="501"/>
      <c r="POT41" s="501"/>
      <c r="POU41" s="501"/>
      <c r="POV41" s="501"/>
      <c r="POW41" s="502"/>
      <c r="POX41" s="497"/>
      <c r="POY41" s="498"/>
      <c r="POZ41" s="498"/>
      <c r="PPA41" s="499"/>
      <c r="PPB41" s="499"/>
      <c r="PPC41" s="499"/>
      <c r="PPD41" s="500"/>
      <c r="PPE41" s="501"/>
      <c r="PPF41" s="501"/>
      <c r="PPG41" s="501"/>
      <c r="PPH41" s="501"/>
      <c r="PPI41" s="501"/>
      <c r="PPJ41" s="501"/>
      <c r="PPK41" s="501"/>
      <c r="PPL41" s="501"/>
      <c r="PPM41" s="501"/>
      <c r="PPN41" s="501"/>
      <c r="PPO41" s="501"/>
      <c r="PPP41" s="502"/>
      <c r="PPQ41" s="497"/>
      <c r="PPR41" s="498"/>
      <c r="PPS41" s="498"/>
      <c r="PPT41" s="499"/>
      <c r="PPU41" s="499"/>
      <c r="PPV41" s="499"/>
      <c r="PPW41" s="500"/>
      <c r="PPX41" s="501"/>
      <c r="PPY41" s="501"/>
      <c r="PPZ41" s="501"/>
      <c r="PQA41" s="501"/>
      <c r="PQB41" s="501"/>
      <c r="PQC41" s="501"/>
      <c r="PQD41" s="501"/>
      <c r="PQE41" s="501"/>
      <c r="PQF41" s="501"/>
      <c r="PQG41" s="501"/>
      <c r="PQH41" s="501"/>
      <c r="PQI41" s="502"/>
      <c r="PQJ41" s="497"/>
      <c r="PQK41" s="498"/>
      <c r="PQL41" s="498"/>
      <c r="PQM41" s="499"/>
      <c r="PQN41" s="499"/>
      <c r="PQO41" s="499"/>
      <c r="PQP41" s="500"/>
      <c r="PQQ41" s="501"/>
      <c r="PQR41" s="501"/>
      <c r="PQS41" s="501"/>
      <c r="PQT41" s="501"/>
      <c r="PQU41" s="501"/>
      <c r="PQV41" s="501"/>
      <c r="PQW41" s="501"/>
      <c r="PQX41" s="501"/>
      <c r="PQY41" s="501"/>
      <c r="PQZ41" s="501"/>
      <c r="PRA41" s="501"/>
      <c r="PRB41" s="502"/>
      <c r="PRC41" s="497"/>
      <c r="PRD41" s="498"/>
      <c r="PRE41" s="498"/>
      <c r="PRF41" s="499"/>
      <c r="PRG41" s="499"/>
      <c r="PRH41" s="499"/>
      <c r="PRI41" s="500"/>
      <c r="PRJ41" s="501"/>
      <c r="PRK41" s="501"/>
      <c r="PRL41" s="501"/>
      <c r="PRM41" s="501"/>
      <c r="PRN41" s="501"/>
      <c r="PRO41" s="501"/>
      <c r="PRP41" s="501"/>
      <c r="PRQ41" s="501"/>
      <c r="PRR41" s="501"/>
      <c r="PRS41" s="501"/>
      <c r="PRT41" s="501"/>
      <c r="PRU41" s="502"/>
      <c r="PRV41" s="497"/>
      <c r="PRW41" s="498"/>
      <c r="PRX41" s="498"/>
      <c r="PRY41" s="499"/>
      <c r="PRZ41" s="499"/>
      <c r="PSA41" s="499"/>
      <c r="PSB41" s="500"/>
      <c r="PSC41" s="501"/>
      <c r="PSD41" s="501"/>
      <c r="PSE41" s="501"/>
      <c r="PSF41" s="501"/>
      <c r="PSG41" s="501"/>
      <c r="PSH41" s="501"/>
      <c r="PSI41" s="501"/>
      <c r="PSJ41" s="501"/>
      <c r="PSK41" s="501"/>
      <c r="PSL41" s="501"/>
      <c r="PSM41" s="501"/>
      <c r="PSN41" s="502"/>
      <c r="PSO41" s="497"/>
      <c r="PSP41" s="498"/>
      <c r="PSQ41" s="498"/>
      <c r="PSR41" s="499"/>
      <c r="PSS41" s="499"/>
      <c r="PST41" s="499"/>
      <c r="PSU41" s="500"/>
      <c r="PSV41" s="501"/>
      <c r="PSW41" s="501"/>
      <c r="PSX41" s="501"/>
      <c r="PSY41" s="501"/>
      <c r="PSZ41" s="501"/>
      <c r="PTA41" s="501"/>
      <c r="PTB41" s="501"/>
      <c r="PTC41" s="501"/>
      <c r="PTD41" s="501"/>
      <c r="PTE41" s="501"/>
      <c r="PTF41" s="501"/>
      <c r="PTG41" s="502"/>
      <c r="PTH41" s="497"/>
      <c r="PTI41" s="498"/>
      <c r="PTJ41" s="498"/>
      <c r="PTK41" s="499"/>
      <c r="PTL41" s="499"/>
      <c r="PTM41" s="499"/>
      <c r="PTN41" s="500"/>
      <c r="PTO41" s="501"/>
      <c r="PTP41" s="501"/>
      <c r="PTQ41" s="501"/>
      <c r="PTR41" s="501"/>
      <c r="PTS41" s="501"/>
      <c r="PTT41" s="501"/>
      <c r="PTU41" s="501"/>
      <c r="PTV41" s="501"/>
      <c r="PTW41" s="501"/>
      <c r="PTX41" s="501"/>
      <c r="PTY41" s="501"/>
      <c r="PTZ41" s="502"/>
      <c r="PUA41" s="497"/>
      <c r="PUB41" s="498"/>
      <c r="PUC41" s="498"/>
      <c r="PUD41" s="499"/>
      <c r="PUE41" s="499"/>
      <c r="PUF41" s="499"/>
      <c r="PUG41" s="500"/>
      <c r="PUH41" s="501"/>
      <c r="PUI41" s="501"/>
      <c r="PUJ41" s="501"/>
      <c r="PUK41" s="501"/>
      <c r="PUL41" s="501"/>
      <c r="PUM41" s="501"/>
      <c r="PUN41" s="501"/>
      <c r="PUO41" s="501"/>
      <c r="PUP41" s="501"/>
      <c r="PUQ41" s="501"/>
      <c r="PUR41" s="501"/>
      <c r="PUS41" s="502"/>
      <c r="PUT41" s="497"/>
      <c r="PUU41" s="498"/>
      <c r="PUV41" s="498"/>
      <c r="PUW41" s="499"/>
      <c r="PUX41" s="499"/>
      <c r="PUY41" s="499"/>
      <c r="PUZ41" s="500"/>
      <c r="PVA41" s="501"/>
      <c r="PVB41" s="501"/>
      <c r="PVC41" s="501"/>
      <c r="PVD41" s="501"/>
      <c r="PVE41" s="501"/>
      <c r="PVF41" s="501"/>
      <c r="PVG41" s="501"/>
      <c r="PVH41" s="501"/>
      <c r="PVI41" s="501"/>
      <c r="PVJ41" s="501"/>
      <c r="PVK41" s="501"/>
      <c r="PVL41" s="502"/>
      <c r="PVM41" s="497"/>
      <c r="PVN41" s="498"/>
      <c r="PVO41" s="498"/>
      <c r="PVP41" s="499"/>
      <c r="PVQ41" s="499"/>
      <c r="PVR41" s="499"/>
      <c r="PVS41" s="500"/>
      <c r="PVT41" s="501"/>
      <c r="PVU41" s="501"/>
      <c r="PVV41" s="501"/>
      <c r="PVW41" s="501"/>
      <c r="PVX41" s="501"/>
      <c r="PVY41" s="501"/>
      <c r="PVZ41" s="501"/>
      <c r="PWA41" s="501"/>
      <c r="PWB41" s="501"/>
      <c r="PWC41" s="501"/>
      <c r="PWD41" s="501"/>
      <c r="PWE41" s="502"/>
      <c r="PWF41" s="497"/>
      <c r="PWG41" s="498"/>
      <c r="PWH41" s="498"/>
      <c r="PWI41" s="499"/>
      <c r="PWJ41" s="499"/>
      <c r="PWK41" s="499"/>
      <c r="PWL41" s="500"/>
      <c r="PWM41" s="501"/>
      <c r="PWN41" s="501"/>
      <c r="PWO41" s="501"/>
      <c r="PWP41" s="501"/>
      <c r="PWQ41" s="501"/>
      <c r="PWR41" s="501"/>
      <c r="PWS41" s="501"/>
      <c r="PWT41" s="501"/>
      <c r="PWU41" s="501"/>
      <c r="PWV41" s="501"/>
      <c r="PWW41" s="501"/>
      <c r="PWX41" s="502"/>
      <c r="PWY41" s="497"/>
      <c r="PWZ41" s="498"/>
      <c r="PXA41" s="498"/>
      <c r="PXB41" s="499"/>
      <c r="PXC41" s="499"/>
      <c r="PXD41" s="499"/>
      <c r="PXE41" s="500"/>
      <c r="PXF41" s="501"/>
      <c r="PXG41" s="501"/>
      <c r="PXH41" s="501"/>
      <c r="PXI41" s="501"/>
      <c r="PXJ41" s="501"/>
      <c r="PXK41" s="501"/>
      <c r="PXL41" s="501"/>
      <c r="PXM41" s="501"/>
      <c r="PXN41" s="501"/>
      <c r="PXO41" s="501"/>
      <c r="PXP41" s="501"/>
      <c r="PXQ41" s="502"/>
      <c r="PXR41" s="497"/>
      <c r="PXS41" s="498"/>
      <c r="PXT41" s="498"/>
      <c r="PXU41" s="499"/>
      <c r="PXV41" s="499"/>
      <c r="PXW41" s="499"/>
      <c r="PXX41" s="500"/>
      <c r="PXY41" s="501"/>
      <c r="PXZ41" s="501"/>
      <c r="PYA41" s="501"/>
      <c r="PYB41" s="501"/>
      <c r="PYC41" s="501"/>
      <c r="PYD41" s="501"/>
      <c r="PYE41" s="501"/>
      <c r="PYF41" s="501"/>
      <c r="PYG41" s="501"/>
      <c r="PYH41" s="501"/>
      <c r="PYI41" s="501"/>
      <c r="PYJ41" s="502"/>
      <c r="PYK41" s="497"/>
      <c r="PYL41" s="498"/>
      <c r="PYM41" s="498"/>
      <c r="PYN41" s="499"/>
      <c r="PYO41" s="499"/>
      <c r="PYP41" s="499"/>
      <c r="PYQ41" s="500"/>
      <c r="PYR41" s="501"/>
      <c r="PYS41" s="501"/>
      <c r="PYT41" s="501"/>
      <c r="PYU41" s="501"/>
      <c r="PYV41" s="501"/>
      <c r="PYW41" s="501"/>
      <c r="PYX41" s="501"/>
      <c r="PYY41" s="501"/>
      <c r="PYZ41" s="501"/>
      <c r="PZA41" s="501"/>
      <c r="PZB41" s="501"/>
      <c r="PZC41" s="502"/>
      <c r="PZD41" s="497"/>
      <c r="PZE41" s="498"/>
      <c r="PZF41" s="498"/>
      <c r="PZG41" s="499"/>
      <c r="PZH41" s="499"/>
      <c r="PZI41" s="499"/>
      <c r="PZJ41" s="500"/>
      <c r="PZK41" s="501"/>
      <c r="PZL41" s="501"/>
      <c r="PZM41" s="501"/>
      <c r="PZN41" s="501"/>
      <c r="PZO41" s="501"/>
      <c r="PZP41" s="501"/>
      <c r="PZQ41" s="501"/>
      <c r="PZR41" s="501"/>
      <c r="PZS41" s="501"/>
      <c r="PZT41" s="501"/>
      <c r="PZU41" s="501"/>
      <c r="PZV41" s="502"/>
      <c r="PZW41" s="497"/>
      <c r="PZX41" s="498"/>
      <c r="PZY41" s="498"/>
      <c r="PZZ41" s="499"/>
      <c r="QAA41" s="499"/>
      <c r="QAB41" s="499"/>
      <c r="QAC41" s="500"/>
      <c r="QAD41" s="501"/>
      <c r="QAE41" s="501"/>
      <c r="QAF41" s="501"/>
      <c r="QAG41" s="501"/>
      <c r="QAH41" s="501"/>
      <c r="QAI41" s="501"/>
      <c r="QAJ41" s="501"/>
      <c r="QAK41" s="501"/>
      <c r="QAL41" s="501"/>
      <c r="QAM41" s="501"/>
      <c r="QAN41" s="501"/>
      <c r="QAO41" s="502"/>
      <c r="QAP41" s="497"/>
      <c r="QAQ41" s="498"/>
      <c r="QAR41" s="498"/>
      <c r="QAS41" s="499"/>
      <c r="QAT41" s="499"/>
      <c r="QAU41" s="499"/>
      <c r="QAV41" s="500"/>
      <c r="QAW41" s="501"/>
      <c r="QAX41" s="501"/>
      <c r="QAY41" s="501"/>
      <c r="QAZ41" s="501"/>
      <c r="QBA41" s="501"/>
      <c r="QBB41" s="501"/>
      <c r="QBC41" s="501"/>
      <c r="QBD41" s="501"/>
      <c r="QBE41" s="501"/>
      <c r="QBF41" s="501"/>
      <c r="QBG41" s="501"/>
      <c r="QBH41" s="502"/>
      <c r="QBI41" s="497"/>
      <c r="QBJ41" s="498"/>
      <c r="QBK41" s="498"/>
      <c r="QBL41" s="499"/>
      <c r="QBM41" s="499"/>
      <c r="QBN41" s="499"/>
      <c r="QBO41" s="500"/>
      <c r="QBP41" s="501"/>
      <c r="QBQ41" s="501"/>
      <c r="QBR41" s="501"/>
      <c r="QBS41" s="501"/>
      <c r="QBT41" s="501"/>
      <c r="QBU41" s="501"/>
      <c r="QBV41" s="501"/>
      <c r="QBW41" s="501"/>
      <c r="QBX41" s="501"/>
      <c r="QBY41" s="501"/>
      <c r="QBZ41" s="501"/>
      <c r="QCA41" s="502"/>
      <c r="QCB41" s="497"/>
      <c r="QCC41" s="498"/>
      <c r="QCD41" s="498"/>
      <c r="QCE41" s="499"/>
      <c r="QCF41" s="499"/>
      <c r="QCG41" s="499"/>
      <c r="QCH41" s="500"/>
      <c r="QCI41" s="501"/>
      <c r="QCJ41" s="501"/>
      <c r="QCK41" s="501"/>
      <c r="QCL41" s="501"/>
      <c r="QCM41" s="501"/>
      <c r="QCN41" s="501"/>
      <c r="QCO41" s="501"/>
      <c r="QCP41" s="501"/>
      <c r="QCQ41" s="501"/>
      <c r="QCR41" s="501"/>
      <c r="QCS41" s="501"/>
      <c r="QCT41" s="502"/>
      <c r="QCU41" s="497"/>
      <c r="QCV41" s="498"/>
      <c r="QCW41" s="498"/>
      <c r="QCX41" s="499"/>
      <c r="QCY41" s="499"/>
      <c r="QCZ41" s="499"/>
      <c r="QDA41" s="500"/>
      <c r="QDB41" s="501"/>
      <c r="QDC41" s="501"/>
      <c r="QDD41" s="501"/>
      <c r="QDE41" s="501"/>
      <c r="QDF41" s="501"/>
      <c r="QDG41" s="501"/>
      <c r="QDH41" s="501"/>
      <c r="QDI41" s="501"/>
      <c r="QDJ41" s="501"/>
      <c r="QDK41" s="501"/>
      <c r="QDL41" s="501"/>
      <c r="QDM41" s="502"/>
      <c r="QDN41" s="497"/>
      <c r="QDO41" s="498"/>
      <c r="QDP41" s="498"/>
      <c r="QDQ41" s="499"/>
      <c r="QDR41" s="499"/>
      <c r="QDS41" s="499"/>
      <c r="QDT41" s="500"/>
      <c r="QDU41" s="501"/>
      <c r="QDV41" s="501"/>
      <c r="QDW41" s="501"/>
      <c r="QDX41" s="501"/>
      <c r="QDY41" s="501"/>
      <c r="QDZ41" s="501"/>
      <c r="QEA41" s="501"/>
      <c r="QEB41" s="501"/>
      <c r="QEC41" s="501"/>
      <c r="QED41" s="501"/>
      <c r="QEE41" s="501"/>
      <c r="QEF41" s="502"/>
      <c r="QEG41" s="497"/>
      <c r="QEH41" s="498"/>
      <c r="QEI41" s="498"/>
      <c r="QEJ41" s="499"/>
      <c r="QEK41" s="499"/>
      <c r="QEL41" s="499"/>
      <c r="QEM41" s="500"/>
      <c r="QEN41" s="501"/>
      <c r="QEO41" s="501"/>
      <c r="QEP41" s="501"/>
      <c r="QEQ41" s="501"/>
      <c r="QER41" s="501"/>
      <c r="QES41" s="501"/>
      <c r="QET41" s="501"/>
      <c r="QEU41" s="501"/>
      <c r="QEV41" s="501"/>
      <c r="QEW41" s="501"/>
      <c r="QEX41" s="501"/>
      <c r="QEY41" s="502"/>
      <c r="QEZ41" s="497"/>
      <c r="QFA41" s="498"/>
      <c r="QFB41" s="498"/>
      <c r="QFC41" s="499"/>
      <c r="QFD41" s="499"/>
      <c r="QFE41" s="499"/>
      <c r="QFF41" s="500"/>
      <c r="QFG41" s="501"/>
      <c r="QFH41" s="501"/>
      <c r="QFI41" s="501"/>
      <c r="QFJ41" s="501"/>
      <c r="QFK41" s="501"/>
      <c r="QFL41" s="501"/>
      <c r="QFM41" s="501"/>
      <c r="QFN41" s="501"/>
      <c r="QFO41" s="501"/>
      <c r="QFP41" s="501"/>
      <c r="QFQ41" s="501"/>
      <c r="QFR41" s="502"/>
      <c r="QFS41" s="497"/>
      <c r="QFT41" s="498"/>
      <c r="QFU41" s="498"/>
      <c r="QFV41" s="499"/>
      <c r="QFW41" s="499"/>
      <c r="QFX41" s="499"/>
      <c r="QFY41" s="500"/>
      <c r="QFZ41" s="501"/>
      <c r="QGA41" s="501"/>
      <c r="QGB41" s="501"/>
      <c r="QGC41" s="501"/>
      <c r="QGD41" s="501"/>
      <c r="QGE41" s="501"/>
      <c r="QGF41" s="501"/>
      <c r="QGG41" s="501"/>
      <c r="QGH41" s="501"/>
      <c r="QGI41" s="501"/>
      <c r="QGJ41" s="501"/>
      <c r="QGK41" s="502"/>
      <c r="QGL41" s="497"/>
      <c r="QGM41" s="498"/>
      <c r="QGN41" s="498"/>
      <c r="QGO41" s="499"/>
      <c r="QGP41" s="499"/>
      <c r="QGQ41" s="499"/>
      <c r="QGR41" s="500"/>
      <c r="QGS41" s="501"/>
      <c r="QGT41" s="501"/>
      <c r="QGU41" s="501"/>
      <c r="QGV41" s="501"/>
      <c r="QGW41" s="501"/>
      <c r="QGX41" s="501"/>
      <c r="QGY41" s="501"/>
      <c r="QGZ41" s="501"/>
      <c r="QHA41" s="501"/>
      <c r="QHB41" s="501"/>
      <c r="QHC41" s="501"/>
      <c r="QHD41" s="502"/>
      <c r="QHE41" s="497"/>
      <c r="QHF41" s="498"/>
      <c r="QHG41" s="498"/>
      <c r="QHH41" s="499"/>
      <c r="QHI41" s="499"/>
      <c r="QHJ41" s="499"/>
      <c r="QHK41" s="500"/>
      <c r="QHL41" s="501"/>
      <c r="QHM41" s="501"/>
      <c r="QHN41" s="501"/>
      <c r="QHO41" s="501"/>
      <c r="QHP41" s="501"/>
      <c r="QHQ41" s="501"/>
      <c r="QHR41" s="501"/>
      <c r="QHS41" s="501"/>
      <c r="QHT41" s="501"/>
      <c r="QHU41" s="501"/>
      <c r="QHV41" s="501"/>
      <c r="QHW41" s="502"/>
      <c r="QHX41" s="497"/>
      <c r="QHY41" s="498"/>
      <c r="QHZ41" s="498"/>
      <c r="QIA41" s="499"/>
      <c r="QIB41" s="499"/>
      <c r="QIC41" s="499"/>
      <c r="QID41" s="500"/>
      <c r="QIE41" s="501"/>
      <c r="QIF41" s="501"/>
      <c r="QIG41" s="501"/>
      <c r="QIH41" s="501"/>
      <c r="QII41" s="501"/>
      <c r="QIJ41" s="501"/>
      <c r="QIK41" s="501"/>
      <c r="QIL41" s="501"/>
      <c r="QIM41" s="501"/>
      <c r="QIN41" s="501"/>
      <c r="QIO41" s="501"/>
      <c r="QIP41" s="502"/>
      <c r="QIQ41" s="497"/>
      <c r="QIR41" s="498"/>
      <c r="QIS41" s="498"/>
      <c r="QIT41" s="499"/>
      <c r="QIU41" s="499"/>
      <c r="QIV41" s="499"/>
      <c r="QIW41" s="500"/>
      <c r="QIX41" s="501"/>
      <c r="QIY41" s="501"/>
      <c r="QIZ41" s="501"/>
      <c r="QJA41" s="501"/>
      <c r="QJB41" s="501"/>
      <c r="QJC41" s="501"/>
      <c r="QJD41" s="501"/>
      <c r="QJE41" s="501"/>
      <c r="QJF41" s="501"/>
      <c r="QJG41" s="501"/>
      <c r="QJH41" s="501"/>
      <c r="QJI41" s="502"/>
      <c r="QJJ41" s="497"/>
      <c r="QJK41" s="498"/>
      <c r="QJL41" s="498"/>
      <c r="QJM41" s="499"/>
      <c r="QJN41" s="499"/>
      <c r="QJO41" s="499"/>
      <c r="QJP41" s="500"/>
      <c r="QJQ41" s="501"/>
      <c r="QJR41" s="501"/>
      <c r="QJS41" s="501"/>
      <c r="QJT41" s="501"/>
      <c r="QJU41" s="501"/>
      <c r="QJV41" s="501"/>
      <c r="QJW41" s="501"/>
      <c r="QJX41" s="501"/>
      <c r="QJY41" s="501"/>
      <c r="QJZ41" s="501"/>
      <c r="QKA41" s="501"/>
      <c r="QKB41" s="502"/>
      <c r="QKC41" s="497"/>
      <c r="QKD41" s="498"/>
      <c r="QKE41" s="498"/>
      <c r="QKF41" s="499"/>
      <c r="QKG41" s="499"/>
      <c r="QKH41" s="499"/>
      <c r="QKI41" s="500"/>
      <c r="QKJ41" s="501"/>
      <c r="QKK41" s="501"/>
      <c r="QKL41" s="501"/>
      <c r="QKM41" s="501"/>
      <c r="QKN41" s="501"/>
      <c r="QKO41" s="501"/>
      <c r="QKP41" s="501"/>
      <c r="QKQ41" s="501"/>
      <c r="QKR41" s="501"/>
      <c r="QKS41" s="501"/>
      <c r="QKT41" s="501"/>
      <c r="QKU41" s="502"/>
      <c r="QKV41" s="497"/>
      <c r="QKW41" s="498"/>
      <c r="QKX41" s="498"/>
      <c r="QKY41" s="499"/>
      <c r="QKZ41" s="499"/>
      <c r="QLA41" s="499"/>
      <c r="QLB41" s="500"/>
      <c r="QLC41" s="501"/>
      <c r="QLD41" s="501"/>
      <c r="QLE41" s="501"/>
      <c r="QLF41" s="501"/>
      <c r="QLG41" s="501"/>
      <c r="QLH41" s="501"/>
      <c r="QLI41" s="501"/>
      <c r="QLJ41" s="501"/>
      <c r="QLK41" s="501"/>
      <c r="QLL41" s="501"/>
      <c r="QLM41" s="501"/>
      <c r="QLN41" s="502"/>
      <c r="QLO41" s="497"/>
      <c r="QLP41" s="498"/>
      <c r="QLQ41" s="498"/>
      <c r="QLR41" s="499"/>
      <c r="QLS41" s="499"/>
      <c r="QLT41" s="499"/>
      <c r="QLU41" s="500"/>
      <c r="QLV41" s="501"/>
      <c r="QLW41" s="501"/>
      <c r="QLX41" s="501"/>
      <c r="QLY41" s="501"/>
      <c r="QLZ41" s="501"/>
      <c r="QMA41" s="501"/>
      <c r="QMB41" s="501"/>
      <c r="QMC41" s="501"/>
      <c r="QMD41" s="501"/>
      <c r="QME41" s="501"/>
      <c r="QMF41" s="501"/>
      <c r="QMG41" s="502"/>
      <c r="QMH41" s="497"/>
      <c r="QMI41" s="498"/>
      <c r="QMJ41" s="498"/>
      <c r="QMK41" s="499"/>
      <c r="QML41" s="499"/>
      <c r="QMM41" s="499"/>
      <c r="QMN41" s="500"/>
      <c r="QMO41" s="501"/>
      <c r="QMP41" s="501"/>
      <c r="QMQ41" s="501"/>
      <c r="QMR41" s="501"/>
      <c r="QMS41" s="501"/>
      <c r="QMT41" s="501"/>
      <c r="QMU41" s="501"/>
      <c r="QMV41" s="501"/>
      <c r="QMW41" s="501"/>
      <c r="QMX41" s="501"/>
      <c r="QMY41" s="501"/>
      <c r="QMZ41" s="502"/>
      <c r="QNA41" s="497"/>
      <c r="QNB41" s="498"/>
      <c r="QNC41" s="498"/>
      <c r="QND41" s="499"/>
      <c r="QNE41" s="499"/>
      <c r="QNF41" s="499"/>
      <c r="QNG41" s="500"/>
      <c r="QNH41" s="501"/>
      <c r="QNI41" s="501"/>
      <c r="QNJ41" s="501"/>
      <c r="QNK41" s="501"/>
      <c r="QNL41" s="501"/>
      <c r="QNM41" s="501"/>
      <c r="QNN41" s="501"/>
      <c r="QNO41" s="501"/>
      <c r="QNP41" s="501"/>
      <c r="QNQ41" s="501"/>
      <c r="QNR41" s="501"/>
      <c r="QNS41" s="502"/>
      <c r="QNT41" s="497"/>
      <c r="QNU41" s="498"/>
      <c r="QNV41" s="498"/>
      <c r="QNW41" s="499"/>
      <c r="QNX41" s="499"/>
      <c r="QNY41" s="499"/>
      <c r="QNZ41" s="500"/>
      <c r="QOA41" s="501"/>
      <c r="QOB41" s="501"/>
      <c r="QOC41" s="501"/>
      <c r="QOD41" s="501"/>
      <c r="QOE41" s="501"/>
      <c r="QOF41" s="501"/>
      <c r="QOG41" s="501"/>
      <c r="QOH41" s="501"/>
      <c r="QOI41" s="501"/>
      <c r="QOJ41" s="501"/>
      <c r="QOK41" s="501"/>
      <c r="QOL41" s="502"/>
      <c r="QOM41" s="497"/>
      <c r="QON41" s="498"/>
      <c r="QOO41" s="498"/>
      <c r="QOP41" s="499"/>
      <c r="QOQ41" s="499"/>
      <c r="QOR41" s="499"/>
      <c r="QOS41" s="500"/>
      <c r="QOT41" s="501"/>
      <c r="QOU41" s="501"/>
      <c r="QOV41" s="501"/>
      <c r="QOW41" s="501"/>
      <c r="QOX41" s="501"/>
      <c r="QOY41" s="501"/>
      <c r="QOZ41" s="501"/>
      <c r="QPA41" s="501"/>
      <c r="QPB41" s="501"/>
      <c r="QPC41" s="501"/>
      <c r="QPD41" s="501"/>
      <c r="QPE41" s="502"/>
      <c r="QPF41" s="497"/>
      <c r="QPG41" s="498"/>
      <c r="QPH41" s="498"/>
      <c r="QPI41" s="499"/>
      <c r="QPJ41" s="499"/>
      <c r="QPK41" s="499"/>
      <c r="QPL41" s="500"/>
      <c r="QPM41" s="501"/>
      <c r="QPN41" s="501"/>
      <c r="QPO41" s="501"/>
      <c r="QPP41" s="501"/>
      <c r="QPQ41" s="501"/>
      <c r="QPR41" s="501"/>
      <c r="QPS41" s="501"/>
      <c r="QPT41" s="501"/>
      <c r="QPU41" s="501"/>
      <c r="QPV41" s="501"/>
      <c r="QPW41" s="501"/>
      <c r="QPX41" s="502"/>
      <c r="QPY41" s="497"/>
      <c r="QPZ41" s="498"/>
      <c r="QQA41" s="498"/>
      <c r="QQB41" s="499"/>
      <c r="QQC41" s="499"/>
      <c r="QQD41" s="499"/>
      <c r="QQE41" s="500"/>
      <c r="QQF41" s="501"/>
      <c r="QQG41" s="501"/>
      <c r="QQH41" s="501"/>
      <c r="QQI41" s="501"/>
      <c r="QQJ41" s="501"/>
      <c r="QQK41" s="501"/>
      <c r="QQL41" s="501"/>
      <c r="QQM41" s="501"/>
      <c r="QQN41" s="501"/>
      <c r="QQO41" s="501"/>
      <c r="QQP41" s="501"/>
      <c r="QQQ41" s="502"/>
      <c r="QQR41" s="497"/>
      <c r="QQS41" s="498"/>
      <c r="QQT41" s="498"/>
      <c r="QQU41" s="499"/>
      <c r="QQV41" s="499"/>
      <c r="QQW41" s="499"/>
      <c r="QQX41" s="500"/>
      <c r="QQY41" s="501"/>
      <c r="QQZ41" s="501"/>
      <c r="QRA41" s="501"/>
      <c r="QRB41" s="501"/>
      <c r="QRC41" s="501"/>
      <c r="QRD41" s="501"/>
      <c r="QRE41" s="501"/>
      <c r="QRF41" s="501"/>
      <c r="QRG41" s="501"/>
      <c r="QRH41" s="501"/>
      <c r="QRI41" s="501"/>
      <c r="QRJ41" s="502"/>
      <c r="QRK41" s="497"/>
      <c r="QRL41" s="498"/>
      <c r="QRM41" s="498"/>
      <c r="QRN41" s="499"/>
      <c r="QRO41" s="499"/>
      <c r="QRP41" s="499"/>
      <c r="QRQ41" s="500"/>
      <c r="QRR41" s="501"/>
      <c r="QRS41" s="501"/>
      <c r="QRT41" s="501"/>
      <c r="QRU41" s="501"/>
      <c r="QRV41" s="501"/>
      <c r="QRW41" s="501"/>
      <c r="QRX41" s="501"/>
      <c r="QRY41" s="501"/>
      <c r="QRZ41" s="501"/>
      <c r="QSA41" s="501"/>
      <c r="QSB41" s="501"/>
      <c r="QSC41" s="502"/>
      <c r="QSD41" s="497"/>
      <c r="QSE41" s="498"/>
      <c r="QSF41" s="498"/>
      <c r="QSG41" s="499"/>
      <c r="QSH41" s="499"/>
      <c r="QSI41" s="499"/>
      <c r="QSJ41" s="500"/>
      <c r="QSK41" s="501"/>
      <c r="QSL41" s="501"/>
      <c r="QSM41" s="501"/>
      <c r="QSN41" s="501"/>
      <c r="QSO41" s="501"/>
      <c r="QSP41" s="501"/>
      <c r="QSQ41" s="501"/>
      <c r="QSR41" s="501"/>
      <c r="QSS41" s="501"/>
      <c r="QST41" s="501"/>
      <c r="QSU41" s="501"/>
      <c r="QSV41" s="502"/>
      <c r="QSW41" s="497"/>
      <c r="QSX41" s="498"/>
      <c r="QSY41" s="498"/>
      <c r="QSZ41" s="499"/>
      <c r="QTA41" s="499"/>
      <c r="QTB41" s="499"/>
      <c r="QTC41" s="500"/>
      <c r="QTD41" s="501"/>
      <c r="QTE41" s="501"/>
      <c r="QTF41" s="501"/>
      <c r="QTG41" s="501"/>
      <c r="QTH41" s="501"/>
      <c r="QTI41" s="501"/>
      <c r="QTJ41" s="501"/>
      <c r="QTK41" s="501"/>
      <c r="QTL41" s="501"/>
      <c r="QTM41" s="501"/>
      <c r="QTN41" s="501"/>
      <c r="QTO41" s="502"/>
      <c r="QTP41" s="497"/>
      <c r="QTQ41" s="498"/>
      <c r="QTR41" s="498"/>
      <c r="QTS41" s="499"/>
      <c r="QTT41" s="499"/>
      <c r="QTU41" s="499"/>
      <c r="QTV41" s="500"/>
      <c r="QTW41" s="501"/>
      <c r="QTX41" s="501"/>
      <c r="QTY41" s="501"/>
      <c r="QTZ41" s="501"/>
      <c r="QUA41" s="501"/>
      <c r="QUB41" s="501"/>
      <c r="QUC41" s="501"/>
      <c r="QUD41" s="501"/>
      <c r="QUE41" s="501"/>
      <c r="QUF41" s="501"/>
      <c r="QUG41" s="501"/>
      <c r="QUH41" s="502"/>
      <c r="QUI41" s="497"/>
      <c r="QUJ41" s="498"/>
      <c r="QUK41" s="498"/>
      <c r="QUL41" s="499"/>
      <c r="QUM41" s="499"/>
      <c r="QUN41" s="499"/>
      <c r="QUO41" s="500"/>
      <c r="QUP41" s="501"/>
      <c r="QUQ41" s="501"/>
      <c r="QUR41" s="501"/>
      <c r="QUS41" s="501"/>
      <c r="QUT41" s="501"/>
      <c r="QUU41" s="501"/>
      <c r="QUV41" s="501"/>
      <c r="QUW41" s="501"/>
      <c r="QUX41" s="501"/>
      <c r="QUY41" s="501"/>
      <c r="QUZ41" s="501"/>
      <c r="QVA41" s="502"/>
      <c r="QVB41" s="497"/>
      <c r="QVC41" s="498"/>
      <c r="QVD41" s="498"/>
      <c r="QVE41" s="499"/>
      <c r="QVF41" s="499"/>
      <c r="QVG41" s="499"/>
      <c r="QVH41" s="500"/>
      <c r="QVI41" s="501"/>
      <c r="QVJ41" s="501"/>
      <c r="QVK41" s="501"/>
      <c r="QVL41" s="501"/>
      <c r="QVM41" s="501"/>
      <c r="QVN41" s="501"/>
      <c r="QVO41" s="501"/>
      <c r="QVP41" s="501"/>
      <c r="QVQ41" s="501"/>
      <c r="QVR41" s="501"/>
      <c r="QVS41" s="501"/>
      <c r="QVT41" s="502"/>
      <c r="QVU41" s="497"/>
      <c r="QVV41" s="498"/>
      <c r="QVW41" s="498"/>
      <c r="QVX41" s="499"/>
      <c r="QVY41" s="499"/>
      <c r="QVZ41" s="499"/>
      <c r="QWA41" s="500"/>
      <c r="QWB41" s="501"/>
      <c r="QWC41" s="501"/>
      <c r="QWD41" s="501"/>
      <c r="QWE41" s="501"/>
      <c r="QWF41" s="501"/>
      <c r="QWG41" s="501"/>
      <c r="QWH41" s="501"/>
      <c r="QWI41" s="501"/>
      <c r="QWJ41" s="501"/>
      <c r="QWK41" s="501"/>
      <c r="QWL41" s="501"/>
      <c r="QWM41" s="502"/>
      <c r="QWN41" s="497"/>
      <c r="QWO41" s="498"/>
      <c r="QWP41" s="498"/>
      <c r="QWQ41" s="499"/>
      <c r="QWR41" s="499"/>
      <c r="QWS41" s="499"/>
      <c r="QWT41" s="500"/>
      <c r="QWU41" s="501"/>
      <c r="QWV41" s="501"/>
      <c r="QWW41" s="501"/>
      <c r="QWX41" s="501"/>
      <c r="QWY41" s="501"/>
      <c r="QWZ41" s="501"/>
      <c r="QXA41" s="501"/>
      <c r="QXB41" s="501"/>
      <c r="QXC41" s="501"/>
      <c r="QXD41" s="501"/>
      <c r="QXE41" s="501"/>
      <c r="QXF41" s="502"/>
      <c r="QXG41" s="497"/>
      <c r="QXH41" s="498"/>
      <c r="QXI41" s="498"/>
      <c r="QXJ41" s="499"/>
      <c r="QXK41" s="499"/>
      <c r="QXL41" s="499"/>
      <c r="QXM41" s="500"/>
      <c r="QXN41" s="501"/>
      <c r="QXO41" s="501"/>
      <c r="QXP41" s="501"/>
      <c r="QXQ41" s="501"/>
      <c r="QXR41" s="501"/>
      <c r="QXS41" s="501"/>
      <c r="QXT41" s="501"/>
      <c r="QXU41" s="501"/>
      <c r="QXV41" s="501"/>
      <c r="QXW41" s="501"/>
      <c r="QXX41" s="501"/>
      <c r="QXY41" s="502"/>
      <c r="QXZ41" s="497"/>
      <c r="QYA41" s="498"/>
      <c r="QYB41" s="498"/>
      <c r="QYC41" s="499"/>
      <c r="QYD41" s="499"/>
      <c r="QYE41" s="499"/>
      <c r="QYF41" s="500"/>
      <c r="QYG41" s="501"/>
      <c r="QYH41" s="501"/>
      <c r="QYI41" s="501"/>
      <c r="QYJ41" s="501"/>
      <c r="QYK41" s="501"/>
      <c r="QYL41" s="501"/>
      <c r="QYM41" s="501"/>
      <c r="QYN41" s="501"/>
      <c r="QYO41" s="501"/>
      <c r="QYP41" s="501"/>
      <c r="QYQ41" s="501"/>
      <c r="QYR41" s="502"/>
      <c r="QYS41" s="497"/>
      <c r="QYT41" s="498"/>
      <c r="QYU41" s="498"/>
      <c r="QYV41" s="499"/>
      <c r="QYW41" s="499"/>
      <c r="QYX41" s="499"/>
      <c r="QYY41" s="500"/>
      <c r="QYZ41" s="501"/>
      <c r="QZA41" s="501"/>
      <c r="QZB41" s="501"/>
      <c r="QZC41" s="501"/>
      <c r="QZD41" s="501"/>
      <c r="QZE41" s="501"/>
      <c r="QZF41" s="501"/>
      <c r="QZG41" s="501"/>
      <c r="QZH41" s="501"/>
      <c r="QZI41" s="501"/>
      <c r="QZJ41" s="501"/>
      <c r="QZK41" s="502"/>
      <c r="QZL41" s="497"/>
      <c r="QZM41" s="498"/>
      <c r="QZN41" s="498"/>
      <c r="QZO41" s="499"/>
      <c r="QZP41" s="499"/>
      <c r="QZQ41" s="499"/>
      <c r="QZR41" s="500"/>
      <c r="QZS41" s="501"/>
      <c r="QZT41" s="501"/>
      <c r="QZU41" s="501"/>
      <c r="QZV41" s="501"/>
      <c r="QZW41" s="501"/>
      <c r="QZX41" s="501"/>
      <c r="QZY41" s="501"/>
      <c r="QZZ41" s="501"/>
      <c r="RAA41" s="501"/>
      <c r="RAB41" s="501"/>
      <c r="RAC41" s="501"/>
      <c r="RAD41" s="502"/>
      <c r="RAE41" s="497"/>
      <c r="RAF41" s="498"/>
      <c r="RAG41" s="498"/>
      <c r="RAH41" s="499"/>
      <c r="RAI41" s="499"/>
      <c r="RAJ41" s="499"/>
      <c r="RAK41" s="500"/>
      <c r="RAL41" s="501"/>
      <c r="RAM41" s="501"/>
      <c r="RAN41" s="501"/>
      <c r="RAO41" s="501"/>
      <c r="RAP41" s="501"/>
      <c r="RAQ41" s="501"/>
      <c r="RAR41" s="501"/>
      <c r="RAS41" s="501"/>
      <c r="RAT41" s="501"/>
      <c r="RAU41" s="501"/>
      <c r="RAV41" s="501"/>
      <c r="RAW41" s="502"/>
      <c r="RAX41" s="497"/>
      <c r="RAY41" s="498"/>
      <c r="RAZ41" s="498"/>
      <c r="RBA41" s="499"/>
      <c r="RBB41" s="499"/>
      <c r="RBC41" s="499"/>
      <c r="RBD41" s="500"/>
      <c r="RBE41" s="501"/>
      <c r="RBF41" s="501"/>
      <c r="RBG41" s="501"/>
      <c r="RBH41" s="501"/>
      <c r="RBI41" s="501"/>
      <c r="RBJ41" s="501"/>
      <c r="RBK41" s="501"/>
      <c r="RBL41" s="501"/>
      <c r="RBM41" s="501"/>
      <c r="RBN41" s="501"/>
      <c r="RBO41" s="501"/>
      <c r="RBP41" s="502"/>
      <c r="RBQ41" s="497"/>
      <c r="RBR41" s="498"/>
      <c r="RBS41" s="498"/>
      <c r="RBT41" s="499"/>
      <c r="RBU41" s="499"/>
      <c r="RBV41" s="499"/>
      <c r="RBW41" s="500"/>
      <c r="RBX41" s="501"/>
      <c r="RBY41" s="501"/>
      <c r="RBZ41" s="501"/>
      <c r="RCA41" s="501"/>
      <c r="RCB41" s="501"/>
      <c r="RCC41" s="501"/>
      <c r="RCD41" s="501"/>
      <c r="RCE41" s="501"/>
      <c r="RCF41" s="501"/>
      <c r="RCG41" s="501"/>
      <c r="RCH41" s="501"/>
      <c r="RCI41" s="502"/>
      <c r="RCJ41" s="497"/>
      <c r="RCK41" s="498"/>
      <c r="RCL41" s="498"/>
      <c r="RCM41" s="499"/>
      <c r="RCN41" s="499"/>
      <c r="RCO41" s="499"/>
      <c r="RCP41" s="500"/>
      <c r="RCQ41" s="501"/>
      <c r="RCR41" s="501"/>
      <c r="RCS41" s="501"/>
      <c r="RCT41" s="501"/>
      <c r="RCU41" s="501"/>
      <c r="RCV41" s="501"/>
      <c r="RCW41" s="501"/>
      <c r="RCX41" s="501"/>
      <c r="RCY41" s="501"/>
      <c r="RCZ41" s="501"/>
      <c r="RDA41" s="501"/>
      <c r="RDB41" s="502"/>
      <c r="RDC41" s="497"/>
      <c r="RDD41" s="498"/>
      <c r="RDE41" s="498"/>
      <c r="RDF41" s="499"/>
      <c r="RDG41" s="499"/>
      <c r="RDH41" s="499"/>
      <c r="RDI41" s="500"/>
      <c r="RDJ41" s="501"/>
      <c r="RDK41" s="501"/>
      <c r="RDL41" s="501"/>
      <c r="RDM41" s="501"/>
      <c r="RDN41" s="501"/>
      <c r="RDO41" s="501"/>
      <c r="RDP41" s="501"/>
      <c r="RDQ41" s="501"/>
      <c r="RDR41" s="501"/>
      <c r="RDS41" s="501"/>
      <c r="RDT41" s="501"/>
      <c r="RDU41" s="502"/>
      <c r="RDV41" s="497"/>
      <c r="RDW41" s="498"/>
      <c r="RDX41" s="498"/>
      <c r="RDY41" s="499"/>
      <c r="RDZ41" s="499"/>
      <c r="REA41" s="499"/>
      <c r="REB41" s="500"/>
      <c r="REC41" s="501"/>
      <c r="RED41" s="501"/>
      <c r="REE41" s="501"/>
      <c r="REF41" s="501"/>
      <c r="REG41" s="501"/>
      <c r="REH41" s="501"/>
      <c r="REI41" s="501"/>
      <c r="REJ41" s="501"/>
      <c r="REK41" s="501"/>
      <c r="REL41" s="501"/>
      <c r="REM41" s="501"/>
      <c r="REN41" s="502"/>
      <c r="REO41" s="497"/>
      <c r="REP41" s="498"/>
      <c r="REQ41" s="498"/>
      <c r="RER41" s="499"/>
      <c r="RES41" s="499"/>
      <c r="RET41" s="499"/>
      <c r="REU41" s="500"/>
      <c r="REV41" s="501"/>
      <c r="REW41" s="501"/>
      <c r="REX41" s="501"/>
      <c r="REY41" s="501"/>
      <c r="REZ41" s="501"/>
      <c r="RFA41" s="501"/>
      <c r="RFB41" s="501"/>
      <c r="RFC41" s="501"/>
      <c r="RFD41" s="501"/>
      <c r="RFE41" s="501"/>
      <c r="RFF41" s="501"/>
      <c r="RFG41" s="502"/>
      <c r="RFH41" s="497"/>
      <c r="RFI41" s="498"/>
      <c r="RFJ41" s="498"/>
      <c r="RFK41" s="499"/>
      <c r="RFL41" s="499"/>
      <c r="RFM41" s="499"/>
      <c r="RFN41" s="500"/>
      <c r="RFO41" s="501"/>
      <c r="RFP41" s="501"/>
      <c r="RFQ41" s="501"/>
      <c r="RFR41" s="501"/>
      <c r="RFS41" s="501"/>
      <c r="RFT41" s="501"/>
      <c r="RFU41" s="501"/>
      <c r="RFV41" s="501"/>
      <c r="RFW41" s="501"/>
      <c r="RFX41" s="501"/>
      <c r="RFY41" s="501"/>
      <c r="RFZ41" s="502"/>
      <c r="RGA41" s="497"/>
      <c r="RGB41" s="498"/>
      <c r="RGC41" s="498"/>
      <c r="RGD41" s="499"/>
      <c r="RGE41" s="499"/>
      <c r="RGF41" s="499"/>
      <c r="RGG41" s="500"/>
      <c r="RGH41" s="501"/>
      <c r="RGI41" s="501"/>
      <c r="RGJ41" s="501"/>
      <c r="RGK41" s="501"/>
      <c r="RGL41" s="501"/>
      <c r="RGM41" s="501"/>
      <c r="RGN41" s="501"/>
      <c r="RGO41" s="501"/>
      <c r="RGP41" s="501"/>
      <c r="RGQ41" s="501"/>
      <c r="RGR41" s="501"/>
      <c r="RGS41" s="502"/>
      <c r="RGT41" s="497"/>
      <c r="RGU41" s="498"/>
      <c r="RGV41" s="498"/>
      <c r="RGW41" s="499"/>
      <c r="RGX41" s="499"/>
      <c r="RGY41" s="499"/>
      <c r="RGZ41" s="500"/>
      <c r="RHA41" s="501"/>
      <c r="RHB41" s="501"/>
      <c r="RHC41" s="501"/>
      <c r="RHD41" s="501"/>
      <c r="RHE41" s="501"/>
      <c r="RHF41" s="501"/>
      <c r="RHG41" s="501"/>
      <c r="RHH41" s="501"/>
      <c r="RHI41" s="501"/>
      <c r="RHJ41" s="501"/>
      <c r="RHK41" s="501"/>
      <c r="RHL41" s="502"/>
      <c r="RHM41" s="497"/>
      <c r="RHN41" s="498"/>
      <c r="RHO41" s="498"/>
      <c r="RHP41" s="499"/>
      <c r="RHQ41" s="499"/>
      <c r="RHR41" s="499"/>
      <c r="RHS41" s="500"/>
      <c r="RHT41" s="501"/>
      <c r="RHU41" s="501"/>
      <c r="RHV41" s="501"/>
      <c r="RHW41" s="501"/>
      <c r="RHX41" s="501"/>
      <c r="RHY41" s="501"/>
      <c r="RHZ41" s="501"/>
      <c r="RIA41" s="501"/>
      <c r="RIB41" s="501"/>
      <c r="RIC41" s="501"/>
      <c r="RID41" s="501"/>
      <c r="RIE41" s="502"/>
      <c r="RIF41" s="497"/>
      <c r="RIG41" s="498"/>
      <c r="RIH41" s="498"/>
      <c r="RII41" s="499"/>
      <c r="RIJ41" s="499"/>
      <c r="RIK41" s="499"/>
      <c r="RIL41" s="500"/>
      <c r="RIM41" s="501"/>
      <c r="RIN41" s="501"/>
      <c r="RIO41" s="501"/>
      <c r="RIP41" s="501"/>
      <c r="RIQ41" s="501"/>
      <c r="RIR41" s="501"/>
      <c r="RIS41" s="501"/>
      <c r="RIT41" s="501"/>
      <c r="RIU41" s="501"/>
      <c r="RIV41" s="501"/>
      <c r="RIW41" s="501"/>
      <c r="RIX41" s="502"/>
      <c r="RIY41" s="497"/>
      <c r="RIZ41" s="498"/>
      <c r="RJA41" s="498"/>
      <c r="RJB41" s="499"/>
      <c r="RJC41" s="499"/>
      <c r="RJD41" s="499"/>
      <c r="RJE41" s="500"/>
      <c r="RJF41" s="501"/>
      <c r="RJG41" s="501"/>
      <c r="RJH41" s="501"/>
      <c r="RJI41" s="501"/>
      <c r="RJJ41" s="501"/>
      <c r="RJK41" s="501"/>
      <c r="RJL41" s="501"/>
      <c r="RJM41" s="501"/>
      <c r="RJN41" s="501"/>
      <c r="RJO41" s="501"/>
      <c r="RJP41" s="501"/>
      <c r="RJQ41" s="502"/>
      <c r="RJR41" s="497"/>
      <c r="RJS41" s="498"/>
      <c r="RJT41" s="498"/>
      <c r="RJU41" s="499"/>
      <c r="RJV41" s="499"/>
      <c r="RJW41" s="499"/>
      <c r="RJX41" s="500"/>
      <c r="RJY41" s="501"/>
      <c r="RJZ41" s="501"/>
      <c r="RKA41" s="501"/>
      <c r="RKB41" s="501"/>
      <c r="RKC41" s="501"/>
      <c r="RKD41" s="501"/>
      <c r="RKE41" s="501"/>
      <c r="RKF41" s="501"/>
      <c r="RKG41" s="501"/>
      <c r="RKH41" s="501"/>
      <c r="RKI41" s="501"/>
      <c r="RKJ41" s="502"/>
      <c r="RKK41" s="497"/>
      <c r="RKL41" s="498"/>
      <c r="RKM41" s="498"/>
      <c r="RKN41" s="499"/>
      <c r="RKO41" s="499"/>
      <c r="RKP41" s="499"/>
      <c r="RKQ41" s="500"/>
      <c r="RKR41" s="501"/>
      <c r="RKS41" s="501"/>
      <c r="RKT41" s="501"/>
      <c r="RKU41" s="501"/>
      <c r="RKV41" s="501"/>
      <c r="RKW41" s="501"/>
      <c r="RKX41" s="501"/>
      <c r="RKY41" s="501"/>
      <c r="RKZ41" s="501"/>
      <c r="RLA41" s="501"/>
      <c r="RLB41" s="501"/>
      <c r="RLC41" s="502"/>
      <c r="RLD41" s="497"/>
      <c r="RLE41" s="498"/>
      <c r="RLF41" s="498"/>
      <c r="RLG41" s="499"/>
      <c r="RLH41" s="499"/>
      <c r="RLI41" s="499"/>
      <c r="RLJ41" s="500"/>
      <c r="RLK41" s="501"/>
      <c r="RLL41" s="501"/>
      <c r="RLM41" s="501"/>
      <c r="RLN41" s="501"/>
      <c r="RLO41" s="501"/>
      <c r="RLP41" s="501"/>
      <c r="RLQ41" s="501"/>
      <c r="RLR41" s="501"/>
      <c r="RLS41" s="501"/>
      <c r="RLT41" s="501"/>
      <c r="RLU41" s="501"/>
      <c r="RLV41" s="502"/>
      <c r="RLW41" s="497"/>
      <c r="RLX41" s="498"/>
      <c r="RLY41" s="498"/>
      <c r="RLZ41" s="499"/>
      <c r="RMA41" s="499"/>
      <c r="RMB41" s="499"/>
      <c r="RMC41" s="500"/>
      <c r="RMD41" s="501"/>
      <c r="RME41" s="501"/>
      <c r="RMF41" s="501"/>
      <c r="RMG41" s="501"/>
      <c r="RMH41" s="501"/>
      <c r="RMI41" s="501"/>
      <c r="RMJ41" s="501"/>
      <c r="RMK41" s="501"/>
      <c r="RML41" s="501"/>
      <c r="RMM41" s="501"/>
      <c r="RMN41" s="501"/>
      <c r="RMO41" s="502"/>
      <c r="RMP41" s="497"/>
      <c r="RMQ41" s="498"/>
      <c r="RMR41" s="498"/>
      <c r="RMS41" s="499"/>
      <c r="RMT41" s="499"/>
      <c r="RMU41" s="499"/>
      <c r="RMV41" s="500"/>
      <c r="RMW41" s="501"/>
      <c r="RMX41" s="501"/>
      <c r="RMY41" s="501"/>
      <c r="RMZ41" s="501"/>
      <c r="RNA41" s="501"/>
      <c r="RNB41" s="501"/>
      <c r="RNC41" s="501"/>
      <c r="RND41" s="501"/>
      <c r="RNE41" s="501"/>
      <c r="RNF41" s="501"/>
      <c r="RNG41" s="501"/>
      <c r="RNH41" s="502"/>
      <c r="RNI41" s="497"/>
      <c r="RNJ41" s="498"/>
      <c r="RNK41" s="498"/>
      <c r="RNL41" s="499"/>
      <c r="RNM41" s="499"/>
      <c r="RNN41" s="499"/>
      <c r="RNO41" s="500"/>
      <c r="RNP41" s="501"/>
      <c r="RNQ41" s="501"/>
      <c r="RNR41" s="501"/>
      <c r="RNS41" s="501"/>
      <c r="RNT41" s="501"/>
      <c r="RNU41" s="501"/>
      <c r="RNV41" s="501"/>
      <c r="RNW41" s="501"/>
      <c r="RNX41" s="501"/>
      <c r="RNY41" s="501"/>
      <c r="RNZ41" s="501"/>
      <c r="ROA41" s="502"/>
      <c r="ROB41" s="497"/>
      <c r="ROC41" s="498"/>
      <c r="ROD41" s="498"/>
      <c r="ROE41" s="499"/>
      <c r="ROF41" s="499"/>
      <c r="ROG41" s="499"/>
      <c r="ROH41" s="500"/>
      <c r="ROI41" s="501"/>
      <c r="ROJ41" s="501"/>
      <c r="ROK41" s="501"/>
      <c r="ROL41" s="501"/>
      <c r="ROM41" s="501"/>
      <c r="RON41" s="501"/>
      <c r="ROO41" s="501"/>
      <c r="ROP41" s="501"/>
      <c r="ROQ41" s="501"/>
      <c r="ROR41" s="501"/>
      <c r="ROS41" s="501"/>
      <c r="ROT41" s="502"/>
      <c r="ROU41" s="497"/>
      <c r="ROV41" s="498"/>
      <c r="ROW41" s="498"/>
      <c r="ROX41" s="499"/>
      <c r="ROY41" s="499"/>
      <c r="ROZ41" s="499"/>
      <c r="RPA41" s="500"/>
      <c r="RPB41" s="501"/>
      <c r="RPC41" s="501"/>
      <c r="RPD41" s="501"/>
      <c r="RPE41" s="501"/>
      <c r="RPF41" s="501"/>
      <c r="RPG41" s="501"/>
      <c r="RPH41" s="501"/>
      <c r="RPI41" s="501"/>
      <c r="RPJ41" s="501"/>
      <c r="RPK41" s="501"/>
      <c r="RPL41" s="501"/>
      <c r="RPM41" s="502"/>
      <c r="RPN41" s="497"/>
      <c r="RPO41" s="498"/>
      <c r="RPP41" s="498"/>
      <c r="RPQ41" s="499"/>
      <c r="RPR41" s="499"/>
      <c r="RPS41" s="499"/>
      <c r="RPT41" s="500"/>
      <c r="RPU41" s="501"/>
      <c r="RPV41" s="501"/>
      <c r="RPW41" s="501"/>
      <c r="RPX41" s="501"/>
      <c r="RPY41" s="501"/>
      <c r="RPZ41" s="501"/>
      <c r="RQA41" s="501"/>
      <c r="RQB41" s="501"/>
      <c r="RQC41" s="501"/>
      <c r="RQD41" s="501"/>
      <c r="RQE41" s="501"/>
      <c r="RQF41" s="502"/>
      <c r="RQG41" s="497"/>
      <c r="RQH41" s="498"/>
      <c r="RQI41" s="498"/>
      <c r="RQJ41" s="499"/>
      <c r="RQK41" s="499"/>
      <c r="RQL41" s="499"/>
      <c r="RQM41" s="500"/>
      <c r="RQN41" s="501"/>
      <c r="RQO41" s="501"/>
      <c r="RQP41" s="501"/>
      <c r="RQQ41" s="501"/>
      <c r="RQR41" s="501"/>
      <c r="RQS41" s="501"/>
      <c r="RQT41" s="501"/>
      <c r="RQU41" s="501"/>
      <c r="RQV41" s="501"/>
      <c r="RQW41" s="501"/>
      <c r="RQX41" s="501"/>
      <c r="RQY41" s="502"/>
      <c r="RQZ41" s="497"/>
      <c r="RRA41" s="498"/>
      <c r="RRB41" s="498"/>
      <c r="RRC41" s="499"/>
      <c r="RRD41" s="499"/>
      <c r="RRE41" s="499"/>
      <c r="RRF41" s="500"/>
      <c r="RRG41" s="501"/>
      <c r="RRH41" s="501"/>
      <c r="RRI41" s="501"/>
      <c r="RRJ41" s="501"/>
      <c r="RRK41" s="501"/>
      <c r="RRL41" s="501"/>
      <c r="RRM41" s="501"/>
      <c r="RRN41" s="501"/>
      <c r="RRO41" s="501"/>
      <c r="RRP41" s="501"/>
      <c r="RRQ41" s="501"/>
      <c r="RRR41" s="502"/>
      <c r="RRS41" s="497"/>
      <c r="RRT41" s="498"/>
      <c r="RRU41" s="498"/>
      <c r="RRV41" s="499"/>
      <c r="RRW41" s="499"/>
      <c r="RRX41" s="499"/>
      <c r="RRY41" s="500"/>
      <c r="RRZ41" s="501"/>
      <c r="RSA41" s="501"/>
      <c r="RSB41" s="501"/>
      <c r="RSC41" s="501"/>
      <c r="RSD41" s="501"/>
      <c r="RSE41" s="501"/>
      <c r="RSF41" s="501"/>
      <c r="RSG41" s="501"/>
      <c r="RSH41" s="501"/>
      <c r="RSI41" s="501"/>
      <c r="RSJ41" s="501"/>
      <c r="RSK41" s="502"/>
      <c r="RSL41" s="497"/>
      <c r="RSM41" s="498"/>
      <c r="RSN41" s="498"/>
      <c r="RSO41" s="499"/>
      <c r="RSP41" s="499"/>
      <c r="RSQ41" s="499"/>
      <c r="RSR41" s="500"/>
      <c r="RSS41" s="501"/>
      <c r="RST41" s="501"/>
      <c r="RSU41" s="501"/>
      <c r="RSV41" s="501"/>
      <c r="RSW41" s="501"/>
      <c r="RSX41" s="501"/>
      <c r="RSY41" s="501"/>
      <c r="RSZ41" s="501"/>
      <c r="RTA41" s="501"/>
      <c r="RTB41" s="501"/>
      <c r="RTC41" s="501"/>
      <c r="RTD41" s="502"/>
      <c r="RTE41" s="497"/>
      <c r="RTF41" s="498"/>
      <c r="RTG41" s="498"/>
      <c r="RTH41" s="499"/>
      <c r="RTI41" s="499"/>
      <c r="RTJ41" s="499"/>
      <c r="RTK41" s="500"/>
      <c r="RTL41" s="501"/>
      <c r="RTM41" s="501"/>
      <c r="RTN41" s="501"/>
      <c r="RTO41" s="501"/>
      <c r="RTP41" s="501"/>
      <c r="RTQ41" s="501"/>
      <c r="RTR41" s="501"/>
      <c r="RTS41" s="501"/>
      <c r="RTT41" s="501"/>
      <c r="RTU41" s="501"/>
      <c r="RTV41" s="501"/>
      <c r="RTW41" s="502"/>
      <c r="RTX41" s="497"/>
      <c r="RTY41" s="498"/>
      <c r="RTZ41" s="498"/>
      <c r="RUA41" s="499"/>
      <c r="RUB41" s="499"/>
      <c r="RUC41" s="499"/>
      <c r="RUD41" s="500"/>
      <c r="RUE41" s="501"/>
      <c r="RUF41" s="501"/>
      <c r="RUG41" s="501"/>
      <c r="RUH41" s="501"/>
      <c r="RUI41" s="501"/>
      <c r="RUJ41" s="501"/>
      <c r="RUK41" s="501"/>
      <c r="RUL41" s="501"/>
      <c r="RUM41" s="501"/>
      <c r="RUN41" s="501"/>
      <c r="RUO41" s="501"/>
      <c r="RUP41" s="502"/>
      <c r="RUQ41" s="497"/>
      <c r="RUR41" s="498"/>
      <c r="RUS41" s="498"/>
      <c r="RUT41" s="499"/>
      <c r="RUU41" s="499"/>
      <c r="RUV41" s="499"/>
      <c r="RUW41" s="500"/>
      <c r="RUX41" s="501"/>
      <c r="RUY41" s="501"/>
      <c r="RUZ41" s="501"/>
      <c r="RVA41" s="501"/>
      <c r="RVB41" s="501"/>
      <c r="RVC41" s="501"/>
      <c r="RVD41" s="501"/>
      <c r="RVE41" s="501"/>
      <c r="RVF41" s="501"/>
      <c r="RVG41" s="501"/>
      <c r="RVH41" s="501"/>
      <c r="RVI41" s="502"/>
      <c r="RVJ41" s="497"/>
      <c r="RVK41" s="498"/>
      <c r="RVL41" s="498"/>
      <c r="RVM41" s="499"/>
      <c r="RVN41" s="499"/>
      <c r="RVO41" s="499"/>
      <c r="RVP41" s="500"/>
      <c r="RVQ41" s="501"/>
      <c r="RVR41" s="501"/>
      <c r="RVS41" s="501"/>
      <c r="RVT41" s="501"/>
      <c r="RVU41" s="501"/>
      <c r="RVV41" s="501"/>
      <c r="RVW41" s="501"/>
      <c r="RVX41" s="501"/>
      <c r="RVY41" s="501"/>
      <c r="RVZ41" s="501"/>
      <c r="RWA41" s="501"/>
      <c r="RWB41" s="502"/>
      <c r="RWC41" s="497"/>
      <c r="RWD41" s="498"/>
      <c r="RWE41" s="498"/>
      <c r="RWF41" s="499"/>
      <c r="RWG41" s="499"/>
      <c r="RWH41" s="499"/>
      <c r="RWI41" s="500"/>
      <c r="RWJ41" s="501"/>
      <c r="RWK41" s="501"/>
      <c r="RWL41" s="501"/>
      <c r="RWM41" s="501"/>
      <c r="RWN41" s="501"/>
      <c r="RWO41" s="501"/>
      <c r="RWP41" s="501"/>
      <c r="RWQ41" s="501"/>
      <c r="RWR41" s="501"/>
      <c r="RWS41" s="501"/>
      <c r="RWT41" s="501"/>
      <c r="RWU41" s="502"/>
      <c r="RWV41" s="497"/>
      <c r="RWW41" s="498"/>
      <c r="RWX41" s="498"/>
      <c r="RWY41" s="499"/>
      <c r="RWZ41" s="499"/>
      <c r="RXA41" s="499"/>
      <c r="RXB41" s="500"/>
      <c r="RXC41" s="501"/>
      <c r="RXD41" s="501"/>
      <c r="RXE41" s="501"/>
      <c r="RXF41" s="501"/>
      <c r="RXG41" s="501"/>
      <c r="RXH41" s="501"/>
      <c r="RXI41" s="501"/>
      <c r="RXJ41" s="501"/>
      <c r="RXK41" s="501"/>
      <c r="RXL41" s="501"/>
      <c r="RXM41" s="501"/>
      <c r="RXN41" s="502"/>
      <c r="RXO41" s="497"/>
      <c r="RXP41" s="498"/>
      <c r="RXQ41" s="498"/>
      <c r="RXR41" s="499"/>
      <c r="RXS41" s="499"/>
      <c r="RXT41" s="499"/>
      <c r="RXU41" s="500"/>
      <c r="RXV41" s="501"/>
      <c r="RXW41" s="501"/>
      <c r="RXX41" s="501"/>
      <c r="RXY41" s="501"/>
      <c r="RXZ41" s="501"/>
      <c r="RYA41" s="501"/>
      <c r="RYB41" s="501"/>
      <c r="RYC41" s="501"/>
      <c r="RYD41" s="501"/>
      <c r="RYE41" s="501"/>
      <c r="RYF41" s="501"/>
      <c r="RYG41" s="502"/>
      <c r="RYH41" s="497"/>
      <c r="RYI41" s="498"/>
      <c r="RYJ41" s="498"/>
      <c r="RYK41" s="499"/>
      <c r="RYL41" s="499"/>
      <c r="RYM41" s="499"/>
      <c r="RYN41" s="500"/>
      <c r="RYO41" s="501"/>
      <c r="RYP41" s="501"/>
      <c r="RYQ41" s="501"/>
      <c r="RYR41" s="501"/>
      <c r="RYS41" s="501"/>
      <c r="RYT41" s="501"/>
      <c r="RYU41" s="501"/>
      <c r="RYV41" s="501"/>
      <c r="RYW41" s="501"/>
      <c r="RYX41" s="501"/>
      <c r="RYY41" s="501"/>
      <c r="RYZ41" s="502"/>
      <c r="RZA41" s="497"/>
      <c r="RZB41" s="498"/>
      <c r="RZC41" s="498"/>
      <c r="RZD41" s="499"/>
      <c r="RZE41" s="499"/>
      <c r="RZF41" s="499"/>
      <c r="RZG41" s="500"/>
      <c r="RZH41" s="501"/>
      <c r="RZI41" s="501"/>
      <c r="RZJ41" s="501"/>
      <c r="RZK41" s="501"/>
      <c r="RZL41" s="501"/>
      <c r="RZM41" s="501"/>
      <c r="RZN41" s="501"/>
      <c r="RZO41" s="501"/>
      <c r="RZP41" s="501"/>
      <c r="RZQ41" s="501"/>
      <c r="RZR41" s="501"/>
      <c r="RZS41" s="502"/>
      <c r="RZT41" s="497"/>
      <c r="RZU41" s="498"/>
      <c r="RZV41" s="498"/>
      <c r="RZW41" s="499"/>
      <c r="RZX41" s="499"/>
      <c r="RZY41" s="499"/>
      <c r="RZZ41" s="500"/>
      <c r="SAA41" s="501"/>
      <c r="SAB41" s="501"/>
      <c r="SAC41" s="501"/>
      <c r="SAD41" s="501"/>
      <c r="SAE41" s="501"/>
      <c r="SAF41" s="501"/>
      <c r="SAG41" s="501"/>
      <c r="SAH41" s="501"/>
      <c r="SAI41" s="501"/>
      <c r="SAJ41" s="501"/>
      <c r="SAK41" s="501"/>
      <c r="SAL41" s="502"/>
      <c r="SAM41" s="497"/>
      <c r="SAN41" s="498"/>
      <c r="SAO41" s="498"/>
      <c r="SAP41" s="499"/>
      <c r="SAQ41" s="499"/>
      <c r="SAR41" s="499"/>
      <c r="SAS41" s="500"/>
      <c r="SAT41" s="501"/>
      <c r="SAU41" s="501"/>
      <c r="SAV41" s="501"/>
      <c r="SAW41" s="501"/>
      <c r="SAX41" s="501"/>
      <c r="SAY41" s="501"/>
      <c r="SAZ41" s="501"/>
      <c r="SBA41" s="501"/>
      <c r="SBB41" s="501"/>
      <c r="SBC41" s="501"/>
      <c r="SBD41" s="501"/>
      <c r="SBE41" s="502"/>
      <c r="SBF41" s="497"/>
      <c r="SBG41" s="498"/>
      <c r="SBH41" s="498"/>
      <c r="SBI41" s="499"/>
      <c r="SBJ41" s="499"/>
      <c r="SBK41" s="499"/>
      <c r="SBL41" s="500"/>
      <c r="SBM41" s="501"/>
      <c r="SBN41" s="501"/>
      <c r="SBO41" s="501"/>
      <c r="SBP41" s="501"/>
      <c r="SBQ41" s="501"/>
      <c r="SBR41" s="501"/>
      <c r="SBS41" s="501"/>
      <c r="SBT41" s="501"/>
      <c r="SBU41" s="501"/>
      <c r="SBV41" s="501"/>
      <c r="SBW41" s="501"/>
      <c r="SBX41" s="502"/>
      <c r="SBY41" s="497"/>
      <c r="SBZ41" s="498"/>
      <c r="SCA41" s="498"/>
      <c r="SCB41" s="499"/>
      <c r="SCC41" s="499"/>
      <c r="SCD41" s="499"/>
      <c r="SCE41" s="500"/>
      <c r="SCF41" s="501"/>
      <c r="SCG41" s="501"/>
      <c r="SCH41" s="501"/>
      <c r="SCI41" s="501"/>
      <c r="SCJ41" s="501"/>
      <c r="SCK41" s="501"/>
      <c r="SCL41" s="501"/>
      <c r="SCM41" s="501"/>
      <c r="SCN41" s="501"/>
      <c r="SCO41" s="501"/>
      <c r="SCP41" s="501"/>
      <c r="SCQ41" s="502"/>
      <c r="SCR41" s="497"/>
      <c r="SCS41" s="498"/>
      <c r="SCT41" s="498"/>
      <c r="SCU41" s="499"/>
      <c r="SCV41" s="499"/>
      <c r="SCW41" s="499"/>
      <c r="SCX41" s="500"/>
      <c r="SCY41" s="501"/>
      <c r="SCZ41" s="501"/>
      <c r="SDA41" s="501"/>
      <c r="SDB41" s="501"/>
      <c r="SDC41" s="501"/>
      <c r="SDD41" s="501"/>
      <c r="SDE41" s="501"/>
      <c r="SDF41" s="501"/>
      <c r="SDG41" s="501"/>
      <c r="SDH41" s="501"/>
      <c r="SDI41" s="501"/>
      <c r="SDJ41" s="502"/>
      <c r="SDK41" s="497"/>
      <c r="SDL41" s="498"/>
      <c r="SDM41" s="498"/>
      <c r="SDN41" s="499"/>
      <c r="SDO41" s="499"/>
      <c r="SDP41" s="499"/>
      <c r="SDQ41" s="500"/>
      <c r="SDR41" s="501"/>
      <c r="SDS41" s="501"/>
      <c r="SDT41" s="501"/>
      <c r="SDU41" s="501"/>
      <c r="SDV41" s="501"/>
      <c r="SDW41" s="501"/>
      <c r="SDX41" s="501"/>
      <c r="SDY41" s="501"/>
      <c r="SDZ41" s="501"/>
      <c r="SEA41" s="501"/>
      <c r="SEB41" s="501"/>
      <c r="SEC41" s="502"/>
      <c r="SED41" s="497"/>
      <c r="SEE41" s="498"/>
      <c r="SEF41" s="498"/>
      <c r="SEG41" s="499"/>
      <c r="SEH41" s="499"/>
      <c r="SEI41" s="499"/>
      <c r="SEJ41" s="500"/>
      <c r="SEK41" s="501"/>
      <c r="SEL41" s="501"/>
      <c r="SEM41" s="501"/>
      <c r="SEN41" s="501"/>
      <c r="SEO41" s="501"/>
      <c r="SEP41" s="501"/>
      <c r="SEQ41" s="501"/>
      <c r="SER41" s="501"/>
      <c r="SES41" s="501"/>
      <c r="SET41" s="501"/>
      <c r="SEU41" s="501"/>
      <c r="SEV41" s="502"/>
      <c r="SEW41" s="497"/>
      <c r="SEX41" s="498"/>
      <c r="SEY41" s="498"/>
      <c r="SEZ41" s="499"/>
      <c r="SFA41" s="499"/>
      <c r="SFB41" s="499"/>
      <c r="SFC41" s="500"/>
      <c r="SFD41" s="501"/>
      <c r="SFE41" s="501"/>
      <c r="SFF41" s="501"/>
      <c r="SFG41" s="501"/>
      <c r="SFH41" s="501"/>
      <c r="SFI41" s="501"/>
      <c r="SFJ41" s="501"/>
      <c r="SFK41" s="501"/>
      <c r="SFL41" s="501"/>
      <c r="SFM41" s="501"/>
      <c r="SFN41" s="501"/>
      <c r="SFO41" s="502"/>
      <c r="SFP41" s="497"/>
      <c r="SFQ41" s="498"/>
      <c r="SFR41" s="498"/>
      <c r="SFS41" s="499"/>
      <c r="SFT41" s="499"/>
      <c r="SFU41" s="499"/>
      <c r="SFV41" s="500"/>
      <c r="SFW41" s="501"/>
      <c r="SFX41" s="501"/>
      <c r="SFY41" s="501"/>
      <c r="SFZ41" s="501"/>
      <c r="SGA41" s="501"/>
      <c r="SGB41" s="501"/>
      <c r="SGC41" s="501"/>
      <c r="SGD41" s="501"/>
      <c r="SGE41" s="501"/>
      <c r="SGF41" s="501"/>
      <c r="SGG41" s="501"/>
      <c r="SGH41" s="502"/>
      <c r="SGI41" s="497"/>
      <c r="SGJ41" s="498"/>
      <c r="SGK41" s="498"/>
      <c r="SGL41" s="499"/>
      <c r="SGM41" s="499"/>
      <c r="SGN41" s="499"/>
      <c r="SGO41" s="500"/>
      <c r="SGP41" s="501"/>
      <c r="SGQ41" s="501"/>
      <c r="SGR41" s="501"/>
      <c r="SGS41" s="501"/>
      <c r="SGT41" s="501"/>
      <c r="SGU41" s="501"/>
      <c r="SGV41" s="501"/>
      <c r="SGW41" s="501"/>
      <c r="SGX41" s="501"/>
      <c r="SGY41" s="501"/>
      <c r="SGZ41" s="501"/>
      <c r="SHA41" s="502"/>
      <c r="SHB41" s="497"/>
      <c r="SHC41" s="498"/>
      <c r="SHD41" s="498"/>
      <c r="SHE41" s="499"/>
      <c r="SHF41" s="499"/>
      <c r="SHG41" s="499"/>
      <c r="SHH41" s="500"/>
      <c r="SHI41" s="501"/>
      <c r="SHJ41" s="501"/>
      <c r="SHK41" s="501"/>
      <c r="SHL41" s="501"/>
      <c r="SHM41" s="501"/>
      <c r="SHN41" s="501"/>
      <c r="SHO41" s="501"/>
      <c r="SHP41" s="501"/>
      <c r="SHQ41" s="501"/>
      <c r="SHR41" s="501"/>
      <c r="SHS41" s="501"/>
      <c r="SHT41" s="502"/>
      <c r="SHU41" s="497"/>
      <c r="SHV41" s="498"/>
      <c r="SHW41" s="498"/>
      <c r="SHX41" s="499"/>
      <c r="SHY41" s="499"/>
      <c r="SHZ41" s="499"/>
      <c r="SIA41" s="500"/>
      <c r="SIB41" s="501"/>
      <c r="SIC41" s="501"/>
      <c r="SID41" s="501"/>
      <c r="SIE41" s="501"/>
      <c r="SIF41" s="501"/>
      <c r="SIG41" s="501"/>
      <c r="SIH41" s="501"/>
      <c r="SII41" s="501"/>
      <c r="SIJ41" s="501"/>
      <c r="SIK41" s="501"/>
      <c r="SIL41" s="501"/>
      <c r="SIM41" s="502"/>
      <c r="SIN41" s="497"/>
      <c r="SIO41" s="498"/>
      <c r="SIP41" s="498"/>
      <c r="SIQ41" s="499"/>
      <c r="SIR41" s="499"/>
      <c r="SIS41" s="499"/>
      <c r="SIT41" s="500"/>
      <c r="SIU41" s="501"/>
      <c r="SIV41" s="501"/>
      <c r="SIW41" s="501"/>
      <c r="SIX41" s="501"/>
      <c r="SIY41" s="501"/>
      <c r="SIZ41" s="501"/>
      <c r="SJA41" s="501"/>
      <c r="SJB41" s="501"/>
      <c r="SJC41" s="501"/>
      <c r="SJD41" s="501"/>
      <c r="SJE41" s="501"/>
      <c r="SJF41" s="502"/>
      <c r="SJG41" s="497"/>
      <c r="SJH41" s="498"/>
      <c r="SJI41" s="498"/>
      <c r="SJJ41" s="499"/>
      <c r="SJK41" s="499"/>
      <c r="SJL41" s="499"/>
      <c r="SJM41" s="500"/>
      <c r="SJN41" s="501"/>
      <c r="SJO41" s="501"/>
      <c r="SJP41" s="501"/>
      <c r="SJQ41" s="501"/>
      <c r="SJR41" s="501"/>
      <c r="SJS41" s="501"/>
      <c r="SJT41" s="501"/>
      <c r="SJU41" s="501"/>
      <c r="SJV41" s="501"/>
      <c r="SJW41" s="501"/>
      <c r="SJX41" s="501"/>
      <c r="SJY41" s="502"/>
      <c r="SJZ41" s="497"/>
      <c r="SKA41" s="498"/>
      <c r="SKB41" s="498"/>
      <c r="SKC41" s="499"/>
      <c r="SKD41" s="499"/>
      <c r="SKE41" s="499"/>
      <c r="SKF41" s="500"/>
      <c r="SKG41" s="501"/>
      <c r="SKH41" s="501"/>
      <c r="SKI41" s="501"/>
      <c r="SKJ41" s="501"/>
      <c r="SKK41" s="501"/>
      <c r="SKL41" s="501"/>
      <c r="SKM41" s="501"/>
      <c r="SKN41" s="501"/>
      <c r="SKO41" s="501"/>
      <c r="SKP41" s="501"/>
      <c r="SKQ41" s="501"/>
      <c r="SKR41" s="502"/>
      <c r="SKS41" s="497"/>
      <c r="SKT41" s="498"/>
      <c r="SKU41" s="498"/>
      <c r="SKV41" s="499"/>
      <c r="SKW41" s="499"/>
      <c r="SKX41" s="499"/>
      <c r="SKY41" s="500"/>
      <c r="SKZ41" s="501"/>
      <c r="SLA41" s="501"/>
      <c r="SLB41" s="501"/>
      <c r="SLC41" s="501"/>
      <c r="SLD41" s="501"/>
      <c r="SLE41" s="501"/>
      <c r="SLF41" s="501"/>
      <c r="SLG41" s="501"/>
      <c r="SLH41" s="501"/>
      <c r="SLI41" s="501"/>
      <c r="SLJ41" s="501"/>
      <c r="SLK41" s="502"/>
      <c r="SLL41" s="497"/>
      <c r="SLM41" s="498"/>
      <c r="SLN41" s="498"/>
      <c r="SLO41" s="499"/>
      <c r="SLP41" s="499"/>
      <c r="SLQ41" s="499"/>
      <c r="SLR41" s="500"/>
      <c r="SLS41" s="501"/>
      <c r="SLT41" s="501"/>
      <c r="SLU41" s="501"/>
      <c r="SLV41" s="501"/>
      <c r="SLW41" s="501"/>
      <c r="SLX41" s="501"/>
      <c r="SLY41" s="501"/>
      <c r="SLZ41" s="501"/>
      <c r="SMA41" s="501"/>
      <c r="SMB41" s="501"/>
      <c r="SMC41" s="501"/>
      <c r="SMD41" s="502"/>
      <c r="SME41" s="497"/>
      <c r="SMF41" s="498"/>
      <c r="SMG41" s="498"/>
      <c r="SMH41" s="499"/>
      <c r="SMI41" s="499"/>
      <c r="SMJ41" s="499"/>
      <c r="SMK41" s="500"/>
      <c r="SML41" s="501"/>
      <c r="SMM41" s="501"/>
      <c r="SMN41" s="501"/>
      <c r="SMO41" s="501"/>
      <c r="SMP41" s="501"/>
      <c r="SMQ41" s="501"/>
      <c r="SMR41" s="501"/>
      <c r="SMS41" s="501"/>
      <c r="SMT41" s="501"/>
      <c r="SMU41" s="501"/>
      <c r="SMV41" s="501"/>
      <c r="SMW41" s="502"/>
      <c r="SMX41" s="497"/>
      <c r="SMY41" s="498"/>
      <c r="SMZ41" s="498"/>
      <c r="SNA41" s="499"/>
      <c r="SNB41" s="499"/>
      <c r="SNC41" s="499"/>
      <c r="SND41" s="500"/>
      <c r="SNE41" s="501"/>
      <c r="SNF41" s="501"/>
      <c r="SNG41" s="501"/>
      <c r="SNH41" s="501"/>
      <c r="SNI41" s="501"/>
      <c r="SNJ41" s="501"/>
      <c r="SNK41" s="501"/>
      <c r="SNL41" s="501"/>
      <c r="SNM41" s="501"/>
      <c r="SNN41" s="501"/>
      <c r="SNO41" s="501"/>
      <c r="SNP41" s="502"/>
      <c r="SNQ41" s="497"/>
      <c r="SNR41" s="498"/>
      <c r="SNS41" s="498"/>
      <c r="SNT41" s="499"/>
      <c r="SNU41" s="499"/>
      <c r="SNV41" s="499"/>
      <c r="SNW41" s="500"/>
      <c r="SNX41" s="501"/>
      <c r="SNY41" s="501"/>
      <c r="SNZ41" s="501"/>
      <c r="SOA41" s="501"/>
      <c r="SOB41" s="501"/>
      <c r="SOC41" s="501"/>
      <c r="SOD41" s="501"/>
      <c r="SOE41" s="501"/>
      <c r="SOF41" s="501"/>
      <c r="SOG41" s="501"/>
      <c r="SOH41" s="501"/>
      <c r="SOI41" s="502"/>
      <c r="SOJ41" s="497"/>
      <c r="SOK41" s="498"/>
      <c r="SOL41" s="498"/>
      <c r="SOM41" s="499"/>
      <c r="SON41" s="499"/>
      <c r="SOO41" s="499"/>
      <c r="SOP41" s="500"/>
      <c r="SOQ41" s="501"/>
      <c r="SOR41" s="501"/>
      <c r="SOS41" s="501"/>
      <c r="SOT41" s="501"/>
      <c r="SOU41" s="501"/>
      <c r="SOV41" s="501"/>
      <c r="SOW41" s="501"/>
      <c r="SOX41" s="501"/>
      <c r="SOY41" s="501"/>
      <c r="SOZ41" s="501"/>
      <c r="SPA41" s="501"/>
      <c r="SPB41" s="502"/>
      <c r="SPC41" s="497"/>
      <c r="SPD41" s="498"/>
      <c r="SPE41" s="498"/>
      <c r="SPF41" s="499"/>
      <c r="SPG41" s="499"/>
      <c r="SPH41" s="499"/>
      <c r="SPI41" s="500"/>
      <c r="SPJ41" s="501"/>
      <c r="SPK41" s="501"/>
      <c r="SPL41" s="501"/>
      <c r="SPM41" s="501"/>
      <c r="SPN41" s="501"/>
      <c r="SPO41" s="501"/>
      <c r="SPP41" s="501"/>
      <c r="SPQ41" s="501"/>
      <c r="SPR41" s="501"/>
      <c r="SPS41" s="501"/>
      <c r="SPT41" s="501"/>
      <c r="SPU41" s="502"/>
      <c r="SPV41" s="497"/>
      <c r="SPW41" s="498"/>
      <c r="SPX41" s="498"/>
      <c r="SPY41" s="499"/>
      <c r="SPZ41" s="499"/>
      <c r="SQA41" s="499"/>
      <c r="SQB41" s="500"/>
      <c r="SQC41" s="501"/>
      <c r="SQD41" s="501"/>
      <c r="SQE41" s="501"/>
      <c r="SQF41" s="501"/>
      <c r="SQG41" s="501"/>
      <c r="SQH41" s="501"/>
      <c r="SQI41" s="501"/>
      <c r="SQJ41" s="501"/>
      <c r="SQK41" s="501"/>
      <c r="SQL41" s="501"/>
      <c r="SQM41" s="501"/>
      <c r="SQN41" s="502"/>
      <c r="SQO41" s="497"/>
      <c r="SQP41" s="498"/>
      <c r="SQQ41" s="498"/>
      <c r="SQR41" s="499"/>
      <c r="SQS41" s="499"/>
      <c r="SQT41" s="499"/>
      <c r="SQU41" s="500"/>
      <c r="SQV41" s="501"/>
      <c r="SQW41" s="501"/>
      <c r="SQX41" s="501"/>
      <c r="SQY41" s="501"/>
      <c r="SQZ41" s="501"/>
      <c r="SRA41" s="501"/>
      <c r="SRB41" s="501"/>
      <c r="SRC41" s="501"/>
      <c r="SRD41" s="501"/>
      <c r="SRE41" s="501"/>
      <c r="SRF41" s="501"/>
      <c r="SRG41" s="502"/>
      <c r="SRH41" s="497"/>
      <c r="SRI41" s="498"/>
      <c r="SRJ41" s="498"/>
      <c r="SRK41" s="499"/>
      <c r="SRL41" s="499"/>
      <c r="SRM41" s="499"/>
      <c r="SRN41" s="500"/>
      <c r="SRO41" s="501"/>
      <c r="SRP41" s="501"/>
      <c r="SRQ41" s="501"/>
      <c r="SRR41" s="501"/>
      <c r="SRS41" s="501"/>
      <c r="SRT41" s="501"/>
      <c r="SRU41" s="501"/>
      <c r="SRV41" s="501"/>
      <c r="SRW41" s="501"/>
      <c r="SRX41" s="501"/>
      <c r="SRY41" s="501"/>
      <c r="SRZ41" s="502"/>
      <c r="SSA41" s="497"/>
      <c r="SSB41" s="498"/>
      <c r="SSC41" s="498"/>
      <c r="SSD41" s="499"/>
      <c r="SSE41" s="499"/>
      <c r="SSF41" s="499"/>
      <c r="SSG41" s="500"/>
      <c r="SSH41" s="501"/>
      <c r="SSI41" s="501"/>
      <c r="SSJ41" s="501"/>
      <c r="SSK41" s="501"/>
      <c r="SSL41" s="501"/>
      <c r="SSM41" s="501"/>
      <c r="SSN41" s="501"/>
      <c r="SSO41" s="501"/>
      <c r="SSP41" s="501"/>
      <c r="SSQ41" s="501"/>
      <c r="SSR41" s="501"/>
      <c r="SSS41" s="502"/>
      <c r="SST41" s="497"/>
      <c r="SSU41" s="498"/>
      <c r="SSV41" s="498"/>
      <c r="SSW41" s="499"/>
      <c r="SSX41" s="499"/>
      <c r="SSY41" s="499"/>
      <c r="SSZ41" s="500"/>
      <c r="STA41" s="501"/>
      <c r="STB41" s="501"/>
      <c r="STC41" s="501"/>
      <c r="STD41" s="501"/>
      <c r="STE41" s="501"/>
      <c r="STF41" s="501"/>
      <c r="STG41" s="501"/>
      <c r="STH41" s="501"/>
      <c r="STI41" s="501"/>
      <c r="STJ41" s="501"/>
      <c r="STK41" s="501"/>
      <c r="STL41" s="502"/>
      <c r="STM41" s="497"/>
      <c r="STN41" s="498"/>
      <c r="STO41" s="498"/>
      <c r="STP41" s="499"/>
      <c r="STQ41" s="499"/>
      <c r="STR41" s="499"/>
      <c r="STS41" s="500"/>
      <c r="STT41" s="501"/>
      <c r="STU41" s="501"/>
      <c r="STV41" s="501"/>
      <c r="STW41" s="501"/>
      <c r="STX41" s="501"/>
      <c r="STY41" s="501"/>
      <c r="STZ41" s="501"/>
      <c r="SUA41" s="501"/>
      <c r="SUB41" s="501"/>
      <c r="SUC41" s="501"/>
      <c r="SUD41" s="501"/>
      <c r="SUE41" s="502"/>
      <c r="SUF41" s="497"/>
      <c r="SUG41" s="498"/>
      <c r="SUH41" s="498"/>
      <c r="SUI41" s="499"/>
      <c r="SUJ41" s="499"/>
      <c r="SUK41" s="499"/>
      <c r="SUL41" s="500"/>
      <c r="SUM41" s="501"/>
      <c r="SUN41" s="501"/>
      <c r="SUO41" s="501"/>
      <c r="SUP41" s="501"/>
      <c r="SUQ41" s="501"/>
      <c r="SUR41" s="501"/>
      <c r="SUS41" s="501"/>
      <c r="SUT41" s="501"/>
      <c r="SUU41" s="501"/>
      <c r="SUV41" s="501"/>
      <c r="SUW41" s="501"/>
      <c r="SUX41" s="502"/>
      <c r="SUY41" s="497"/>
      <c r="SUZ41" s="498"/>
      <c r="SVA41" s="498"/>
      <c r="SVB41" s="499"/>
      <c r="SVC41" s="499"/>
      <c r="SVD41" s="499"/>
      <c r="SVE41" s="500"/>
      <c r="SVF41" s="501"/>
      <c r="SVG41" s="501"/>
      <c r="SVH41" s="501"/>
      <c r="SVI41" s="501"/>
      <c r="SVJ41" s="501"/>
      <c r="SVK41" s="501"/>
      <c r="SVL41" s="501"/>
      <c r="SVM41" s="501"/>
      <c r="SVN41" s="501"/>
      <c r="SVO41" s="501"/>
      <c r="SVP41" s="501"/>
      <c r="SVQ41" s="502"/>
      <c r="SVR41" s="497"/>
      <c r="SVS41" s="498"/>
      <c r="SVT41" s="498"/>
      <c r="SVU41" s="499"/>
      <c r="SVV41" s="499"/>
      <c r="SVW41" s="499"/>
      <c r="SVX41" s="500"/>
      <c r="SVY41" s="501"/>
      <c r="SVZ41" s="501"/>
      <c r="SWA41" s="501"/>
      <c r="SWB41" s="501"/>
      <c r="SWC41" s="501"/>
      <c r="SWD41" s="501"/>
      <c r="SWE41" s="501"/>
      <c r="SWF41" s="501"/>
      <c r="SWG41" s="501"/>
      <c r="SWH41" s="501"/>
      <c r="SWI41" s="501"/>
      <c r="SWJ41" s="502"/>
      <c r="SWK41" s="497"/>
      <c r="SWL41" s="498"/>
      <c r="SWM41" s="498"/>
      <c r="SWN41" s="499"/>
      <c r="SWO41" s="499"/>
      <c r="SWP41" s="499"/>
      <c r="SWQ41" s="500"/>
      <c r="SWR41" s="501"/>
      <c r="SWS41" s="501"/>
      <c r="SWT41" s="501"/>
      <c r="SWU41" s="501"/>
      <c r="SWV41" s="501"/>
      <c r="SWW41" s="501"/>
      <c r="SWX41" s="501"/>
      <c r="SWY41" s="501"/>
      <c r="SWZ41" s="501"/>
      <c r="SXA41" s="501"/>
      <c r="SXB41" s="501"/>
      <c r="SXC41" s="502"/>
      <c r="SXD41" s="497"/>
      <c r="SXE41" s="498"/>
      <c r="SXF41" s="498"/>
      <c r="SXG41" s="499"/>
      <c r="SXH41" s="499"/>
      <c r="SXI41" s="499"/>
      <c r="SXJ41" s="500"/>
      <c r="SXK41" s="501"/>
      <c r="SXL41" s="501"/>
      <c r="SXM41" s="501"/>
      <c r="SXN41" s="501"/>
      <c r="SXO41" s="501"/>
      <c r="SXP41" s="501"/>
      <c r="SXQ41" s="501"/>
      <c r="SXR41" s="501"/>
      <c r="SXS41" s="501"/>
      <c r="SXT41" s="501"/>
      <c r="SXU41" s="501"/>
      <c r="SXV41" s="502"/>
      <c r="SXW41" s="497"/>
      <c r="SXX41" s="498"/>
      <c r="SXY41" s="498"/>
      <c r="SXZ41" s="499"/>
      <c r="SYA41" s="499"/>
      <c r="SYB41" s="499"/>
      <c r="SYC41" s="500"/>
      <c r="SYD41" s="501"/>
      <c r="SYE41" s="501"/>
      <c r="SYF41" s="501"/>
      <c r="SYG41" s="501"/>
      <c r="SYH41" s="501"/>
      <c r="SYI41" s="501"/>
      <c r="SYJ41" s="501"/>
      <c r="SYK41" s="501"/>
      <c r="SYL41" s="501"/>
      <c r="SYM41" s="501"/>
      <c r="SYN41" s="501"/>
      <c r="SYO41" s="502"/>
      <c r="SYP41" s="497"/>
      <c r="SYQ41" s="498"/>
      <c r="SYR41" s="498"/>
      <c r="SYS41" s="499"/>
      <c r="SYT41" s="499"/>
      <c r="SYU41" s="499"/>
      <c r="SYV41" s="500"/>
      <c r="SYW41" s="501"/>
      <c r="SYX41" s="501"/>
      <c r="SYY41" s="501"/>
      <c r="SYZ41" s="501"/>
      <c r="SZA41" s="501"/>
      <c r="SZB41" s="501"/>
      <c r="SZC41" s="501"/>
      <c r="SZD41" s="501"/>
      <c r="SZE41" s="501"/>
      <c r="SZF41" s="501"/>
      <c r="SZG41" s="501"/>
      <c r="SZH41" s="502"/>
      <c r="SZI41" s="497"/>
      <c r="SZJ41" s="498"/>
      <c r="SZK41" s="498"/>
      <c r="SZL41" s="499"/>
      <c r="SZM41" s="499"/>
      <c r="SZN41" s="499"/>
      <c r="SZO41" s="500"/>
      <c r="SZP41" s="501"/>
      <c r="SZQ41" s="501"/>
      <c r="SZR41" s="501"/>
      <c r="SZS41" s="501"/>
      <c r="SZT41" s="501"/>
      <c r="SZU41" s="501"/>
      <c r="SZV41" s="501"/>
      <c r="SZW41" s="501"/>
      <c r="SZX41" s="501"/>
      <c r="SZY41" s="501"/>
      <c r="SZZ41" s="501"/>
      <c r="TAA41" s="502"/>
      <c r="TAB41" s="497"/>
      <c r="TAC41" s="498"/>
      <c r="TAD41" s="498"/>
      <c r="TAE41" s="499"/>
      <c r="TAF41" s="499"/>
      <c r="TAG41" s="499"/>
      <c r="TAH41" s="500"/>
      <c r="TAI41" s="501"/>
      <c r="TAJ41" s="501"/>
      <c r="TAK41" s="501"/>
      <c r="TAL41" s="501"/>
      <c r="TAM41" s="501"/>
      <c r="TAN41" s="501"/>
      <c r="TAO41" s="501"/>
      <c r="TAP41" s="501"/>
      <c r="TAQ41" s="501"/>
      <c r="TAR41" s="501"/>
      <c r="TAS41" s="501"/>
      <c r="TAT41" s="502"/>
      <c r="TAU41" s="497"/>
      <c r="TAV41" s="498"/>
      <c r="TAW41" s="498"/>
      <c r="TAX41" s="499"/>
      <c r="TAY41" s="499"/>
      <c r="TAZ41" s="499"/>
      <c r="TBA41" s="500"/>
      <c r="TBB41" s="501"/>
      <c r="TBC41" s="501"/>
      <c r="TBD41" s="501"/>
      <c r="TBE41" s="501"/>
      <c r="TBF41" s="501"/>
      <c r="TBG41" s="501"/>
      <c r="TBH41" s="501"/>
      <c r="TBI41" s="501"/>
      <c r="TBJ41" s="501"/>
      <c r="TBK41" s="501"/>
      <c r="TBL41" s="501"/>
      <c r="TBM41" s="502"/>
      <c r="TBN41" s="497"/>
      <c r="TBO41" s="498"/>
      <c r="TBP41" s="498"/>
      <c r="TBQ41" s="499"/>
      <c r="TBR41" s="499"/>
      <c r="TBS41" s="499"/>
      <c r="TBT41" s="500"/>
      <c r="TBU41" s="501"/>
      <c r="TBV41" s="501"/>
      <c r="TBW41" s="501"/>
      <c r="TBX41" s="501"/>
      <c r="TBY41" s="501"/>
      <c r="TBZ41" s="501"/>
      <c r="TCA41" s="501"/>
      <c r="TCB41" s="501"/>
      <c r="TCC41" s="501"/>
      <c r="TCD41" s="501"/>
      <c r="TCE41" s="501"/>
      <c r="TCF41" s="502"/>
      <c r="TCG41" s="497"/>
      <c r="TCH41" s="498"/>
      <c r="TCI41" s="498"/>
      <c r="TCJ41" s="499"/>
      <c r="TCK41" s="499"/>
      <c r="TCL41" s="499"/>
      <c r="TCM41" s="500"/>
      <c r="TCN41" s="501"/>
      <c r="TCO41" s="501"/>
      <c r="TCP41" s="501"/>
      <c r="TCQ41" s="501"/>
      <c r="TCR41" s="501"/>
      <c r="TCS41" s="501"/>
      <c r="TCT41" s="501"/>
      <c r="TCU41" s="501"/>
      <c r="TCV41" s="501"/>
      <c r="TCW41" s="501"/>
      <c r="TCX41" s="501"/>
      <c r="TCY41" s="502"/>
      <c r="TCZ41" s="497"/>
      <c r="TDA41" s="498"/>
      <c r="TDB41" s="498"/>
      <c r="TDC41" s="499"/>
      <c r="TDD41" s="499"/>
      <c r="TDE41" s="499"/>
      <c r="TDF41" s="500"/>
      <c r="TDG41" s="501"/>
      <c r="TDH41" s="501"/>
      <c r="TDI41" s="501"/>
      <c r="TDJ41" s="501"/>
      <c r="TDK41" s="501"/>
      <c r="TDL41" s="501"/>
      <c r="TDM41" s="501"/>
      <c r="TDN41" s="501"/>
      <c r="TDO41" s="501"/>
      <c r="TDP41" s="501"/>
      <c r="TDQ41" s="501"/>
      <c r="TDR41" s="502"/>
      <c r="TDS41" s="497"/>
      <c r="TDT41" s="498"/>
      <c r="TDU41" s="498"/>
      <c r="TDV41" s="499"/>
      <c r="TDW41" s="499"/>
      <c r="TDX41" s="499"/>
      <c r="TDY41" s="500"/>
      <c r="TDZ41" s="501"/>
      <c r="TEA41" s="501"/>
      <c r="TEB41" s="501"/>
      <c r="TEC41" s="501"/>
      <c r="TED41" s="501"/>
      <c r="TEE41" s="501"/>
      <c r="TEF41" s="501"/>
      <c r="TEG41" s="501"/>
      <c r="TEH41" s="501"/>
      <c r="TEI41" s="501"/>
      <c r="TEJ41" s="501"/>
      <c r="TEK41" s="502"/>
      <c r="TEL41" s="497"/>
      <c r="TEM41" s="498"/>
      <c r="TEN41" s="498"/>
      <c r="TEO41" s="499"/>
      <c r="TEP41" s="499"/>
      <c r="TEQ41" s="499"/>
      <c r="TER41" s="500"/>
      <c r="TES41" s="501"/>
      <c r="TET41" s="501"/>
      <c r="TEU41" s="501"/>
      <c r="TEV41" s="501"/>
      <c r="TEW41" s="501"/>
      <c r="TEX41" s="501"/>
      <c r="TEY41" s="501"/>
      <c r="TEZ41" s="501"/>
      <c r="TFA41" s="501"/>
      <c r="TFB41" s="501"/>
      <c r="TFC41" s="501"/>
      <c r="TFD41" s="502"/>
      <c r="TFE41" s="497"/>
      <c r="TFF41" s="498"/>
      <c r="TFG41" s="498"/>
      <c r="TFH41" s="499"/>
      <c r="TFI41" s="499"/>
      <c r="TFJ41" s="499"/>
      <c r="TFK41" s="500"/>
      <c r="TFL41" s="501"/>
      <c r="TFM41" s="501"/>
      <c r="TFN41" s="501"/>
      <c r="TFO41" s="501"/>
      <c r="TFP41" s="501"/>
      <c r="TFQ41" s="501"/>
      <c r="TFR41" s="501"/>
      <c r="TFS41" s="501"/>
      <c r="TFT41" s="501"/>
      <c r="TFU41" s="501"/>
      <c r="TFV41" s="501"/>
      <c r="TFW41" s="502"/>
      <c r="TFX41" s="497"/>
      <c r="TFY41" s="498"/>
      <c r="TFZ41" s="498"/>
      <c r="TGA41" s="499"/>
      <c r="TGB41" s="499"/>
      <c r="TGC41" s="499"/>
      <c r="TGD41" s="500"/>
      <c r="TGE41" s="501"/>
      <c r="TGF41" s="501"/>
      <c r="TGG41" s="501"/>
      <c r="TGH41" s="501"/>
      <c r="TGI41" s="501"/>
      <c r="TGJ41" s="501"/>
      <c r="TGK41" s="501"/>
      <c r="TGL41" s="501"/>
      <c r="TGM41" s="501"/>
      <c r="TGN41" s="501"/>
      <c r="TGO41" s="501"/>
      <c r="TGP41" s="502"/>
      <c r="TGQ41" s="497"/>
      <c r="TGR41" s="498"/>
      <c r="TGS41" s="498"/>
      <c r="TGT41" s="499"/>
      <c r="TGU41" s="499"/>
      <c r="TGV41" s="499"/>
      <c r="TGW41" s="500"/>
      <c r="TGX41" s="501"/>
      <c r="TGY41" s="501"/>
      <c r="TGZ41" s="501"/>
      <c r="THA41" s="501"/>
      <c r="THB41" s="501"/>
      <c r="THC41" s="501"/>
      <c r="THD41" s="501"/>
      <c r="THE41" s="501"/>
      <c r="THF41" s="501"/>
      <c r="THG41" s="501"/>
      <c r="THH41" s="501"/>
      <c r="THI41" s="502"/>
      <c r="THJ41" s="497"/>
      <c r="THK41" s="498"/>
      <c r="THL41" s="498"/>
      <c r="THM41" s="499"/>
      <c r="THN41" s="499"/>
      <c r="THO41" s="499"/>
      <c r="THP41" s="500"/>
      <c r="THQ41" s="501"/>
      <c r="THR41" s="501"/>
      <c r="THS41" s="501"/>
      <c r="THT41" s="501"/>
      <c r="THU41" s="501"/>
      <c r="THV41" s="501"/>
      <c r="THW41" s="501"/>
      <c r="THX41" s="501"/>
      <c r="THY41" s="501"/>
      <c r="THZ41" s="501"/>
      <c r="TIA41" s="501"/>
      <c r="TIB41" s="502"/>
      <c r="TIC41" s="497"/>
      <c r="TID41" s="498"/>
      <c r="TIE41" s="498"/>
      <c r="TIF41" s="499"/>
      <c r="TIG41" s="499"/>
      <c r="TIH41" s="499"/>
      <c r="TII41" s="500"/>
      <c r="TIJ41" s="501"/>
      <c r="TIK41" s="501"/>
      <c r="TIL41" s="501"/>
      <c r="TIM41" s="501"/>
      <c r="TIN41" s="501"/>
      <c r="TIO41" s="501"/>
      <c r="TIP41" s="501"/>
      <c r="TIQ41" s="501"/>
      <c r="TIR41" s="501"/>
      <c r="TIS41" s="501"/>
      <c r="TIT41" s="501"/>
      <c r="TIU41" s="502"/>
      <c r="TIV41" s="497"/>
      <c r="TIW41" s="498"/>
      <c r="TIX41" s="498"/>
      <c r="TIY41" s="499"/>
      <c r="TIZ41" s="499"/>
      <c r="TJA41" s="499"/>
      <c r="TJB41" s="500"/>
      <c r="TJC41" s="501"/>
      <c r="TJD41" s="501"/>
      <c r="TJE41" s="501"/>
      <c r="TJF41" s="501"/>
      <c r="TJG41" s="501"/>
      <c r="TJH41" s="501"/>
      <c r="TJI41" s="501"/>
      <c r="TJJ41" s="501"/>
      <c r="TJK41" s="501"/>
      <c r="TJL41" s="501"/>
      <c r="TJM41" s="501"/>
      <c r="TJN41" s="502"/>
      <c r="TJO41" s="497"/>
      <c r="TJP41" s="498"/>
      <c r="TJQ41" s="498"/>
      <c r="TJR41" s="499"/>
      <c r="TJS41" s="499"/>
      <c r="TJT41" s="499"/>
      <c r="TJU41" s="500"/>
      <c r="TJV41" s="501"/>
      <c r="TJW41" s="501"/>
      <c r="TJX41" s="501"/>
      <c r="TJY41" s="501"/>
      <c r="TJZ41" s="501"/>
      <c r="TKA41" s="501"/>
      <c r="TKB41" s="501"/>
      <c r="TKC41" s="501"/>
      <c r="TKD41" s="501"/>
      <c r="TKE41" s="501"/>
      <c r="TKF41" s="501"/>
      <c r="TKG41" s="502"/>
      <c r="TKH41" s="497"/>
      <c r="TKI41" s="498"/>
      <c r="TKJ41" s="498"/>
      <c r="TKK41" s="499"/>
      <c r="TKL41" s="499"/>
      <c r="TKM41" s="499"/>
      <c r="TKN41" s="500"/>
      <c r="TKO41" s="501"/>
      <c r="TKP41" s="501"/>
      <c r="TKQ41" s="501"/>
      <c r="TKR41" s="501"/>
      <c r="TKS41" s="501"/>
      <c r="TKT41" s="501"/>
      <c r="TKU41" s="501"/>
      <c r="TKV41" s="501"/>
      <c r="TKW41" s="501"/>
      <c r="TKX41" s="501"/>
      <c r="TKY41" s="501"/>
      <c r="TKZ41" s="502"/>
      <c r="TLA41" s="497"/>
      <c r="TLB41" s="498"/>
      <c r="TLC41" s="498"/>
      <c r="TLD41" s="499"/>
      <c r="TLE41" s="499"/>
      <c r="TLF41" s="499"/>
      <c r="TLG41" s="500"/>
      <c r="TLH41" s="501"/>
      <c r="TLI41" s="501"/>
      <c r="TLJ41" s="501"/>
      <c r="TLK41" s="501"/>
      <c r="TLL41" s="501"/>
      <c r="TLM41" s="501"/>
      <c r="TLN41" s="501"/>
      <c r="TLO41" s="501"/>
      <c r="TLP41" s="501"/>
      <c r="TLQ41" s="501"/>
      <c r="TLR41" s="501"/>
      <c r="TLS41" s="502"/>
      <c r="TLT41" s="497"/>
      <c r="TLU41" s="498"/>
      <c r="TLV41" s="498"/>
      <c r="TLW41" s="499"/>
      <c r="TLX41" s="499"/>
      <c r="TLY41" s="499"/>
      <c r="TLZ41" s="500"/>
      <c r="TMA41" s="501"/>
      <c r="TMB41" s="501"/>
      <c r="TMC41" s="501"/>
      <c r="TMD41" s="501"/>
      <c r="TME41" s="501"/>
      <c r="TMF41" s="501"/>
      <c r="TMG41" s="501"/>
      <c r="TMH41" s="501"/>
      <c r="TMI41" s="501"/>
      <c r="TMJ41" s="501"/>
      <c r="TMK41" s="501"/>
      <c r="TML41" s="502"/>
      <c r="TMM41" s="497"/>
      <c r="TMN41" s="498"/>
      <c r="TMO41" s="498"/>
      <c r="TMP41" s="499"/>
      <c r="TMQ41" s="499"/>
      <c r="TMR41" s="499"/>
      <c r="TMS41" s="500"/>
      <c r="TMT41" s="501"/>
      <c r="TMU41" s="501"/>
      <c r="TMV41" s="501"/>
      <c r="TMW41" s="501"/>
      <c r="TMX41" s="501"/>
      <c r="TMY41" s="501"/>
      <c r="TMZ41" s="501"/>
      <c r="TNA41" s="501"/>
      <c r="TNB41" s="501"/>
      <c r="TNC41" s="501"/>
      <c r="TND41" s="501"/>
      <c r="TNE41" s="502"/>
      <c r="TNF41" s="497"/>
      <c r="TNG41" s="498"/>
      <c r="TNH41" s="498"/>
      <c r="TNI41" s="499"/>
      <c r="TNJ41" s="499"/>
      <c r="TNK41" s="499"/>
      <c r="TNL41" s="500"/>
      <c r="TNM41" s="501"/>
      <c r="TNN41" s="501"/>
      <c r="TNO41" s="501"/>
      <c r="TNP41" s="501"/>
      <c r="TNQ41" s="501"/>
      <c r="TNR41" s="501"/>
      <c r="TNS41" s="501"/>
      <c r="TNT41" s="501"/>
      <c r="TNU41" s="501"/>
      <c r="TNV41" s="501"/>
      <c r="TNW41" s="501"/>
      <c r="TNX41" s="502"/>
      <c r="TNY41" s="497"/>
      <c r="TNZ41" s="498"/>
      <c r="TOA41" s="498"/>
      <c r="TOB41" s="499"/>
      <c r="TOC41" s="499"/>
      <c r="TOD41" s="499"/>
      <c r="TOE41" s="500"/>
      <c r="TOF41" s="501"/>
      <c r="TOG41" s="501"/>
      <c r="TOH41" s="501"/>
      <c r="TOI41" s="501"/>
      <c r="TOJ41" s="501"/>
      <c r="TOK41" s="501"/>
      <c r="TOL41" s="501"/>
      <c r="TOM41" s="501"/>
      <c r="TON41" s="501"/>
      <c r="TOO41" s="501"/>
      <c r="TOP41" s="501"/>
      <c r="TOQ41" s="502"/>
      <c r="TOR41" s="497"/>
      <c r="TOS41" s="498"/>
      <c r="TOT41" s="498"/>
      <c r="TOU41" s="499"/>
      <c r="TOV41" s="499"/>
      <c r="TOW41" s="499"/>
      <c r="TOX41" s="500"/>
      <c r="TOY41" s="501"/>
      <c r="TOZ41" s="501"/>
      <c r="TPA41" s="501"/>
      <c r="TPB41" s="501"/>
      <c r="TPC41" s="501"/>
      <c r="TPD41" s="501"/>
      <c r="TPE41" s="501"/>
      <c r="TPF41" s="501"/>
      <c r="TPG41" s="501"/>
      <c r="TPH41" s="501"/>
      <c r="TPI41" s="501"/>
      <c r="TPJ41" s="502"/>
      <c r="TPK41" s="497"/>
      <c r="TPL41" s="498"/>
      <c r="TPM41" s="498"/>
      <c r="TPN41" s="499"/>
      <c r="TPO41" s="499"/>
      <c r="TPP41" s="499"/>
      <c r="TPQ41" s="500"/>
      <c r="TPR41" s="501"/>
      <c r="TPS41" s="501"/>
      <c r="TPT41" s="501"/>
      <c r="TPU41" s="501"/>
      <c r="TPV41" s="501"/>
      <c r="TPW41" s="501"/>
      <c r="TPX41" s="501"/>
      <c r="TPY41" s="501"/>
      <c r="TPZ41" s="501"/>
      <c r="TQA41" s="501"/>
      <c r="TQB41" s="501"/>
      <c r="TQC41" s="502"/>
      <c r="TQD41" s="497"/>
      <c r="TQE41" s="498"/>
      <c r="TQF41" s="498"/>
      <c r="TQG41" s="499"/>
      <c r="TQH41" s="499"/>
      <c r="TQI41" s="499"/>
      <c r="TQJ41" s="500"/>
      <c r="TQK41" s="501"/>
      <c r="TQL41" s="501"/>
      <c r="TQM41" s="501"/>
      <c r="TQN41" s="501"/>
      <c r="TQO41" s="501"/>
      <c r="TQP41" s="501"/>
      <c r="TQQ41" s="501"/>
      <c r="TQR41" s="501"/>
      <c r="TQS41" s="501"/>
      <c r="TQT41" s="501"/>
      <c r="TQU41" s="501"/>
      <c r="TQV41" s="502"/>
      <c r="TQW41" s="497"/>
      <c r="TQX41" s="498"/>
      <c r="TQY41" s="498"/>
      <c r="TQZ41" s="499"/>
      <c r="TRA41" s="499"/>
      <c r="TRB41" s="499"/>
      <c r="TRC41" s="500"/>
      <c r="TRD41" s="501"/>
      <c r="TRE41" s="501"/>
      <c r="TRF41" s="501"/>
      <c r="TRG41" s="501"/>
      <c r="TRH41" s="501"/>
      <c r="TRI41" s="501"/>
      <c r="TRJ41" s="501"/>
      <c r="TRK41" s="501"/>
      <c r="TRL41" s="501"/>
      <c r="TRM41" s="501"/>
      <c r="TRN41" s="501"/>
      <c r="TRO41" s="502"/>
      <c r="TRP41" s="497"/>
      <c r="TRQ41" s="498"/>
      <c r="TRR41" s="498"/>
      <c r="TRS41" s="499"/>
      <c r="TRT41" s="499"/>
      <c r="TRU41" s="499"/>
      <c r="TRV41" s="500"/>
      <c r="TRW41" s="501"/>
      <c r="TRX41" s="501"/>
      <c r="TRY41" s="501"/>
      <c r="TRZ41" s="501"/>
      <c r="TSA41" s="501"/>
      <c r="TSB41" s="501"/>
      <c r="TSC41" s="501"/>
      <c r="TSD41" s="501"/>
      <c r="TSE41" s="501"/>
      <c r="TSF41" s="501"/>
      <c r="TSG41" s="501"/>
      <c r="TSH41" s="502"/>
      <c r="TSI41" s="497"/>
      <c r="TSJ41" s="498"/>
      <c r="TSK41" s="498"/>
      <c r="TSL41" s="499"/>
      <c r="TSM41" s="499"/>
      <c r="TSN41" s="499"/>
      <c r="TSO41" s="500"/>
      <c r="TSP41" s="501"/>
      <c r="TSQ41" s="501"/>
      <c r="TSR41" s="501"/>
      <c r="TSS41" s="501"/>
      <c r="TST41" s="501"/>
      <c r="TSU41" s="501"/>
      <c r="TSV41" s="501"/>
      <c r="TSW41" s="501"/>
      <c r="TSX41" s="501"/>
      <c r="TSY41" s="501"/>
      <c r="TSZ41" s="501"/>
      <c r="TTA41" s="502"/>
      <c r="TTB41" s="497"/>
      <c r="TTC41" s="498"/>
      <c r="TTD41" s="498"/>
      <c r="TTE41" s="499"/>
      <c r="TTF41" s="499"/>
      <c r="TTG41" s="499"/>
      <c r="TTH41" s="500"/>
      <c r="TTI41" s="501"/>
      <c r="TTJ41" s="501"/>
      <c r="TTK41" s="501"/>
      <c r="TTL41" s="501"/>
      <c r="TTM41" s="501"/>
      <c r="TTN41" s="501"/>
      <c r="TTO41" s="501"/>
      <c r="TTP41" s="501"/>
      <c r="TTQ41" s="501"/>
      <c r="TTR41" s="501"/>
      <c r="TTS41" s="501"/>
      <c r="TTT41" s="502"/>
      <c r="TTU41" s="497"/>
      <c r="TTV41" s="498"/>
      <c r="TTW41" s="498"/>
      <c r="TTX41" s="499"/>
      <c r="TTY41" s="499"/>
      <c r="TTZ41" s="499"/>
      <c r="TUA41" s="500"/>
      <c r="TUB41" s="501"/>
      <c r="TUC41" s="501"/>
      <c r="TUD41" s="501"/>
      <c r="TUE41" s="501"/>
      <c r="TUF41" s="501"/>
      <c r="TUG41" s="501"/>
      <c r="TUH41" s="501"/>
      <c r="TUI41" s="501"/>
      <c r="TUJ41" s="501"/>
      <c r="TUK41" s="501"/>
      <c r="TUL41" s="501"/>
      <c r="TUM41" s="502"/>
      <c r="TUN41" s="497"/>
      <c r="TUO41" s="498"/>
      <c r="TUP41" s="498"/>
      <c r="TUQ41" s="499"/>
      <c r="TUR41" s="499"/>
      <c r="TUS41" s="499"/>
      <c r="TUT41" s="500"/>
      <c r="TUU41" s="501"/>
      <c r="TUV41" s="501"/>
      <c r="TUW41" s="501"/>
      <c r="TUX41" s="501"/>
      <c r="TUY41" s="501"/>
      <c r="TUZ41" s="501"/>
      <c r="TVA41" s="501"/>
      <c r="TVB41" s="501"/>
      <c r="TVC41" s="501"/>
      <c r="TVD41" s="501"/>
      <c r="TVE41" s="501"/>
      <c r="TVF41" s="502"/>
      <c r="TVG41" s="497"/>
      <c r="TVH41" s="498"/>
      <c r="TVI41" s="498"/>
      <c r="TVJ41" s="499"/>
      <c r="TVK41" s="499"/>
      <c r="TVL41" s="499"/>
      <c r="TVM41" s="500"/>
      <c r="TVN41" s="501"/>
      <c r="TVO41" s="501"/>
      <c r="TVP41" s="501"/>
      <c r="TVQ41" s="501"/>
      <c r="TVR41" s="501"/>
      <c r="TVS41" s="501"/>
      <c r="TVT41" s="501"/>
      <c r="TVU41" s="501"/>
      <c r="TVV41" s="501"/>
      <c r="TVW41" s="501"/>
      <c r="TVX41" s="501"/>
      <c r="TVY41" s="502"/>
      <c r="TVZ41" s="497"/>
      <c r="TWA41" s="498"/>
      <c r="TWB41" s="498"/>
      <c r="TWC41" s="499"/>
      <c r="TWD41" s="499"/>
      <c r="TWE41" s="499"/>
      <c r="TWF41" s="500"/>
      <c r="TWG41" s="501"/>
      <c r="TWH41" s="501"/>
      <c r="TWI41" s="501"/>
      <c r="TWJ41" s="501"/>
      <c r="TWK41" s="501"/>
      <c r="TWL41" s="501"/>
      <c r="TWM41" s="501"/>
      <c r="TWN41" s="501"/>
      <c r="TWO41" s="501"/>
      <c r="TWP41" s="501"/>
      <c r="TWQ41" s="501"/>
      <c r="TWR41" s="502"/>
      <c r="TWS41" s="497"/>
      <c r="TWT41" s="498"/>
      <c r="TWU41" s="498"/>
      <c r="TWV41" s="499"/>
      <c r="TWW41" s="499"/>
      <c r="TWX41" s="499"/>
      <c r="TWY41" s="500"/>
      <c r="TWZ41" s="501"/>
      <c r="TXA41" s="501"/>
      <c r="TXB41" s="501"/>
      <c r="TXC41" s="501"/>
      <c r="TXD41" s="501"/>
      <c r="TXE41" s="501"/>
      <c r="TXF41" s="501"/>
      <c r="TXG41" s="501"/>
      <c r="TXH41" s="501"/>
      <c r="TXI41" s="501"/>
      <c r="TXJ41" s="501"/>
      <c r="TXK41" s="502"/>
      <c r="TXL41" s="497"/>
      <c r="TXM41" s="498"/>
      <c r="TXN41" s="498"/>
      <c r="TXO41" s="499"/>
      <c r="TXP41" s="499"/>
      <c r="TXQ41" s="499"/>
      <c r="TXR41" s="500"/>
      <c r="TXS41" s="501"/>
      <c r="TXT41" s="501"/>
      <c r="TXU41" s="501"/>
      <c r="TXV41" s="501"/>
      <c r="TXW41" s="501"/>
      <c r="TXX41" s="501"/>
      <c r="TXY41" s="501"/>
      <c r="TXZ41" s="501"/>
      <c r="TYA41" s="501"/>
      <c r="TYB41" s="501"/>
      <c r="TYC41" s="501"/>
      <c r="TYD41" s="502"/>
      <c r="TYE41" s="497"/>
      <c r="TYF41" s="498"/>
      <c r="TYG41" s="498"/>
      <c r="TYH41" s="499"/>
      <c r="TYI41" s="499"/>
      <c r="TYJ41" s="499"/>
      <c r="TYK41" s="500"/>
      <c r="TYL41" s="501"/>
      <c r="TYM41" s="501"/>
      <c r="TYN41" s="501"/>
      <c r="TYO41" s="501"/>
      <c r="TYP41" s="501"/>
      <c r="TYQ41" s="501"/>
      <c r="TYR41" s="501"/>
      <c r="TYS41" s="501"/>
      <c r="TYT41" s="501"/>
      <c r="TYU41" s="501"/>
      <c r="TYV41" s="501"/>
      <c r="TYW41" s="502"/>
      <c r="TYX41" s="497"/>
      <c r="TYY41" s="498"/>
      <c r="TYZ41" s="498"/>
      <c r="TZA41" s="499"/>
      <c r="TZB41" s="499"/>
      <c r="TZC41" s="499"/>
      <c r="TZD41" s="500"/>
      <c r="TZE41" s="501"/>
      <c r="TZF41" s="501"/>
      <c r="TZG41" s="501"/>
      <c r="TZH41" s="501"/>
      <c r="TZI41" s="501"/>
      <c r="TZJ41" s="501"/>
      <c r="TZK41" s="501"/>
      <c r="TZL41" s="501"/>
      <c r="TZM41" s="501"/>
      <c r="TZN41" s="501"/>
      <c r="TZO41" s="501"/>
      <c r="TZP41" s="502"/>
      <c r="TZQ41" s="497"/>
      <c r="TZR41" s="498"/>
      <c r="TZS41" s="498"/>
      <c r="TZT41" s="499"/>
      <c r="TZU41" s="499"/>
      <c r="TZV41" s="499"/>
      <c r="TZW41" s="500"/>
      <c r="TZX41" s="501"/>
      <c r="TZY41" s="501"/>
      <c r="TZZ41" s="501"/>
      <c r="UAA41" s="501"/>
      <c r="UAB41" s="501"/>
      <c r="UAC41" s="501"/>
      <c r="UAD41" s="501"/>
      <c r="UAE41" s="501"/>
      <c r="UAF41" s="501"/>
      <c r="UAG41" s="501"/>
      <c r="UAH41" s="501"/>
      <c r="UAI41" s="502"/>
      <c r="UAJ41" s="497"/>
      <c r="UAK41" s="498"/>
      <c r="UAL41" s="498"/>
      <c r="UAM41" s="499"/>
      <c r="UAN41" s="499"/>
      <c r="UAO41" s="499"/>
      <c r="UAP41" s="500"/>
      <c r="UAQ41" s="501"/>
      <c r="UAR41" s="501"/>
      <c r="UAS41" s="501"/>
      <c r="UAT41" s="501"/>
      <c r="UAU41" s="501"/>
      <c r="UAV41" s="501"/>
      <c r="UAW41" s="501"/>
      <c r="UAX41" s="501"/>
      <c r="UAY41" s="501"/>
      <c r="UAZ41" s="501"/>
      <c r="UBA41" s="501"/>
      <c r="UBB41" s="502"/>
      <c r="UBC41" s="497"/>
      <c r="UBD41" s="498"/>
      <c r="UBE41" s="498"/>
      <c r="UBF41" s="499"/>
      <c r="UBG41" s="499"/>
      <c r="UBH41" s="499"/>
      <c r="UBI41" s="500"/>
      <c r="UBJ41" s="501"/>
      <c r="UBK41" s="501"/>
      <c r="UBL41" s="501"/>
      <c r="UBM41" s="501"/>
      <c r="UBN41" s="501"/>
      <c r="UBO41" s="501"/>
      <c r="UBP41" s="501"/>
      <c r="UBQ41" s="501"/>
      <c r="UBR41" s="501"/>
      <c r="UBS41" s="501"/>
      <c r="UBT41" s="501"/>
      <c r="UBU41" s="502"/>
      <c r="UBV41" s="497"/>
      <c r="UBW41" s="498"/>
      <c r="UBX41" s="498"/>
      <c r="UBY41" s="499"/>
      <c r="UBZ41" s="499"/>
      <c r="UCA41" s="499"/>
      <c r="UCB41" s="500"/>
      <c r="UCC41" s="501"/>
      <c r="UCD41" s="501"/>
      <c r="UCE41" s="501"/>
      <c r="UCF41" s="501"/>
      <c r="UCG41" s="501"/>
      <c r="UCH41" s="501"/>
      <c r="UCI41" s="501"/>
      <c r="UCJ41" s="501"/>
      <c r="UCK41" s="501"/>
      <c r="UCL41" s="501"/>
      <c r="UCM41" s="501"/>
      <c r="UCN41" s="502"/>
      <c r="UCO41" s="497"/>
      <c r="UCP41" s="498"/>
      <c r="UCQ41" s="498"/>
      <c r="UCR41" s="499"/>
      <c r="UCS41" s="499"/>
      <c r="UCT41" s="499"/>
      <c r="UCU41" s="500"/>
      <c r="UCV41" s="501"/>
      <c r="UCW41" s="501"/>
      <c r="UCX41" s="501"/>
      <c r="UCY41" s="501"/>
      <c r="UCZ41" s="501"/>
      <c r="UDA41" s="501"/>
      <c r="UDB41" s="501"/>
      <c r="UDC41" s="501"/>
      <c r="UDD41" s="501"/>
      <c r="UDE41" s="501"/>
      <c r="UDF41" s="501"/>
      <c r="UDG41" s="502"/>
      <c r="UDH41" s="497"/>
      <c r="UDI41" s="498"/>
      <c r="UDJ41" s="498"/>
      <c r="UDK41" s="499"/>
      <c r="UDL41" s="499"/>
      <c r="UDM41" s="499"/>
      <c r="UDN41" s="500"/>
      <c r="UDO41" s="501"/>
      <c r="UDP41" s="501"/>
      <c r="UDQ41" s="501"/>
      <c r="UDR41" s="501"/>
      <c r="UDS41" s="501"/>
      <c r="UDT41" s="501"/>
      <c r="UDU41" s="501"/>
      <c r="UDV41" s="501"/>
      <c r="UDW41" s="501"/>
      <c r="UDX41" s="501"/>
      <c r="UDY41" s="501"/>
      <c r="UDZ41" s="502"/>
      <c r="UEA41" s="497"/>
      <c r="UEB41" s="498"/>
      <c r="UEC41" s="498"/>
      <c r="UED41" s="499"/>
      <c r="UEE41" s="499"/>
      <c r="UEF41" s="499"/>
      <c r="UEG41" s="500"/>
      <c r="UEH41" s="501"/>
      <c r="UEI41" s="501"/>
      <c r="UEJ41" s="501"/>
      <c r="UEK41" s="501"/>
      <c r="UEL41" s="501"/>
      <c r="UEM41" s="501"/>
      <c r="UEN41" s="501"/>
      <c r="UEO41" s="501"/>
      <c r="UEP41" s="501"/>
      <c r="UEQ41" s="501"/>
      <c r="UER41" s="501"/>
      <c r="UES41" s="502"/>
      <c r="UET41" s="497"/>
      <c r="UEU41" s="498"/>
      <c r="UEV41" s="498"/>
      <c r="UEW41" s="499"/>
      <c r="UEX41" s="499"/>
      <c r="UEY41" s="499"/>
      <c r="UEZ41" s="500"/>
      <c r="UFA41" s="501"/>
      <c r="UFB41" s="501"/>
      <c r="UFC41" s="501"/>
      <c r="UFD41" s="501"/>
      <c r="UFE41" s="501"/>
      <c r="UFF41" s="501"/>
      <c r="UFG41" s="501"/>
      <c r="UFH41" s="501"/>
      <c r="UFI41" s="501"/>
      <c r="UFJ41" s="501"/>
      <c r="UFK41" s="501"/>
      <c r="UFL41" s="502"/>
      <c r="UFM41" s="497"/>
      <c r="UFN41" s="498"/>
      <c r="UFO41" s="498"/>
      <c r="UFP41" s="499"/>
      <c r="UFQ41" s="499"/>
      <c r="UFR41" s="499"/>
      <c r="UFS41" s="500"/>
      <c r="UFT41" s="501"/>
      <c r="UFU41" s="501"/>
      <c r="UFV41" s="501"/>
      <c r="UFW41" s="501"/>
      <c r="UFX41" s="501"/>
      <c r="UFY41" s="501"/>
      <c r="UFZ41" s="501"/>
      <c r="UGA41" s="501"/>
      <c r="UGB41" s="501"/>
      <c r="UGC41" s="501"/>
      <c r="UGD41" s="501"/>
      <c r="UGE41" s="502"/>
      <c r="UGF41" s="497"/>
      <c r="UGG41" s="498"/>
      <c r="UGH41" s="498"/>
      <c r="UGI41" s="499"/>
      <c r="UGJ41" s="499"/>
      <c r="UGK41" s="499"/>
      <c r="UGL41" s="500"/>
      <c r="UGM41" s="501"/>
      <c r="UGN41" s="501"/>
      <c r="UGO41" s="501"/>
      <c r="UGP41" s="501"/>
      <c r="UGQ41" s="501"/>
      <c r="UGR41" s="501"/>
      <c r="UGS41" s="501"/>
      <c r="UGT41" s="501"/>
      <c r="UGU41" s="501"/>
      <c r="UGV41" s="501"/>
      <c r="UGW41" s="501"/>
      <c r="UGX41" s="502"/>
      <c r="UGY41" s="497"/>
      <c r="UGZ41" s="498"/>
      <c r="UHA41" s="498"/>
      <c r="UHB41" s="499"/>
      <c r="UHC41" s="499"/>
      <c r="UHD41" s="499"/>
      <c r="UHE41" s="500"/>
      <c r="UHF41" s="501"/>
      <c r="UHG41" s="501"/>
      <c r="UHH41" s="501"/>
      <c r="UHI41" s="501"/>
      <c r="UHJ41" s="501"/>
      <c r="UHK41" s="501"/>
      <c r="UHL41" s="501"/>
      <c r="UHM41" s="501"/>
      <c r="UHN41" s="501"/>
      <c r="UHO41" s="501"/>
      <c r="UHP41" s="501"/>
      <c r="UHQ41" s="502"/>
      <c r="UHR41" s="497"/>
      <c r="UHS41" s="498"/>
      <c r="UHT41" s="498"/>
      <c r="UHU41" s="499"/>
      <c r="UHV41" s="499"/>
      <c r="UHW41" s="499"/>
      <c r="UHX41" s="500"/>
      <c r="UHY41" s="501"/>
      <c r="UHZ41" s="501"/>
      <c r="UIA41" s="501"/>
      <c r="UIB41" s="501"/>
      <c r="UIC41" s="501"/>
      <c r="UID41" s="501"/>
      <c r="UIE41" s="501"/>
      <c r="UIF41" s="501"/>
      <c r="UIG41" s="501"/>
      <c r="UIH41" s="501"/>
      <c r="UII41" s="501"/>
      <c r="UIJ41" s="502"/>
      <c r="UIK41" s="497"/>
      <c r="UIL41" s="498"/>
      <c r="UIM41" s="498"/>
      <c r="UIN41" s="499"/>
      <c r="UIO41" s="499"/>
      <c r="UIP41" s="499"/>
      <c r="UIQ41" s="500"/>
      <c r="UIR41" s="501"/>
      <c r="UIS41" s="501"/>
      <c r="UIT41" s="501"/>
      <c r="UIU41" s="501"/>
      <c r="UIV41" s="501"/>
      <c r="UIW41" s="501"/>
      <c r="UIX41" s="501"/>
      <c r="UIY41" s="501"/>
      <c r="UIZ41" s="501"/>
      <c r="UJA41" s="501"/>
      <c r="UJB41" s="501"/>
      <c r="UJC41" s="502"/>
      <c r="UJD41" s="497"/>
      <c r="UJE41" s="498"/>
      <c r="UJF41" s="498"/>
      <c r="UJG41" s="499"/>
      <c r="UJH41" s="499"/>
      <c r="UJI41" s="499"/>
      <c r="UJJ41" s="500"/>
      <c r="UJK41" s="501"/>
      <c r="UJL41" s="501"/>
      <c r="UJM41" s="501"/>
      <c r="UJN41" s="501"/>
      <c r="UJO41" s="501"/>
      <c r="UJP41" s="501"/>
      <c r="UJQ41" s="501"/>
      <c r="UJR41" s="501"/>
      <c r="UJS41" s="501"/>
      <c r="UJT41" s="501"/>
      <c r="UJU41" s="501"/>
      <c r="UJV41" s="502"/>
      <c r="UJW41" s="497"/>
      <c r="UJX41" s="498"/>
      <c r="UJY41" s="498"/>
      <c r="UJZ41" s="499"/>
      <c r="UKA41" s="499"/>
      <c r="UKB41" s="499"/>
      <c r="UKC41" s="500"/>
      <c r="UKD41" s="501"/>
      <c r="UKE41" s="501"/>
      <c r="UKF41" s="501"/>
      <c r="UKG41" s="501"/>
      <c r="UKH41" s="501"/>
      <c r="UKI41" s="501"/>
      <c r="UKJ41" s="501"/>
      <c r="UKK41" s="501"/>
      <c r="UKL41" s="501"/>
      <c r="UKM41" s="501"/>
      <c r="UKN41" s="501"/>
      <c r="UKO41" s="502"/>
      <c r="UKP41" s="497"/>
      <c r="UKQ41" s="498"/>
      <c r="UKR41" s="498"/>
      <c r="UKS41" s="499"/>
      <c r="UKT41" s="499"/>
      <c r="UKU41" s="499"/>
      <c r="UKV41" s="500"/>
      <c r="UKW41" s="501"/>
      <c r="UKX41" s="501"/>
      <c r="UKY41" s="501"/>
      <c r="UKZ41" s="501"/>
      <c r="ULA41" s="501"/>
      <c r="ULB41" s="501"/>
      <c r="ULC41" s="501"/>
      <c r="ULD41" s="501"/>
      <c r="ULE41" s="501"/>
      <c r="ULF41" s="501"/>
      <c r="ULG41" s="501"/>
      <c r="ULH41" s="502"/>
      <c r="ULI41" s="497"/>
      <c r="ULJ41" s="498"/>
      <c r="ULK41" s="498"/>
      <c r="ULL41" s="499"/>
      <c r="ULM41" s="499"/>
      <c r="ULN41" s="499"/>
      <c r="ULO41" s="500"/>
      <c r="ULP41" s="501"/>
      <c r="ULQ41" s="501"/>
      <c r="ULR41" s="501"/>
      <c r="ULS41" s="501"/>
      <c r="ULT41" s="501"/>
      <c r="ULU41" s="501"/>
      <c r="ULV41" s="501"/>
      <c r="ULW41" s="501"/>
      <c r="ULX41" s="501"/>
      <c r="ULY41" s="501"/>
      <c r="ULZ41" s="501"/>
      <c r="UMA41" s="502"/>
      <c r="UMB41" s="497"/>
      <c r="UMC41" s="498"/>
      <c r="UMD41" s="498"/>
      <c r="UME41" s="499"/>
      <c r="UMF41" s="499"/>
      <c r="UMG41" s="499"/>
      <c r="UMH41" s="500"/>
      <c r="UMI41" s="501"/>
      <c r="UMJ41" s="501"/>
      <c r="UMK41" s="501"/>
      <c r="UML41" s="501"/>
      <c r="UMM41" s="501"/>
      <c r="UMN41" s="501"/>
      <c r="UMO41" s="501"/>
      <c r="UMP41" s="501"/>
      <c r="UMQ41" s="501"/>
      <c r="UMR41" s="501"/>
      <c r="UMS41" s="501"/>
      <c r="UMT41" s="502"/>
      <c r="UMU41" s="497"/>
      <c r="UMV41" s="498"/>
      <c r="UMW41" s="498"/>
      <c r="UMX41" s="499"/>
      <c r="UMY41" s="499"/>
      <c r="UMZ41" s="499"/>
      <c r="UNA41" s="500"/>
      <c r="UNB41" s="501"/>
      <c r="UNC41" s="501"/>
      <c r="UND41" s="501"/>
      <c r="UNE41" s="501"/>
      <c r="UNF41" s="501"/>
      <c r="UNG41" s="501"/>
      <c r="UNH41" s="501"/>
      <c r="UNI41" s="501"/>
      <c r="UNJ41" s="501"/>
      <c r="UNK41" s="501"/>
      <c r="UNL41" s="501"/>
      <c r="UNM41" s="502"/>
      <c r="UNN41" s="497"/>
      <c r="UNO41" s="498"/>
      <c r="UNP41" s="498"/>
      <c r="UNQ41" s="499"/>
      <c r="UNR41" s="499"/>
      <c r="UNS41" s="499"/>
      <c r="UNT41" s="500"/>
      <c r="UNU41" s="501"/>
      <c r="UNV41" s="501"/>
      <c r="UNW41" s="501"/>
      <c r="UNX41" s="501"/>
      <c r="UNY41" s="501"/>
      <c r="UNZ41" s="501"/>
      <c r="UOA41" s="501"/>
      <c r="UOB41" s="501"/>
      <c r="UOC41" s="501"/>
      <c r="UOD41" s="501"/>
      <c r="UOE41" s="501"/>
      <c r="UOF41" s="502"/>
      <c r="UOG41" s="497"/>
      <c r="UOH41" s="498"/>
      <c r="UOI41" s="498"/>
      <c r="UOJ41" s="499"/>
      <c r="UOK41" s="499"/>
      <c r="UOL41" s="499"/>
      <c r="UOM41" s="500"/>
      <c r="UON41" s="501"/>
      <c r="UOO41" s="501"/>
      <c r="UOP41" s="501"/>
      <c r="UOQ41" s="501"/>
      <c r="UOR41" s="501"/>
      <c r="UOS41" s="501"/>
      <c r="UOT41" s="501"/>
      <c r="UOU41" s="501"/>
      <c r="UOV41" s="501"/>
      <c r="UOW41" s="501"/>
      <c r="UOX41" s="501"/>
      <c r="UOY41" s="502"/>
      <c r="UOZ41" s="497"/>
      <c r="UPA41" s="498"/>
      <c r="UPB41" s="498"/>
      <c r="UPC41" s="499"/>
      <c r="UPD41" s="499"/>
      <c r="UPE41" s="499"/>
      <c r="UPF41" s="500"/>
      <c r="UPG41" s="501"/>
      <c r="UPH41" s="501"/>
      <c r="UPI41" s="501"/>
      <c r="UPJ41" s="501"/>
      <c r="UPK41" s="501"/>
      <c r="UPL41" s="501"/>
      <c r="UPM41" s="501"/>
      <c r="UPN41" s="501"/>
      <c r="UPO41" s="501"/>
      <c r="UPP41" s="501"/>
      <c r="UPQ41" s="501"/>
      <c r="UPR41" s="502"/>
      <c r="UPS41" s="497"/>
      <c r="UPT41" s="498"/>
      <c r="UPU41" s="498"/>
      <c r="UPV41" s="499"/>
      <c r="UPW41" s="499"/>
      <c r="UPX41" s="499"/>
      <c r="UPY41" s="500"/>
      <c r="UPZ41" s="501"/>
      <c r="UQA41" s="501"/>
      <c r="UQB41" s="501"/>
      <c r="UQC41" s="501"/>
      <c r="UQD41" s="501"/>
      <c r="UQE41" s="501"/>
      <c r="UQF41" s="501"/>
      <c r="UQG41" s="501"/>
      <c r="UQH41" s="501"/>
      <c r="UQI41" s="501"/>
      <c r="UQJ41" s="501"/>
      <c r="UQK41" s="502"/>
      <c r="UQL41" s="497"/>
      <c r="UQM41" s="498"/>
      <c r="UQN41" s="498"/>
      <c r="UQO41" s="499"/>
      <c r="UQP41" s="499"/>
      <c r="UQQ41" s="499"/>
      <c r="UQR41" s="500"/>
      <c r="UQS41" s="501"/>
      <c r="UQT41" s="501"/>
      <c r="UQU41" s="501"/>
      <c r="UQV41" s="501"/>
      <c r="UQW41" s="501"/>
      <c r="UQX41" s="501"/>
      <c r="UQY41" s="501"/>
      <c r="UQZ41" s="501"/>
      <c r="URA41" s="501"/>
      <c r="URB41" s="501"/>
      <c r="URC41" s="501"/>
      <c r="URD41" s="502"/>
      <c r="URE41" s="497"/>
      <c r="URF41" s="498"/>
      <c r="URG41" s="498"/>
      <c r="URH41" s="499"/>
      <c r="URI41" s="499"/>
      <c r="URJ41" s="499"/>
      <c r="URK41" s="500"/>
      <c r="URL41" s="501"/>
      <c r="URM41" s="501"/>
      <c r="URN41" s="501"/>
      <c r="URO41" s="501"/>
      <c r="URP41" s="501"/>
      <c r="URQ41" s="501"/>
      <c r="URR41" s="501"/>
      <c r="URS41" s="501"/>
      <c r="URT41" s="501"/>
      <c r="URU41" s="501"/>
      <c r="URV41" s="501"/>
      <c r="URW41" s="502"/>
      <c r="URX41" s="497"/>
      <c r="URY41" s="498"/>
      <c r="URZ41" s="498"/>
      <c r="USA41" s="499"/>
      <c r="USB41" s="499"/>
      <c r="USC41" s="499"/>
      <c r="USD41" s="500"/>
      <c r="USE41" s="501"/>
      <c r="USF41" s="501"/>
      <c r="USG41" s="501"/>
      <c r="USH41" s="501"/>
      <c r="USI41" s="501"/>
      <c r="USJ41" s="501"/>
      <c r="USK41" s="501"/>
      <c r="USL41" s="501"/>
      <c r="USM41" s="501"/>
      <c r="USN41" s="501"/>
      <c r="USO41" s="501"/>
      <c r="USP41" s="502"/>
      <c r="USQ41" s="497"/>
      <c r="USR41" s="498"/>
      <c r="USS41" s="498"/>
      <c r="UST41" s="499"/>
      <c r="USU41" s="499"/>
      <c r="USV41" s="499"/>
      <c r="USW41" s="500"/>
      <c r="USX41" s="501"/>
      <c r="USY41" s="501"/>
      <c r="USZ41" s="501"/>
      <c r="UTA41" s="501"/>
      <c r="UTB41" s="501"/>
      <c r="UTC41" s="501"/>
      <c r="UTD41" s="501"/>
      <c r="UTE41" s="501"/>
      <c r="UTF41" s="501"/>
      <c r="UTG41" s="501"/>
      <c r="UTH41" s="501"/>
      <c r="UTI41" s="502"/>
      <c r="UTJ41" s="497"/>
      <c r="UTK41" s="498"/>
      <c r="UTL41" s="498"/>
      <c r="UTM41" s="499"/>
      <c r="UTN41" s="499"/>
      <c r="UTO41" s="499"/>
      <c r="UTP41" s="500"/>
      <c r="UTQ41" s="501"/>
      <c r="UTR41" s="501"/>
      <c r="UTS41" s="501"/>
      <c r="UTT41" s="501"/>
      <c r="UTU41" s="501"/>
      <c r="UTV41" s="501"/>
      <c r="UTW41" s="501"/>
      <c r="UTX41" s="501"/>
      <c r="UTY41" s="501"/>
      <c r="UTZ41" s="501"/>
      <c r="UUA41" s="501"/>
      <c r="UUB41" s="502"/>
      <c r="UUC41" s="497"/>
      <c r="UUD41" s="498"/>
      <c r="UUE41" s="498"/>
      <c r="UUF41" s="499"/>
      <c r="UUG41" s="499"/>
      <c r="UUH41" s="499"/>
      <c r="UUI41" s="500"/>
      <c r="UUJ41" s="501"/>
      <c r="UUK41" s="501"/>
      <c r="UUL41" s="501"/>
      <c r="UUM41" s="501"/>
      <c r="UUN41" s="501"/>
      <c r="UUO41" s="501"/>
      <c r="UUP41" s="501"/>
      <c r="UUQ41" s="501"/>
      <c r="UUR41" s="501"/>
      <c r="UUS41" s="501"/>
      <c r="UUT41" s="501"/>
      <c r="UUU41" s="502"/>
      <c r="UUV41" s="497"/>
      <c r="UUW41" s="498"/>
      <c r="UUX41" s="498"/>
      <c r="UUY41" s="499"/>
      <c r="UUZ41" s="499"/>
      <c r="UVA41" s="499"/>
      <c r="UVB41" s="500"/>
      <c r="UVC41" s="501"/>
      <c r="UVD41" s="501"/>
      <c r="UVE41" s="501"/>
      <c r="UVF41" s="501"/>
      <c r="UVG41" s="501"/>
      <c r="UVH41" s="501"/>
      <c r="UVI41" s="501"/>
      <c r="UVJ41" s="501"/>
      <c r="UVK41" s="501"/>
      <c r="UVL41" s="501"/>
      <c r="UVM41" s="501"/>
      <c r="UVN41" s="502"/>
      <c r="UVO41" s="497"/>
      <c r="UVP41" s="498"/>
      <c r="UVQ41" s="498"/>
      <c r="UVR41" s="499"/>
      <c r="UVS41" s="499"/>
      <c r="UVT41" s="499"/>
      <c r="UVU41" s="500"/>
      <c r="UVV41" s="501"/>
      <c r="UVW41" s="501"/>
      <c r="UVX41" s="501"/>
      <c r="UVY41" s="501"/>
      <c r="UVZ41" s="501"/>
      <c r="UWA41" s="501"/>
      <c r="UWB41" s="501"/>
      <c r="UWC41" s="501"/>
      <c r="UWD41" s="501"/>
      <c r="UWE41" s="501"/>
      <c r="UWF41" s="501"/>
      <c r="UWG41" s="502"/>
      <c r="UWH41" s="497"/>
      <c r="UWI41" s="498"/>
      <c r="UWJ41" s="498"/>
      <c r="UWK41" s="499"/>
      <c r="UWL41" s="499"/>
      <c r="UWM41" s="499"/>
      <c r="UWN41" s="500"/>
      <c r="UWO41" s="501"/>
      <c r="UWP41" s="501"/>
      <c r="UWQ41" s="501"/>
      <c r="UWR41" s="501"/>
      <c r="UWS41" s="501"/>
      <c r="UWT41" s="501"/>
      <c r="UWU41" s="501"/>
      <c r="UWV41" s="501"/>
      <c r="UWW41" s="501"/>
      <c r="UWX41" s="501"/>
      <c r="UWY41" s="501"/>
      <c r="UWZ41" s="502"/>
      <c r="UXA41" s="497"/>
      <c r="UXB41" s="498"/>
      <c r="UXC41" s="498"/>
      <c r="UXD41" s="499"/>
      <c r="UXE41" s="499"/>
      <c r="UXF41" s="499"/>
      <c r="UXG41" s="500"/>
      <c r="UXH41" s="501"/>
      <c r="UXI41" s="501"/>
      <c r="UXJ41" s="501"/>
      <c r="UXK41" s="501"/>
      <c r="UXL41" s="501"/>
      <c r="UXM41" s="501"/>
      <c r="UXN41" s="501"/>
      <c r="UXO41" s="501"/>
      <c r="UXP41" s="501"/>
      <c r="UXQ41" s="501"/>
      <c r="UXR41" s="501"/>
      <c r="UXS41" s="502"/>
      <c r="UXT41" s="497"/>
      <c r="UXU41" s="498"/>
      <c r="UXV41" s="498"/>
      <c r="UXW41" s="499"/>
      <c r="UXX41" s="499"/>
      <c r="UXY41" s="499"/>
      <c r="UXZ41" s="500"/>
      <c r="UYA41" s="501"/>
      <c r="UYB41" s="501"/>
      <c r="UYC41" s="501"/>
      <c r="UYD41" s="501"/>
      <c r="UYE41" s="501"/>
      <c r="UYF41" s="501"/>
      <c r="UYG41" s="501"/>
      <c r="UYH41" s="501"/>
      <c r="UYI41" s="501"/>
      <c r="UYJ41" s="501"/>
      <c r="UYK41" s="501"/>
      <c r="UYL41" s="502"/>
      <c r="UYM41" s="497"/>
      <c r="UYN41" s="498"/>
      <c r="UYO41" s="498"/>
      <c r="UYP41" s="499"/>
      <c r="UYQ41" s="499"/>
      <c r="UYR41" s="499"/>
      <c r="UYS41" s="500"/>
      <c r="UYT41" s="501"/>
      <c r="UYU41" s="501"/>
      <c r="UYV41" s="501"/>
      <c r="UYW41" s="501"/>
      <c r="UYX41" s="501"/>
      <c r="UYY41" s="501"/>
      <c r="UYZ41" s="501"/>
      <c r="UZA41" s="501"/>
      <c r="UZB41" s="501"/>
      <c r="UZC41" s="501"/>
      <c r="UZD41" s="501"/>
      <c r="UZE41" s="502"/>
      <c r="UZF41" s="497"/>
      <c r="UZG41" s="498"/>
      <c r="UZH41" s="498"/>
      <c r="UZI41" s="499"/>
      <c r="UZJ41" s="499"/>
      <c r="UZK41" s="499"/>
      <c r="UZL41" s="500"/>
      <c r="UZM41" s="501"/>
      <c r="UZN41" s="501"/>
      <c r="UZO41" s="501"/>
      <c r="UZP41" s="501"/>
      <c r="UZQ41" s="501"/>
      <c r="UZR41" s="501"/>
      <c r="UZS41" s="501"/>
      <c r="UZT41" s="501"/>
      <c r="UZU41" s="501"/>
      <c r="UZV41" s="501"/>
      <c r="UZW41" s="501"/>
      <c r="UZX41" s="502"/>
      <c r="UZY41" s="497"/>
      <c r="UZZ41" s="498"/>
      <c r="VAA41" s="498"/>
      <c r="VAB41" s="499"/>
      <c r="VAC41" s="499"/>
      <c r="VAD41" s="499"/>
      <c r="VAE41" s="500"/>
      <c r="VAF41" s="501"/>
      <c r="VAG41" s="501"/>
      <c r="VAH41" s="501"/>
      <c r="VAI41" s="501"/>
      <c r="VAJ41" s="501"/>
      <c r="VAK41" s="501"/>
      <c r="VAL41" s="501"/>
      <c r="VAM41" s="501"/>
      <c r="VAN41" s="501"/>
      <c r="VAO41" s="501"/>
      <c r="VAP41" s="501"/>
      <c r="VAQ41" s="502"/>
      <c r="VAR41" s="497"/>
      <c r="VAS41" s="498"/>
      <c r="VAT41" s="498"/>
      <c r="VAU41" s="499"/>
      <c r="VAV41" s="499"/>
      <c r="VAW41" s="499"/>
      <c r="VAX41" s="500"/>
      <c r="VAY41" s="501"/>
      <c r="VAZ41" s="501"/>
      <c r="VBA41" s="501"/>
      <c r="VBB41" s="501"/>
      <c r="VBC41" s="501"/>
      <c r="VBD41" s="501"/>
      <c r="VBE41" s="501"/>
      <c r="VBF41" s="501"/>
      <c r="VBG41" s="501"/>
      <c r="VBH41" s="501"/>
      <c r="VBI41" s="501"/>
      <c r="VBJ41" s="502"/>
      <c r="VBK41" s="497"/>
      <c r="VBL41" s="498"/>
      <c r="VBM41" s="498"/>
      <c r="VBN41" s="499"/>
      <c r="VBO41" s="499"/>
      <c r="VBP41" s="499"/>
      <c r="VBQ41" s="500"/>
      <c r="VBR41" s="501"/>
      <c r="VBS41" s="501"/>
      <c r="VBT41" s="501"/>
      <c r="VBU41" s="501"/>
      <c r="VBV41" s="501"/>
      <c r="VBW41" s="501"/>
      <c r="VBX41" s="501"/>
      <c r="VBY41" s="501"/>
      <c r="VBZ41" s="501"/>
      <c r="VCA41" s="501"/>
      <c r="VCB41" s="501"/>
      <c r="VCC41" s="502"/>
      <c r="VCD41" s="497"/>
      <c r="VCE41" s="498"/>
      <c r="VCF41" s="498"/>
      <c r="VCG41" s="499"/>
      <c r="VCH41" s="499"/>
      <c r="VCI41" s="499"/>
      <c r="VCJ41" s="500"/>
      <c r="VCK41" s="501"/>
      <c r="VCL41" s="501"/>
      <c r="VCM41" s="501"/>
      <c r="VCN41" s="501"/>
      <c r="VCO41" s="501"/>
      <c r="VCP41" s="501"/>
      <c r="VCQ41" s="501"/>
      <c r="VCR41" s="501"/>
      <c r="VCS41" s="501"/>
      <c r="VCT41" s="501"/>
      <c r="VCU41" s="501"/>
      <c r="VCV41" s="502"/>
      <c r="VCW41" s="497"/>
      <c r="VCX41" s="498"/>
      <c r="VCY41" s="498"/>
      <c r="VCZ41" s="499"/>
      <c r="VDA41" s="499"/>
      <c r="VDB41" s="499"/>
      <c r="VDC41" s="500"/>
      <c r="VDD41" s="501"/>
      <c r="VDE41" s="501"/>
      <c r="VDF41" s="501"/>
      <c r="VDG41" s="501"/>
      <c r="VDH41" s="501"/>
      <c r="VDI41" s="501"/>
      <c r="VDJ41" s="501"/>
      <c r="VDK41" s="501"/>
      <c r="VDL41" s="501"/>
      <c r="VDM41" s="501"/>
      <c r="VDN41" s="501"/>
      <c r="VDO41" s="502"/>
      <c r="VDP41" s="497"/>
      <c r="VDQ41" s="498"/>
      <c r="VDR41" s="498"/>
      <c r="VDS41" s="499"/>
      <c r="VDT41" s="499"/>
      <c r="VDU41" s="499"/>
      <c r="VDV41" s="500"/>
      <c r="VDW41" s="501"/>
      <c r="VDX41" s="501"/>
      <c r="VDY41" s="501"/>
      <c r="VDZ41" s="501"/>
      <c r="VEA41" s="501"/>
      <c r="VEB41" s="501"/>
      <c r="VEC41" s="501"/>
      <c r="VED41" s="501"/>
      <c r="VEE41" s="501"/>
      <c r="VEF41" s="501"/>
      <c r="VEG41" s="501"/>
      <c r="VEH41" s="502"/>
      <c r="VEI41" s="497"/>
      <c r="VEJ41" s="498"/>
      <c r="VEK41" s="498"/>
      <c r="VEL41" s="499"/>
      <c r="VEM41" s="499"/>
      <c r="VEN41" s="499"/>
      <c r="VEO41" s="500"/>
      <c r="VEP41" s="501"/>
      <c r="VEQ41" s="501"/>
      <c r="VER41" s="501"/>
      <c r="VES41" s="501"/>
      <c r="VET41" s="501"/>
      <c r="VEU41" s="501"/>
      <c r="VEV41" s="501"/>
      <c r="VEW41" s="501"/>
      <c r="VEX41" s="501"/>
      <c r="VEY41" s="501"/>
      <c r="VEZ41" s="501"/>
      <c r="VFA41" s="502"/>
      <c r="VFB41" s="497"/>
      <c r="VFC41" s="498"/>
      <c r="VFD41" s="498"/>
      <c r="VFE41" s="499"/>
      <c r="VFF41" s="499"/>
      <c r="VFG41" s="499"/>
      <c r="VFH41" s="500"/>
      <c r="VFI41" s="501"/>
      <c r="VFJ41" s="501"/>
      <c r="VFK41" s="501"/>
      <c r="VFL41" s="501"/>
      <c r="VFM41" s="501"/>
      <c r="VFN41" s="501"/>
      <c r="VFO41" s="501"/>
      <c r="VFP41" s="501"/>
      <c r="VFQ41" s="501"/>
      <c r="VFR41" s="501"/>
      <c r="VFS41" s="501"/>
      <c r="VFT41" s="502"/>
      <c r="VFU41" s="497"/>
      <c r="VFV41" s="498"/>
      <c r="VFW41" s="498"/>
      <c r="VFX41" s="499"/>
      <c r="VFY41" s="499"/>
      <c r="VFZ41" s="499"/>
      <c r="VGA41" s="500"/>
      <c r="VGB41" s="501"/>
      <c r="VGC41" s="501"/>
      <c r="VGD41" s="501"/>
      <c r="VGE41" s="501"/>
      <c r="VGF41" s="501"/>
      <c r="VGG41" s="501"/>
      <c r="VGH41" s="501"/>
      <c r="VGI41" s="501"/>
      <c r="VGJ41" s="501"/>
      <c r="VGK41" s="501"/>
      <c r="VGL41" s="501"/>
      <c r="VGM41" s="502"/>
      <c r="VGN41" s="497"/>
      <c r="VGO41" s="498"/>
      <c r="VGP41" s="498"/>
      <c r="VGQ41" s="499"/>
      <c r="VGR41" s="499"/>
      <c r="VGS41" s="499"/>
      <c r="VGT41" s="500"/>
      <c r="VGU41" s="501"/>
      <c r="VGV41" s="501"/>
      <c r="VGW41" s="501"/>
      <c r="VGX41" s="501"/>
      <c r="VGY41" s="501"/>
      <c r="VGZ41" s="501"/>
      <c r="VHA41" s="501"/>
      <c r="VHB41" s="501"/>
      <c r="VHC41" s="501"/>
      <c r="VHD41" s="501"/>
      <c r="VHE41" s="501"/>
      <c r="VHF41" s="502"/>
      <c r="VHG41" s="497"/>
      <c r="VHH41" s="498"/>
      <c r="VHI41" s="498"/>
      <c r="VHJ41" s="499"/>
      <c r="VHK41" s="499"/>
      <c r="VHL41" s="499"/>
      <c r="VHM41" s="500"/>
      <c r="VHN41" s="501"/>
      <c r="VHO41" s="501"/>
      <c r="VHP41" s="501"/>
      <c r="VHQ41" s="501"/>
      <c r="VHR41" s="501"/>
      <c r="VHS41" s="501"/>
      <c r="VHT41" s="501"/>
      <c r="VHU41" s="501"/>
      <c r="VHV41" s="501"/>
      <c r="VHW41" s="501"/>
      <c r="VHX41" s="501"/>
      <c r="VHY41" s="502"/>
      <c r="VHZ41" s="497"/>
      <c r="VIA41" s="498"/>
      <c r="VIB41" s="498"/>
      <c r="VIC41" s="499"/>
      <c r="VID41" s="499"/>
      <c r="VIE41" s="499"/>
      <c r="VIF41" s="500"/>
      <c r="VIG41" s="501"/>
      <c r="VIH41" s="501"/>
      <c r="VII41" s="501"/>
      <c r="VIJ41" s="501"/>
      <c r="VIK41" s="501"/>
      <c r="VIL41" s="501"/>
      <c r="VIM41" s="501"/>
      <c r="VIN41" s="501"/>
      <c r="VIO41" s="501"/>
      <c r="VIP41" s="501"/>
      <c r="VIQ41" s="501"/>
      <c r="VIR41" s="502"/>
      <c r="VIS41" s="497"/>
      <c r="VIT41" s="498"/>
      <c r="VIU41" s="498"/>
      <c r="VIV41" s="499"/>
      <c r="VIW41" s="499"/>
      <c r="VIX41" s="499"/>
      <c r="VIY41" s="500"/>
      <c r="VIZ41" s="501"/>
      <c r="VJA41" s="501"/>
      <c r="VJB41" s="501"/>
      <c r="VJC41" s="501"/>
      <c r="VJD41" s="501"/>
      <c r="VJE41" s="501"/>
      <c r="VJF41" s="501"/>
      <c r="VJG41" s="501"/>
      <c r="VJH41" s="501"/>
      <c r="VJI41" s="501"/>
      <c r="VJJ41" s="501"/>
      <c r="VJK41" s="502"/>
      <c r="VJL41" s="497"/>
      <c r="VJM41" s="498"/>
      <c r="VJN41" s="498"/>
      <c r="VJO41" s="499"/>
      <c r="VJP41" s="499"/>
      <c r="VJQ41" s="499"/>
      <c r="VJR41" s="500"/>
      <c r="VJS41" s="501"/>
      <c r="VJT41" s="501"/>
      <c r="VJU41" s="501"/>
      <c r="VJV41" s="501"/>
      <c r="VJW41" s="501"/>
      <c r="VJX41" s="501"/>
      <c r="VJY41" s="501"/>
      <c r="VJZ41" s="501"/>
      <c r="VKA41" s="501"/>
      <c r="VKB41" s="501"/>
      <c r="VKC41" s="501"/>
      <c r="VKD41" s="502"/>
      <c r="VKE41" s="497"/>
      <c r="VKF41" s="498"/>
      <c r="VKG41" s="498"/>
      <c r="VKH41" s="499"/>
      <c r="VKI41" s="499"/>
      <c r="VKJ41" s="499"/>
      <c r="VKK41" s="500"/>
      <c r="VKL41" s="501"/>
      <c r="VKM41" s="501"/>
      <c r="VKN41" s="501"/>
      <c r="VKO41" s="501"/>
      <c r="VKP41" s="501"/>
      <c r="VKQ41" s="501"/>
      <c r="VKR41" s="501"/>
      <c r="VKS41" s="501"/>
      <c r="VKT41" s="501"/>
      <c r="VKU41" s="501"/>
      <c r="VKV41" s="501"/>
      <c r="VKW41" s="502"/>
      <c r="VKX41" s="497"/>
      <c r="VKY41" s="498"/>
      <c r="VKZ41" s="498"/>
      <c r="VLA41" s="499"/>
      <c r="VLB41" s="499"/>
      <c r="VLC41" s="499"/>
      <c r="VLD41" s="500"/>
      <c r="VLE41" s="501"/>
      <c r="VLF41" s="501"/>
      <c r="VLG41" s="501"/>
      <c r="VLH41" s="501"/>
      <c r="VLI41" s="501"/>
      <c r="VLJ41" s="501"/>
      <c r="VLK41" s="501"/>
      <c r="VLL41" s="501"/>
      <c r="VLM41" s="501"/>
      <c r="VLN41" s="501"/>
      <c r="VLO41" s="501"/>
      <c r="VLP41" s="502"/>
      <c r="VLQ41" s="497"/>
      <c r="VLR41" s="498"/>
      <c r="VLS41" s="498"/>
      <c r="VLT41" s="499"/>
      <c r="VLU41" s="499"/>
      <c r="VLV41" s="499"/>
      <c r="VLW41" s="500"/>
      <c r="VLX41" s="501"/>
      <c r="VLY41" s="501"/>
      <c r="VLZ41" s="501"/>
      <c r="VMA41" s="501"/>
      <c r="VMB41" s="501"/>
      <c r="VMC41" s="501"/>
      <c r="VMD41" s="501"/>
      <c r="VME41" s="501"/>
      <c r="VMF41" s="501"/>
      <c r="VMG41" s="501"/>
      <c r="VMH41" s="501"/>
      <c r="VMI41" s="502"/>
      <c r="VMJ41" s="497"/>
      <c r="VMK41" s="498"/>
      <c r="VML41" s="498"/>
      <c r="VMM41" s="499"/>
      <c r="VMN41" s="499"/>
      <c r="VMO41" s="499"/>
      <c r="VMP41" s="500"/>
      <c r="VMQ41" s="501"/>
      <c r="VMR41" s="501"/>
      <c r="VMS41" s="501"/>
      <c r="VMT41" s="501"/>
      <c r="VMU41" s="501"/>
      <c r="VMV41" s="501"/>
      <c r="VMW41" s="501"/>
      <c r="VMX41" s="501"/>
      <c r="VMY41" s="501"/>
      <c r="VMZ41" s="501"/>
      <c r="VNA41" s="501"/>
      <c r="VNB41" s="502"/>
      <c r="VNC41" s="497"/>
      <c r="VND41" s="498"/>
      <c r="VNE41" s="498"/>
      <c r="VNF41" s="499"/>
      <c r="VNG41" s="499"/>
      <c r="VNH41" s="499"/>
      <c r="VNI41" s="500"/>
      <c r="VNJ41" s="501"/>
      <c r="VNK41" s="501"/>
      <c r="VNL41" s="501"/>
      <c r="VNM41" s="501"/>
      <c r="VNN41" s="501"/>
      <c r="VNO41" s="501"/>
      <c r="VNP41" s="501"/>
      <c r="VNQ41" s="501"/>
      <c r="VNR41" s="501"/>
      <c r="VNS41" s="501"/>
      <c r="VNT41" s="501"/>
      <c r="VNU41" s="502"/>
      <c r="VNV41" s="497"/>
      <c r="VNW41" s="498"/>
      <c r="VNX41" s="498"/>
      <c r="VNY41" s="499"/>
      <c r="VNZ41" s="499"/>
      <c r="VOA41" s="499"/>
      <c r="VOB41" s="500"/>
      <c r="VOC41" s="501"/>
      <c r="VOD41" s="501"/>
      <c r="VOE41" s="501"/>
      <c r="VOF41" s="501"/>
      <c r="VOG41" s="501"/>
      <c r="VOH41" s="501"/>
      <c r="VOI41" s="501"/>
      <c r="VOJ41" s="501"/>
      <c r="VOK41" s="501"/>
      <c r="VOL41" s="501"/>
      <c r="VOM41" s="501"/>
      <c r="VON41" s="502"/>
      <c r="VOO41" s="497"/>
      <c r="VOP41" s="498"/>
      <c r="VOQ41" s="498"/>
      <c r="VOR41" s="499"/>
      <c r="VOS41" s="499"/>
      <c r="VOT41" s="499"/>
      <c r="VOU41" s="500"/>
      <c r="VOV41" s="501"/>
      <c r="VOW41" s="501"/>
      <c r="VOX41" s="501"/>
      <c r="VOY41" s="501"/>
      <c r="VOZ41" s="501"/>
      <c r="VPA41" s="501"/>
      <c r="VPB41" s="501"/>
      <c r="VPC41" s="501"/>
      <c r="VPD41" s="501"/>
      <c r="VPE41" s="501"/>
      <c r="VPF41" s="501"/>
      <c r="VPG41" s="502"/>
      <c r="VPH41" s="497"/>
      <c r="VPI41" s="498"/>
      <c r="VPJ41" s="498"/>
      <c r="VPK41" s="499"/>
      <c r="VPL41" s="499"/>
      <c r="VPM41" s="499"/>
      <c r="VPN41" s="500"/>
      <c r="VPO41" s="501"/>
      <c r="VPP41" s="501"/>
      <c r="VPQ41" s="501"/>
      <c r="VPR41" s="501"/>
      <c r="VPS41" s="501"/>
      <c r="VPT41" s="501"/>
      <c r="VPU41" s="501"/>
      <c r="VPV41" s="501"/>
      <c r="VPW41" s="501"/>
      <c r="VPX41" s="501"/>
      <c r="VPY41" s="501"/>
      <c r="VPZ41" s="502"/>
      <c r="VQA41" s="497"/>
      <c r="VQB41" s="498"/>
      <c r="VQC41" s="498"/>
      <c r="VQD41" s="499"/>
      <c r="VQE41" s="499"/>
      <c r="VQF41" s="499"/>
      <c r="VQG41" s="500"/>
      <c r="VQH41" s="501"/>
      <c r="VQI41" s="501"/>
      <c r="VQJ41" s="501"/>
      <c r="VQK41" s="501"/>
      <c r="VQL41" s="501"/>
      <c r="VQM41" s="501"/>
      <c r="VQN41" s="501"/>
      <c r="VQO41" s="501"/>
      <c r="VQP41" s="501"/>
      <c r="VQQ41" s="501"/>
      <c r="VQR41" s="501"/>
      <c r="VQS41" s="502"/>
      <c r="VQT41" s="497"/>
      <c r="VQU41" s="498"/>
      <c r="VQV41" s="498"/>
      <c r="VQW41" s="499"/>
      <c r="VQX41" s="499"/>
      <c r="VQY41" s="499"/>
      <c r="VQZ41" s="500"/>
      <c r="VRA41" s="501"/>
      <c r="VRB41" s="501"/>
      <c r="VRC41" s="501"/>
      <c r="VRD41" s="501"/>
      <c r="VRE41" s="501"/>
      <c r="VRF41" s="501"/>
      <c r="VRG41" s="501"/>
      <c r="VRH41" s="501"/>
      <c r="VRI41" s="501"/>
      <c r="VRJ41" s="501"/>
      <c r="VRK41" s="501"/>
      <c r="VRL41" s="502"/>
      <c r="VRM41" s="497"/>
      <c r="VRN41" s="498"/>
      <c r="VRO41" s="498"/>
      <c r="VRP41" s="499"/>
      <c r="VRQ41" s="499"/>
      <c r="VRR41" s="499"/>
      <c r="VRS41" s="500"/>
      <c r="VRT41" s="501"/>
      <c r="VRU41" s="501"/>
      <c r="VRV41" s="501"/>
      <c r="VRW41" s="501"/>
      <c r="VRX41" s="501"/>
      <c r="VRY41" s="501"/>
      <c r="VRZ41" s="501"/>
      <c r="VSA41" s="501"/>
      <c r="VSB41" s="501"/>
      <c r="VSC41" s="501"/>
      <c r="VSD41" s="501"/>
      <c r="VSE41" s="502"/>
      <c r="VSF41" s="497"/>
      <c r="VSG41" s="498"/>
      <c r="VSH41" s="498"/>
      <c r="VSI41" s="499"/>
      <c r="VSJ41" s="499"/>
      <c r="VSK41" s="499"/>
      <c r="VSL41" s="500"/>
      <c r="VSM41" s="501"/>
      <c r="VSN41" s="501"/>
      <c r="VSO41" s="501"/>
      <c r="VSP41" s="501"/>
      <c r="VSQ41" s="501"/>
      <c r="VSR41" s="501"/>
      <c r="VSS41" s="501"/>
      <c r="VST41" s="501"/>
      <c r="VSU41" s="501"/>
      <c r="VSV41" s="501"/>
      <c r="VSW41" s="501"/>
      <c r="VSX41" s="502"/>
      <c r="VSY41" s="497"/>
      <c r="VSZ41" s="498"/>
      <c r="VTA41" s="498"/>
      <c r="VTB41" s="499"/>
      <c r="VTC41" s="499"/>
      <c r="VTD41" s="499"/>
      <c r="VTE41" s="500"/>
      <c r="VTF41" s="501"/>
      <c r="VTG41" s="501"/>
      <c r="VTH41" s="501"/>
      <c r="VTI41" s="501"/>
      <c r="VTJ41" s="501"/>
      <c r="VTK41" s="501"/>
      <c r="VTL41" s="501"/>
      <c r="VTM41" s="501"/>
      <c r="VTN41" s="501"/>
      <c r="VTO41" s="501"/>
      <c r="VTP41" s="501"/>
      <c r="VTQ41" s="502"/>
      <c r="VTR41" s="497"/>
      <c r="VTS41" s="498"/>
      <c r="VTT41" s="498"/>
      <c r="VTU41" s="499"/>
      <c r="VTV41" s="499"/>
      <c r="VTW41" s="499"/>
      <c r="VTX41" s="500"/>
      <c r="VTY41" s="501"/>
      <c r="VTZ41" s="501"/>
      <c r="VUA41" s="501"/>
      <c r="VUB41" s="501"/>
      <c r="VUC41" s="501"/>
      <c r="VUD41" s="501"/>
      <c r="VUE41" s="501"/>
      <c r="VUF41" s="501"/>
      <c r="VUG41" s="501"/>
      <c r="VUH41" s="501"/>
      <c r="VUI41" s="501"/>
      <c r="VUJ41" s="502"/>
      <c r="VUK41" s="497"/>
      <c r="VUL41" s="498"/>
      <c r="VUM41" s="498"/>
      <c r="VUN41" s="499"/>
      <c r="VUO41" s="499"/>
      <c r="VUP41" s="499"/>
      <c r="VUQ41" s="500"/>
      <c r="VUR41" s="501"/>
      <c r="VUS41" s="501"/>
      <c r="VUT41" s="501"/>
      <c r="VUU41" s="501"/>
      <c r="VUV41" s="501"/>
      <c r="VUW41" s="501"/>
      <c r="VUX41" s="501"/>
      <c r="VUY41" s="501"/>
      <c r="VUZ41" s="501"/>
      <c r="VVA41" s="501"/>
      <c r="VVB41" s="501"/>
      <c r="VVC41" s="502"/>
      <c r="VVD41" s="497"/>
      <c r="VVE41" s="498"/>
      <c r="VVF41" s="498"/>
      <c r="VVG41" s="499"/>
      <c r="VVH41" s="499"/>
      <c r="VVI41" s="499"/>
      <c r="VVJ41" s="500"/>
      <c r="VVK41" s="501"/>
      <c r="VVL41" s="501"/>
      <c r="VVM41" s="501"/>
      <c r="VVN41" s="501"/>
      <c r="VVO41" s="501"/>
      <c r="VVP41" s="501"/>
      <c r="VVQ41" s="501"/>
      <c r="VVR41" s="501"/>
      <c r="VVS41" s="501"/>
      <c r="VVT41" s="501"/>
      <c r="VVU41" s="501"/>
      <c r="VVV41" s="502"/>
      <c r="VVW41" s="497"/>
      <c r="VVX41" s="498"/>
      <c r="VVY41" s="498"/>
      <c r="VVZ41" s="499"/>
      <c r="VWA41" s="499"/>
      <c r="VWB41" s="499"/>
      <c r="VWC41" s="500"/>
      <c r="VWD41" s="501"/>
      <c r="VWE41" s="501"/>
      <c r="VWF41" s="501"/>
      <c r="VWG41" s="501"/>
      <c r="VWH41" s="501"/>
      <c r="VWI41" s="501"/>
      <c r="VWJ41" s="501"/>
      <c r="VWK41" s="501"/>
      <c r="VWL41" s="501"/>
      <c r="VWM41" s="501"/>
      <c r="VWN41" s="501"/>
      <c r="VWO41" s="502"/>
      <c r="VWP41" s="497"/>
      <c r="VWQ41" s="498"/>
      <c r="VWR41" s="498"/>
      <c r="VWS41" s="499"/>
      <c r="VWT41" s="499"/>
      <c r="VWU41" s="499"/>
      <c r="VWV41" s="500"/>
      <c r="VWW41" s="501"/>
      <c r="VWX41" s="501"/>
      <c r="VWY41" s="501"/>
      <c r="VWZ41" s="501"/>
      <c r="VXA41" s="501"/>
      <c r="VXB41" s="501"/>
      <c r="VXC41" s="501"/>
      <c r="VXD41" s="501"/>
      <c r="VXE41" s="501"/>
      <c r="VXF41" s="501"/>
      <c r="VXG41" s="501"/>
      <c r="VXH41" s="502"/>
      <c r="VXI41" s="497"/>
      <c r="VXJ41" s="498"/>
      <c r="VXK41" s="498"/>
      <c r="VXL41" s="499"/>
      <c r="VXM41" s="499"/>
      <c r="VXN41" s="499"/>
      <c r="VXO41" s="500"/>
      <c r="VXP41" s="501"/>
      <c r="VXQ41" s="501"/>
      <c r="VXR41" s="501"/>
      <c r="VXS41" s="501"/>
      <c r="VXT41" s="501"/>
      <c r="VXU41" s="501"/>
      <c r="VXV41" s="501"/>
      <c r="VXW41" s="501"/>
      <c r="VXX41" s="501"/>
      <c r="VXY41" s="501"/>
      <c r="VXZ41" s="501"/>
      <c r="VYA41" s="502"/>
      <c r="VYB41" s="497"/>
      <c r="VYC41" s="498"/>
      <c r="VYD41" s="498"/>
      <c r="VYE41" s="499"/>
      <c r="VYF41" s="499"/>
      <c r="VYG41" s="499"/>
      <c r="VYH41" s="500"/>
      <c r="VYI41" s="501"/>
      <c r="VYJ41" s="501"/>
      <c r="VYK41" s="501"/>
      <c r="VYL41" s="501"/>
      <c r="VYM41" s="501"/>
      <c r="VYN41" s="501"/>
      <c r="VYO41" s="501"/>
      <c r="VYP41" s="501"/>
      <c r="VYQ41" s="501"/>
      <c r="VYR41" s="501"/>
      <c r="VYS41" s="501"/>
      <c r="VYT41" s="502"/>
      <c r="VYU41" s="497"/>
      <c r="VYV41" s="498"/>
      <c r="VYW41" s="498"/>
      <c r="VYX41" s="499"/>
      <c r="VYY41" s="499"/>
      <c r="VYZ41" s="499"/>
      <c r="VZA41" s="500"/>
      <c r="VZB41" s="501"/>
      <c r="VZC41" s="501"/>
      <c r="VZD41" s="501"/>
      <c r="VZE41" s="501"/>
      <c r="VZF41" s="501"/>
      <c r="VZG41" s="501"/>
      <c r="VZH41" s="501"/>
      <c r="VZI41" s="501"/>
      <c r="VZJ41" s="501"/>
      <c r="VZK41" s="501"/>
      <c r="VZL41" s="501"/>
      <c r="VZM41" s="502"/>
      <c r="VZN41" s="497"/>
      <c r="VZO41" s="498"/>
      <c r="VZP41" s="498"/>
      <c r="VZQ41" s="499"/>
      <c r="VZR41" s="499"/>
      <c r="VZS41" s="499"/>
      <c r="VZT41" s="500"/>
      <c r="VZU41" s="501"/>
      <c r="VZV41" s="501"/>
      <c r="VZW41" s="501"/>
      <c r="VZX41" s="501"/>
      <c r="VZY41" s="501"/>
      <c r="VZZ41" s="501"/>
      <c r="WAA41" s="501"/>
      <c r="WAB41" s="501"/>
      <c r="WAC41" s="501"/>
      <c r="WAD41" s="501"/>
      <c r="WAE41" s="501"/>
      <c r="WAF41" s="502"/>
      <c r="WAG41" s="497"/>
      <c r="WAH41" s="498"/>
      <c r="WAI41" s="498"/>
      <c r="WAJ41" s="499"/>
      <c r="WAK41" s="499"/>
      <c r="WAL41" s="499"/>
      <c r="WAM41" s="500"/>
      <c r="WAN41" s="501"/>
      <c r="WAO41" s="501"/>
      <c r="WAP41" s="501"/>
      <c r="WAQ41" s="501"/>
      <c r="WAR41" s="501"/>
      <c r="WAS41" s="501"/>
      <c r="WAT41" s="501"/>
      <c r="WAU41" s="501"/>
      <c r="WAV41" s="501"/>
      <c r="WAW41" s="501"/>
      <c r="WAX41" s="501"/>
      <c r="WAY41" s="502"/>
      <c r="WAZ41" s="497"/>
      <c r="WBA41" s="498"/>
      <c r="WBB41" s="498"/>
      <c r="WBC41" s="499"/>
      <c r="WBD41" s="499"/>
      <c r="WBE41" s="499"/>
      <c r="WBF41" s="500"/>
      <c r="WBG41" s="501"/>
      <c r="WBH41" s="501"/>
      <c r="WBI41" s="501"/>
      <c r="WBJ41" s="501"/>
      <c r="WBK41" s="501"/>
      <c r="WBL41" s="501"/>
      <c r="WBM41" s="501"/>
      <c r="WBN41" s="501"/>
      <c r="WBO41" s="501"/>
      <c r="WBP41" s="501"/>
      <c r="WBQ41" s="501"/>
      <c r="WBR41" s="502"/>
      <c r="WBS41" s="497"/>
      <c r="WBT41" s="498"/>
      <c r="WBU41" s="498"/>
      <c r="WBV41" s="499"/>
      <c r="WBW41" s="499"/>
      <c r="WBX41" s="499"/>
      <c r="WBY41" s="500"/>
      <c r="WBZ41" s="501"/>
      <c r="WCA41" s="501"/>
      <c r="WCB41" s="501"/>
      <c r="WCC41" s="501"/>
      <c r="WCD41" s="501"/>
      <c r="WCE41" s="501"/>
      <c r="WCF41" s="501"/>
      <c r="WCG41" s="501"/>
      <c r="WCH41" s="501"/>
      <c r="WCI41" s="501"/>
      <c r="WCJ41" s="501"/>
      <c r="WCK41" s="502"/>
      <c r="WCL41" s="497"/>
      <c r="WCM41" s="498"/>
      <c r="WCN41" s="498"/>
      <c r="WCO41" s="499"/>
      <c r="WCP41" s="499"/>
      <c r="WCQ41" s="499"/>
      <c r="WCR41" s="500"/>
      <c r="WCS41" s="501"/>
      <c r="WCT41" s="501"/>
      <c r="WCU41" s="501"/>
      <c r="WCV41" s="501"/>
      <c r="WCW41" s="501"/>
      <c r="WCX41" s="501"/>
      <c r="WCY41" s="501"/>
      <c r="WCZ41" s="501"/>
      <c r="WDA41" s="501"/>
      <c r="WDB41" s="501"/>
      <c r="WDC41" s="501"/>
      <c r="WDD41" s="502"/>
      <c r="WDE41" s="497"/>
      <c r="WDF41" s="498"/>
      <c r="WDG41" s="498"/>
      <c r="WDH41" s="499"/>
      <c r="WDI41" s="499"/>
      <c r="WDJ41" s="499"/>
      <c r="WDK41" s="500"/>
      <c r="WDL41" s="501"/>
      <c r="WDM41" s="501"/>
      <c r="WDN41" s="501"/>
      <c r="WDO41" s="501"/>
      <c r="WDP41" s="501"/>
      <c r="WDQ41" s="501"/>
      <c r="WDR41" s="501"/>
      <c r="WDS41" s="501"/>
      <c r="WDT41" s="501"/>
      <c r="WDU41" s="501"/>
      <c r="WDV41" s="501"/>
      <c r="WDW41" s="502"/>
      <c r="WDX41" s="497"/>
      <c r="WDY41" s="498"/>
      <c r="WDZ41" s="498"/>
      <c r="WEA41" s="499"/>
      <c r="WEB41" s="499"/>
      <c r="WEC41" s="499"/>
      <c r="WED41" s="500"/>
      <c r="WEE41" s="501"/>
      <c r="WEF41" s="501"/>
      <c r="WEG41" s="501"/>
      <c r="WEH41" s="501"/>
      <c r="WEI41" s="501"/>
      <c r="WEJ41" s="501"/>
      <c r="WEK41" s="501"/>
      <c r="WEL41" s="501"/>
      <c r="WEM41" s="501"/>
      <c r="WEN41" s="501"/>
      <c r="WEO41" s="501"/>
      <c r="WEP41" s="502"/>
      <c r="WEQ41" s="497"/>
      <c r="WER41" s="498"/>
      <c r="WES41" s="498"/>
      <c r="WET41" s="499"/>
      <c r="WEU41" s="499"/>
      <c r="WEV41" s="499"/>
      <c r="WEW41" s="500"/>
      <c r="WEX41" s="501"/>
      <c r="WEY41" s="501"/>
      <c r="WEZ41" s="501"/>
      <c r="WFA41" s="501"/>
      <c r="WFB41" s="501"/>
      <c r="WFC41" s="501"/>
      <c r="WFD41" s="501"/>
      <c r="WFE41" s="501"/>
      <c r="WFF41" s="501"/>
      <c r="WFG41" s="501"/>
      <c r="WFH41" s="501"/>
      <c r="WFI41" s="502"/>
      <c r="WFJ41" s="497"/>
      <c r="WFK41" s="498"/>
      <c r="WFL41" s="498"/>
      <c r="WFM41" s="499"/>
      <c r="WFN41" s="499"/>
      <c r="WFO41" s="499"/>
      <c r="WFP41" s="500"/>
      <c r="WFQ41" s="501"/>
      <c r="WFR41" s="501"/>
      <c r="WFS41" s="501"/>
      <c r="WFT41" s="501"/>
      <c r="WFU41" s="501"/>
      <c r="WFV41" s="501"/>
      <c r="WFW41" s="501"/>
      <c r="WFX41" s="501"/>
      <c r="WFY41" s="501"/>
      <c r="WFZ41" s="501"/>
      <c r="WGA41" s="501"/>
      <c r="WGB41" s="502"/>
      <c r="WGC41" s="497"/>
      <c r="WGD41" s="498"/>
      <c r="WGE41" s="498"/>
      <c r="WGF41" s="499"/>
      <c r="WGG41" s="499"/>
      <c r="WGH41" s="499"/>
      <c r="WGI41" s="500"/>
      <c r="WGJ41" s="501"/>
      <c r="WGK41" s="501"/>
      <c r="WGL41" s="501"/>
      <c r="WGM41" s="501"/>
      <c r="WGN41" s="501"/>
      <c r="WGO41" s="501"/>
      <c r="WGP41" s="501"/>
      <c r="WGQ41" s="501"/>
      <c r="WGR41" s="501"/>
      <c r="WGS41" s="501"/>
      <c r="WGT41" s="501"/>
      <c r="WGU41" s="502"/>
      <c r="WGV41" s="497"/>
      <c r="WGW41" s="498"/>
      <c r="WGX41" s="498"/>
      <c r="WGY41" s="499"/>
      <c r="WGZ41" s="499"/>
      <c r="WHA41" s="499"/>
      <c r="WHB41" s="500"/>
      <c r="WHC41" s="501"/>
      <c r="WHD41" s="501"/>
      <c r="WHE41" s="501"/>
      <c r="WHF41" s="501"/>
      <c r="WHG41" s="501"/>
      <c r="WHH41" s="501"/>
      <c r="WHI41" s="501"/>
      <c r="WHJ41" s="501"/>
      <c r="WHK41" s="501"/>
      <c r="WHL41" s="501"/>
      <c r="WHM41" s="501"/>
      <c r="WHN41" s="502"/>
      <c r="WHO41" s="497"/>
      <c r="WHP41" s="498"/>
      <c r="WHQ41" s="498"/>
      <c r="WHR41" s="499"/>
      <c r="WHS41" s="499"/>
      <c r="WHT41" s="499"/>
      <c r="WHU41" s="500"/>
      <c r="WHV41" s="501"/>
      <c r="WHW41" s="501"/>
      <c r="WHX41" s="501"/>
      <c r="WHY41" s="501"/>
      <c r="WHZ41" s="501"/>
      <c r="WIA41" s="501"/>
      <c r="WIB41" s="501"/>
      <c r="WIC41" s="501"/>
      <c r="WID41" s="501"/>
      <c r="WIE41" s="501"/>
      <c r="WIF41" s="501"/>
      <c r="WIG41" s="502"/>
      <c r="WIH41" s="497"/>
      <c r="WII41" s="498"/>
      <c r="WIJ41" s="498"/>
      <c r="WIK41" s="499"/>
      <c r="WIL41" s="499"/>
      <c r="WIM41" s="499"/>
      <c r="WIN41" s="500"/>
      <c r="WIO41" s="501"/>
      <c r="WIP41" s="501"/>
      <c r="WIQ41" s="501"/>
      <c r="WIR41" s="501"/>
      <c r="WIS41" s="501"/>
      <c r="WIT41" s="501"/>
      <c r="WIU41" s="501"/>
      <c r="WIV41" s="501"/>
      <c r="WIW41" s="501"/>
      <c r="WIX41" s="501"/>
      <c r="WIY41" s="501"/>
      <c r="WIZ41" s="502"/>
      <c r="WJA41" s="497"/>
      <c r="WJB41" s="498"/>
      <c r="WJC41" s="498"/>
      <c r="WJD41" s="499"/>
      <c r="WJE41" s="499"/>
      <c r="WJF41" s="499"/>
      <c r="WJG41" s="500"/>
      <c r="WJH41" s="501"/>
      <c r="WJI41" s="501"/>
      <c r="WJJ41" s="501"/>
      <c r="WJK41" s="501"/>
      <c r="WJL41" s="501"/>
      <c r="WJM41" s="501"/>
      <c r="WJN41" s="501"/>
      <c r="WJO41" s="501"/>
      <c r="WJP41" s="501"/>
      <c r="WJQ41" s="501"/>
      <c r="WJR41" s="501"/>
      <c r="WJS41" s="502"/>
      <c r="WJT41" s="497"/>
      <c r="WJU41" s="498"/>
      <c r="WJV41" s="498"/>
      <c r="WJW41" s="499"/>
      <c r="WJX41" s="499"/>
      <c r="WJY41" s="499"/>
      <c r="WJZ41" s="500"/>
      <c r="WKA41" s="501"/>
      <c r="WKB41" s="501"/>
      <c r="WKC41" s="501"/>
      <c r="WKD41" s="501"/>
      <c r="WKE41" s="501"/>
      <c r="WKF41" s="501"/>
      <c r="WKG41" s="501"/>
      <c r="WKH41" s="501"/>
      <c r="WKI41" s="501"/>
      <c r="WKJ41" s="501"/>
      <c r="WKK41" s="501"/>
      <c r="WKL41" s="502"/>
      <c r="WKM41" s="497"/>
      <c r="WKN41" s="498"/>
      <c r="WKO41" s="498"/>
      <c r="WKP41" s="499"/>
      <c r="WKQ41" s="499"/>
      <c r="WKR41" s="499"/>
      <c r="WKS41" s="500"/>
      <c r="WKT41" s="501"/>
      <c r="WKU41" s="501"/>
      <c r="WKV41" s="501"/>
      <c r="WKW41" s="501"/>
      <c r="WKX41" s="501"/>
      <c r="WKY41" s="501"/>
      <c r="WKZ41" s="501"/>
      <c r="WLA41" s="501"/>
      <c r="WLB41" s="501"/>
      <c r="WLC41" s="501"/>
      <c r="WLD41" s="501"/>
      <c r="WLE41" s="502"/>
      <c r="WLF41" s="497"/>
      <c r="WLG41" s="498"/>
      <c r="WLH41" s="498"/>
      <c r="WLI41" s="499"/>
      <c r="WLJ41" s="499"/>
      <c r="WLK41" s="499"/>
      <c r="WLL41" s="500"/>
      <c r="WLM41" s="501"/>
      <c r="WLN41" s="501"/>
      <c r="WLO41" s="501"/>
      <c r="WLP41" s="501"/>
      <c r="WLQ41" s="501"/>
      <c r="WLR41" s="501"/>
      <c r="WLS41" s="501"/>
      <c r="WLT41" s="501"/>
      <c r="WLU41" s="501"/>
      <c r="WLV41" s="501"/>
      <c r="WLW41" s="501"/>
      <c r="WLX41" s="502"/>
      <c r="WLY41" s="497"/>
      <c r="WLZ41" s="498"/>
      <c r="WMA41" s="498"/>
      <c r="WMB41" s="499"/>
      <c r="WMC41" s="499"/>
      <c r="WMD41" s="499"/>
      <c r="WME41" s="500"/>
      <c r="WMF41" s="501"/>
      <c r="WMG41" s="501"/>
      <c r="WMH41" s="501"/>
      <c r="WMI41" s="501"/>
      <c r="WMJ41" s="501"/>
      <c r="WMK41" s="501"/>
      <c r="WML41" s="501"/>
      <c r="WMM41" s="501"/>
      <c r="WMN41" s="501"/>
      <c r="WMO41" s="501"/>
      <c r="WMP41" s="501"/>
      <c r="WMQ41" s="502"/>
      <c r="WMR41" s="497"/>
      <c r="WMS41" s="498"/>
      <c r="WMT41" s="498"/>
      <c r="WMU41" s="499"/>
      <c r="WMV41" s="499"/>
      <c r="WMW41" s="499"/>
      <c r="WMX41" s="500"/>
      <c r="WMY41" s="501"/>
      <c r="WMZ41" s="501"/>
      <c r="WNA41" s="501"/>
      <c r="WNB41" s="501"/>
      <c r="WNC41" s="501"/>
      <c r="WND41" s="501"/>
      <c r="WNE41" s="501"/>
      <c r="WNF41" s="501"/>
      <c r="WNG41" s="501"/>
      <c r="WNH41" s="501"/>
      <c r="WNI41" s="501"/>
      <c r="WNJ41" s="502"/>
      <c r="WNK41" s="497"/>
      <c r="WNL41" s="498"/>
      <c r="WNM41" s="498"/>
      <c r="WNN41" s="499"/>
      <c r="WNO41" s="499"/>
      <c r="WNP41" s="499"/>
      <c r="WNQ41" s="500"/>
      <c r="WNR41" s="501"/>
      <c r="WNS41" s="501"/>
      <c r="WNT41" s="501"/>
      <c r="WNU41" s="501"/>
      <c r="WNV41" s="501"/>
      <c r="WNW41" s="501"/>
      <c r="WNX41" s="501"/>
      <c r="WNY41" s="501"/>
      <c r="WNZ41" s="501"/>
      <c r="WOA41" s="501"/>
      <c r="WOB41" s="501"/>
      <c r="WOC41" s="502"/>
      <c r="WOD41" s="497"/>
      <c r="WOE41" s="498"/>
      <c r="WOF41" s="498"/>
      <c r="WOG41" s="499"/>
      <c r="WOH41" s="499"/>
      <c r="WOI41" s="499"/>
      <c r="WOJ41" s="500"/>
      <c r="WOK41" s="501"/>
      <c r="WOL41" s="501"/>
      <c r="WOM41" s="501"/>
      <c r="WON41" s="501"/>
      <c r="WOO41" s="501"/>
      <c r="WOP41" s="501"/>
      <c r="WOQ41" s="501"/>
      <c r="WOR41" s="501"/>
      <c r="WOS41" s="501"/>
      <c r="WOT41" s="501"/>
      <c r="WOU41" s="501"/>
      <c r="WOV41" s="502"/>
      <c r="WOW41" s="497"/>
      <c r="WOX41" s="498"/>
      <c r="WOY41" s="498"/>
      <c r="WOZ41" s="499"/>
      <c r="WPA41" s="499"/>
      <c r="WPB41" s="499"/>
      <c r="WPC41" s="500"/>
      <c r="WPD41" s="501"/>
      <c r="WPE41" s="501"/>
      <c r="WPF41" s="501"/>
      <c r="WPG41" s="501"/>
      <c r="WPH41" s="501"/>
      <c r="WPI41" s="501"/>
      <c r="WPJ41" s="501"/>
      <c r="WPK41" s="501"/>
      <c r="WPL41" s="501"/>
      <c r="WPM41" s="501"/>
      <c r="WPN41" s="501"/>
      <c r="WPO41" s="502"/>
      <c r="WPP41" s="497"/>
      <c r="WPQ41" s="498"/>
      <c r="WPR41" s="498"/>
      <c r="WPS41" s="499"/>
      <c r="WPT41" s="499"/>
      <c r="WPU41" s="499"/>
      <c r="WPV41" s="500"/>
      <c r="WPW41" s="501"/>
      <c r="WPX41" s="501"/>
      <c r="WPY41" s="501"/>
      <c r="WPZ41" s="501"/>
      <c r="WQA41" s="501"/>
      <c r="WQB41" s="501"/>
      <c r="WQC41" s="501"/>
      <c r="WQD41" s="501"/>
      <c r="WQE41" s="501"/>
      <c r="WQF41" s="501"/>
      <c r="WQG41" s="501"/>
      <c r="WQH41" s="502"/>
      <c r="WQI41" s="497"/>
      <c r="WQJ41" s="498"/>
      <c r="WQK41" s="498"/>
      <c r="WQL41" s="499"/>
      <c r="WQM41" s="499"/>
      <c r="WQN41" s="499"/>
      <c r="WQO41" s="500"/>
      <c r="WQP41" s="501"/>
      <c r="WQQ41" s="501"/>
      <c r="WQR41" s="501"/>
      <c r="WQS41" s="501"/>
      <c r="WQT41" s="501"/>
      <c r="WQU41" s="501"/>
      <c r="WQV41" s="501"/>
      <c r="WQW41" s="501"/>
      <c r="WQX41" s="501"/>
      <c r="WQY41" s="501"/>
      <c r="WQZ41" s="501"/>
      <c r="WRA41" s="502"/>
      <c r="WRB41" s="497"/>
      <c r="WRC41" s="498"/>
      <c r="WRD41" s="498"/>
      <c r="WRE41" s="499"/>
      <c r="WRF41" s="499"/>
      <c r="WRG41" s="499"/>
      <c r="WRH41" s="500"/>
      <c r="WRI41" s="501"/>
      <c r="WRJ41" s="501"/>
      <c r="WRK41" s="501"/>
      <c r="WRL41" s="501"/>
      <c r="WRM41" s="501"/>
      <c r="WRN41" s="501"/>
      <c r="WRO41" s="501"/>
      <c r="WRP41" s="501"/>
      <c r="WRQ41" s="501"/>
      <c r="WRR41" s="501"/>
      <c r="WRS41" s="501"/>
      <c r="WRT41" s="502"/>
      <c r="WRU41" s="497"/>
      <c r="WRV41" s="498"/>
      <c r="WRW41" s="498"/>
      <c r="WRX41" s="499"/>
      <c r="WRY41" s="499"/>
      <c r="WRZ41" s="499"/>
      <c r="WSA41" s="500"/>
      <c r="WSB41" s="501"/>
      <c r="WSC41" s="501"/>
      <c r="WSD41" s="501"/>
      <c r="WSE41" s="501"/>
      <c r="WSF41" s="501"/>
      <c r="WSG41" s="501"/>
      <c r="WSH41" s="501"/>
      <c r="WSI41" s="501"/>
      <c r="WSJ41" s="501"/>
      <c r="WSK41" s="501"/>
      <c r="WSL41" s="501"/>
      <c r="WSM41" s="502"/>
      <c r="WSN41" s="497"/>
      <c r="WSO41" s="498"/>
      <c r="WSP41" s="498"/>
      <c r="WSQ41" s="499"/>
      <c r="WSR41" s="499"/>
      <c r="WSS41" s="499"/>
      <c r="WST41" s="500"/>
      <c r="WSU41" s="501"/>
      <c r="WSV41" s="501"/>
      <c r="WSW41" s="501"/>
      <c r="WSX41" s="501"/>
      <c r="WSY41" s="501"/>
      <c r="WSZ41" s="501"/>
      <c r="WTA41" s="501"/>
      <c r="WTB41" s="501"/>
      <c r="WTC41" s="501"/>
      <c r="WTD41" s="501"/>
      <c r="WTE41" s="501"/>
      <c r="WTF41" s="502"/>
      <c r="WTG41" s="497"/>
      <c r="WTH41" s="498"/>
      <c r="WTI41" s="498"/>
      <c r="WTJ41" s="499"/>
      <c r="WTK41" s="499"/>
      <c r="WTL41" s="499"/>
      <c r="WTM41" s="500"/>
      <c r="WTN41" s="501"/>
      <c r="WTO41" s="501"/>
      <c r="WTP41" s="501"/>
      <c r="WTQ41" s="501"/>
      <c r="WTR41" s="501"/>
      <c r="WTS41" s="501"/>
      <c r="WTT41" s="501"/>
      <c r="WTU41" s="501"/>
      <c r="WTV41" s="501"/>
      <c r="WTW41" s="501"/>
      <c r="WTX41" s="501"/>
      <c r="WTY41" s="502"/>
      <c r="WTZ41" s="497"/>
      <c r="WUA41" s="498"/>
      <c r="WUB41" s="498"/>
      <c r="WUC41" s="499"/>
      <c r="WUD41" s="499"/>
      <c r="WUE41" s="499"/>
      <c r="WUF41" s="500"/>
      <c r="WUG41" s="501"/>
      <c r="WUH41" s="501"/>
      <c r="WUI41" s="501"/>
      <c r="WUJ41" s="501"/>
      <c r="WUK41" s="501"/>
      <c r="WUL41" s="501"/>
      <c r="WUM41" s="501"/>
      <c r="WUN41" s="501"/>
      <c r="WUO41" s="501"/>
      <c r="WUP41" s="501"/>
      <c r="WUQ41" s="501"/>
      <c r="WUR41" s="502"/>
      <c r="WUS41" s="497"/>
      <c r="WUT41" s="498"/>
      <c r="WUU41" s="498"/>
      <c r="WUV41" s="499"/>
      <c r="WUW41" s="499"/>
      <c r="WUX41" s="499"/>
      <c r="WUY41" s="500"/>
      <c r="WUZ41" s="501"/>
      <c r="WVA41" s="501"/>
      <c r="WVB41" s="501"/>
      <c r="WVC41" s="501"/>
      <c r="WVD41" s="501"/>
      <c r="WVE41" s="501"/>
      <c r="WVF41" s="501"/>
      <c r="WVG41" s="501"/>
      <c r="WVH41" s="501"/>
      <c r="WVI41" s="501"/>
      <c r="WVJ41" s="501"/>
      <c r="WVK41" s="502"/>
      <c r="WVL41" s="497"/>
      <c r="WVM41" s="498"/>
      <c r="WVN41" s="498"/>
      <c r="WVO41" s="499"/>
      <c r="WVP41" s="499"/>
      <c r="WVQ41" s="499"/>
      <c r="WVR41" s="500"/>
      <c r="WVS41" s="501"/>
      <c r="WVT41" s="501"/>
      <c r="WVU41" s="501"/>
      <c r="WVV41" s="501"/>
      <c r="WVW41" s="501"/>
      <c r="WVX41" s="501"/>
      <c r="WVY41" s="501"/>
      <c r="WVZ41" s="501"/>
      <c r="WWA41" s="501"/>
      <c r="WWB41" s="501"/>
      <c r="WWC41" s="501"/>
      <c r="WWD41" s="502"/>
      <c r="WWE41" s="497"/>
      <c r="WWF41" s="498"/>
      <c r="WWG41" s="498"/>
      <c r="WWH41" s="499"/>
      <c r="WWI41" s="499"/>
      <c r="WWJ41" s="499"/>
      <c r="WWK41" s="500"/>
      <c r="WWL41" s="501"/>
      <c r="WWM41" s="501"/>
      <c r="WWN41" s="501"/>
      <c r="WWO41" s="501"/>
      <c r="WWP41" s="501"/>
      <c r="WWQ41" s="501"/>
      <c r="WWR41" s="501"/>
      <c r="WWS41" s="501"/>
      <c r="WWT41" s="501"/>
      <c r="WWU41" s="501"/>
      <c r="WWV41" s="501"/>
      <c r="WWW41" s="502"/>
      <c r="WWX41" s="497"/>
      <c r="WWY41" s="498"/>
      <c r="WWZ41" s="498"/>
      <c r="WXA41" s="499"/>
      <c r="WXB41" s="499"/>
      <c r="WXC41" s="499"/>
      <c r="WXD41" s="500"/>
      <c r="WXE41" s="501"/>
      <c r="WXF41" s="501"/>
      <c r="WXG41" s="501"/>
      <c r="WXH41" s="501"/>
      <c r="WXI41" s="501"/>
      <c r="WXJ41" s="501"/>
      <c r="WXK41" s="501"/>
      <c r="WXL41" s="501"/>
      <c r="WXM41" s="501"/>
      <c r="WXN41" s="501"/>
      <c r="WXO41" s="501"/>
      <c r="WXP41" s="502"/>
      <c r="WXQ41" s="497"/>
      <c r="WXR41" s="498"/>
      <c r="WXS41" s="498"/>
      <c r="WXT41" s="499"/>
      <c r="WXU41" s="499"/>
      <c r="WXV41" s="499"/>
      <c r="WXW41" s="500"/>
      <c r="WXX41" s="501"/>
      <c r="WXY41" s="501"/>
      <c r="WXZ41" s="501"/>
      <c r="WYA41" s="501"/>
      <c r="WYB41" s="501"/>
      <c r="WYC41" s="501"/>
      <c r="WYD41" s="501"/>
      <c r="WYE41" s="501"/>
      <c r="WYF41" s="501"/>
      <c r="WYG41" s="501"/>
      <c r="WYH41" s="501"/>
      <c r="WYI41" s="502"/>
      <c r="WYJ41" s="497"/>
      <c r="WYK41" s="498"/>
      <c r="WYL41" s="498"/>
      <c r="WYM41" s="499"/>
      <c r="WYN41" s="499"/>
      <c r="WYO41" s="499"/>
      <c r="WYP41" s="500"/>
      <c r="WYQ41" s="501"/>
      <c r="WYR41" s="501"/>
      <c r="WYS41" s="501"/>
      <c r="WYT41" s="501"/>
      <c r="WYU41" s="501"/>
      <c r="WYV41" s="501"/>
      <c r="WYW41" s="501"/>
      <c r="WYX41" s="501"/>
      <c r="WYY41" s="501"/>
      <c r="WYZ41" s="501"/>
      <c r="WZA41" s="501"/>
      <c r="WZB41" s="502"/>
      <c r="WZC41" s="497"/>
      <c r="WZD41" s="498"/>
      <c r="WZE41" s="498"/>
      <c r="WZF41" s="499"/>
      <c r="WZG41" s="499"/>
      <c r="WZH41" s="499"/>
      <c r="WZI41" s="500"/>
      <c r="WZJ41" s="501"/>
      <c r="WZK41" s="501"/>
      <c r="WZL41" s="501"/>
      <c r="WZM41" s="501"/>
      <c r="WZN41" s="501"/>
      <c r="WZO41" s="501"/>
      <c r="WZP41" s="501"/>
      <c r="WZQ41" s="501"/>
      <c r="WZR41" s="501"/>
      <c r="WZS41" s="501"/>
      <c r="WZT41" s="501"/>
      <c r="WZU41" s="502"/>
      <c r="WZV41" s="497"/>
      <c r="WZW41" s="498"/>
      <c r="WZX41" s="498"/>
      <c r="WZY41" s="499"/>
      <c r="WZZ41" s="499"/>
      <c r="XAA41" s="499"/>
      <c r="XAB41" s="500"/>
      <c r="XAC41" s="501"/>
      <c r="XAD41" s="501"/>
      <c r="XAE41" s="501"/>
      <c r="XAF41" s="501"/>
      <c r="XAG41" s="501"/>
      <c r="XAH41" s="501"/>
      <c r="XAI41" s="501"/>
      <c r="XAJ41" s="501"/>
      <c r="XAK41" s="501"/>
      <c r="XAL41" s="501"/>
      <c r="XAM41" s="501"/>
      <c r="XAN41" s="502"/>
      <c r="XAO41" s="497"/>
      <c r="XAP41" s="498"/>
      <c r="XAQ41" s="498"/>
      <c r="XAR41" s="499"/>
      <c r="XAS41" s="499"/>
      <c r="XAT41" s="499"/>
      <c r="XAU41" s="500"/>
      <c r="XAV41" s="501"/>
      <c r="XAW41" s="501"/>
      <c r="XAX41" s="501"/>
      <c r="XAY41" s="501"/>
      <c r="XAZ41" s="501"/>
      <c r="XBA41" s="501"/>
      <c r="XBB41" s="501"/>
      <c r="XBC41" s="501"/>
      <c r="XBD41" s="501"/>
      <c r="XBE41" s="501"/>
      <c r="XBF41" s="501"/>
      <c r="XBG41" s="502"/>
      <c r="XBH41" s="497"/>
      <c r="XBI41" s="498"/>
      <c r="XBJ41" s="498"/>
      <c r="XBK41" s="499"/>
      <c r="XBL41" s="499"/>
      <c r="XBM41" s="499"/>
      <c r="XBN41" s="500"/>
      <c r="XBO41" s="501"/>
      <c r="XBP41" s="501"/>
      <c r="XBQ41" s="501"/>
      <c r="XBR41" s="501"/>
      <c r="XBS41" s="501"/>
      <c r="XBT41" s="501"/>
      <c r="XBU41" s="501"/>
      <c r="XBV41" s="501"/>
      <c r="XBW41" s="501"/>
      <c r="XBX41" s="501"/>
      <c r="XBY41" s="501"/>
      <c r="XBZ41" s="502"/>
      <c r="XCA41" s="497"/>
      <c r="XCB41" s="498"/>
      <c r="XCC41" s="498"/>
      <c r="XCD41" s="499"/>
      <c r="XCE41" s="499"/>
      <c r="XCF41" s="499"/>
      <c r="XCG41" s="500"/>
      <c r="XCH41" s="501"/>
      <c r="XCI41" s="501"/>
      <c r="XCJ41" s="501"/>
      <c r="XCK41" s="501"/>
      <c r="XCL41" s="501"/>
      <c r="XCM41" s="501"/>
      <c r="XCN41" s="501"/>
      <c r="XCO41" s="501"/>
      <c r="XCP41" s="501"/>
      <c r="XCQ41" s="501"/>
      <c r="XCR41" s="501"/>
      <c r="XCS41" s="502"/>
      <c r="XCT41" s="497"/>
      <c r="XCU41" s="498"/>
      <c r="XCV41" s="498"/>
      <c r="XCW41" s="499"/>
      <c r="XCX41" s="499"/>
      <c r="XCY41" s="499"/>
      <c r="XCZ41" s="500"/>
      <c r="XDA41" s="501"/>
      <c r="XDB41" s="501"/>
      <c r="XDC41" s="501"/>
      <c r="XDD41" s="501"/>
      <c r="XDE41" s="501"/>
      <c r="XDF41" s="501"/>
      <c r="XDG41" s="501"/>
      <c r="XDH41" s="501"/>
      <c r="XDI41" s="501"/>
      <c r="XDJ41" s="501"/>
      <c r="XDK41" s="501"/>
      <c r="XDL41" s="502"/>
      <c r="XDM41" s="497"/>
      <c r="XDN41" s="498"/>
      <c r="XDO41" s="498"/>
      <c r="XDP41" s="499"/>
      <c r="XDQ41" s="499"/>
      <c r="XDR41" s="499"/>
      <c r="XDS41" s="500"/>
      <c r="XDT41" s="501"/>
      <c r="XDU41" s="501"/>
      <c r="XDV41" s="501"/>
      <c r="XDW41" s="501"/>
      <c r="XDX41" s="501"/>
      <c r="XDY41" s="501"/>
      <c r="XDZ41" s="501"/>
      <c r="XEA41" s="501"/>
      <c r="XEB41" s="501"/>
      <c r="XEC41" s="501"/>
      <c r="XED41" s="501"/>
      <c r="XEE41" s="502"/>
      <c r="XEF41" s="497"/>
      <c r="XEG41" s="498"/>
      <c r="XEH41" s="498"/>
      <c r="XEI41" s="499"/>
      <c r="XEJ41" s="499"/>
      <c r="XEK41" s="499"/>
      <c r="XEL41" s="500"/>
      <c r="XEM41" s="501"/>
      <c r="XEN41" s="501"/>
      <c r="XEO41" s="501"/>
      <c r="XEP41" s="501"/>
      <c r="XEQ41" s="501"/>
      <c r="XER41" s="501"/>
      <c r="XES41" s="501"/>
      <c r="XET41" s="501"/>
      <c r="XEU41" s="501"/>
      <c r="XEV41" s="501"/>
      <c r="XEW41" s="501"/>
      <c r="XEX41" s="502"/>
      <c r="XEY41" s="497"/>
      <c r="XEZ41" s="498"/>
      <c r="XFA41" s="498"/>
      <c r="XFB41" s="499"/>
      <c r="XFC41" s="499"/>
      <c r="XFD41" s="499"/>
    </row>
    <row r="42" spans="1:16384" outlineLevel="1" x14ac:dyDescent="0.3">
      <c r="B42" s="597"/>
      <c r="C42" s="598"/>
      <c r="D42" s="599"/>
      <c r="E42" s="147"/>
      <c r="F42" s="133"/>
      <c r="G42" s="134" t="s">
        <v>44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35">
        <f t="shared" ref="T42:T61" si="2">SUM(H42:S42)</f>
        <v>0</v>
      </c>
    </row>
    <row r="43" spans="1:16384" outlineLevel="1" x14ac:dyDescent="0.3">
      <c r="B43" s="594"/>
      <c r="C43" s="595"/>
      <c r="D43" s="596"/>
      <c r="E43" s="147"/>
      <c r="F43" s="133"/>
      <c r="G43" s="134" t="s">
        <v>44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35">
        <f t="shared" si="2"/>
        <v>0</v>
      </c>
    </row>
    <row r="44" spans="1:16384" outlineLevel="1" x14ac:dyDescent="0.3">
      <c r="B44" s="594"/>
      <c r="C44" s="595"/>
      <c r="D44" s="596"/>
      <c r="E44" s="147"/>
      <c r="F44" s="133"/>
      <c r="G44" s="134" t="s">
        <v>44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35">
        <f t="shared" si="2"/>
        <v>0</v>
      </c>
    </row>
    <row r="45" spans="1:16384" outlineLevel="1" x14ac:dyDescent="0.3">
      <c r="B45" s="594"/>
      <c r="C45" s="595"/>
      <c r="D45" s="596"/>
      <c r="E45" s="147"/>
      <c r="F45" s="133"/>
      <c r="G45" s="134" t="s">
        <v>44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35">
        <f t="shared" si="2"/>
        <v>0</v>
      </c>
    </row>
    <row r="46" spans="1:16384" outlineLevel="1" x14ac:dyDescent="0.3">
      <c r="B46" s="594"/>
      <c r="C46" s="595"/>
      <c r="D46" s="596"/>
      <c r="E46" s="147"/>
      <c r="F46" s="133"/>
      <c r="G46" s="134" t="s">
        <v>44</v>
      </c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35">
        <f t="shared" si="2"/>
        <v>0</v>
      </c>
    </row>
    <row r="47" spans="1:16384" outlineLevel="1" x14ac:dyDescent="0.3">
      <c r="B47" s="594"/>
      <c r="C47" s="595"/>
      <c r="D47" s="596"/>
      <c r="E47" s="147"/>
      <c r="F47" s="133"/>
      <c r="G47" s="134" t="s">
        <v>44</v>
      </c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35">
        <f t="shared" si="2"/>
        <v>0</v>
      </c>
    </row>
    <row r="48" spans="1:16384" outlineLevel="1" x14ac:dyDescent="0.3">
      <c r="B48" s="594"/>
      <c r="C48" s="595"/>
      <c r="D48" s="596"/>
      <c r="E48" s="147"/>
      <c r="F48" s="133"/>
      <c r="G48" s="134" t="s">
        <v>44</v>
      </c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35">
        <f t="shared" si="2"/>
        <v>0</v>
      </c>
    </row>
    <row r="49" spans="2:20" outlineLevel="1" x14ac:dyDescent="0.3">
      <c r="B49" s="594"/>
      <c r="C49" s="595"/>
      <c r="D49" s="596"/>
      <c r="E49" s="147"/>
      <c r="F49" s="133"/>
      <c r="G49" s="134" t="s">
        <v>44</v>
      </c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35">
        <f t="shared" si="2"/>
        <v>0</v>
      </c>
    </row>
    <row r="50" spans="2:20" outlineLevel="1" x14ac:dyDescent="0.3">
      <c r="B50" s="594"/>
      <c r="C50" s="595"/>
      <c r="D50" s="596"/>
      <c r="E50" s="147"/>
      <c r="F50" s="133"/>
      <c r="G50" s="134" t="s">
        <v>44</v>
      </c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35">
        <f t="shared" si="2"/>
        <v>0</v>
      </c>
    </row>
    <row r="51" spans="2:20" outlineLevel="1" x14ac:dyDescent="0.3">
      <c r="B51" s="594"/>
      <c r="C51" s="595"/>
      <c r="D51" s="596"/>
      <c r="E51" s="147"/>
      <c r="F51" s="133"/>
      <c r="G51" s="134" t="s">
        <v>44</v>
      </c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35">
        <f>SUM(H51:S51)</f>
        <v>0</v>
      </c>
    </row>
    <row r="52" spans="2:20" outlineLevel="1" x14ac:dyDescent="0.3">
      <c r="B52" s="594"/>
      <c r="C52" s="595"/>
      <c r="D52" s="596"/>
      <c r="E52" s="147"/>
      <c r="F52" s="133"/>
      <c r="G52" s="134" t="s">
        <v>44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35">
        <f>SUM(H52:S52)</f>
        <v>0</v>
      </c>
    </row>
    <row r="53" spans="2:20" outlineLevel="1" x14ac:dyDescent="0.3">
      <c r="B53" s="594"/>
      <c r="C53" s="595"/>
      <c r="D53" s="596"/>
      <c r="E53" s="147"/>
      <c r="F53" s="133"/>
      <c r="G53" s="134" t="s">
        <v>44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35">
        <f>SUM(H53:S53)</f>
        <v>0</v>
      </c>
    </row>
    <row r="54" spans="2:20" outlineLevel="1" x14ac:dyDescent="0.3">
      <c r="B54" s="594"/>
      <c r="C54" s="595"/>
      <c r="D54" s="596"/>
      <c r="E54" s="147"/>
      <c r="F54" s="133"/>
      <c r="G54" s="134" t="s">
        <v>44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35">
        <f>SUM(H54:S54)</f>
        <v>0</v>
      </c>
    </row>
    <row r="55" spans="2:20" outlineLevel="1" x14ac:dyDescent="0.3">
      <c r="B55" s="594"/>
      <c r="C55" s="595"/>
      <c r="D55" s="596"/>
      <c r="E55" s="147"/>
      <c r="F55" s="133"/>
      <c r="G55" s="134" t="s">
        <v>44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35">
        <f>SUM(H55:S55)</f>
        <v>0</v>
      </c>
    </row>
    <row r="56" spans="2:20" outlineLevel="1" x14ac:dyDescent="0.3">
      <c r="B56" s="594"/>
      <c r="C56" s="595"/>
      <c r="D56" s="596"/>
      <c r="E56" s="147"/>
      <c r="F56" s="133"/>
      <c r="G56" s="134" t="s">
        <v>44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35">
        <f t="shared" si="2"/>
        <v>0</v>
      </c>
    </row>
    <row r="57" spans="2:20" outlineLevel="1" x14ac:dyDescent="0.3">
      <c r="B57" s="594"/>
      <c r="C57" s="595"/>
      <c r="D57" s="596"/>
      <c r="E57" s="147"/>
      <c r="F57" s="133"/>
      <c r="G57" s="134" t="s">
        <v>44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35">
        <f t="shared" si="2"/>
        <v>0</v>
      </c>
    </row>
    <row r="58" spans="2:20" outlineLevel="1" x14ac:dyDescent="0.3">
      <c r="B58" s="594"/>
      <c r="C58" s="595"/>
      <c r="D58" s="596"/>
      <c r="E58" s="147"/>
      <c r="F58" s="133"/>
      <c r="G58" s="134" t="s">
        <v>44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35">
        <f t="shared" si="2"/>
        <v>0</v>
      </c>
    </row>
    <row r="59" spans="2:20" outlineLevel="1" x14ac:dyDescent="0.3">
      <c r="B59" s="594"/>
      <c r="C59" s="595"/>
      <c r="D59" s="596"/>
      <c r="E59" s="147"/>
      <c r="F59" s="133"/>
      <c r="G59" s="134" t="s">
        <v>44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35">
        <f t="shared" si="2"/>
        <v>0</v>
      </c>
    </row>
    <row r="60" spans="2:20" outlineLevel="1" x14ac:dyDescent="0.3">
      <c r="B60" s="594"/>
      <c r="C60" s="595"/>
      <c r="D60" s="596"/>
      <c r="E60" s="147"/>
      <c r="F60" s="133"/>
      <c r="G60" s="134" t="s">
        <v>44</v>
      </c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35">
        <f t="shared" si="2"/>
        <v>0</v>
      </c>
    </row>
    <row r="61" spans="2:20" outlineLevel="1" x14ac:dyDescent="0.3">
      <c r="B61" s="594"/>
      <c r="C61" s="595"/>
      <c r="D61" s="596"/>
      <c r="E61" s="147"/>
      <c r="F61" s="133"/>
      <c r="G61" s="134" t="s">
        <v>44</v>
      </c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35">
        <f t="shared" si="2"/>
        <v>0</v>
      </c>
    </row>
    <row r="62" spans="2:20" outlineLevel="1" x14ac:dyDescent="0.3">
      <c r="B62" s="136" t="s">
        <v>45</v>
      </c>
      <c r="C62" s="137"/>
      <c r="D62" s="138"/>
      <c r="E62" s="138"/>
      <c r="F62" s="138"/>
      <c r="G62" s="139"/>
      <c r="H62" s="140"/>
      <c r="I62" s="141"/>
      <c r="J62" s="141"/>
      <c r="K62" s="140"/>
      <c r="L62" s="141"/>
      <c r="M62" s="141"/>
      <c r="N62" s="140"/>
      <c r="O62" s="141"/>
      <c r="P62" s="140"/>
      <c r="Q62" s="141"/>
      <c r="R62" s="140"/>
      <c r="S62" s="141"/>
      <c r="T62" s="142">
        <f>SUM(T42:T61)</f>
        <v>0</v>
      </c>
    </row>
    <row r="63" spans="2:20" outlineLevel="1" x14ac:dyDescent="0.3">
      <c r="B63" s="591" t="s">
        <v>46</v>
      </c>
      <c r="C63" s="592"/>
      <c r="D63" s="593"/>
      <c r="E63" s="143" t="str">
        <f t="shared" ref="E63:E74" si="3">$B$41</f>
        <v>Blocos e vigas baldrames para PERFIL DE FUNDAÇÃO</v>
      </c>
      <c r="F63" s="144">
        <f>H63</f>
        <v>0</v>
      </c>
      <c r="G63" s="134" t="s">
        <v>44</v>
      </c>
      <c r="H63" s="132">
        <f>SUM(H42:H61)</f>
        <v>0</v>
      </c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2">
        <f>SUM(H63:S74)</f>
        <v>0</v>
      </c>
    </row>
    <row r="64" spans="2:20" outlineLevel="1" x14ac:dyDescent="0.3">
      <c r="B64" s="591" t="s">
        <v>47</v>
      </c>
      <c r="C64" s="592"/>
      <c r="D64" s="593"/>
      <c r="E64" s="143" t="str">
        <f t="shared" si="3"/>
        <v>Blocos e vigas baldrames para PERFIL DE FUNDAÇÃO</v>
      </c>
      <c r="F64" s="144">
        <f>I64</f>
        <v>0</v>
      </c>
      <c r="G64" s="134" t="s">
        <v>44</v>
      </c>
      <c r="H64" s="145"/>
      <c r="I64" s="132">
        <f>SUM(I42:I61)</f>
        <v>0</v>
      </c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35" t="b">
        <f>T62=T63</f>
        <v>1</v>
      </c>
    </row>
    <row r="65" spans="1:16384" outlineLevel="1" x14ac:dyDescent="0.3">
      <c r="B65" s="591" t="s">
        <v>48</v>
      </c>
      <c r="C65" s="592"/>
      <c r="D65" s="593"/>
      <c r="E65" s="143" t="str">
        <f t="shared" si="3"/>
        <v>Blocos e vigas baldrames para PERFIL DE FUNDAÇÃO</v>
      </c>
      <c r="F65" s="144">
        <f>J65</f>
        <v>0</v>
      </c>
      <c r="G65" s="134" t="s">
        <v>44</v>
      </c>
      <c r="H65" s="145"/>
      <c r="I65" s="145"/>
      <c r="J65" s="132">
        <f>SUM(J42:J61)</f>
        <v>0</v>
      </c>
      <c r="K65" s="145"/>
      <c r="L65" s="145"/>
      <c r="M65" s="145"/>
      <c r="N65" s="145"/>
      <c r="O65" s="145"/>
      <c r="P65" s="145"/>
      <c r="Q65" s="145"/>
      <c r="R65" s="145"/>
      <c r="S65" s="145"/>
      <c r="T65" s="135"/>
    </row>
    <row r="66" spans="1:16384" outlineLevel="1" x14ac:dyDescent="0.3">
      <c r="B66" s="591" t="s">
        <v>49</v>
      </c>
      <c r="C66" s="592"/>
      <c r="D66" s="593"/>
      <c r="E66" s="143" t="str">
        <f t="shared" si="3"/>
        <v>Blocos e vigas baldrames para PERFIL DE FUNDAÇÃO</v>
      </c>
      <c r="F66" s="144">
        <f>K66</f>
        <v>0</v>
      </c>
      <c r="G66" s="134" t="s">
        <v>44</v>
      </c>
      <c r="H66" s="145"/>
      <c r="I66" s="145"/>
      <c r="J66" s="145"/>
      <c r="K66" s="132">
        <f>SUM(K42:K61)</f>
        <v>0</v>
      </c>
      <c r="L66" s="145"/>
      <c r="M66" s="145"/>
      <c r="N66" s="145"/>
      <c r="O66" s="145"/>
      <c r="P66" s="145"/>
      <c r="Q66" s="145"/>
      <c r="R66" s="145"/>
      <c r="S66" s="145"/>
      <c r="T66" s="135"/>
    </row>
    <row r="67" spans="1:16384" outlineLevel="1" x14ac:dyDescent="0.3">
      <c r="B67" s="591" t="s">
        <v>50</v>
      </c>
      <c r="C67" s="592"/>
      <c r="D67" s="593"/>
      <c r="E67" s="143" t="str">
        <f t="shared" si="3"/>
        <v>Blocos e vigas baldrames para PERFIL DE FUNDAÇÃO</v>
      </c>
      <c r="F67" s="144">
        <f>L67</f>
        <v>0</v>
      </c>
      <c r="G67" s="134" t="s">
        <v>44</v>
      </c>
      <c r="H67" s="145"/>
      <c r="I67" s="145"/>
      <c r="J67" s="145"/>
      <c r="K67" s="145"/>
      <c r="L67" s="132">
        <f>SUM(L42:L61)</f>
        <v>0</v>
      </c>
      <c r="M67" s="145"/>
      <c r="N67" s="145"/>
      <c r="O67" s="145"/>
      <c r="P67" s="145"/>
      <c r="Q67" s="145"/>
      <c r="R67" s="145"/>
      <c r="S67" s="145"/>
      <c r="T67" s="135"/>
    </row>
    <row r="68" spans="1:16384" outlineLevel="1" x14ac:dyDescent="0.3">
      <c r="B68" s="591" t="s">
        <v>51</v>
      </c>
      <c r="C68" s="592"/>
      <c r="D68" s="593"/>
      <c r="E68" s="143" t="str">
        <f t="shared" si="3"/>
        <v>Blocos e vigas baldrames para PERFIL DE FUNDAÇÃO</v>
      </c>
      <c r="F68" s="144">
        <f>M68</f>
        <v>0</v>
      </c>
      <c r="G68" s="134" t="s">
        <v>44</v>
      </c>
      <c r="H68" s="145"/>
      <c r="I68" s="145"/>
      <c r="J68" s="145"/>
      <c r="K68" s="145"/>
      <c r="L68" s="145"/>
      <c r="M68" s="132">
        <f>SUM(M42:M61)</f>
        <v>0</v>
      </c>
      <c r="N68" s="145"/>
      <c r="O68" s="145"/>
      <c r="P68" s="145"/>
      <c r="Q68" s="145"/>
      <c r="R68" s="145"/>
      <c r="S68" s="145"/>
      <c r="T68" s="135"/>
    </row>
    <row r="69" spans="1:16384" outlineLevel="1" x14ac:dyDescent="0.3">
      <c r="B69" s="591" t="s">
        <v>52</v>
      </c>
      <c r="C69" s="592"/>
      <c r="D69" s="593"/>
      <c r="E69" s="143" t="str">
        <f t="shared" si="3"/>
        <v>Blocos e vigas baldrames para PERFIL DE FUNDAÇÃO</v>
      </c>
      <c r="F69" s="144">
        <f>N69</f>
        <v>0</v>
      </c>
      <c r="G69" s="134" t="s">
        <v>44</v>
      </c>
      <c r="H69" s="145"/>
      <c r="I69" s="145"/>
      <c r="J69" s="145"/>
      <c r="K69" s="145"/>
      <c r="L69" s="145"/>
      <c r="M69" s="145"/>
      <c r="N69" s="132">
        <f>SUM(N42:N61)</f>
        <v>0</v>
      </c>
      <c r="O69" s="145"/>
      <c r="P69" s="145"/>
      <c r="Q69" s="145"/>
      <c r="R69" s="145"/>
      <c r="S69" s="145"/>
      <c r="T69" s="135"/>
    </row>
    <row r="70" spans="1:16384" outlineLevel="1" x14ac:dyDescent="0.3">
      <c r="B70" s="591" t="s">
        <v>53</v>
      </c>
      <c r="C70" s="592"/>
      <c r="D70" s="593"/>
      <c r="E70" s="143" t="str">
        <f t="shared" si="3"/>
        <v>Blocos e vigas baldrames para PERFIL DE FUNDAÇÃO</v>
      </c>
      <c r="F70" s="144">
        <f>O70</f>
        <v>0</v>
      </c>
      <c r="G70" s="134" t="s">
        <v>44</v>
      </c>
      <c r="H70" s="145"/>
      <c r="I70" s="145"/>
      <c r="J70" s="145"/>
      <c r="K70" s="145"/>
      <c r="L70" s="145"/>
      <c r="M70" s="145"/>
      <c r="N70" s="145"/>
      <c r="O70" s="132">
        <f>SUM(O42:O61)</f>
        <v>0</v>
      </c>
      <c r="P70" s="145"/>
      <c r="Q70" s="145"/>
      <c r="R70" s="145"/>
      <c r="S70" s="145"/>
      <c r="T70" s="135"/>
    </row>
    <row r="71" spans="1:16384" outlineLevel="1" x14ac:dyDescent="0.3">
      <c r="B71" s="585" t="s">
        <v>54</v>
      </c>
      <c r="C71" s="586"/>
      <c r="D71" s="587"/>
      <c r="E71" s="143" t="str">
        <f t="shared" si="3"/>
        <v>Blocos e vigas baldrames para PERFIL DE FUNDAÇÃO</v>
      </c>
      <c r="F71" s="144">
        <f>P71</f>
        <v>0</v>
      </c>
      <c r="G71" s="134" t="s">
        <v>44</v>
      </c>
      <c r="H71" s="145"/>
      <c r="I71" s="145"/>
      <c r="J71" s="145"/>
      <c r="K71" s="145"/>
      <c r="L71" s="145"/>
      <c r="M71" s="145"/>
      <c r="N71" s="145"/>
      <c r="O71" s="145"/>
      <c r="P71" s="132">
        <f>SUM(P42:P61)</f>
        <v>0</v>
      </c>
      <c r="Q71" s="145"/>
      <c r="R71" s="145"/>
      <c r="S71" s="145"/>
      <c r="T71" s="135"/>
    </row>
    <row r="72" spans="1:16384" outlineLevel="1" x14ac:dyDescent="0.3">
      <c r="B72" s="591" t="s">
        <v>55</v>
      </c>
      <c r="C72" s="592"/>
      <c r="D72" s="593"/>
      <c r="E72" s="143" t="str">
        <f t="shared" si="3"/>
        <v>Blocos e vigas baldrames para PERFIL DE FUNDAÇÃO</v>
      </c>
      <c r="F72" s="144">
        <f>Q72</f>
        <v>0</v>
      </c>
      <c r="G72" s="134" t="s">
        <v>44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32">
        <f>SUM(Q42:Q61)</f>
        <v>0</v>
      </c>
      <c r="R72" s="145"/>
      <c r="S72" s="145"/>
      <c r="T72" s="135"/>
    </row>
    <row r="73" spans="1:16384" outlineLevel="1" x14ac:dyDescent="0.3">
      <c r="B73" s="585" t="s">
        <v>56</v>
      </c>
      <c r="C73" s="586"/>
      <c r="D73" s="587"/>
      <c r="E73" s="143" t="str">
        <f t="shared" si="3"/>
        <v>Blocos e vigas baldrames para PERFIL DE FUNDAÇÃO</v>
      </c>
      <c r="F73" s="144">
        <f>R73</f>
        <v>0</v>
      </c>
      <c r="G73" s="134" t="s">
        <v>44</v>
      </c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32">
        <f>SUM(R42:R61)</f>
        <v>0</v>
      </c>
      <c r="S73" s="145"/>
      <c r="T73" s="135"/>
    </row>
    <row r="74" spans="1:16384" outlineLevel="1" x14ac:dyDescent="0.3">
      <c r="B74" s="588" t="s">
        <v>56</v>
      </c>
      <c r="C74" s="589"/>
      <c r="D74" s="590"/>
      <c r="E74" s="483" t="str">
        <f t="shared" si="3"/>
        <v>Blocos e vigas baldrames para PERFIL DE FUNDAÇÃO</v>
      </c>
      <c r="F74" s="484">
        <f>S74</f>
        <v>0</v>
      </c>
      <c r="G74" s="485" t="s">
        <v>44</v>
      </c>
      <c r="H74" s="486"/>
      <c r="I74" s="486"/>
      <c r="J74" s="486"/>
      <c r="K74" s="486"/>
      <c r="L74" s="486"/>
      <c r="M74" s="486"/>
      <c r="N74" s="486"/>
      <c r="O74" s="486"/>
      <c r="P74" s="486"/>
      <c r="Q74" s="486"/>
      <c r="R74" s="486"/>
      <c r="S74" s="487">
        <f>SUM(S42:S61)</f>
        <v>0</v>
      </c>
      <c r="T74" s="488"/>
    </row>
    <row r="75" spans="1:16384" s="130" customFormat="1" x14ac:dyDescent="0.3">
      <c r="A75" s="497"/>
      <c r="B75" s="498" t="s">
        <v>21</v>
      </c>
      <c r="C75" s="498"/>
      <c r="D75" s="499"/>
      <c r="E75" s="499"/>
      <c r="F75" s="499"/>
      <c r="G75" s="500"/>
      <c r="H75" s="501"/>
      <c r="I75" s="501"/>
      <c r="J75" s="501"/>
      <c r="K75" s="501"/>
      <c r="L75" s="501"/>
      <c r="M75" s="501"/>
      <c r="N75" s="501"/>
      <c r="O75" s="501"/>
      <c r="P75" s="501"/>
      <c r="Q75" s="501"/>
      <c r="R75" s="501"/>
      <c r="S75" s="502"/>
      <c r="T75" s="497"/>
      <c r="U75" s="498"/>
      <c r="V75" s="498"/>
      <c r="W75" s="499"/>
      <c r="X75" s="499"/>
      <c r="Y75" s="499"/>
      <c r="Z75" s="500"/>
      <c r="AA75" s="501"/>
      <c r="AB75" s="501"/>
      <c r="AC75" s="501"/>
      <c r="AD75" s="501"/>
      <c r="AE75" s="501"/>
      <c r="AF75" s="501"/>
      <c r="AG75" s="501"/>
      <c r="AH75" s="501"/>
      <c r="AI75" s="501"/>
      <c r="AJ75" s="501"/>
      <c r="AK75" s="501"/>
      <c r="AL75" s="502"/>
      <c r="AM75" s="497"/>
      <c r="AN75" s="498"/>
      <c r="AO75" s="498"/>
      <c r="AP75" s="499"/>
      <c r="AQ75" s="499"/>
      <c r="AR75" s="499"/>
      <c r="AS75" s="500"/>
      <c r="AT75" s="501"/>
      <c r="AU75" s="501"/>
      <c r="AV75" s="501"/>
      <c r="AW75" s="501"/>
      <c r="AX75" s="501"/>
      <c r="AY75" s="501"/>
      <c r="AZ75" s="501"/>
      <c r="BA75" s="501"/>
      <c r="BB75" s="501"/>
      <c r="BC75" s="501"/>
      <c r="BD75" s="501"/>
      <c r="BE75" s="502"/>
      <c r="BF75" s="497"/>
      <c r="BG75" s="498"/>
      <c r="BH75" s="498"/>
      <c r="BI75" s="499"/>
      <c r="BJ75" s="499"/>
      <c r="BK75" s="499"/>
      <c r="BL75" s="500"/>
      <c r="BM75" s="501"/>
      <c r="BN75" s="501"/>
      <c r="BO75" s="501"/>
      <c r="BP75" s="501"/>
      <c r="BQ75" s="501"/>
      <c r="BR75" s="501"/>
      <c r="BS75" s="501"/>
      <c r="BT75" s="501"/>
      <c r="BU75" s="501"/>
      <c r="BV75" s="501"/>
      <c r="BW75" s="501"/>
      <c r="BX75" s="502"/>
      <c r="BY75" s="497"/>
      <c r="BZ75" s="498"/>
      <c r="CA75" s="498"/>
      <c r="CB75" s="499"/>
      <c r="CC75" s="499"/>
      <c r="CD75" s="499"/>
      <c r="CE75" s="500"/>
      <c r="CF75" s="501"/>
      <c r="CG75" s="501"/>
      <c r="CH75" s="501"/>
      <c r="CI75" s="501"/>
      <c r="CJ75" s="501"/>
      <c r="CK75" s="501"/>
      <c r="CL75" s="501"/>
      <c r="CM75" s="501"/>
      <c r="CN75" s="501"/>
      <c r="CO75" s="501"/>
      <c r="CP75" s="501"/>
      <c r="CQ75" s="502"/>
      <c r="CR75" s="497"/>
      <c r="CS75" s="498"/>
      <c r="CT75" s="498"/>
      <c r="CU75" s="499"/>
      <c r="CV75" s="499"/>
      <c r="CW75" s="499"/>
      <c r="CX75" s="500"/>
      <c r="CY75" s="501"/>
      <c r="CZ75" s="501"/>
      <c r="DA75" s="501"/>
      <c r="DB75" s="501"/>
      <c r="DC75" s="501"/>
      <c r="DD75" s="501"/>
      <c r="DE75" s="501"/>
      <c r="DF75" s="501"/>
      <c r="DG75" s="501"/>
      <c r="DH75" s="501"/>
      <c r="DI75" s="501"/>
      <c r="DJ75" s="502"/>
      <c r="DK75" s="497"/>
      <c r="DL75" s="498"/>
      <c r="DM75" s="498"/>
      <c r="DN75" s="499"/>
      <c r="DO75" s="499"/>
      <c r="DP75" s="499"/>
      <c r="DQ75" s="500"/>
      <c r="DR75" s="501"/>
      <c r="DS75" s="501"/>
      <c r="DT75" s="501"/>
      <c r="DU75" s="501"/>
      <c r="DV75" s="501"/>
      <c r="DW75" s="501"/>
      <c r="DX75" s="501"/>
      <c r="DY75" s="501"/>
      <c r="DZ75" s="501"/>
      <c r="EA75" s="501"/>
      <c r="EB75" s="501"/>
      <c r="EC75" s="502"/>
      <c r="ED75" s="497"/>
      <c r="EE75" s="498"/>
      <c r="EF75" s="498"/>
      <c r="EG75" s="499"/>
      <c r="EH75" s="499"/>
      <c r="EI75" s="499"/>
      <c r="EJ75" s="500"/>
      <c r="EK75" s="501"/>
      <c r="EL75" s="501"/>
      <c r="EM75" s="501"/>
      <c r="EN75" s="501"/>
      <c r="EO75" s="501"/>
      <c r="EP75" s="501"/>
      <c r="EQ75" s="501"/>
      <c r="ER75" s="501"/>
      <c r="ES75" s="501"/>
      <c r="ET75" s="501"/>
      <c r="EU75" s="501"/>
      <c r="EV75" s="502"/>
      <c r="EW75" s="497"/>
      <c r="EX75" s="498"/>
      <c r="EY75" s="498"/>
      <c r="EZ75" s="499"/>
      <c r="FA75" s="499"/>
      <c r="FB75" s="499"/>
      <c r="FC75" s="500"/>
      <c r="FD75" s="501"/>
      <c r="FE75" s="501"/>
      <c r="FF75" s="501"/>
      <c r="FG75" s="501"/>
      <c r="FH75" s="501"/>
      <c r="FI75" s="501"/>
      <c r="FJ75" s="501"/>
      <c r="FK75" s="501"/>
      <c r="FL75" s="501"/>
      <c r="FM75" s="501"/>
      <c r="FN75" s="501"/>
      <c r="FO75" s="502"/>
      <c r="FP75" s="497"/>
      <c r="FQ75" s="498"/>
      <c r="FR75" s="498"/>
      <c r="FS75" s="499"/>
      <c r="FT75" s="499"/>
      <c r="FU75" s="499"/>
      <c r="FV75" s="500"/>
      <c r="FW75" s="501"/>
      <c r="FX75" s="501"/>
      <c r="FY75" s="501"/>
      <c r="FZ75" s="501"/>
      <c r="GA75" s="501"/>
      <c r="GB75" s="501"/>
      <c r="GC75" s="501"/>
      <c r="GD75" s="501"/>
      <c r="GE75" s="501"/>
      <c r="GF75" s="501"/>
      <c r="GG75" s="501"/>
      <c r="GH75" s="502"/>
      <c r="GI75" s="497"/>
      <c r="GJ75" s="498"/>
      <c r="GK75" s="498"/>
      <c r="GL75" s="499"/>
      <c r="GM75" s="499"/>
      <c r="GN75" s="499"/>
      <c r="GO75" s="500"/>
      <c r="GP75" s="501"/>
      <c r="GQ75" s="501"/>
      <c r="GR75" s="501"/>
      <c r="GS75" s="501"/>
      <c r="GT75" s="501"/>
      <c r="GU75" s="501"/>
      <c r="GV75" s="501"/>
      <c r="GW75" s="501"/>
      <c r="GX75" s="501"/>
      <c r="GY75" s="501"/>
      <c r="GZ75" s="501"/>
      <c r="HA75" s="502"/>
      <c r="HB75" s="497"/>
      <c r="HC75" s="498"/>
      <c r="HD75" s="498"/>
      <c r="HE75" s="499"/>
      <c r="HF75" s="499"/>
      <c r="HG75" s="499"/>
      <c r="HH75" s="500"/>
      <c r="HI75" s="501"/>
      <c r="HJ75" s="501"/>
      <c r="HK75" s="501"/>
      <c r="HL75" s="501"/>
      <c r="HM75" s="501"/>
      <c r="HN75" s="501"/>
      <c r="HO75" s="501"/>
      <c r="HP75" s="501"/>
      <c r="HQ75" s="501"/>
      <c r="HR75" s="501"/>
      <c r="HS75" s="501"/>
      <c r="HT75" s="502"/>
      <c r="HU75" s="497"/>
      <c r="HV75" s="498"/>
      <c r="HW75" s="498"/>
      <c r="HX75" s="499"/>
      <c r="HY75" s="499"/>
      <c r="HZ75" s="499"/>
      <c r="IA75" s="500"/>
      <c r="IB75" s="501"/>
      <c r="IC75" s="501"/>
      <c r="ID75" s="501"/>
      <c r="IE75" s="501"/>
      <c r="IF75" s="501"/>
      <c r="IG75" s="501"/>
      <c r="IH75" s="501"/>
      <c r="II75" s="501"/>
      <c r="IJ75" s="501"/>
      <c r="IK75" s="501"/>
      <c r="IL75" s="501"/>
      <c r="IM75" s="502"/>
      <c r="IN75" s="497"/>
      <c r="IO75" s="498"/>
      <c r="IP75" s="498"/>
      <c r="IQ75" s="499"/>
      <c r="IR75" s="499"/>
      <c r="IS75" s="499"/>
      <c r="IT75" s="500"/>
      <c r="IU75" s="501"/>
      <c r="IV75" s="501"/>
      <c r="IW75" s="501"/>
      <c r="IX75" s="501"/>
      <c r="IY75" s="501"/>
      <c r="IZ75" s="501"/>
      <c r="JA75" s="501"/>
      <c r="JB75" s="501"/>
      <c r="JC75" s="501"/>
      <c r="JD75" s="501"/>
      <c r="JE75" s="501"/>
      <c r="JF75" s="502"/>
      <c r="JG75" s="497"/>
      <c r="JH75" s="498"/>
      <c r="JI75" s="498"/>
      <c r="JJ75" s="499"/>
      <c r="JK75" s="499"/>
      <c r="JL75" s="499"/>
      <c r="JM75" s="500"/>
      <c r="JN75" s="501"/>
      <c r="JO75" s="501"/>
      <c r="JP75" s="501"/>
      <c r="JQ75" s="501"/>
      <c r="JR75" s="501"/>
      <c r="JS75" s="501"/>
      <c r="JT75" s="501"/>
      <c r="JU75" s="501"/>
      <c r="JV75" s="501"/>
      <c r="JW75" s="501"/>
      <c r="JX75" s="501"/>
      <c r="JY75" s="502"/>
      <c r="JZ75" s="497"/>
      <c r="KA75" s="498"/>
      <c r="KB75" s="498"/>
      <c r="KC75" s="499"/>
      <c r="KD75" s="499"/>
      <c r="KE75" s="499"/>
      <c r="KF75" s="500"/>
      <c r="KG75" s="501"/>
      <c r="KH75" s="501"/>
      <c r="KI75" s="501"/>
      <c r="KJ75" s="501"/>
      <c r="KK75" s="501"/>
      <c r="KL75" s="501"/>
      <c r="KM75" s="501"/>
      <c r="KN75" s="501"/>
      <c r="KO75" s="501"/>
      <c r="KP75" s="501"/>
      <c r="KQ75" s="501"/>
      <c r="KR75" s="502"/>
      <c r="KS75" s="497"/>
      <c r="KT75" s="498"/>
      <c r="KU75" s="498"/>
      <c r="KV75" s="499"/>
      <c r="KW75" s="499"/>
      <c r="KX75" s="499"/>
      <c r="KY75" s="500"/>
      <c r="KZ75" s="501"/>
      <c r="LA75" s="501"/>
      <c r="LB75" s="501"/>
      <c r="LC75" s="501"/>
      <c r="LD75" s="501"/>
      <c r="LE75" s="501"/>
      <c r="LF75" s="501"/>
      <c r="LG75" s="501"/>
      <c r="LH75" s="501"/>
      <c r="LI75" s="501"/>
      <c r="LJ75" s="501"/>
      <c r="LK75" s="502"/>
      <c r="LL75" s="497"/>
      <c r="LM75" s="498"/>
      <c r="LN75" s="498"/>
      <c r="LO75" s="499"/>
      <c r="LP75" s="499"/>
      <c r="LQ75" s="499"/>
      <c r="LR75" s="500"/>
      <c r="LS75" s="501"/>
      <c r="LT75" s="501"/>
      <c r="LU75" s="501"/>
      <c r="LV75" s="501"/>
      <c r="LW75" s="501"/>
      <c r="LX75" s="501"/>
      <c r="LY75" s="501"/>
      <c r="LZ75" s="501"/>
      <c r="MA75" s="501"/>
      <c r="MB75" s="501"/>
      <c r="MC75" s="501"/>
      <c r="MD75" s="502"/>
      <c r="ME75" s="497"/>
      <c r="MF75" s="498"/>
      <c r="MG75" s="498"/>
      <c r="MH75" s="499"/>
      <c r="MI75" s="499"/>
      <c r="MJ75" s="499"/>
      <c r="MK75" s="500"/>
      <c r="ML75" s="501"/>
      <c r="MM75" s="501"/>
      <c r="MN75" s="501"/>
      <c r="MO75" s="501"/>
      <c r="MP75" s="501"/>
      <c r="MQ75" s="501"/>
      <c r="MR75" s="501"/>
      <c r="MS75" s="501"/>
      <c r="MT75" s="501"/>
      <c r="MU75" s="501"/>
      <c r="MV75" s="501"/>
      <c r="MW75" s="502"/>
      <c r="MX75" s="497"/>
      <c r="MY75" s="498"/>
      <c r="MZ75" s="498"/>
      <c r="NA75" s="499"/>
      <c r="NB75" s="499"/>
      <c r="NC75" s="499"/>
      <c r="ND75" s="500"/>
      <c r="NE75" s="501"/>
      <c r="NF75" s="501"/>
      <c r="NG75" s="501"/>
      <c r="NH75" s="501"/>
      <c r="NI75" s="501"/>
      <c r="NJ75" s="501"/>
      <c r="NK75" s="501"/>
      <c r="NL75" s="501"/>
      <c r="NM75" s="501"/>
      <c r="NN75" s="501"/>
      <c r="NO75" s="501"/>
      <c r="NP75" s="502"/>
      <c r="NQ75" s="497"/>
      <c r="NR75" s="498"/>
      <c r="NS75" s="498"/>
      <c r="NT75" s="499"/>
      <c r="NU75" s="499"/>
      <c r="NV75" s="499"/>
      <c r="NW75" s="500"/>
      <c r="NX75" s="501"/>
      <c r="NY75" s="501"/>
      <c r="NZ75" s="501"/>
      <c r="OA75" s="501"/>
      <c r="OB75" s="501"/>
      <c r="OC75" s="501"/>
      <c r="OD75" s="501"/>
      <c r="OE75" s="501"/>
      <c r="OF75" s="501"/>
      <c r="OG75" s="501"/>
      <c r="OH75" s="501"/>
      <c r="OI75" s="502"/>
      <c r="OJ75" s="497"/>
      <c r="OK75" s="498"/>
      <c r="OL75" s="498"/>
      <c r="OM75" s="499"/>
      <c r="ON75" s="499"/>
      <c r="OO75" s="499"/>
      <c r="OP75" s="500"/>
      <c r="OQ75" s="501"/>
      <c r="OR75" s="501"/>
      <c r="OS75" s="501"/>
      <c r="OT75" s="501"/>
      <c r="OU75" s="501"/>
      <c r="OV75" s="501"/>
      <c r="OW75" s="501"/>
      <c r="OX75" s="501"/>
      <c r="OY75" s="501"/>
      <c r="OZ75" s="501"/>
      <c r="PA75" s="501"/>
      <c r="PB75" s="502"/>
      <c r="PC75" s="497"/>
      <c r="PD75" s="498"/>
      <c r="PE75" s="498"/>
      <c r="PF75" s="499"/>
      <c r="PG75" s="499"/>
      <c r="PH75" s="499"/>
      <c r="PI75" s="500"/>
      <c r="PJ75" s="501"/>
      <c r="PK75" s="501"/>
      <c r="PL75" s="501"/>
      <c r="PM75" s="501"/>
      <c r="PN75" s="501"/>
      <c r="PO75" s="501"/>
      <c r="PP75" s="501"/>
      <c r="PQ75" s="501"/>
      <c r="PR75" s="501"/>
      <c r="PS75" s="501"/>
      <c r="PT75" s="501"/>
      <c r="PU75" s="502"/>
      <c r="PV75" s="497"/>
      <c r="PW75" s="498"/>
      <c r="PX75" s="498"/>
      <c r="PY75" s="499"/>
      <c r="PZ75" s="499"/>
      <c r="QA75" s="499"/>
      <c r="QB75" s="500"/>
      <c r="QC75" s="501"/>
      <c r="QD75" s="501"/>
      <c r="QE75" s="501"/>
      <c r="QF75" s="501"/>
      <c r="QG75" s="501"/>
      <c r="QH75" s="501"/>
      <c r="QI75" s="501"/>
      <c r="QJ75" s="501"/>
      <c r="QK75" s="501"/>
      <c r="QL75" s="501"/>
      <c r="QM75" s="501"/>
      <c r="QN75" s="502"/>
      <c r="QO75" s="497"/>
      <c r="QP75" s="498"/>
      <c r="QQ75" s="498"/>
      <c r="QR75" s="499"/>
      <c r="QS75" s="499"/>
      <c r="QT75" s="499"/>
      <c r="QU75" s="500"/>
      <c r="QV75" s="501"/>
      <c r="QW75" s="501"/>
      <c r="QX75" s="501"/>
      <c r="QY75" s="501"/>
      <c r="QZ75" s="501"/>
      <c r="RA75" s="501"/>
      <c r="RB75" s="501"/>
      <c r="RC75" s="501"/>
      <c r="RD75" s="501"/>
      <c r="RE75" s="501"/>
      <c r="RF75" s="501"/>
      <c r="RG75" s="502"/>
      <c r="RH75" s="497"/>
      <c r="RI75" s="498"/>
      <c r="RJ75" s="498"/>
      <c r="RK75" s="499"/>
      <c r="RL75" s="499"/>
      <c r="RM75" s="499"/>
      <c r="RN75" s="500"/>
      <c r="RO75" s="501"/>
      <c r="RP75" s="501"/>
      <c r="RQ75" s="501"/>
      <c r="RR75" s="501"/>
      <c r="RS75" s="501"/>
      <c r="RT75" s="501"/>
      <c r="RU75" s="501"/>
      <c r="RV75" s="501"/>
      <c r="RW75" s="501"/>
      <c r="RX75" s="501"/>
      <c r="RY75" s="501"/>
      <c r="RZ75" s="502"/>
      <c r="SA75" s="497"/>
      <c r="SB75" s="498"/>
      <c r="SC75" s="498"/>
      <c r="SD75" s="499"/>
      <c r="SE75" s="499"/>
      <c r="SF75" s="499"/>
      <c r="SG75" s="500"/>
      <c r="SH75" s="501"/>
      <c r="SI75" s="501"/>
      <c r="SJ75" s="501"/>
      <c r="SK75" s="501"/>
      <c r="SL75" s="501"/>
      <c r="SM75" s="501"/>
      <c r="SN75" s="501"/>
      <c r="SO75" s="501"/>
      <c r="SP75" s="501"/>
      <c r="SQ75" s="501"/>
      <c r="SR75" s="501"/>
      <c r="SS75" s="502"/>
      <c r="ST75" s="497"/>
      <c r="SU75" s="498"/>
      <c r="SV75" s="498"/>
      <c r="SW75" s="499"/>
      <c r="SX75" s="499"/>
      <c r="SY75" s="499"/>
      <c r="SZ75" s="500"/>
      <c r="TA75" s="501"/>
      <c r="TB75" s="501"/>
      <c r="TC75" s="501"/>
      <c r="TD75" s="501"/>
      <c r="TE75" s="501"/>
      <c r="TF75" s="501"/>
      <c r="TG75" s="501"/>
      <c r="TH75" s="501"/>
      <c r="TI75" s="501"/>
      <c r="TJ75" s="501"/>
      <c r="TK75" s="501"/>
      <c r="TL75" s="502"/>
      <c r="TM75" s="497"/>
      <c r="TN75" s="498"/>
      <c r="TO75" s="498"/>
      <c r="TP75" s="499"/>
      <c r="TQ75" s="499"/>
      <c r="TR75" s="499"/>
      <c r="TS75" s="500"/>
      <c r="TT75" s="501"/>
      <c r="TU75" s="501"/>
      <c r="TV75" s="501"/>
      <c r="TW75" s="501"/>
      <c r="TX75" s="501"/>
      <c r="TY75" s="501"/>
      <c r="TZ75" s="501"/>
      <c r="UA75" s="501"/>
      <c r="UB75" s="501"/>
      <c r="UC75" s="501"/>
      <c r="UD75" s="501"/>
      <c r="UE75" s="502"/>
      <c r="UF75" s="497"/>
      <c r="UG75" s="498"/>
      <c r="UH75" s="498"/>
      <c r="UI75" s="499"/>
      <c r="UJ75" s="499"/>
      <c r="UK75" s="499"/>
      <c r="UL75" s="500"/>
      <c r="UM75" s="501"/>
      <c r="UN75" s="501"/>
      <c r="UO75" s="501"/>
      <c r="UP75" s="501"/>
      <c r="UQ75" s="501"/>
      <c r="UR75" s="501"/>
      <c r="US75" s="501"/>
      <c r="UT75" s="501"/>
      <c r="UU75" s="501"/>
      <c r="UV75" s="501"/>
      <c r="UW75" s="501"/>
      <c r="UX75" s="502"/>
      <c r="UY75" s="497"/>
      <c r="UZ75" s="498"/>
      <c r="VA75" s="498"/>
      <c r="VB75" s="499"/>
      <c r="VC75" s="499"/>
      <c r="VD75" s="499"/>
      <c r="VE75" s="500"/>
      <c r="VF75" s="501"/>
      <c r="VG75" s="501"/>
      <c r="VH75" s="501"/>
      <c r="VI75" s="501"/>
      <c r="VJ75" s="501"/>
      <c r="VK75" s="501"/>
      <c r="VL75" s="501"/>
      <c r="VM75" s="501"/>
      <c r="VN75" s="501"/>
      <c r="VO75" s="501"/>
      <c r="VP75" s="501"/>
      <c r="VQ75" s="502"/>
      <c r="VR75" s="497"/>
      <c r="VS75" s="498"/>
      <c r="VT75" s="498"/>
      <c r="VU75" s="499"/>
      <c r="VV75" s="499"/>
      <c r="VW75" s="499"/>
      <c r="VX75" s="500"/>
      <c r="VY75" s="501"/>
      <c r="VZ75" s="501"/>
      <c r="WA75" s="501"/>
      <c r="WB75" s="501"/>
      <c r="WC75" s="501"/>
      <c r="WD75" s="501"/>
      <c r="WE75" s="501"/>
      <c r="WF75" s="501"/>
      <c r="WG75" s="501"/>
      <c r="WH75" s="501"/>
      <c r="WI75" s="501"/>
      <c r="WJ75" s="502"/>
      <c r="WK75" s="497"/>
      <c r="WL75" s="498"/>
      <c r="WM75" s="498"/>
      <c r="WN75" s="499"/>
      <c r="WO75" s="499"/>
      <c r="WP75" s="499"/>
      <c r="WQ75" s="500"/>
      <c r="WR75" s="501"/>
      <c r="WS75" s="501"/>
      <c r="WT75" s="501"/>
      <c r="WU75" s="501"/>
      <c r="WV75" s="501"/>
      <c r="WW75" s="501"/>
      <c r="WX75" s="501"/>
      <c r="WY75" s="501"/>
      <c r="WZ75" s="501"/>
      <c r="XA75" s="501"/>
      <c r="XB75" s="501"/>
      <c r="XC75" s="502"/>
      <c r="XD75" s="497"/>
      <c r="XE75" s="498"/>
      <c r="XF75" s="498"/>
      <c r="XG75" s="499"/>
      <c r="XH75" s="499"/>
      <c r="XI75" s="499"/>
      <c r="XJ75" s="500"/>
      <c r="XK75" s="501"/>
      <c r="XL75" s="501"/>
      <c r="XM75" s="501"/>
      <c r="XN75" s="501"/>
      <c r="XO75" s="501"/>
      <c r="XP75" s="501"/>
      <c r="XQ75" s="501"/>
      <c r="XR75" s="501"/>
      <c r="XS75" s="501"/>
      <c r="XT75" s="501"/>
      <c r="XU75" s="501"/>
      <c r="XV75" s="502"/>
      <c r="XW75" s="497"/>
      <c r="XX75" s="498"/>
      <c r="XY75" s="498"/>
      <c r="XZ75" s="499"/>
      <c r="YA75" s="499"/>
      <c r="YB75" s="499"/>
      <c r="YC75" s="500"/>
      <c r="YD75" s="501"/>
      <c r="YE75" s="501"/>
      <c r="YF75" s="501"/>
      <c r="YG75" s="501"/>
      <c r="YH75" s="501"/>
      <c r="YI75" s="501"/>
      <c r="YJ75" s="501"/>
      <c r="YK75" s="501"/>
      <c r="YL75" s="501"/>
      <c r="YM75" s="501"/>
      <c r="YN75" s="501"/>
      <c r="YO75" s="502"/>
      <c r="YP75" s="497"/>
      <c r="YQ75" s="498"/>
      <c r="YR75" s="498"/>
      <c r="YS75" s="499"/>
      <c r="YT75" s="499"/>
      <c r="YU75" s="499"/>
      <c r="YV75" s="500"/>
      <c r="YW75" s="501"/>
      <c r="YX75" s="501"/>
      <c r="YY75" s="501"/>
      <c r="YZ75" s="501"/>
      <c r="ZA75" s="501"/>
      <c r="ZB75" s="501"/>
      <c r="ZC75" s="501"/>
      <c r="ZD75" s="501"/>
      <c r="ZE75" s="501"/>
      <c r="ZF75" s="501"/>
      <c r="ZG75" s="501"/>
      <c r="ZH75" s="502"/>
      <c r="ZI75" s="497"/>
      <c r="ZJ75" s="498"/>
      <c r="ZK75" s="498"/>
      <c r="ZL75" s="499"/>
      <c r="ZM75" s="499"/>
      <c r="ZN75" s="499"/>
      <c r="ZO75" s="500"/>
      <c r="ZP75" s="501"/>
      <c r="ZQ75" s="501"/>
      <c r="ZR75" s="501"/>
      <c r="ZS75" s="501"/>
      <c r="ZT75" s="501"/>
      <c r="ZU75" s="501"/>
      <c r="ZV75" s="501"/>
      <c r="ZW75" s="501"/>
      <c r="ZX75" s="501"/>
      <c r="ZY75" s="501"/>
      <c r="ZZ75" s="501"/>
      <c r="AAA75" s="502"/>
      <c r="AAB75" s="497"/>
      <c r="AAC75" s="498"/>
      <c r="AAD75" s="498"/>
      <c r="AAE75" s="499"/>
      <c r="AAF75" s="499"/>
      <c r="AAG75" s="499"/>
      <c r="AAH75" s="500"/>
      <c r="AAI75" s="501"/>
      <c r="AAJ75" s="501"/>
      <c r="AAK75" s="501"/>
      <c r="AAL75" s="501"/>
      <c r="AAM75" s="501"/>
      <c r="AAN75" s="501"/>
      <c r="AAO75" s="501"/>
      <c r="AAP75" s="501"/>
      <c r="AAQ75" s="501"/>
      <c r="AAR75" s="501"/>
      <c r="AAS75" s="501"/>
      <c r="AAT75" s="502"/>
      <c r="AAU75" s="497"/>
      <c r="AAV75" s="498"/>
      <c r="AAW75" s="498"/>
      <c r="AAX75" s="499"/>
      <c r="AAY75" s="499"/>
      <c r="AAZ75" s="499"/>
      <c r="ABA75" s="500"/>
      <c r="ABB75" s="501"/>
      <c r="ABC75" s="501"/>
      <c r="ABD75" s="501"/>
      <c r="ABE75" s="501"/>
      <c r="ABF75" s="501"/>
      <c r="ABG75" s="501"/>
      <c r="ABH75" s="501"/>
      <c r="ABI75" s="501"/>
      <c r="ABJ75" s="501"/>
      <c r="ABK75" s="501"/>
      <c r="ABL75" s="501"/>
      <c r="ABM75" s="502"/>
      <c r="ABN75" s="497"/>
      <c r="ABO75" s="498"/>
      <c r="ABP75" s="498"/>
      <c r="ABQ75" s="499"/>
      <c r="ABR75" s="499"/>
      <c r="ABS75" s="499"/>
      <c r="ABT75" s="500"/>
      <c r="ABU75" s="501"/>
      <c r="ABV75" s="501"/>
      <c r="ABW75" s="501"/>
      <c r="ABX75" s="501"/>
      <c r="ABY75" s="501"/>
      <c r="ABZ75" s="501"/>
      <c r="ACA75" s="501"/>
      <c r="ACB75" s="501"/>
      <c r="ACC75" s="501"/>
      <c r="ACD75" s="501"/>
      <c r="ACE75" s="501"/>
      <c r="ACF75" s="502"/>
      <c r="ACG75" s="497"/>
      <c r="ACH75" s="498"/>
      <c r="ACI75" s="498"/>
      <c r="ACJ75" s="499"/>
      <c r="ACK75" s="499"/>
      <c r="ACL75" s="499"/>
      <c r="ACM75" s="500"/>
      <c r="ACN75" s="501"/>
      <c r="ACO75" s="501"/>
      <c r="ACP75" s="501"/>
      <c r="ACQ75" s="501"/>
      <c r="ACR75" s="501"/>
      <c r="ACS75" s="501"/>
      <c r="ACT75" s="501"/>
      <c r="ACU75" s="501"/>
      <c r="ACV75" s="501"/>
      <c r="ACW75" s="501"/>
      <c r="ACX75" s="501"/>
      <c r="ACY75" s="502"/>
      <c r="ACZ75" s="497"/>
      <c r="ADA75" s="498"/>
      <c r="ADB75" s="498"/>
      <c r="ADC75" s="499"/>
      <c r="ADD75" s="499"/>
      <c r="ADE75" s="499"/>
      <c r="ADF75" s="500"/>
      <c r="ADG75" s="501"/>
      <c r="ADH75" s="501"/>
      <c r="ADI75" s="501"/>
      <c r="ADJ75" s="501"/>
      <c r="ADK75" s="501"/>
      <c r="ADL75" s="501"/>
      <c r="ADM75" s="501"/>
      <c r="ADN75" s="501"/>
      <c r="ADO75" s="501"/>
      <c r="ADP75" s="501"/>
      <c r="ADQ75" s="501"/>
      <c r="ADR75" s="502"/>
      <c r="ADS75" s="497"/>
      <c r="ADT75" s="498"/>
      <c r="ADU75" s="498"/>
      <c r="ADV75" s="499"/>
      <c r="ADW75" s="499"/>
      <c r="ADX75" s="499"/>
      <c r="ADY75" s="500"/>
      <c r="ADZ75" s="501"/>
      <c r="AEA75" s="501"/>
      <c r="AEB75" s="501"/>
      <c r="AEC75" s="501"/>
      <c r="AED75" s="501"/>
      <c r="AEE75" s="501"/>
      <c r="AEF75" s="501"/>
      <c r="AEG75" s="501"/>
      <c r="AEH75" s="501"/>
      <c r="AEI75" s="501"/>
      <c r="AEJ75" s="501"/>
      <c r="AEK75" s="502"/>
      <c r="AEL75" s="497"/>
      <c r="AEM75" s="498"/>
      <c r="AEN75" s="498"/>
      <c r="AEO75" s="499"/>
      <c r="AEP75" s="499"/>
      <c r="AEQ75" s="499"/>
      <c r="AER75" s="500"/>
      <c r="AES75" s="501"/>
      <c r="AET75" s="501"/>
      <c r="AEU75" s="501"/>
      <c r="AEV75" s="501"/>
      <c r="AEW75" s="501"/>
      <c r="AEX75" s="501"/>
      <c r="AEY75" s="501"/>
      <c r="AEZ75" s="501"/>
      <c r="AFA75" s="501"/>
      <c r="AFB75" s="501"/>
      <c r="AFC75" s="501"/>
      <c r="AFD75" s="502"/>
      <c r="AFE75" s="497"/>
      <c r="AFF75" s="498"/>
      <c r="AFG75" s="498"/>
      <c r="AFH75" s="499"/>
      <c r="AFI75" s="499"/>
      <c r="AFJ75" s="499"/>
      <c r="AFK75" s="500"/>
      <c r="AFL75" s="501"/>
      <c r="AFM75" s="501"/>
      <c r="AFN75" s="501"/>
      <c r="AFO75" s="501"/>
      <c r="AFP75" s="501"/>
      <c r="AFQ75" s="501"/>
      <c r="AFR75" s="501"/>
      <c r="AFS75" s="501"/>
      <c r="AFT75" s="501"/>
      <c r="AFU75" s="501"/>
      <c r="AFV75" s="501"/>
      <c r="AFW75" s="502"/>
      <c r="AFX75" s="497"/>
      <c r="AFY75" s="498"/>
      <c r="AFZ75" s="498"/>
      <c r="AGA75" s="499"/>
      <c r="AGB75" s="499"/>
      <c r="AGC75" s="499"/>
      <c r="AGD75" s="500"/>
      <c r="AGE75" s="501"/>
      <c r="AGF75" s="501"/>
      <c r="AGG75" s="501"/>
      <c r="AGH75" s="501"/>
      <c r="AGI75" s="501"/>
      <c r="AGJ75" s="501"/>
      <c r="AGK75" s="501"/>
      <c r="AGL75" s="501"/>
      <c r="AGM75" s="501"/>
      <c r="AGN75" s="501"/>
      <c r="AGO75" s="501"/>
      <c r="AGP75" s="502"/>
      <c r="AGQ75" s="497"/>
      <c r="AGR75" s="498"/>
      <c r="AGS75" s="498"/>
      <c r="AGT75" s="499"/>
      <c r="AGU75" s="499"/>
      <c r="AGV75" s="499"/>
      <c r="AGW75" s="500"/>
      <c r="AGX75" s="501"/>
      <c r="AGY75" s="501"/>
      <c r="AGZ75" s="501"/>
      <c r="AHA75" s="501"/>
      <c r="AHB75" s="501"/>
      <c r="AHC75" s="501"/>
      <c r="AHD75" s="501"/>
      <c r="AHE75" s="501"/>
      <c r="AHF75" s="501"/>
      <c r="AHG75" s="501"/>
      <c r="AHH75" s="501"/>
      <c r="AHI75" s="502"/>
      <c r="AHJ75" s="497"/>
      <c r="AHK75" s="498"/>
      <c r="AHL75" s="498"/>
      <c r="AHM75" s="499"/>
      <c r="AHN75" s="499"/>
      <c r="AHO75" s="499"/>
      <c r="AHP75" s="500"/>
      <c r="AHQ75" s="501"/>
      <c r="AHR75" s="501"/>
      <c r="AHS75" s="501"/>
      <c r="AHT75" s="501"/>
      <c r="AHU75" s="501"/>
      <c r="AHV75" s="501"/>
      <c r="AHW75" s="501"/>
      <c r="AHX75" s="501"/>
      <c r="AHY75" s="501"/>
      <c r="AHZ75" s="501"/>
      <c r="AIA75" s="501"/>
      <c r="AIB75" s="502"/>
      <c r="AIC75" s="497"/>
      <c r="AID75" s="498"/>
      <c r="AIE75" s="498"/>
      <c r="AIF75" s="499"/>
      <c r="AIG75" s="499"/>
      <c r="AIH75" s="499"/>
      <c r="AII75" s="500"/>
      <c r="AIJ75" s="501"/>
      <c r="AIK75" s="501"/>
      <c r="AIL75" s="501"/>
      <c r="AIM75" s="501"/>
      <c r="AIN75" s="501"/>
      <c r="AIO75" s="501"/>
      <c r="AIP75" s="501"/>
      <c r="AIQ75" s="501"/>
      <c r="AIR75" s="501"/>
      <c r="AIS75" s="501"/>
      <c r="AIT75" s="501"/>
      <c r="AIU75" s="502"/>
      <c r="AIV75" s="497"/>
      <c r="AIW75" s="498"/>
      <c r="AIX75" s="498"/>
      <c r="AIY75" s="499"/>
      <c r="AIZ75" s="499"/>
      <c r="AJA75" s="499"/>
      <c r="AJB75" s="500"/>
      <c r="AJC75" s="501"/>
      <c r="AJD75" s="501"/>
      <c r="AJE75" s="501"/>
      <c r="AJF75" s="501"/>
      <c r="AJG75" s="501"/>
      <c r="AJH75" s="501"/>
      <c r="AJI75" s="501"/>
      <c r="AJJ75" s="501"/>
      <c r="AJK75" s="501"/>
      <c r="AJL75" s="501"/>
      <c r="AJM75" s="501"/>
      <c r="AJN75" s="502"/>
      <c r="AJO75" s="497"/>
      <c r="AJP75" s="498"/>
      <c r="AJQ75" s="498"/>
      <c r="AJR75" s="499"/>
      <c r="AJS75" s="499"/>
      <c r="AJT75" s="499"/>
      <c r="AJU75" s="500"/>
      <c r="AJV75" s="501"/>
      <c r="AJW75" s="501"/>
      <c r="AJX75" s="501"/>
      <c r="AJY75" s="501"/>
      <c r="AJZ75" s="501"/>
      <c r="AKA75" s="501"/>
      <c r="AKB75" s="501"/>
      <c r="AKC75" s="501"/>
      <c r="AKD75" s="501"/>
      <c r="AKE75" s="501"/>
      <c r="AKF75" s="501"/>
      <c r="AKG75" s="502"/>
      <c r="AKH75" s="497"/>
      <c r="AKI75" s="498"/>
      <c r="AKJ75" s="498"/>
      <c r="AKK75" s="499"/>
      <c r="AKL75" s="499"/>
      <c r="AKM75" s="499"/>
      <c r="AKN75" s="500"/>
      <c r="AKO75" s="501"/>
      <c r="AKP75" s="501"/>
      <c r="AKQ75" s="501"/>
      <c r="AKR75" s="501"/>
      <c r="AKS75" s="501"/>
      <c r="AKT75" s="501"/>
      <c r="AKU75" s="501"/>
      <c r="AKV75" s="501"/>
      <c r="AKW75" s="501"/>
      <c r="AKX75" s="501"/>
      <c r="AKY75" s="501"/>
      <c r="AKZ75" s="502"/>
      <c r="ALA75" s="497"/>
      <c r="ALB75" s="498"/>
      <c r="ALC75" s="498"/>
      <c r="ALD75" s="499"/>
      <c r="ALE75" s="499"/>
      <c r="ALF75" s="499"/>
      <c r="ALG75" s="500"/>
      <c r="ALH75" s="501"/>
      <c r="ALI75" s="501"/>
      <c r="ALJ75" s="501"/>
      <c r="ALK75" s="501"/>
      <c r="ALL75" s="501"/>
      <c r="ALM75" s="501"/>
      <c r="ALN75" s="501"/>
      <c r="ALO75" s="501"/>
      <c r="ALP75" s="501"/>
      <c r="ALQ75" s="501"/>
      <c r="ALR75" s="501"/>
      <c r="ALS75" s="502"/>
      <c r="ALT75" s="497"/>
      <c r="ALU75" s="498"/>
      <c r="ALV75" s="498"/>
      <c r="ALW75" s="499"/>
      <c r="ALX75" s="499"/>
      <c r="ALY75" s="499"/>
      <c r="ALZ75" s="500"/>
      <c r="AMA75" s="501"/>
      <c r="AMB75" s="501"/>
      <c r="AMC75" s="501"/>
      <c r="AMD75" s="501"/>
      <c r="AME75" s="501"/>
      <c r="AMF75" s="501"/>
      <c r="AMG75" s="501"/>
      <c r="AMH75" s="501"/>
      <c r="AMI75" s="501"/>
      <c r="AMJ75" s="501"/>
      <c r="AMK75" s="501"/>
      <c r="AML75" s="502"/>
      <c r="AMM75" s="497"/>
      <c r="AMN75" s="498"/>
      <c r="AMO75" s="498"/>
      <c r="AMP75" s="499"/>
      <c r="AMQ75" s="499"/>
      <c r="AMR75" s="499"/>
      <c r="AMS75" s="500"/>
      <c r="AMT75" s="501"/>
      <c r="AMU75" s="501"/>
      <c r="AMV75" s="501"/>
      <c r="AMW75" s="501"/>
      <c r="AMX75" s="501"/>
      <c r="AMY75" s="501"/>
      <c r="AMZ75" s="501"/>
      <c r="ANA75" s="501"/>
      <c r="ANB75" s="501"/>
      <c r="ANC75" s="501"/>
      <c r="AND75" s="501"/>
      <c r="ANE75" s="502"/>
      <c r="ANF75" s="497"/>
      <c r="ANG75" s="498"/>
      <c r="ANH75" s="498"/>
      <c r="ANI75" s="499"/>
      <c r="ANJ75" s="499"/>
      <c r="ANK75" s="499"/>
      <c r="ANL75" s="500"/>
      <c r="ANM75" s="501"/>
      <c r="ANN75" s="501"/>
      <c r="ANO75" s="501"/>
      <c r="ANP75" s="501"/>
      <c r="ANQ75" s="501"/>
      <c r="ANR75" s="501"/>
      <c r="ANS75" s="501"/>
      <c r="ANT75" s="501"/>
      <c r="ANU75" s="501"/>
      <c r="ANV75" s="501"/>
      <c r="ANW75" s="501"/>
      <c r="ANX75" s="502"/>
      <c r="ANY75" s="497"/>
      <c r="ANZ75" s="498"/>
      <c r="AOA75" s="498"/>
      <c r="AOB75" s="499"/>
      <c r="AOC75" s="499"/>
      <c r="AOD75" s="499"/>
      <c r="AOE75" s="500"/>
      <c r="AOF75" s="501"/>
      <c r="AOG75" s="501"/>
      <c r="AOH75" s="501"/>
      <c r="AOI75" s="501"/>
      <c r="AOJ75" s="501"/>
      <c r="AOK75" s="501"/>
      <c r="AOL75" s="501"/>
      <c r="AOM75" s="501"/>
      <c r="AON75" s="501"/>
      <c r="AOO75" s="501"/>
      <c r="AOP75" s="501"/>
      <c r="AOQ75" s="502"/>
      <c r="AOR75" s="497"/>
      <c r="AOS75" s="498"/>
      <c r="AOT75" s="498"/>
      <c r="AOU75" s="499"/>
      <c r="AOV75" s="499"/>
      <c r="AOW75" s="499"/>
      <c r="AOX75" s="500"/>
      <c r="AOY75" s="501"/>
      <c r="AOZ75" s="501"/>
      <c r="APA75" s="501"/>
      <c r="APB75" s="501"/>
      <c r="APC75" s="501"/>
      <c r="APD75" s="501"/>
      <c r="APE75" s="501"/>
      <c r="APF75" s="501"/>
      <c r="APG75" s="501"/>
      <c r="APH75" s="501"/>
      <c r="API75" s="501"/>
      <c r="APJ75" s="502"/>
      <c r="APK75" s="497"/>
      <c r="APL75" s="498"/>
      <c r="APM75" s="498"/>
      <c r="APN75" s="499"/>
      <c r="APO75" s="499"/>
      <c r="APP75" s="499"/>
      <c r="APQ75" s="500"/>
      <c r="APR75" s="501"/>
      <c r="APS75" s="501"/>
      <c r="APT75" s="501"/>
      <c r="APU75" s="501"/>
      <c r="APV75" s="501"/>
      <c r="APW75" s="501"/>
      <c r="APX75" s="501"/>
      <c r="APY75" s="501"/>
      <c r="APZ75" s="501"/>
      <c r="AQA75" s="501"/>
      <c r="AQB75" s="501"/>
      <c r="AQC75" s="502"/>
      <c r="AQD75" s="497"/>
      <c r="AQE75" s="498"/>
      <c r="AQF75" s="498"/>
      <c r="AQG75" s="499"/>
      <c r="AQH75" s="499"/>
      <c r="AQI75" s="499"/>
      <c r="AQJ75" s="500"/>
      <c r="AQK75" s="501"/>
      <c r="AQL75" s="501"/>
      <c r="AQM75" s="501"/>
      <c r="AQN75" s="501"/>
      <c r="AQO75" s="501"/>
      <c r="AQP75" s="501"/>
      <c r="AQQ75" s="501"/>
      <c r="AQR75" s="501"/>
      <c r="AQS75" s="501"/>
      <c r="AQT75" s="501"/>
      <c r="AQU75" s="501"/>
      <c r="AQV75" s="502"/>
      <c r="AQW75" s="497"/>
      <c r="AQX75" s="498"/>
      <c r="AQY75" s="498"/>
      <c r="AQZ75" s="499"/>
      <c r="ARA75" s="499"/>
      <c r="ARB75" s="499"/>
      <c r="ARC75" s="500"/>
      <c r="ARD75" s="501"/>
      <c r="ARE75" s="501"/>
      <c r="ARF75" s="501"/>
      <c r="ARG75" s="501"/>
      <c r="ARH75" s="501"/>
      <c r="ARI75" s="501"/>
      <c r="ARJ75" s="501"/>
      <c r="ARK75" s="501"/>
      <c r="ARL75" s="501"/>
      <c r="ARM75" s="501"/>
      <c r="ARN75" s="501"/>
      <c r="ARO75" s="502"/>
      <c r="ARP75" s="497"/>
      <c r="ARQ75" s="498"/>
      <c r="ARR75" s="498"/>
      <c r="ARS75" s="499"/>
      <c r="ART75" s="499"/>
      <c r="ARU75" s="499"/>
      <c r="ARV75" s="500"/>
      <c r="ARW75" s="501"/>
      <c r="ARX75" s="501"/>
      <c r="ARY75" s="501"/>
      <c r="ARZ75" s="501"/>
      <c r="ASA75" s="501"/>
      <c r="ASB75" s="501"/>
      <c r="ASC75" s="501"/>
      <c r="ASD75" s="501"/>
      <c r="ASE75" s="501"/>
      <c r="ASF75" s="501"/>
      <c r="ASG75" s="501"/>
      <c r="ASH75" s="502"/>
      <c r="ASI75" s="497"/>
      <c r="ASJ75" s="498"/>
      <c r="ASK75" s="498"/>
      <c r="ASL75" s="499"/>
      <c r="ASM75" s="499"/>
      <c r="ASN75" s="499"/>
      <c r="ASO75" s="500"/>
      <c r="ASP75" s="501"/>
      <c r="ASQ75" s="501"/>
      <c r="ASR75" s="501"/>
      <c r="ASS75" s="501"/>
      <c r="AST75" s="501"/>
      <c r="ASU75" s="501"/>
      <c r="ASV75" s="501"/>
      <c r="ASW75" s="501"/>
      <c r="ASX75" s="501"/>
      <c r="ASY75" s="501"/>
      <c r="ASZ75" s="501"/>
      <c r="ATA75" s="502"/>
      <c r="ATB75" s="497"/>
      <c r="ATC75" s="498"/>
      <c r="ATD75" s="498"/>
      <c r="ATE75" s="499"/>
      <c r="ATF75" s="499"/>
      <c r="ATG75" s="499"/>
      <c r="ATH75" s="500"/>
      <c r="ATI75" s="501"/>
      <c r="ATJ75" s="501"/>
      <c r="ATK75" s="501"/>
      <c r="ATL75" s="501"/>
      <c r="ATM75" s="501"/>
      <c r="ATN75" s="501"/>
      <c r="ATO75" s="501"/>
      <c r="ATP75" s="501"/>
      <c r="ATQ75" s="501"/>
      <c r="ATR75" s="501"/>
      <c r="ATS75" s="501"/>
      <c r="ATT75" s="502"/>
      <c r="ATU75" s="497"/>
      <c r="ATV75" s="498"/>
      <c r="ATW75" s="498"/>
      <c r="ATX75" s="499"/>
      <c r="ATY75" s="499"/>
      <c r="ATZ75" s="499"/>
      <c r="AUA75" s="500"/>
      <c r="AUB75" s="501"/>
      <c r="AUC75" s="501"/>
      <c r="AUD75" s="501"/>
      <c r="AUE75" s="501"/>
      <c r="AUF75" s="501"/>
      <c r="AUG75" s="501"/>
      <c r="AUH75" s="501"/>
      <c r="AUI75" s="501"/>
      <c r="AUJ75" s="501"/>
      <c r="AUK75" s="501"/>
      <c r="AUL75" s="501"/>
      <c r="AUM75" s="502"/>
      <c r="AUN75" s="497"/>
      <c r="AUO75" s="498"/>
      <c r="AUP75" s="498"/>
      <c r="AUQ75" s="499"/>
      <c r="AUR75" s="499"/>
      <c r="AUS75" s="499"/>
      <c r="AUT75" s="500"/>
      <c r="AUU75" s="501"/>
      <c r="AUV75" s="501"/>
      <c r="AUW75" s="501"/>
      <c r="AUX75" s="501"/>
      <c r="AUY75" s="501"/>
      <c r="AUZ75" s="501"/>
      <c r="AVA75" s="501"/>
      <c r="AVB75" s="501"/>
      <c r="AVC75" s="501"/>
      <c r="AVD75" s="501"/>
      <c r="AVE75" s="501"/>
      <c r="AVF75" s="502"/>
      <c r="AVG75" s="497"/>
      <c r="AVH75" s="498"/>
      <c r="AVI75" s="498"/>
      <c r="AVJ75" s="499"/>
      <c r="AVK75" s="499"/>
      <c r="AVL75" s="499"/>
      <c r="AVM75" s="500"/>
      <c r="AVN75" s="501"/>
      <c r="AVO75" s="501"/>
      <c r="AVP75" s="501"/>
      <c r="AVQ75" s="501"/>
      <c r="AVR75" s="501"/>
      <c r="AVS75" s="501"/>
      <c r="AVT75" s="501"/>
      <c r="AVU75" s="501"/>
      <c r="AVV75" s="501"/>
      <c r="AVW75" s="501"/>
      <c r="AVX75" s="501"/>
      <c r="AVY75" s="502"/>
      <c r="AVZ75" s="497"/>
      <c r="AWA75" s="498"/>
      <c r="AWB75" s="498"/>
      <c r="AWC75" s="499"/>
      <c r="AWD75" s="499"/>
      <c r="AWE75" s="499"/>
      <c r="AWF75" s="500"/>
      <c r="AWG75" s="501"/>
      <c r="AWH75" s="501"/>
      <c r="AWI75" s="501"/>
      <c r="AWJ75" s="501"/>
      <c r="AWK75" s="501"/>
      <c r="AWL75" s="501"/>
      <c r="AWM75" s="501"/>
      <c r="AWN75" s="501"/>
      <c r="AWO75" s="501"/>
      <c r="AWP75" s="501"/>
      <c r="AWQ75" s="501"/>
      <c r="AWR75" s="502"/>
      <c r="AWS75" s="497"/>
      <c r="AWT75" s="498"/>
      <c r="AWU75" s="498"/>
      <c r="AWV75" s="499"/>
      <c r="AWW75" s="499"/>
      <c r="AWX75" s="499"/>
      <c r="AWY75" s="500"/>
      <c r="AWZ75" s="501"/>
      <c r="AXA75" s="501"/>
      <c r="AXB75" s="501"/>
      <c r="AXC75" s="501"/>
      <c r="AXD75" s="501"/>
      <c r="AXE75" s="501"/>
      <c r="AXF75" s="501"/>
      <c r="AXG75" s="501"/>
      <c r="AXH75" s="501"/>
      <c r="AXI75" s="501"/>
      <c r="AXJ75" s="501"/>
      <c r="AXK75" s="502"/>
      <c r="AXL75" s="497"/>
      <c r="AXM75" s="498"/>
      <c r="AXN75" s="498"/>
      <c r="AXO75" s="499"/>
      <c r="AXP75" s="499"/>
      <c r="AXQ75" s="499"/>
      <c r="AXR75" s="500"/>
      <c r="AXS75" s="501"/>
      <c r="AXT75" s="501"/>
      <c r="AXU75" s="501"/>
      <c r="AXV75" s="501"/>
      <c r="AXW75" s="501"/>
      <c r="AXX75" s="501"/>
      <c r="AXY75" s="501"/>
      <c r="AXZ75" s="501"/>
      <c r="AYA75" s="501"/>
      <c r="AYB75" s="501"/>
      <c r="AYC75" s="501"/>
      <c r="AYD75" s="502"/>
      <c r="AYE75" s="497"/>
      <c r="AYF75" s="498"/>
      <c r="AYG75" s="498"/>
      <c r="AYH75" s="499"/>
      <c r="AYI75" s="499"/>
      <c r="AYJ75" s="499"/>
      <c r="AYK75" s="500"/>
      <c r="AYL75" s="501"/>
      <c r="AYM75" s="501"/>
      <c r="AYN75" s="501"/>
      <c r="AYO75" s="501"/>
      <c r="AYP75" s="501"/>
      <c r="AYQ75" s="501"/>
      <c r="AYR75" s="501"/>
      <c r="AYS75" s="501"/>
      <c r="AYT75" s="501"/>
      <c r="AYU75" s="501"/>
      <c r="AYV75" s="501"/>
      <c r="AYW75" s="502"/>
      <c r="AYX75" s="497"/>
      <c r="AYY75" s="498"/>
      <c r="AYZ75" s="498"/>
      <c r="AZA75" s="499"/>
      <c r="AZB75" s="499"/>
      <c r="AZC75" s="499"/>
      <c r="AZD75" s="500"/>
      <c r="AZE75" s="501"/>
      <c r="AZF75" s="501"/>
      <c r="AZG75" s="501"/>
      <c r="AZH75" s="501"/>
      <c r="AZI75" s="501"/>
      <c r="AZJ75" s="501"/>
      <c r="AZK75" s="501"/>
      <c r="AZL75" s="501"/>
      <c r="AZM75" s="501"/>
      <c r="AZN75" s="501"/>
      <c r="AZO75" s="501"/>
      <c r="AZP75" s="502"/>
      <c r="AZQ75" s="497"/>
      <c r="AZR75" s="498"/>
      <c r="AZS75" s="498"/>
      <c r="AZT75" s="499"/>
      <c r="AZU75" s="499"/>
      <c r="AZV75" s="499"/>
      <c r="AZW75" s="500"/>
      <c r="AZX75" s="501"/>
      <c r="AZY75" s="501"/>
      <c r="AZZ75" s="501"/>
      <c r="BAA75" s="501"/>
      <c r="BAB75" s="501"/>
      <c r="BAC75" s="501"/>
      <c r="BAD75" s="501"/>
      <c r="BAE75" s="501"/>
      <c r="BAF75" s="501"/>
      <c r="BAG75" s="501"/>
      <c r="BAH75" s="501"/>
      <c r="BAI75" s="502"/>
      <c r="BAJ75" s="497"/>
      <c r="BAK75" s="498"/>
      <c r="BAL75" s="498"/>
      <c r="BAM75" s="499"/>
      <c r="BAN75" s="499"/>
      <c r="BAO75" s="499"/>
      <c r="BAP75" s="500"/>
      <c r="BAQ75" s="501"/>
      <c r="BAR75" s="501"/>
      <c r="BAS75" s="501"/>
      <c r="BAT75" s="501"/>
      <c r="BAU75" s="501"/>
      <c r="BAV75" s="501"/>
      <c r="BAW75" s="501"/>
      <c r="BAX75" s="501"/>
      <c r="BAY75" s="501"/>
      <c r="BAZ75" s="501"/>
      <c r="BBA75" s="501"/>
      <c r="BBB75" s="502"/>
      <c r="BBC75" s="497"/>
      <c r="BBD75" s="498"/>
      <c r="BBE75" s="498"/>
      <c r="BBF75" s="499"/>
      <c r="BBG75" s="499"/>
      <c r="BBH75" s="499"/>
      <c r="BBI75" s="500"/>
      <c r="BBJ75" s="501"/>
      <c r="BBK75" s="501"/>
      <c r="BBL75" s="501"/>
      <c r="BBM75" s="501"/>
      <c r="BBN75" s="501"/>
      <c r="BBO75" s="501"/>
      <c r="BBP75" s="501"/>
      <c r="BBQ75" s="501"/>
      <c r="BBR75" s="501"/>
      <c r="BBS75" s="501"/>
      <c r="BBT75" s="501"/>
      <c r="BBU75" s="502"/>
      <c r="BBV75" s="497"/>
      <c r="BBW75" s="498"/>
      <c r="BBX75" s="498"/>
      <c r="BBY75" s="499"/>
      <c r="BBZ75" s="499"/>
      <c r="BCA75" s="499"/>
      <c r="BCB75" s="500"/>
      <c r="BCC75" s="501"/>
      <c r="BCD75" s="501"/>
      <c r="BCE75" s="501"/>
      <c r="BCF75" s="501"/>
      <c r="BCG75" s="501"/>
      <c r="BCH75" s="501"/>
      <c r="BCI75" s="501"/>
      <c r="BCJ75" s="501"/>
      <c r="BCK75" s="501"/>
      <c r="BCL75" s="501"/>
      <c r="BCM75" s="501"/>
      <c r="BCN75" s="502"/>
      <c r="BCO75" s="497"/>
      <c r="BCP75" s="498"/>
      <c r="BCQ75" s="498"/>
      <c r="BCR75" s="499"/>
      <c r="BCS75" s="499"/>
      <c r="BCT75" s="499"/>
      <c r="BCU75" s="500"/>
      <c r="BCV75" s="501"/>
      <c r="BCW75" s="501"/>
      <c r="BCX75" s="501"/>
      <c r="BCY75" s="501"/>
      <c r="BCZ75" s="501"/>
      <c r="BDA75" s="501"/>
      <c r="BDB75" s="501"/>
      <c r="BDC75" s="501"/>
      <c r="BDD75" s="501"/>
      <c r="BDE75" s="501"/>
      <c r="BDF75" s="501"/>
      <c r="BDG75" s="502"/>
      <c r="BDH75" s="497"/>
      <c r="BDI75" s="498"/>
      <c r="BDJ75" s="498"/>
      <c r="BDK75" s="499"/>
      <c r="BDL75" s="499"/>
      <c r="BDM75" s="499"/>
      <c r="BDN75" s="500"/>
      <c r="BDO75" s="501"/>
      <c r="BDP75" s="501"/>
      <c r="BDQ75" s="501"/>
      <c r="BDR75" s="501"/>
      <c r="BDS75" s="501"/>
      <c r="BDT75" s="501"/>
      <c r="BDU75" s="501"/>
      <c r="BDV75" s="501"/>
      <c r="BDW75" s="501"/>
      <c r="BDX75" s="501"/>
      <c r="BDY75" s="501"/>
      <c r="BDZ75" s="502"/>
      <c r="BEA75" s="497"/>
      <c r="BEB75" s="498"/>
      <c r="BEC75" s="498"/>
      <c r="BED75" s="499"/>
      <c r="BEE75" s="499"/>
      <c r="BEF75" s="499"/>
      <c r="BEG75" s="500"/>
      <c r="BEH75" s="501"/>
      <c r="BEI75" s="501"/>
      <c r="BEJ75" s="501"/>
      <c r="BEK75" s="501"/>
      <c r="BEL75" s="501"/>
      <c r="BEM75" s="501"/>
      <c r="BEN75" s="501"/>
      <c r="BEO75" s="501"/>
      <c r="BEP75" s="501"/>
      <c r="BEQ75" s="501"/>
      <c r="BER75" s="501"/>
      <c r="BES75" s="502"/>
      <c r="BET75" s="497"/>
      <c r="BEU75" s="498"/>
      <c r="BEV75" s="498"/>
      <c r="BEW75" s="499"/>
      <c r="BEX75" s="499"/>
      <c r="BEY75" s="499"/>
      <c r="BEZ75" s="500"/>
      <c r="BFA75" s="501"/>
      <c r="BFB75" s="501"/>
      <c r="BFC75" s="501"/>
      <c r="BFD75" s="501"/>
      <c r="BFE75" s="501"/>
      <c r="BFF75" s="501"/>
      <c r="BFG75" s="501"/>
      <c r="BFH75" s="501"/>
      <c r="BFI75" s="501"/>
      <c r="BFJ75" s="501"/>
      <c r="BFK75" s="501"/>
      <c r="BFL75" s="502"/>
      <c r="BFM75" s="497"/>
      <c r="BFN75" s="498"/>
      <c r="BFO75" s="498"/>
      <c r="BFP75" s="499"/>
      <c r="BFQ75" s="499"/>
      <c r="BFR75" s="499"/>
      <c r="BFS75" s="500"/>
      <c r="BFT75" s="501"/>
      <c r="BFU75" s="501"/>
      <c r="BFV75" s="501"/>
      <c r="BFW75" s="501"/>
      <c r="BFX75" s="501"/>
      <c r="BFY75" s="501"/>
      <c r="BFZ75" s="501"/>
      <c r="BGA75" s="501"/>
      <c r="BGB75" s="501"/>
      <c r="BGC75" s="501"/>
      <c r="BGD75" s="501"/>
      <c r="BGE75" s="502"/>
      <c r="BGF75" s="497"/>
      <c r="BGG75" s="498"/>
      <c r="BGH75" s="498"/>
      <c r="BGI75" s="499"/>
      <c r="BGJ75" s="499"/>
      <c r="BGK75" s="499"/>
      <c r="BGL75" s="500"/>
      <c r="BGM75" s="501"/>
      <c r="BGN75" s="501"/>
      <c r="BGO75" s="501"/>
      <c r="BGP75" s="501"/>
      <c r="BGQ75" s="501"/>
      <c r="BGR75" s="501"/>
      <c r="BGS75" s="501"/>
      <c r="BGT75" s="501"/>
      <c r="BGU75" s="501"/>
      <c r="BGV75" s="501"/>
      <c r="BGW75" s="501"/>
      <c r="BGX75" s="502"/>
      <c r="BGY75" s="497"/>
      <c r="BGZ75" s="498"/>
      <c r="BHA75" s="498"/>
      <c r="BHB75" s="499"/>
      <c r="BHC75" s="499"/>
      <c r="BHD75" s="499"/>
      <c r="BHE75" s="500"/>
      <c r="BHF75" s="501"/>
      <c r="BHG75" s="501"/>
      <c r="BHH75" s="501"/>
      <c r="BHI75" s="501"/>
      <c r="BHJ75" s="501"/>
      <c r="BHK75" s="501"/>
      <c r="BHL75" s="501"/>
      <c r="BHM75" s="501"/>
      <c r="BHN75" s="501"/>
      <c r="BHO75" s="501"/>
      <c r="BHP75" s="501"/>
      <c r="BHQ75" s="502"/>
      <c r="BHR75" s="497"/>
      <c r="BHS75" s="498"/>
      <c r="BHT75" s="498"/>
      <c r="BHU75" s="499"/>
      <c r="BHV75" s="499"/>
      <c r="BHW75" s="499"/>
      <c r="BHX75" s="500"/>
      <c r="BHY75" s="501"/>
      <c r="BHZ75" s="501"/>
      <c r="BIA75" s="501"/>
      <c r="BIB75" s="501"/>
      <c r="BIC75" s="501"/>
      <c r="BID75" s="501"/>
      <c r="BIE75" s="501"/>
      <c r="BIF75" s="501"/>
      <c r="BIG75" s="501"/>
      <c r="BIH75" s="501"/>
      <c r="BII75" s="501"/>
      <c r="BIJ75" s="502"/>
      <c r="BIK75" s="497"/>
      <c r="BIL75" s="498"/>
      <c r="BIM75" s="498"/>
      <c r="BIN75" s="499"/>
      <c r="BIO75" s="499"/>
      <c r="BIP75" s="499"/>
      <c r="BIQ75" s="500"/>
      <c r="BIR75" s="501"/>
      <c r="BIS75" s="501"/>
      <c r="BIT75" s="501"/>
      <c r="BIU75" s="501"/>
      <c r="BIV75" s="501"/>
      <c r="BIW75" s="501"/>
      <c r="BIX75" s="501"/>
      <c r="BIY75" s="501"/>
      <c r="BIZ75" s="501"/>
      <c r="BJA75" s="501"/>
      <c r="BJB75" s="501"/>
      <c r="BJC75" s="502"/>
      <c r="BJD75" s="497"/>
      <c r="BJE75" s="498"/>
      <c r="BJF75" s="498"/>
      <c r="BJG75" s="499"/>
      <c r="BJH75" s="499"/>
      <c r="BJI75" s="499"/>
      <c r="BJJ75" s="500"/>
      <c r="BJK75" s="501"/>
      <c r="BJL75" s="501"/>
      <c r="BJM75" s="501"/>
      <c r="BJN75" s="501"/>
      <c r="BJO75" s="501"/>
      <c r="BJP75" s="501"/>
      <c r="BJQ75" s="501"/>
      <c r="BJR75" s="501"/>
      <c r="BJS75" s="501"/>
      <c r="BJT75" s="501"/>
      <c r="BJU75" s="501"/>
      <c r="BJV75" s="502"/>
      <c r="BJW75" s="497"/>
      <c r="BJX75" s="498"/>
      <c r="BJY75" s="498"/>
      <c r="BJZ75" s="499"/>
      <c r="BKA75" s="499"/>
      <c r="BKB75" s="499"/>
      <c r="BKC75" s="500"/>
      <c r="BKD75" s="501"/>
      <c r="BKE75" s="501"/>
      <c r="BKF75" s="501"/>
      <c r="BKG75" s="501"/>
      <c r="BKH75" s="501"/>
      <c r="BKI75" s="501"/>
      <c r="BKJ75" s="501"/>
      <c r="BKK75" s="501"/>
      <c r="BKL75" s="501"/>
      <c r="BKM75" s="501"/>
      <c r="BKN75" s="501"/>
      <c r="BKO75" s="502"/>
      <c r="BKP75" s="497"/>
      <c r="BKQ75" s="498"/>
      <c r="BKR75" s="498"/>
      <c r="BKS75" s="499"/>
      <c r="BKT75" s="499"/>
      <c r="BKU75" s="499"/>
      <c r="BKV75" s="500"/>
      <c r="BKW75" s="501"/>
      <c r="BKX75" s="501"/>
      <c r="BKY75" s="501"/>
      <c r="BKZ75" s="501"/>
      <c r="BLA75" s="501"/>
      <c r="BLB75" s="501"/>
      <c r="BLC75" s="501"/>
      <c r="BLD75" s="501"/>
      <c r="BLE75" s="501"/>
      <c r="BLF75" s="501"/>
      <c r="BLG75" s="501"/>
      <c r="BLH75" s="502"/>
      <c r="BLI75" s="497"/>
      <c r="BLJ75" s="498"/>
      <c r="BLK75" s="498"/>
      <c r="BLL75" s="499"/>
      <c r="BLM75" s="499"/>
      <c r="BLN75" s="499"/>
      <c r="BLO75" s="500"/>
      <c r="BLP75" s="501"/>
      <c r="BLQ75" s="501"/>
      <c r="BLR75" s="501"/>
      <c r="BLS75" s="501"/>
      <c r="BLT75" s="501"/>
      <c r="BLU75" s="501"/>
      <c r="BLV75" s="501"/>
      <c r="BLW75" s="501"/>
      <c r="BLX75" s="501"/>
      <c r="BLY75" s="501"/>
      <c r="BLZ75" s="501"/>
      <c r="BMA75" s="502"/>
      <c r="BMB75" s="497"/>
      <c r="BMC75" s="498"/>
      <c r="BMD75" s="498"/>
      <c r="BME75" s="499"/>
      <c r="BMF75" s="499"/>
      <c r="BMG75" s="499"/>
      <c r="BMH75" s="500"/>
      <c r="BMI75" s="501"/>
      <c r="BMJ75" s="501"/>
      <c r="BMK75" s="501"/>
      <c r="BML75" s="501"/>
      <c r="BMM75" s="501"/>
      <c r="BMN75" s="501"/>
      <c r="BMO75" s="501"/>
      <c r="BMP75" s="501"/>
      <c r="BMQ75" s="501"/>
      <c r="BMR75" s="501"/>
      <c r="BMS75" s="501"/>
      <c r="BMT75" s="502"/>
      <c r="BMU75" s="497"/>
      <c r="BMV75" s="498"/>
      <c r="BMW75" s="498"/>
      <c r="BMX75" s="499"/>
      <c r="BMY75" s="499"/>
      <c r="BMZ75" s="499"/>
      <c r="BNA75" s="500"/>
      <c r="BNB75" s="501"/>
      <c r="BNC75" s="501"/>
      <c r="BND75" s="501"/>
      <c r="BNE75" s="501"/>
      <c r="BNF75" s="501"/>
      <c r="BNG75" s="501"/>
      <c r="BNH75" s="501"/>
      <c r="BNI75" s="501"/>
      <c r="BNJ75" s="501"/>
      <c r="BNK75" s="501"/>
      <c r="BNL75" s="501"/>
      <c r="BNM75" s="502"/>
      <c r="BNN75" s="497"/>
      <c r="BNO75" s="498"/>
      <c r="BNP75" s="498"/>
      <c r="BNQ75" s="499"/>
      <c r="BNR75" s="499"/>
      <c r="BNS75" s="499"/>
      <c r="BNT75" s="500"/>
      <c r="BNU75" s="501"/>
      <c r="BNV75" s="501"/>
      <c r="BNW75" s="501"/>
      <c r="BNX75" s="501"/>
      <c r="BNY75" s="501"/>
      <c r="BNZ75" s="501"/>
      <c r="BOA75" s="501"/>
      <c r="BOB75" s="501"/>
      <c r="BOC75" s="501"/>
      <c r="BOD75" s="501"/>
      <c r="BOE75" s="501"/>
      <c r="BOF75" s="502"/>
      <c r="BOG75" s="497"/>
      <c r="BOH75" s="498"/>
      <c r="BOI75" s="498"/>
      <c r="BOJ75" s="499"/>
      <c r="BOK75" s="499"/>
      <c r="BOL75" s="499"/>
      <c r="BOM75" s="500"/>
      <c r="BON75" s="501"/>
      <c r="BOO75" s="501"/>
      <c r="BOP75" s="501"/>
      <c r="BOQ75" s="501"/>
      <c r="BOR75" s="501"/>
      <c r="BOS75" s="501"/>
      <c r="BOT75" s="501"/>
      <c r="BOU75" s="501"/>
      <c r="BOV75" s="501"/>
      <c r="BOW75" s="501"/>
      <c r="BOX75" s="501"/>
      <c r="BOY75" s="502"/>
      <c r="BOZ75" s="497"/>
      <c r="BPA75" s="498"/>
      <c r="BPB75" s="498"/>
      <c r="BPC75" s="499"/>
      <c r="BPD75" s="499"/>
      <c r="BPE75" s="499"/>
      <c r="BPF75" s="500"/>
      <c r="BPG75" s="501"/>
      <c r="BPH75" s="501"/>
      <c r="BPI75" s="501"/>
      <c r="BPJ75" s="501"/>
      <c r="BPK75" s="501"/>
      <c r="BPL75" s="501"/>
      <c r="BPM75" s="501"/>
      <c r="BPN75" s="501"/>
      <c r="BPO75" s="501"/>
      <c r="BPP75" s="501"/>
      <c r="BPQ75" s="501"/>
      <c r="BPR75" s="502"/>
      <c r="BPS75" s="497"/>
      <c r="BPT75" s="498"/>
      <c r="BPU75" s="498"/>
      <c r="BPV75" s="499"/>
      <c r="BPW75" s="499"/>
      <c r="BPX75" s="499"/>
      <c r="BPY75" s="500"/>
      <c r="BPZ75" s="501"/>
      <c r="BQA75" s="501"/>
      <c r="BQB75" s="501"/>
      <c r="BQC75" s="501"/>
      <c r="BQD75" s="501"/>
      <c r="BQE75" s="501"/>
      <c r="BQF75" s="501"/>
      <c r="BQG75" s="501"/>
      <c r="BQH75" s="501"/>
      <c r="BQI75" s="501"/>
      <c r="BQJ75" s="501"/>
      <c r="BQK75" s="502"/>
      <c r="BQL75" s="497"/>
      <c r="BQM75" s="498"/>
      <c r="BQN75" s="498"/>
      <c r="BQO75" s="499"/>
      <c r="BQP75" s="499"/>
      <c r="BQQ75" s="499"/>
      <c r="BQR75" s="500"/>
      <c r="BQS75" s="501"/>
      <c r="BQT75" s="501"/>
      <c r="BQU75" s="501"/>
      <c r="BQV75" s="501"/>
      <c r="BQW75" s="501"/>
      <c r="BQX75" s="501"/>
      <c r="BQY75" s="501"/>
      <c r="BQZ75" s="501"/>
      <c r="BRA75" s="501"/>
      <c r="BRB75" s="501"/>
      <c r="BRC75" s="501"/>
      <c r="BRD75" s="502"/>
      <c r="BRE75" s="497"/>
      <c r="BRF75" s="498"/>
      <c r="BRG75" s="498"/>
      <c r="BRH75" s="499"/>
      <c r="BRI75" s="499"/>
      <c r="BRJ75" s="499"/>
      <c r="BRK75" s="500"/>
      <c r="BRL75" s="501"/>
      <c r="BRM75" s="501"/>
      <c r="BRN75" s="501"/>
      <c r="BRO75" s="501"/>
      <c r="BRP75" s="501"/>
      <c r="BRQ75" s="501"/>
      <c r="BRR75" s="501"/>
      <c r="BRS75" s="501"/>
      <c r="BRT75" s="501"/>
      <c r="BRU75" s="501"/>
      <c r="BRV75" s="501"/>
      <c r="BRW75" s="502"/>
      <c r="BRX75" s="497"/>
      <c r="BRY75" s="498"/>
      <c r="BRZ75" s="498"/>
      <c r="BSA75" s="499"/>
      <c r="BSB75" s="499"/>
      <c r="BSC75" s="499"/>
      <c r="BSD75" s="500"/>
      <c r="BSE75" s="501"/>
      <c r="BSF75" s="501"/>
      <c r="BSG75" s="501"/>
      <c r="BSH75" s="501"/>
      <c r="BSI75" s="501"/>
      <c r="BSJ75" s="501"/>
      <c r="BSK75" s="501"/>
      <c r="BSL75" s="501"/>
      <c r="BSM75" s="501"/>
      <c r="BSN75" s="501"/>
      <c r="BSO75" s="501"/>
      <c r="BSP75" s="502"/>
      <c r="BSQ75" s="497"/>
      <c r="BSR75" s="498"/>
      <c r="BSS75" s="498"/>
      <c r="BST75" s="499"/>
      <c r="BSU75" s="499"/>
      <c r="BSV75" s="499"/>
      <c r="BSW75" s="500"/>
      <c r="BSX75" s="501"/>
      <c r="BSY75" s="501"/>
      <c r="BSZ75" s="501"/>
      <c r="BTA75" s="501"/>
      <c r="BTB75" s="501"/>
      <c r="BTC75" s="501"/>
      <c r="BTD75" s="501"/>
      <c r="BTE75" s="501"/>
      <c r="BTF75" s="501"/>
      <c r="BTG75" s="501"/>
      <c r="BTH75" s="501"/>
      <c r="BTI75" s="502"/>
      <c r="BTJ75" s="497"/>
      <c r="BTK75" s="498"/>
      <c r="BTL75" s="498"/>
      <c r="BTM75" s="499"/>
      <c r="BTN75" s="499"/>
      <c r="BTO75" s="499"/>
      <c r="BTP75" s="500"/>
      <c r="BTQ75" s="501"/>
      <c r="BTR75" s="501"/>
      <c r="BTS75" s="501"/>
      <c r="BTT75" s="501"/>
      <c r="BTU75" s="501"/>
      <c r="BTV75" s="501"/>
      <c r="BTW75" s="501"/>
      <c r="BTX75" s="501"/>
      <c r="BTY75" s="501"/>
      <c r="BTZ75" s="501"/>
      <c r="BUA75" s="501"/>
      <c r="BUB75" s="502"/>
      <c r="BUC75" s="497"/>
      <c r="BUD75" s="498"/>
      <c r="BUE75" s="498"/>
      <c r="BUF75" s="499"/>
      <c r="BUG75" s="499"/>
      <c r="BUH75" s="499"/>
      <c r="BUI75" s="500"/>
      <c r="BUJ75" s="501"/>
      <c r="BUK75" s="501"/>
      <c r="BUL75" s="501"/>
      <c r="BUM75" s="501"/>
      <c r="BUN75" s="501"/>
      <c r="BUO75" s="501"/>
      <c r="BUP75" s="501"/>
      <c r="BUQ75" s="501"/>
      <c r="BUR75" s="501"/>
      <c r="BUS75" s="501"/>
      <c r="BUT75" s="501"/>
      <c r="BUU75" s="502"/>
      <c r="BUV75" s="497"/>
      <c r="BUW75" s="498"/>
      <c r="BUX75" s="498"/>
      <c r="BUY75" s="499"/>
      <c r="BUZ75" s="499"/>
      <c r="BVA75" s="499"/>
      <c r="BVB75" s="500"/>
      <c r="BVC75" s="501"/>
      <c r="BVD75" s="501"/>
      <c r="BVE75" s="501"/>
      <c r="BVF75" s="501"/>
      <c r="BVG75" s="501"/>
      <c r="BVH75" s="501"/>
      <c r="BVI75" s="501"/>
      <c r="BVJ75" s="501"/>
      <c r="BVK75" s="501"/>
      <c r="BVL75" s="501"/>
      <c r="BVM75" s="501"/>
      <c r="BVN75" s="502"/>
      <c r="BVO75" s="497"/>
      <c r="BVP75" s="498"/>
      <c r="BVQ75" s="498"/>
      <c r="BVR75" s="499"/>
      <c r="BVS75" s="499"/>
      <c r="BVT75" s="499"/>
      <c r="BVU75" s="500"/>
      <c r="BVV75" s="501"/>
      <c r="BVW75" s="501"/>
      <c r="BVX75" s="501"/>
      <c r="BVY75" s="501"/>
      <c r="BVZ75" s="501"/>
      <c r="BWA75" s="501"/>
      <c r="BWB75" s="501"/>
      <c r="BWC75" s="501"/>
      <c r="BWD75" s="501"/>
      <c r="BWE75" s="501"/>
      <c r="BWF75" s="501"/>
      <c r="BWG75" s="502"/>
      <c r="BWH75" s="497"/>
      <c r="BWI75" s="498"/>
      <c r="BWJ75" s="498"/>
      <c r="BWK75" s="499"/>
      <c r="BWL75" s="499"/>
      <c r="BWM75" s="499"/>
      <c r="BWN75" s="500"/>
      <c r="BWO75" s="501"/>
      <c r="BWP75" s="501"/>
      <c r="BWQ75" s="501"/>
      <c r="BWR75" s="501"/>
      <c r="BWS75" s="501"/>
      <c r="BWT75" s="501"/>
      <c r="BWU75" s="501"/>
      <c r="BWV75" s="501"/>
      <c r="BWW75" s="501"/>
      <c r="BWX75" s="501"/>
      <c r="BWY75" s="501"/>
      <c r="BWZ75" s="502"/>
      <c r="BXA75" s="497"/>
      <c r="BXB75" s="498"/>
      <c r="BXC75" s="498"/>
      <c r="BXD75" s="499"/>
      <c r="BXE75" s="499"/>
      <c r="BXF75" s="499"/>
      <c r="BXG75" s="500"/>
      <c r="BXH75" s="501"/>
      <c r="BXI75" s="501"/>
      <c r="BXJ75" s="501"/>
      <c r="BXK75" s="501"/>
      <c r="BXL75" s="501"/>
      <c r="BXM75" s="501"/>
      <c r="BXN75" s="501"/>
      <c r="BXO75" s="501"/>
      <c r="BXP75" s="501"/>
      <c r="BXQ75" s="501"/>
      <c r="BXR75" s="501"/>
      <c r="BXS75" s="502"/>
      <c r="BXT75" s="497"/>
      <c r="BXU75" s="498"/>
      <c r="BXV75" s="498"/>
      <c r="BXW75" s="499"/>
      <c r="BXX75" s="499"/>
      <c r="BXY75" s="499"/>
      <c r="BXZ75" s="500"/>
      <c r="BYA75" s="501"/>
      <c r="BYB75" s="501"/>
      <c r="BYC75" s="501"/>
      <c r="BYD75" s="501"/>
      <c r="BYE75" s="501"/>
      <c r="BYF75" s="501"/>
      <c r="BYG75" s="501"/>
      <c r="BYH75" s="501"/>
      <c r="BYI75" s="501"/>
      <c r="BYJ75" s="501"/>
      <c r="BYK75" s="501"/>
      <c r="BYL75" s="502"/>
      <c r="BYM75" s="497"/>
      <c r="BYN75" s="498"/>
      <c r="BYO75" s="498"/>
      <c r="BYP75" s="499"/>
      <c r="BYQ75" s="499"/>
      <c r="BYR75" s="499"/>
      <c r="BYS75" s="500"/>
      <c r="BYT75" s="501"/>
      <c r="BYU75" s="501"/>
      <c r="BYV75" s="501"/>
      <c r="BYW75" s="501"/>
      <c r="BYX75" s="501"/>
      <c r="BYY75" s="501"/>
      <c r="BYZ75" s="501"/>
      <c r="BZA75" s="501"/>
      <c r="BZB75" s="501"/>
      <c r="BZC75" s="501"/>
      <c r="BZD75" s="501"/>
      <c r="BZE75" s="502"/>
      <c r="BZF75" s="497"/>
      <c r="BZG75" s="498"/>
      <c r="BZH75" s="498"/>
      <c r="BZI75" s="499"/>
      <c r="BZJ75" s="499"/>
      <c r="BZK75" s="499"/>
      <c r="BZL75" s="500"/>
      <c r="BZM75" s="501"/>
      <c r="BZN75" s="501"/>
      <c r="BZO75" s="501"/>
      <c r="BZP75" s="501"/>
      <c r="BZQ75" s="501"/>
      <c r="BZR75" s="501"/>
      <c r="BZS75" s="501"/>
      <c r="BZT75" s="501"/>
      <c r="BZU75" s="501"/>
      <c r="BZV75" s="501"/>
      <c r="BZW75" s="501"/>
      <c r="BZX75" s="502"/>
      <c r="BZY75" s="497"/>
      <c r="BZZ75" s="498"/>
      <c r="CAA75" s="498"/>
      <c r="CAB75" s="499"/>
      <c r="CAC75" s="499"/>
      <c r="CAD75" s="499"/>
      <c r="CAE75" s="500"/>
      <c r="CAF75" s="501"/>
      <c r="CAG75" s="501"/>
      <c r="CAH75" s="501"/>
      <c r="CAI75" s="501"/>
      <c r="CAJ75" s="501"/>
      <c r="CAK75" s="501"/>
      <c r="CAL75" s="501"/>
      <c r="CAM75" s="501"/>
      <c r="CAN75" s="501"/>
      <c r="CAO75" s="501"/>
      <c r="CAP75" s="501"/>
      <c r="CAQ75" s="502"/>
      <c r="CAR75" s="497"/>
      <c r="CAS75" s="498"/>
      <c r="CAT75" s="498"/>
      <c r="CAU75" s="499"/>
      <c r="CAV75" s="499"/>
      <c r="CAW75" s="499"/>
      <c r="CAX75" s="500"/>
      <c r="CAY75" s="501"/>
      <c r="CAZ75" s="501"/>
      <c r="CBA75" s="501"/>
      <c r="CBB75" s="501"/>
      <c r="CBC75" s="501"/>
      <c r="CBD75" s="501"/>
      <c r="CBE75" s="501"/>
      <c r="CBF75" s="501"/>
      <c r="CBG75" s="501"/>
      <c r="CBH75" s="501"/>
      <c r="CBI75" s="501"/>
      <c r="CBJ75" s="502"/>
      <c r="CBK75" s="497"/>
      <c r="CBL75" s="498"/>
      <c r="CBM75" s="498"/>
      <c r="CBN75" s="499"/>
      <c r="CBO75" s="499"/>
      <c r="CBP75" s="499"/>
      <c r="CBQ75" s="500"/>
      <c r="CBR75" s="501"/>
      <c r="CBS75" s="501"/>
      <c r="CBT75" s="501"/>
      <c r="CBU75" s="501"/>
      <c r="CBV75" s="501"/>
      <c r="CBW75" s="501"/>
      <c r="CBX75" s="501"/>
      <c r="CBY75" s="501"/>
      <c r="CBZ75" s="501"/>
      <c r="CCA75" s="501"/>
      <c r="CCB75" s="501"/>
      <c r="CCC75" s="502"/>
      <c r="CCD75" s="497"/>
      <c r="CCE75" s="498"/>
      <c r="CCF75" s="498"/>
      <c r="CCG75" s="499"/>
      <c r="CCH75" s="499"/>
      <c r="CCI75" s="499"/>
      <c r="CCJ75" s="500"/>
      <c r="CCK75" s="501"/>
      <c r="CCL75" s="501"/>
      <c r="CCM75" s="501"/>
      <c r="CCN75" s="501"/>
      <c r="CCO75" s="501"/>
      <c r="CCP75" s="501"/>
      <c r="CCQ75" s="501"/>
      <c r="CCR75" s="501"/>
      <c r="CCS75" s="501"/>
      <c r="CCT75" s="501"/>
      <c r="CCU75" s="501"/>
      <c r="CCV75" s="502"/>
      <c r="CCW75" s="497"/>
      <c r="CCX75" s="498"/>
      <c r="CCY75" s="498"/>
      <c r="CCZ75" s="499"/>
      <c r="CDA75" s="499"/>
      <c r="CDB75" s="499"/>
      <c r="CDC75" s="500"/>
      <c r="CDD75" s="501"/>
      <c r="CDE75" s="501"/>
      <c r="CDF75" s="501"/>
      <c r="CDG75" s="501"/>
      <c r="CDH75" s="501"/>
      <c r="CDI75" s="501"/>
      <c r="CDJ75" s="501"/>
      <c r="CDK75" s="501"/>
      <c r="CDL75" s="501"/>
      <c r="CDM75" s="501"/>
      <c r="CDN75" s="501"/>
      <c r="CDO75" s="502"/>
      <c r="CDP75" s="497"/>
      <c r="CDQ75" s="498"/>
      <c r="CDR75" s="498"/>
      <c r="CDS75" s="499"/>
      <c r="CDT75" s="499"/>
      <c r="CDU75" s="499"/>
      <c r="CDV75" s="500"/>
      <c r="CDW75" s="501"/>
      <c r="CDX75" s="501"/>
      <c r="CDY75" s="501"/>
      <c r="CDZ75" s="501"/>
      <c r="CEA75" s="501"/>
      <c r="CEB75" s="501"/>
      <c r="CEC75" s="501"/>
      <c r="CED75" s="501"/>
      <c r="CEE75" s="501"/>
      <c r="CEF75" s="501"/>
      <c r="CEG75" s="501"/>
      <c r="CEH75" s="502"/>
      <c r="CEI75" s="497"/>
      <c r="CEJ75" s="498"/>
      <c r="CEK75" s="498"/>
      <c r="CEL75" s="499"/>
      <c r="CEM75" s="499"/>
      <c r="CEN75" s="499"/>
      <c r="CEO75" s="500"/>
      <c r="CEP75" s="501"/>
      <c r="CEQ75" s="501"/>
      <c r="CER75" s="501"/>
      <c r="CES75" s="501"/>
      <c r="CET75" s="501"/>
      <c r="CEU75" s="501"/>
      <c r="CEV75" s="501"/>
      <c r="CEW75" s="501"/>
      <c r="CEX75" s="501"/>
      <c r="CEY75" s="501"/>
      <c r="CEZ75" s="501"/>
      <c r="CFA75" s="502"/>
      <c r="CFB75" s="497"/>
      <c r="CFC75" s="498"/>
      <c r="CFD75" s="498"/>
      <c r="CFE75" s="499"/>
      <c r="CFF75" s="499"/>
      <c r="CFG75" s="499"/>
      <c r="CFH75" s="500"/>
      <c r="CFI75" s="501"/>
      <c r="CFJ75" s="501"/>
      <c r="CFK75" s="501"/>
      <c r="CFL75" s="501"/>
      <c r="CFM75" s="501"/>
      <c r="CFN75" s="501"/>
      <c r="CFO75" s="501"/>
      <c r="CFP75" s="501"/>
      <c r="CFQ75" s="501"/>
      <c r="CFR75" s="501"/>
      <c r="CFS75" s="501"/>
      <c r="CFT75" s="502"/>
      <c r="CFU75" s="497"/>
      <c r="CFV75" s="498"/>
      <c r="CFW75" s="498"/>
      <c r="CFX75" s="499"/>
      <c r="CFY75" s="499"/>
      <c r="CFZ75" s="499"/>
      <c r="CGA75" s="500"/>
      <c r="CGB75" s="501"/>
      <c r="CGC75" s="501"/>
      <c r="CGD75" s="501"/>
      <c r="CGE75" s="501"/>
      <c r="CGF75" s="501"/>
      <c r="CGG75" s="501"/>
      <c r="CGH75" s="501"/>
      <c r="CGI75" s="501"/>
      <c r="CGJ75" s="501"/>
      <c r="CGK75" s="501"/>
      <c r="CGL75" s="501"/>
      <c r="CGM75" s="502"/>
      <c r="CGN75" s="497"/>
      <c r="CGO75" s="498"/>
      <c r="CGP75" s="498"/>
      <c r="CGQ75" s="499"/>
      <c r="CGR75" s="499"/>
      <c r="CGS75" s="499"/>
      <c r="CGT75" s="500"/>
      <c r="CGU75" s="501"/>
      <c r="CGV75" s="501"/>
      <c r="CGW75" s="501"/>
      <c r="CGX75" s="501"/>
      <c r="CGY75" s="501"/>
      <c r="CGZ75" s="501"/>
      <c r="CHA75" s="501"/>
      <c r="CHB75" s="501"/>
      <c r="CHC75" s="501"/>
      <c r="CHD75" s="501"/>
      <c r="CHE75" s="501"/>
      <c r="CHF75" s="502"/>
      <c r="CHG75" s="497"/>
      <c r="CHH75" s="498"/>
      <c r="CHI75" s="498"/>
      <c r="CHJ75" s="499"/>
      <c r="CHK75" s="499"/>
      <c r="CHL75" s="499"/>
      <c r="CHM75" s="500"/>
      <c r="CHN75" s="501"/>
      <c r="CHO75" s="501"/>
      <c r="CHP75" s="501"/>
      <c r="CHQ75" s="501"/>
      <c r="CHR75" s="501"/>
      <c r="CHS75" s="501"/>
      <c r="CHT75" s="501"/>
      <c r="CHU75" s="501"/>
      <c r="CHV75" s="501"/>
      <c r="CHW75" s="501"/>
      <c r="CHX75" s="501"/>
      <c r="CHY75" s="502"/>
      <c r="CHZ75" s="497"/>
      <c r="CIA75" s="498"/>
      <c r="CIB75" s="498"/>
      <c r="CIC75" s="499"/>
      <c r="CID75" s="499"/>
      <c r="CIE75" s="499"/>
      <c r="CIF75" s="500"/>
      <c r="CIG75" s="501"/>
      <c r="CIH75" s="501"/>
      <c r="CII75" s="501"/>
      <c r="CIJ75" s="501"/>
      <c r="CIK75" s="501"/>
      <c r="CIL75" s="501"/>
      <c r="CIM75" s="501"/>
      <c r="CIN75" s="501"/>
      <c r="CIO75" s="501"/>
      <c r="CIP75" s="501"/>
      <c r="CIQ75" s="501"/>
      <c r="CIR75" s="502"/>
      <c r="CIS75" s="497"/>
      <c r="CIT75" s="498"/>
      <c r="CIU75" s="498"/>
      <c r="CIV75" s="499"/>
      <c r="CIW75" s="499"/>
      <c r="CIX75" s="499"/>
      <c r="CIY75" s="500"/>
      <c r="CIZ75" s="501"/>
      <c r="CJA75" s="501"/>
      <c r="CJB75" s="501"/>
      <c r="CJC75" s="501"/>
      <c r="CJD75" s="501"/>
      <c r="CJE75" s="501"/>
      <c r="CJF75" s="501"/>
      <c r="CJG75" s="501"/>
      <c r="CJH75" s="501"/>
      <c r="CJI75" s="501"/>
      <c r="CJJ75" s="501"/>
      <c r="CJK75" s="502"/>
      <c r="CJL75" s="497"/>
      <c r="CJM75" s="498"/>
      <c r="CJN75" s="498"/>
      <c r="CJO75" s="499"/>
      <c r="CJP75" s="499"/>
      <c r="CJQ75" s="499"/>
      <c r="CJR75" s="500"/>
      <c r="CJS75" s="501"/>
      <c r="CJT75" s="501"/>
      <c r="CJU75" s="501"/>
      <c r="CJV75" s="501"/>
      <c r="CJW75" s="501"/>
      <c r="CJX75" s="501"/>
      <c r="CJY75" s="501"/>
      <c r="CJZ75" s="501"/>
      <c r="CKA75" s="501"/>
      <c r="CKB75" s="501"/>
      <c r="CKC75" s="501"/>
      <c r="CKD75" s="502"/>
      <c r="CKE75" s="497"/>
      <c r="CKF75" s="498"/>
      <c r="CKG75" s="498"/>
      <c r="CKH75" s="499"/>
      <c r="CKI75" s="499"/>
      <c r="CKJ75" s="499"/>
      <c r="CKK75" s="500"/>
      <c r="CKL75" s="501"/>
      <c r="CKM75" s="501"/>
      <c r="CKN75" s="501"/>
      <c r="CKO75" s="501"/>
      <c r="CKP75" s="501"/>
      <c r="CKQ75" s="501"/>
      <c r="CKR75" s="501"/>
      <c r="CKS75" s="501"/>
      <c r="CKT75" s="501"/>
      <c r="CKU75" s="501"/>
      <c r="CKV75" s="501"/>
      <c r="CKW75" s="502"/>
      <c r="CKX75" s="497"/>
      <c r="CKY75" s="498"/>
      <c r="CKZ75" s="498"/>
      <c r="CLA75" s="499"/>
      <c r="CLB75" s="499"/>
      <c r="CLC75" s="499"/>
      <c r="CLD75" s="500"/>
      <c r="CLE75" s="501"/>
      <c r="CLF75" s="501"/>
      <c r="CLG75" s="501"/>
      <c r="CLH75" s="501"/>
      <c r="CLI75" s="501"/>
      <c r="CLJ75" s="501"/>
      <c r="CLK75" s="501"/>
      <c r="CLL75" s="501"/>
      <c r="CLM75" s="501"/>
      <c r="CLN75" s="501"/>
      <c r="CLO75" s="501"/>
      <c r="CLP75" s="502"/>
      <c r="CLQ75" s="497"/>
      <c r="CLR75" s="498"/>
      <c r="CLS75" s="498"/>
      <c r="CLT75" s="499"/>
      <c r="CLU75" s="499"/>
      <c r="CLV75" s="499"/>
      <c r="CLW75" s="500"/>
      <c r="CLX75" s="501"/>
      <c r="CLY75" s="501"/>
      <c r="CLZ75" s="501"/>
      <c r="CMA75" s="501"/>
      <c r="CMB75" s="501"/>
      <c r="CMC75" s="501"/>
      <c r="CMD75" s="501"/>
      <c r="CME75" s="501"/>
      <c r="CMF75" s="501"/>
      <c r="CMG75" s="501"/>
      <c r="CMH75" s="501"/>
      <c r="CMI75" s="502"/>
      <c r="CMJ75" s="497"/>
      <c r="CMK75" s="498"/>
      <c r="CML75" s="498"/>
      <c r="CMM75" s="499"/>
      <c r="CMN75" s="499"/>
      <c r="CMO75" s="499"/>
      <c r="CMP75" s="500"/>
      <c r="CMQ75" s="501"/>
      <c r="CMR75" s="501"/>
      <c r="CMS75" s="501"/>
      <c r="CMT75" s="501"/>
      <c r="CMU75" s="501"/>
      <c r="CMV75" s="501"/>
      <c r="CMW75" s="501"/>
      <c r="CMX75" s="501"/>
      <c r="CMY75" s="501"/>
      <c r="CMZ75" s="501"/>
      <c r="CNA75" s="501"/>
      <c r="CNB75" s="502"/>
      <c r="CNC75" s="497"/>
      <c r="CND75" s="498"/>
      <c r="CNE75" s="498"/>
      <c r="CNF75" s="499"/>
      <c r="CNG75" s="499"/>
      <c r="CNH75" s="499"/>
      <c r="CNI75" s="500"/>
      <c r="CNJ75" s="501"/>
      <c r="CNK75" s="501"/>
      <c r="CNL75" s="501"/>
      <c r="CNM75" s="501"/>
      <c r="CNN75" s="501"/>
      <c r="CNO75" s="501"/>
      <c r="CNP75" s="501"/>
      <c r="CNQ75" s="501"/>
      <c r="CNR75" s="501"/>
      <c r="CNS75" s="501"/>
      <c r="CNT75" s="501"/>
      <c r="CNU75" s="502"/>
      <c r="CNV75" s="497"/>
      <c r="CNW75" s="498"/>
      <c r="CNX75" s="498"/>
      <c r="CNY75" s="499"/>
      <c r="CNZ75" s="499"/>
      <c r="COA75" s="499"/>
      <c r="COB75" s="500"/>
      <c r="COC75" s="501"/>
      <c r="COD75" s="501"/>
      <c r="COE75" s="501"/>
      <c r="COF75" s="501"/>
      <c r="COG75" s="501"/>
      <c r="COH75" s="501"/>
      <c r="COI75" s="501"/>
      <c r="COJ75" s="501"/>
      <c r="COK75" s="501"/>
      <c r="COL75" s="501"/>
      <c r="COM75" s="501"/>
      <c r="CON75" s="502"/>
      <c r="COO75" s="497"/>
      <c r="COP75" s="498"/>
      <c r="COQ75" s="498"/>
      <c r="COR75" s="499"/>
      <c r="COS75" s="499"/>
      <c r="COT75" s="499"/>
      <c r="COU75" s="500"/>
      <c r="COV75" s="501"/>
      <c r="COW75" s="501"/>
      <c r="COX75" s="501"/>
      <c r="COY75" s="501"/>
      <c r="COZ75" s="501"/>
      <c r="CPA75" s="501"/>
      <c r="CPB75" s="501"/>
      <c r="CPC75" s="501"/>
      <c r="CPD75" s="501"/>
      <c r="CPE75" s="501"/>
      <c r="CPF75" s="501"/>
      <c r="CPG75" s="502"/>
      <c r="CPH75" s="497"/>
      <c r="CPI75" s="498"/>
      <c r="CPJ75" s="498"/>
      <c r="CPK75" s="499"/>
      <c r="CPL75" s="499"/>
      <c r="CPM75" s="499"/>
      <c r="CPN75" s="500"/>
      <c r="CPO75" s="501"/>
      <c r="CPP75" s="501"/>
      <c r="CPQ75" s="501"/>
      <c r="CPR75" s="501"/>
      <c r="CPS75" s="501"/>
      <c r="CPT75" s="501"/>
      <c r="CPU75" s="501"/>
      <c r="CPV75" s="501"/>
      <c r="CPW75" s="501"/>
      <c r="CPX75" s="501"/>
      <c r="CPY75" s="501"/>
      <c r="CPZ75" s="502"/>
      <c r="CQA75" s="497"/>
      <c r="CQB75" s="498"/>
      <c r="CQC75" s="498"/>
      <c r="CQD75" s="499"/>
      <c r="CQE75" s="499"/>
      <c r="CQF75" s="499"/>
      <c r="CQG75" s="500"/>
      <c r="CQH75" s="501"/>
      <c r="CQI75" s="501"/>
      <c r="CQJ75" s="501"/>
      <c r="CQK75" s="501"/>
      <c r="CQL75" s="501"/>
      <c r="CQM75" s="501"/>
      <c r="CQN75" s="501"/>
      <c r="CQO75" s="501"/>
      <c r="CQP75" s="501"/>
      <c r="CQQ75" s="501"/>
      <c r="CQR75" s="501"/>
      <c r="CQS75" s="502"/>
      <c r="CQT75" s="497"/>
      <c r="CQU75" s="498"/>
      <c r="CQV75" s="498"/>
      <c r="CQW75" s="499"/>
      <c r="CQX75" s="499"/>
      <c r="CQY75" s="499"/>
      <c r="CQZ75" s="500"/>
      <c r="CRA75" s="501"/>
      <c r="CRB75" s="501"/>
      <c r="CRC75" s="501"/>
      <c r="CRD75" s="501"/>
      <c r="CRE75" s="501"/>
      <c r="CRF75" s="501"/>
      <c r="CRG75" s="501"/>
      <c r="CRH75" s="501"/>
      <c r="CRI75" s="501"/>
      <c r="CRJ75" s="501"/>
      <c r="CRK75" s="501"/>
      <c r="CRL75" s="502"/>
      <c r="CRM75" s="497"/>
      <c r="CRN75" s="498"/>
      <c r="CRO75" s="498"/>
      <c r="CRP75" s="499"/>
      <c r="CRQ75" s="499"/>
      <c r="CRR75" s="499"/>
      <c r="CRS75" s="500"/>
      <c r="CRT75" s="501"/>
      <c r="CRU75" s="501"/>
      <c r="CRV75" s="501"/>
      <c r="CRW75" s="501"/>
      <c r="CRX75" s="501"/>
      <c r="CRY75" s="501"/>
      <c r="CRZ75" s="501"/>
      <c r="CSA75" s="501"/>
      <c r="CSB75" s="501"/>
      <c r="CSC75" s="501"/>
      <c r="CSD75" s="501"/>
      <c r="CSE75" s="502"/>
      <c r="CSF75" s="497"/>
      <c r="CSG75" s="498"/>
      <c r="CSH75" s="498"/>
      <c r="CSI75" s="499"/>
      <c r="CSJ75" s="499"/>
      <c r="CSK75" s="499"/>
      <c r="CSL75" s="500"/>
      <c r="CSM75" s="501"/>
      <c r="CSN75" s="501"/>
      <c r="CSO75" s="501"/>
      <c r="CSP75" s="501"/>
      <c r="CSQ75" s="501"/>
      <c r="CSR75" s="501"/>
      <c r="CSS75" s="501"/>
      <c r="CST75" s="501"/>
      <c r="CSU75" s="501"/>
      <c r="CSV75" s="501"/>
      <c r="CSW75" s="501"/>
      <c r="CSX75" s="502"/>
      <c r="CSY75" s="497"/>
      <c r="CSZ75" s="498"/>
      <c r="CTA75" s="498"/>
      <c r="CTB75" s="499"/>
      <c r="CTC75" s="499"/>
      <c r="CTD75" s="499"/>
      <c r="CTE75" s="500"/>
      <c r="CTF75" s="501"/>
      <c r="CTG75" s="501"/>
      <c r="CTH75" s="501"/>
      <c r="CTI75" s="501"/>
      <c r="CTJ75" s="501"/>
      <c r="CTK75" s="501"/>
      <c r="CTL75" s="501"/>
      <c r="CTM75" s="501"/>
      <c r="CTN75" s="501"/>
      <c r="CTO75" s="501"/>
      <c r="CTP75" s="501"/>
      <c r="CTQ75" s="502"/>
      <c r="CTR75" s="497"/>
      <c r="CTS75" s="498"/>
      <c r="CTT75" s="498"/>
      <c r="CTU75" s="499"/>
      <c r="CTV75" s="499"/>
      <c r="CTW75" s="499"/>
      <c r="CTX75" s="500"/>
      <c r="CTY75" s="501"/>
      <c r="CTZ75" s="501"/>
      <c r="CUA75" s="501"/>
      <c r="CUB75" s="501"/>
      <c r="CUC75" s="501"/>
      <c r="CUD75" s="501"/>
      <c r="CUE75" s="501"/>
      <c r="CUF75" s="501"/>
      <c r="CUG75" s="501"/>
      <c r="CUH75" s="501"/>
      <c r="CUI75" s="501"/>
      <c r="CUJ75" s="502"/>
      <c r="CUK75" s="497"/>
      <c r="CUL75" s="498"/>
      <c r="CUM75" s="498"/>
      <c r="CUN75" s="499"/>
      <c r="CUO75" s="499"/>
      <c r="CUP75" s="499"/>
      <c r="CUQ75" s="500"/>
      <c r="CUR75" s="501"/>
      <c r="CUS75" s="501"/>
      <c r="CUT75" s="501"/>
      <c r="CUU75" s="501"/>
      <c r="CUV75" s="501"/>
      <c r="CUW75" s="501"/>
      <c r="CUX75" s="501"/>
      <c r="CUY75" s="501"/>
      <c r="CUZ75" s="501"/>
      <c r="CVA75" s="501"/>
      <c r="CVB75" s="501"/>
      <c r="CVC75" s="502"/>
      <c r="CVD75" s="497"/>
      <c r="CVE75" s="498"/>
      <c r="CVF75" s="498"/>
      <c r="CVG75" s="499"/>
      <c r="CVH75" s="499"/>
      <c r="CVI75" s="499"/>
      <c r="CVJ75" s="500"/>
      <c r="CVK75" s="501"/>
      <c r="CVL75" s="501"/>
      <c r="CVM75" s="501"/>
      <c r="CVN75" s="501"/>
      <c r="CVO75" s="501"/>
      <c r="CVP75" s="501"/>
      <c r="CVQ75" s="501"/>
      <c r="CVR75" s="501"/>
      <c r="CVS75" s="501"/>
      <c r="CVT75" s="501"/>
      <c r="CVU75" s="501"/>
      <c r="CVV75" s="502"/>
      <c r="CVW75" s="497"/>
      <c r="CVX75" s="498"/>
      <c r="CVY75" s="498"/>
      <c r="CVZ75" s="499"/>
      <c r="CWA75" s="499"/>
      <c r="CWB75" s="499"/>
      <c r="CWC75" s="500"/>
      <c r="CWD75" s="501"/>
      <c r="CWE75" s="501"/>
      <c r="CWF75" s="501"/>
      <c r="CWG75" s="501"/>
      <c r="CWH75" s="501"/>
      <c r="CWI75" s="501"/>
      <c r="CWJ75" s="501"/>
      <c r="CWK75" s="501"/>
      <c r="CWL75" s="501"/>
      <c r="CWM75" s="501"/>
      <c r="CWN75" s="501"/>
      <c r="CWO75" s="502"/>
      <c r="CWP75" s="497"/>
      <c r="CWQ75" s="498"/>
      <c r="CWR75" s="498"/>
      <c r="CWS75" s="499"/>
      <c r="CWT75" s="499"/>
      <c r="CWU75" s="499"/>
      <c r="CWV75" s="500"/>
      <c r="CWW75" s="501"/>
      <c r="CWX75" s="501"/>
      <c r="CWY75" s="501"/>
      <c r="CWZ75" s="501"/>
      <c r="CXA75" s="501"/>
      <c r="CXB75" s="501"/>
      <c r="CXC75" s="501"/>
      <c r="CXD75" s="501"/>
      <c r="CXE75" s="501"/>
      <c r="CXF75" s="501"/>
      <c r="CXG75" s="501"/>
      <c r="CXH75" s="502"/>
      <c r="CXI75" s="497"/>
      <c r="CXJ75" s="498"/>
      <c r="CXK75" s="498"/>
      <c r="CXL75" s="499"/>
      <c r="CXM75" s="499"/>
      <c r="CXN75" s="499"/>
      <c r="CXO75" s="500"/>
      <c r="CXP75" s="501"/>
      <c r="CXQ75" s="501"/>
      <c r="CXR75" s="501"/>
      <c r="CXS75" s="501"/>
      <c r="CXT75" s="501"/>
      <c r="CXU75" s="501"/>
      <c r="CXV75" s="501"/>
      <c r="CXW75" s="501"/>
      <c r="CXX75" s="501"/>
      <c r="CXY75" s="501"/>
      <c r="CXZ75" s="501"/>
      <c r="CYA75" s="502"/>
      <c r="CYB75" s="497"/>
      <c r="CYC75" s="498"/>
      <c r="CYD75" s="498"/>
      <c r="CYE75" s="499"/>
      <c r="CYF75" s="499"/>
      <c r="CYG75" s="499"/>
      <c r="CYH75" s="500"/>
      <c r="CYI75" s="501"/>
      <c r="CYJ75" s="501"/>
      <c r="CYK75" s="501"/>
      <c r="CYL75" s="501"/>
      <c r="CYM75" s="501"/>
      <c r="CYN75" s="501"/>
      <c r="CYO75" s="501"/>
      <c r="CYP75" s="501"/>
      <c r="CYQ75" s="501"/>
      <c r="CYR75" s="501"/>
      <c r="CYS75" s="501"/>
      <c r="CYT75" s="502"/>
      <c r="CYU75" s="497"/>
      <c r="CYV75" s="498"/>
      <c r="CYW75" s="498"/>
      <c r="CYX75" s="499"/>
      <c r="CYY75" s="499"/>
      <c r="CYZ75" s="499"/>
      <c r="CZA75" s="500"/>
      <c r="CZB75" s="501"/>
      <c r="CZC75" s="501"/>
      <c r="CZD75" s="501"/>
      <c r="CZE75" s="501"/>
      <c r="CZF75" s="501"/>
      <c r="CZG75" s="501"/>
      <c r="CZH75" s="501"/>
      <c r="CZI75" s="501"/>
      <c r="CZJ75" s="501"/>
      <c r="CZK75" s="501"/>
      <c r="CZL75" s="501"/>
      <c r="CZM75" s="502"/>
      <c r="CZN75" s="497"/>
      <c r="CZO75" s="498"/>
      <c r="CZP75" s="498"/>
      <c r="CZQ75" s="499"/>
      <c r="CZR75" s="499"/>
      <c r="CZS75" s="499"/>
      <c r="CZT75" s="500"/>
      <c r="CZU75" s="501"/>
      <c r="CZV75" s="501"/>
      <c r="CZW75" s="501"/>
      <c r="CZX75" s="501"/>
      <c r="CZY75" s="501"/>
      <c r="CZZ75" s="501"/>
      <c r="DAA75" s="501"/>
      <c r="DAB75" s="501"/>
      <c r="DAC75" s="501"/>
      <c r="DAD75" s="501"/>
      <c r="DAE75" s="501"/>
      <c r="DAF75" s="502"/>
      <c r="DAG75" s="497"/>
      <c r="DAH75" s="498"/>
      <c r="DAI75" s="498"/>
      <c r="DAJ75" s="499"/>
      <c r="DAK75" s="499"/>
      <c r="DAL75" s="499"/>
      <c r="DAM75" s="500"/>
      <c r="DAN75" s="501"/>
      <c r="DAO75" s="501"/>
      <c r="DAP75" s="501"/>
      <c r="DAQ75" s="501"/>
      <c r="DAR75" s="501"/>
      <c r="DAS75" s="501"/>
      <c r="DAT75" s="501"/>
      <c r="DAU75" s="501"/>
      <c r="DAV75" s="501"/>
      <c r="DAW75" s="501"/>
      <c r="DAX75" s="501"/>
      <c r="DAY75" s="502"/>
      <c r="DAZ75" s="497"/>
      <c r="DBA75" s="498"/>
      <c r="DBB75" s="498"/>
      <c r="DBC75" s="499"/>
      <c r="DBD75" s="499"/>
      <c r="DBE75" s="499"/>
      <c r="DBF75" s="500"/>
      <c r="DBG75" s="501"/>
      <c r="DBH75" s="501"/>
      <c r="DBI75" s="501"/>
      <c r="DBJ75" s="501"/>
      <c r="DBK75" s="501"/>
      <c r="DBL75" s="501"/>
      <c r="DBM75" s="501"/>
      <c r="DBN75" s="501"/>
      <c r="DBO75" s="501"/>
      <c r="DBP75" s="501"/>
      <c r="DBQ75" s="501"/>
      <c r="DBR75" s="502"/>
      <c r="DBS75" s="497"/>
      <c r="DBT75" s="498"/>
      <c r="DBU75" s="498"/>
      <c r="DBV75" s="499"/>
      <c r="DBW75" s="499"/>
      <c r="DBX75" s="499"/>
      <c r="DBY75" s="500"/>
      <c r="DBZ75" s="501"/>
      <c r="DCA75" s="501"/>
      <c r="DCB75" s="501"/>
      <c r="DCC75" s="501"/>
      <c r="DCD75" s="501"/>
      <c r="DCE75" s="501"/>
      <c r="DCF75" s="501"/>
      <c r="DCG75" s="501"/>
      <c r="DCH75" s="501"/>
      <c r="DCI75" s="501"/>
      <c r="DCJ75" s="501"/>
      <c r="DCK75" s="502"/>
      <c r="DCL75" s="497"/>
      <c r="DCM75" s="498"/>
      <c r="DCN75" s="498"/>
      <c r="DCO75" s="499"/>
      <c r="DCP75" s="499"/>
      <c r="DCQ75" s="499"/>
      <c r="DCR75" s="500"/>
      <c r="DCS75" s="501"/>
      <c r="DCT75" s="501"/>
      <c r="DCU75" s="501"/>
      <c r="DCV75" s="501"/>
      <c r="DCW75" s="501"/>
      <c r="DCX75" s="501"/>
      <c r="DCY75" s="501"/>
      <c r="DCZ75" s="501"/>
      <c r="DDA75" s="501"/>
      <c r="DDB75" s="501"/>
      <c r="DDC75" s="501"/>
      <c r="DDD75" s="502"/>
      <c r="DDE75" s="497"/>
      <c r="DDF75" s="498"/>
      <c r="DDG75" s="498"/>
      <c r="DDH75" s="499"/>
      <c r="DDI75" s="499"/>
      <c r="DDJ75" s="499"/>
      <c r="DDK75" s="500"/>
      <c r="DDL75" s="501"/>
      <c r="DDM75" s="501"/>
      <c r="DDN75" s="501"/>
      <c r="DDO75" s="501"/>
      <c r="DDP75" s="501"/>
      <c r="DDQ75" s="501"/>
      <c r="DDR75" s="501"/>
      <c r="DDS75" s="501"/>
      <c r="DDT75" s="501"/>
      <c r="DDU75" s="501"/>
      <c r="DDV75" s="501"/>
      <c r="DDW75" s="502"/>
      <c r="DDX75" s="497"/>
      <c r="DDY75" s="498"/>
      <c r="DDZ75" s="498"/>
      <c r="DEA75" s="499"/>
      <c r="DEB75" s="499"/>
      <c r="DEC75" s="499"/>
      <c r="DED75" s="500"/>
      <c r="DEE75" s="501"/>
      <c r="DEF75" s="501"/>
      <c r="DEG75" s="501"/>
      <c r="DEH75" s="501"/>
      <c r="DEI75" s="501"/>
      <c r="DEJ75" s="501"/>
      <c r="DEK75" s="501"/>
      <c r="DEL75" s="501"/>
      <c r="DEM75" s="501"/>
      <c r="DEN75" s="501"/>
      <c r="DEO75" s="501"/>
      <c r="DEP75" s="502"/>
      <c r="DEQ75" s="497"/>
      <c r="DER75" s="498"/>
      <c r="DES75" s="498"/>
      <c r="DET75" s="499"/>
      <c r="DEU75" s="499"/>
      <c r="DEV75" s="499"/>
      <c r="DEW75" s="500"/>
      <c r="DEX75" s="501"/>
      <c r="DEY75" s="501"/>
      <c r="DEZ75" s="501"/>
      <c r="DFA75" s="501"/>
      <c r="DFB75" s="501"/>
      <c r="DFC75" s="501"/>
      <c r="DFD75" s="501"/>
      <c r="DFE75" s="501"/>
      <c r="DFF75" s="501"/>
      <c r="DFG75" s="501"/>
      <c r="DFH75" s="501"/>
      <c r="DFI75" s="502"/>
      <c r="DFJ75" s="497"/>
      <c r="DFK75" s="498"/>
      <c r="DFL75" s="498"/>
      <c r="DFM75" s="499"/>
      <c r="DFN75" s="499"/>
      <c r="DFO75" s="499"/>
      <c r="DFP75" s="500"/>
      <c r="DFQ75" s="501"/>
      <c r="DFR75" s="501"/>
      <c r="DFS75" s="501"/>
      <c r="DFT75" s="501"/>
      <c r="DFU75" s="501"/>
      <c r="DFV75" s="501"/>
      <c r="DFW75" s="501"/>
      <c r="DFX75" s="501"/>
      <c r="DFY75" s="501"/>
      <c r="DFZ75" s="501"/>
      <c r="DGA75" s="501"/>
      <c r="DGB75" s="502"/>
      <c r="DGC75" s="497"/>
      <c r="DGD75" s="498"/>
      <c r="DGE75" s="498"/>
      <c r="DGF75" s="499"/>
      <c r="DGG75" s="499"/>
      <c r="DGH75" s="499"/>
      <c r="DGI75" s="500"/>
      <c r="DGJ75" s="501"/>
      <c r="DGK75" s="501"/>
      <c r="DGL75" s="501"/>
      <c r="DGM75" s="501"/>
      <c r="DGN75" s="501"/>
      <c r="DGO75" s="501"/>
      <c r="DGP75" s="501"/>
      <c r="DGQ75" s="501"/>
      <c r="DGR75" s="501"/>
      <c r="DGS75" s="501"/>
      <c r="DGT75" s="501"/>
      <c r="DGU75" s="502"/>
      <c r="DGV75" s="497"/>
      <c r="DGW75" s="498"/>
      <c r="DGX75" s="498"/>
      <c r="DGY75" s="499"/>
      <c r="DGZ75" s="499"/>
      <c r="DHA75" s="499"/>
      <c r="DHB75" s="500"/>
      <c r="DHC75" s="501"/>
      <c r="DHD75" s="501"/>
      <c r="DHE75" s="501"/>
      <c r="DHF75" s="501"/>
      <c r="DHG75" s="501"/>
      <c r="DHH75" s="501"/>
      <c r="DHI75" s="501"/>
      <c r="DHJ75" s="501"/>
      <c r="DHK75" s="501"/>
      <c r="DHL75" s="501"/>
      <c r="DHM75" s="501"/>
      <c r="DHN75" s="502"/>
      <c r="DHO75" s="497"/>
      <c r="DHP75" s="498"/>
      <c r="DHQ75" s="498"/>
      <c r="DHR75" s="499"/>
      <c r="DHS75" s="499"/>
      <c r="DHT75" s="499"/>
      <c r="DHU75" s="500"/>
      <c r="DHV75" s="501"/>
      <c r="DHW75" s="501"/>
      <c r="DHX75" s="501"/>
      <c r="DHY75" s="501"/>
      <c r="DHZ75" s="501"/>
      <c r="DIA75" s="501"/>
      <c r="DIB75" s="501"/>
      <c r="DIC75" s="501"/>
      <c r="DID75" s="501"/>
      <c r="DIE75" s="501"/>
      <c r="DIF75" s="501"/>
      <c r="DIG75" s="502"/>
      <c r="DIH75" s="497"/>
      <c r="DII75" s="498"/>
      <c r="DIJ75" s="498"/>
      <c r="DIK75" s="499"/>
      <c r="DIL75" s="499"/>
      <c r="DIM75" s="499"/>
      <c r="DIN75" s="500"/>
      <c r="DIO75" s="501"/>
      <c r="DIP75" s="501"/>
      <c r="DIQ75" s="501"/>
      <c r="DIR75" s="501"/>
      <c r="DIS75" s="501"/>
      <c r="DIT75" s="501"/>
      <c r="DIU75" s="501"/>
      <c r="DIV75" s="501"/>
      <c r="DIW75" s="501"/>
      <c r="DIX75" s="501"/>
      <c r="DIY75" s="501"/>
      <c r="DIZ75" s="502"/>
      <c r="DJA75" s="497"/>
      <c r="DJB75" s="498"/>
      <c r="DJC75" s="498"/>
      <c r="DJD75" s="499"/>
      <c r="DJE75" s="499"/>
      <c r="DJF75" s="499"/>
      <c r="DJG75" s="500"/>
      <c r="DJH75" s="501"/>
      <c r="DJI75" s="501"/>
      <c r="DJJ75" s="501"/>
      <c r="DJK75" s="501"/>
      <c r="DJL75" s="501"/>
      <c r="DJM75" s="501"/>
      <c r="DJN75" s="501"/>
      <c r="DJO75" s="501"/>
      <c r="DJP75" s="501"/>
      <c r="DJQ75" s="501"/>
      <c r="DJR75" s="501"/>
      <c r="DJS75" s="502"/>
      <c r="DJT75" s="497"/>
      <c r="DJU75" s="498"/>
      <c r="DJV75" s="498"/>
      <c r="DJW75" s="499"/>
      <c r="DJX75" s="499"/>
      <c r="DJY75" s="499"/>
      <c r="DJZ75" s="500"/>
      <c r="DKA75" s="501"/>
      <c r="DKB75" s="501"/>
      <c r="DKC75" s="501"/>
      <c r="DKD75" s="501"/>
      <c r="DKE75" s="501"/>
      <c r="DKF75" s="501"/>
      <c r="DKG75" s="501"/>
      <c r="DKH75" s="501"/>
      <c r="DKI75" s="501"/>
      <c r="DKJ75" s="501"/>
      <c r="DKK75" s="501"/>
      <c r="DKL75" s="502"/>
      <c r="DKM75" s="497"/>
      <c r="DKN75" s="498"/>
      <c r="DKO75" s="498"/>
      <c r="DKP75" s="499"/>
      <c r="DKQ75" s="499"/>
      <c r="DKR75" s="499"/>
      <c r="DKS75" s="500"/>
      <c r="DKT75" s="501"/>
      <c r="DKU75" s="501"/>
      <c r="DKV75" s="501"/>
      <c r="DKW75" s="501"/>
      <c r="DKX75" s="501"/>
      <c r="DKY75" s="501"/>
      <c r="DKZ75" s="501"/>
      <c r="DLA75" s="501"/>
      <c r="DLB75" s="501"/>
      <c r="DLC75" s="501"/>
      <c r="DLD75" s="501"/>
      <c r="DLE75" s="502"/>
      <c r="DLF75" s="497"/>
      <c r="DLG75" s="498"/>
      <c r="DLH75" s="498"/>
      <c r="DLI75" s="499"/>
      <c r="DLJ75" s="499"/>
      <c r="DLK75" s="499"/>
      <c r="DLL75" s="500"/>
      <c r="DLM75" s="501"/>
      <c r="DLN75" s="501"/>
      <c r="DLO75" s="501"/>
      <c r="DLP75" s="501"/>
      <c r="DLQ75" s="501"/>
      <c r="DLR75" s="501"/>
      <c r="DLS75" s="501"/>
      <c r="DLT75" s="501"/>
      <c r="DLU75" s="501"/>
      <c r="DLV75" s="501"/>
      <c r="DLW75" s="501"/>
      <c r="DLX75" s="502"/>
      <c r="DLY75" s="497"/>
      <c r="DLZ75" s="498"/>
      <c r="DMA75" s="498"/>
      <c r="DMB75" s="499"/>
      <c r="DMC75" s="499"/>
      <c r="DMD75" s="499"/>
      <c r="DME75" s="500"/>
      <c r="DMF75" s="501"/>
      <c r="DMG75" s="501"/>
      <c r="DMH75" s="501"/>
      <c r="DMI75" s="501"/>
      <c r="DMJ75" s="501"/>
      <c r="DMK75" s="501"/>
      <c r="DML75" s="501"/>
      <c r="DMM75" s="501"/>
      <c r="DMN75" s="501"/>
      <c r="DMO75" s="501"/>
      <c r="DMP75" s="501"/>
      <c r="DMQ75" s="502"/>
      <c r="DMR75" s="497"/>
      <c r="DMS75" s="498"/>
      <c r="DMT75" s="498"/>
      <c r="DMU75" s="499"/>
      <c r="DMV75" s="499"/>
      <c r="DMW75" s="499"/>
      <c r="DMX75" s="500"/>
      <c r="DMY75" s="501"/>
      <c r="DMZ75" s="501"/>
      <c r="DNA75" s="501"/>
      <c r="DNB75" s="501"/>
      <c r="DNC75" s="501"/>
      <c r="DND75" s="501"/>
      <c r="DNE75" s="501"/>
      <c r="DNF75" s="501"/>
      <c r="DNG75" s="501"/>
      <c r="DNH75" s="501"/>
      <c r="DNI75" s="501"/>
      <c r="DNJ75" s="502"/>
      <c r="DNK75" s="497"/>
      <c r="DNL75" s="498"/>
      <c r="DNM75" s="498"/>
      <c r="DNN75" s="499"/>
      <c r="DNO75" s="499"/>
      <c r="DNP75" s="499"/>
      <c r="DNQ75" s="500"/>
      <c r="DNR75" s="501"/>
      <c r="DNS75" s="501"/>
      <c r="DNT75" s="501"/>
      <c r="DNU75" s="501"/>
      <c r="DNV75" s="501"/>
      <c r="DNW75" s="501"/>
      <c r="DNX75" s="501"/>
      <c r="DNY75" s="501"/>
      <c r="DNZ75" s="501"/>
      <c r="DOA75" s="501"/>
      <c r="DOB75" s="501"/>
      <c r="DOC75" s="502"/>
      <c r="DOD75" s="497"/>
      <c r="DOE75" s="498"/>
      <c r="DOF75" s="498"/>
      <c r="DOG75" s="499"/>
      <c r="DOH75" s="499"/>
      <c r="DOI75" s="499"/>
      <c r="DOJ75" s="500"/>
      <c r="DOK75" s="501"/>
      <c r="DOL75" s="501"/>
      <c r="DOM75" s="501"/>
      <c r="DON75" s="501"/>
      <c r="DOO75" s="501"/>
      <c r="DOP75" s="501"/>
      <c r="DOQ75" s="501"/>
      <c r="DOR75" s="501"/>
      <c r="DOS75" s="501"/>
      <c r="DOT75" s="501"/>
      <c r="DOU75" s="501"/>
      <c r="DOV75" s="502"/>
      <c r="DOW75" s="497"/>
      <c r="DOX75" s="498"/>
      <c r="DOY75" s="498"/>
      <c r="DOZ75" s="499"/>
      <c r="DPA75" s="499"/>
      <c r="DPB75" s="499"/>
      <c r="DPC75" s="500"/>
      <c r="DPD75" s="501"/>
      <c r="DPE75" s="501"/>
      <c r="DPF75" s="501"/>
      <c r="DPG75" s="501"/>
      <c r="DPH75" s="501"/>
      <c r="DPI75" s="501"/>
      <c r="DPJ75" s="501"/>
      <c r="DPK75" s="501"/>
      <c r="DPL75" s="501"/>
      <c r="DPM75" s="501"/>
      <c r="DPN75" s="501"/>
      <c r="DPO75" s="502"/>
      <c r="DPP75" s="497"/>
      <c r="DPQ75" s="498"/>
      <c r="DPR75" s="498"/>
      <c r="DPS75" s="499"/>
      <c r="DPT75" s="499"/>
      <c r="DPU75" s="499"/>
      <c r="DPV75" s="500"/>
      <c r="DPW75" s="501"/>
      <c r="DPX75" s="501"/>
      <c r="DPY75" s="501"/>
      <c r="DPZ75" s="501"/>
      <c r="DQA75" s="501"/>
      <c r="DQB75" s="501"/>
      <c r="DQC75" s="501"/>
      <c r="DQD75" s="501"/>
      <c r="DQE75" s="501"/>
      <c r="DQF75" s="501"/>
      <c r="DQG75" s="501"/>
      <c r="DQH75" s="502"/>
      <c r="DQI75" s="497"/>
      <c r="DQJ75" s="498"/>
      <c r="DQK75" s="498"/>
      <c r="DQL75" s="499"/>
      <c r="DQM75" s="499"/>
      <c r="DQN75" s="499"/>
      <c r="DQO75" s="500"/>
      <c r="DQP75" s="501"/>
      <c r="DQQ75" s="501"/>
      <c r="DQR75" s="501"/>
      <c r="DQS75" s="501"/>
      <c r="DQT75" s="501"/>
      <c r="DQU75" s="501"/>
      <c r="DQV75" s="501"/>
      <c r="DQW75" s="501"/>
      <c r="DQX75" s="501"/>
      <c r="DQY75" s="501"/>
      <c r="DQZ75" s="501"/>
      <c r="DRA75" s="502"/>
      <c r="DRB75" s="497"/>
      <c r="DRC75" s="498"/>
      <c r="DRD75" s="498"/>
      <c r="DRE75" s="499"/>
      <c r="DRF75" s="499"/>
      <c r="DRG75" s="499"/>
      <c r="DRH75" s="500"/>
      <c r="DRI75" s="501"/>
      <c r="DRJ75" s="501"/>
      <c r="DRK75" s="501"/>
      <c r="DRL75" s="501"/>
      <c r="DRM75" s="501"/>
      <c r="DRN75" s="501"/>
      <c r="DRO75" s="501"/>
      <c r="DRP75" s="501"/>
      <c r="DRQ75" s="501"/>
      <c r="DRR75" s="501"/>
      <c r="DRS75" s="501"/>
      <c r="DRT75" s="502"/>
      <c r="DRU75" s="497"/>
      <c r="DRV75" s="498"/>
      <c r="DRW75" s="498"/>
      <c r="DRX75" s="499"/>
      <c r="DRY75" s="499"/>
      <c r="DRZ75" s="499"/>
      <c r="DSA75" s="500"/>
      <c r="DSB75" s="501"/>
      <c r="DSC75" s="501"/>
      <c r="DSD75" s="501"/>
      <c r="DSE75" s="501"/>
      <c r="DSF75" s="501"/>
      <c r="DSG75" s="501"/>
      <c r="DSH75" s="501"/>
      <c r="DSI75" s="501"/>
      <c r="DSJ75" s="501"/>
      <c r="DSK75" s="501"/>
      <c r="DSL75" s="501"/>
      <c r="DSM75" s="502"/>
      <c r="DSN75" s="497"/>
      <c r="DSO75" s="498"/>
      <c r="DSP75" s="498"/>
      <c r="DSQ75" s="499"/>
      <c r="DSR75" s="499"/>
      <c r="DSS75" s="499"/>
      <c r="DST75" s="500"/>
      <c r="DSU75" s="501"/>
      <c r="DSV75" s="501"/>
      <c r="DSW75" s="501"/>
      <c r="DSX75" s="501"/>
      <c r="DSY75" s="501"/>
      <c r="DSZ75" s="501"/>
      <c r="DTA75" s="501"/>
      <c r="DTB75" s="501"/>
      <c r="DTC75" s="501"/>
      <c r="DTD75" s="501"/>
      <c r="DTE75" s="501"/>
      <c r="DTF75" s="502"/>
      <c r="DTG75" s="497"/>
      <c r="DTH75" s="498"/>
      <c r="DTI75" s="498"/>
      <c r="DTJ75" s="499"/>
      <c r="DTK75" s="499"/>
      <c r="DTL75" s="499"/>
      <c r="DTM75" s="500"/>
      <c r="DTN75" s="501"/>
      <c r="DTO75" s="501"/>
      <c r="DTP75" s="501"/>
      <c r="DTQ75" s="501"/>
      <c r="DTR75" s="501"/>
      <c r="DTS75" s="501"/>
      <c r="DTT75" s="501"/>
      <c r="DTU75" s="501"/>
      <c r="DTV75" s="501"/>
      <c r="DTW75" s="501"/>
      <c r="DTX75" s="501"/>
      <c r="DTY75" s="502"/>
      <c r="DTZ75" s="497"/>
      <c r="DUA75" s="498"/>
      <c r="DUB75" s="498"/>
      <c r="DUC75" s="499"/>
      <c r="DUD75" s="499"/>
      <c r="DUE75" s="499"/>
      <c r="DUF75" s="500"/>
      <c r="DUG75" s="501"/>
      <c r="DUH75" s="501"/>
      <c r="DUI75" s="501"/>
      <c r="DUJ75" s="501"/>
      <c r="DUK75" s="501"/>
      <c r="DUL75" s="501"/>
      <c r="DUM75" s="501"/>
      <c r="DUN75" s="501"/>
      <c r="DUO75" s="501"/>
      <c r="DUP75" s="501"/>
      <c r="DUQ75" s="501"/>
      <c r="DUR75" s="502"/>
      <c r="DUS75" s="497"/>
      <c r="DUT75" s="498"/>
      <c r="DUU75" s="498"/>
      <c r="DUV75" s="499"/>
      <c r="DUW75" s="499"/>
      <c r="DUX75" s="499"/>
      <c r="DUY75" s="500"/>
      <c r="DUZ75" s="501"/>
      <c r="DVA75" s="501"/>
      <c r="DVB75" s="501"/>
      <c r="DVC75" s="501"/>
      <c r="DVD75" s="501"/>
      <c r="DVE75" s="501"/>
      <c r="DVF75" s="501"/>
      <c r="DVG75" s="501"/>
      <c r="DVH75" s="501"/>
      <c r="DVI75" s="501"/>
      <c r="DVJ75" s="501"/>
      <c r="DVK75" s="502"/>
      <c r="DVL75" s="497"/>
      <c r="DVM75" s="498"/>
      <c r="DVN75" s="498"/>
      <c r="DVO75" s="499"/>
      <c r="DVP75" s="499"/>
      <c r="DVQ75" s="499"/>
      <c r="DVR75" s="500"/>
      <c r="DVS75" s="501"/>
      <c r="DVT75" s="501"/>
      <c r="DVU75" s="501"/>
      <c r="DVV75" s="501"/>
      <c r="DVW75" s="501"/>
      <c r="DVX75" s="501"/>
      <c r="DVY75" s="501"/>
      <c r="DVZ75" s="501"/>
      <c r="DWA75" s="501"/>
      <c r="DWB75" s="501"/>
      <c r="DWC75" s="501"/>
      <c r="DWD75" s="502"/>
      <c r="DWE75" s="497"/>
      <c r="DWF75" s="498"/>
      <c r="DWG75" s="498"/>
      <c r="DWH75" s="499"/>
      <c r="DWI75" s="499"/>
      <c r="DWJ75" s="499"/>
      <c r="DWK75" s="500"/>
      <c r="DWL75" s="501"/>
      <c r="DWM75" s="501"/>
      <c r="DWN75" s="501"/>
      <c r="DWO75" s="501"/>
      <c r="DWP75" s="501"/>
      <c r="DWQ75" s="501"/>
      <c r="DWR75" s="501"/>
      <c r="DWS75" s="501"/>
      <c r="DWT75" s="501"/>
      <c r="DWU75" s="501"/>
      <c r="DWV75" s="501"/>
      <c r="DWW75" s="502"/>
      <c r="DWX75" s="497"/>
      <c r="DWY75" s="498"/>
      <c r="DWZ75" s="498"/>
      <c r="DXA75" s="499"/>
      <c r="DXB75" s="499"/>
      <c r="DXC75" s="499"/>
      <c r="DXD75" s="500"/>
      <c r="DXE75" s="501"/>
      <c r="DXF75" s="501"/>
      <c r="DXG75" s="501"/>
      <c r="DXH75" s="501"/>
      <c r="DXI75" s="501"/>
      <c r="DXJ75" s="501"/>
      <c r="DXK75" s="501"/>
      <c r="DXL75" s="501"/>
      <c r="DXM75" s="501"/>
      <c r="DXN75" s="501"/>
      <c r="DXO75" s="501"/>
      <c r="DXP75" s="502"/>
      <c r="DXQ75" s="497"/>
      <c r="DXR75" s="498"/>
      <c r="DXS75" s="498"/>
      <c r="DXT75" s="499"/>
      <c r="DXU75" s="499"/>
      <c r="DXV75" s="499"/>
      <c r="DXW75" s="500"/>
      <c r="DXX75" s="501"/>
      <c r="DXY75" s="501"/>
      <c r="DXZ75" s="501"/>
      <c r="DYA75" s="501"/>
      <c r="DYB75" s="501"/>
      <c r="DYC75" s="501"/>
      <c r="DYD75" s="501"/>
      <c r="DYE75" s="501"/>
      <c r="DYF75" s="501"/>
      <c r="DYG75" s="501"/>
      <c r="DYH75" s="501"/>
      <c r="DYI75" s="502"/>
      <c r="DYJ75" s="497"/>
      <c r="DYK75" s="498"/>
      <c r="DYL75" s="498"/>
      <c r="DYM75" s="499"/>
      <c r="DYN75" s="499"/>
      <c r="DYO75" s="499"/>
      <c r="DYP75" s="500"/>
      <c r="DYQ75" s="501"/>
      <c r="DYR75" s="501"/>
      <c r="DYS75" s="501"/>
      <c r="DYT75" s="501"/>
      <c r="DYU75" s="501"/>
      <c r="DYV75" s="501"/>
      <c r="DYW75" s="501"/>
      <c r="DYX75" s="501"/>
      <c r="DYY75" s="501"/>
      <c r="DYZ75" s="501"/>
      <c r="DZA75" s="501"/>
      <c r="DZB75" s="502"/>
      <c r="DZC75" s="497"/>
      <c r="DZD75" s="498"/>
      <c r="DZE75" s="498"/>
      <c r="DZF75" s="499"/>
      <c r="DZG75" s="499"/>
      <c r="DZH75" s="499"/>
      <c r="DZI75" s="500"/>
      <c r="DZJ75" s="501"/>
      <c r="DZK75" s="501"/>
      <c r="DZL75" s="501"/>
      <c r="DZM75" s="501"/>
      <c r="DZN75" s="501"/>
      <c r="DZO75" s="501"/>
      <c r="DZP75" s="501"/>
      <c r="DZQ75" s="501"/>
      <c r="DZR75" s="501"/>
      <c r="DZS75" s="501"/>
      <c r="DZT75" s="501"/>
      <c r="DZU75" s="502"/>
      <c r="DZV75" s="497"/>
      <c r="DZW75" s="498"/>
      <c r="DZX75" s="498"/>
      <c r="DZY75" s="499"/>
      <c r="DZZ75" s="499"/>
      <c r="EAA75" s="499"/>
      <c r="EAB75" s="500"/>
      <c r="EAC75" s="501"/>
      <c r="EAD75" s="501"/>
      <c r="EAE75" s="501"/>
      <c r="EAF75" s="501"/>
      <c r="EAG75" s="501"/>
      <c r="EAH75" s="501"/>
      <c r="EAI75" s="501"/>
      <c r="EAJ75" s="501"/>
      <c r="EAK75" s="501"/>
      <c r="EAL75" s="501"/>
      <c r="EAM75" s="501"/>
      <c r="EAN75" s="502"/>
      <c r="EAO75" s="497"/>
      <c r="EAP75" s="498"/>
      <c r="EAQ75" s="498"/>
      <c r="EAR75" s="499"/>
      <c r="EAS75" s="499"/>
      <c r="EAT75" s="499"/>
      <c r="EAU75" s="500"/>
      <c r="EAV75" s="501"/>
      <c r="EAW75" s="501"/>
      <c r="EAX75" s="501"/>
      <c r="EAY75" s="501"/>
      <c r="EAZ75" s="501"/>
      <c r="EBA75" s="501"/>
      <c r="EBB75" s="501"/>
      <c r="EBC75" s="501"/>
      <c r="EBD75" s="501"/>
      <c r="EBE75" s="501"/>
      <c r="EBF75" s="501"/>
      <c r="EBG75" s="502"/>
      <c r="EBH75" s="497"/>
      <c r="EBI75" s="498"/>
      <c r="EBJ75" s="498"/>
      <c r="EBK75" s="499"/>
      <c r="EBL75" s="499"/>
      <c r="EBM75" s="499"/>
      <c r="EBN75" s="500"/>
      <c r="EBO75" s="501"/>
      <c r="EBP75" s="501"/>
      <c r="EBQ75" s="501"/>
      <c r="EBR75" s="501"/>
      <c r="EBS75" s="501"/>
      <c r="EBT75" s="501"/>
      <c r="EBU75" s="501"/>
      <c r="EBV75" s="501"/>
      <c r="EBW75" s="501"/>
      <c r="EBX75" s="501"/>
      <c r="EBY75" s="501"/>
      <c r="EBZ75" s="502"/>
      <c r="ECA75" s="497"/>
      <c r="ECB75" s="498"/>
      <c r="ECC75" s="498"/>
      <c r="ECD75" s="499"/>
      <c r="ECE75" s="499"/>
      <c r="ECF75" s="499"/>
      <c r="ECG75" s="500"/>
      <c r="ECH75" s="501"/>
      <c r="ECI75" s="501"/>
      <c r="ECJ75" s="501"/>
      <c r="ECK75" s="501"/>
      <c r="ECL75" s="501"/>
      <c r="ECM75" s="501"/>
      <c r="ECN75" s="501"/>
      <c r="ECO75" s="501"/>
      <c r="ECP75" s="501"/>
      <c r="ECQ75" s="501"/>
      <c r="ECR75" s="501"/>
      <c r="ECS75" s="502"/>
      <c r="ECT75" s="497"/>
      <c r="ECU75" s="498"/>
      <c r="ECV75" s="498"/>
      <c r="ECW75" s="499"/>
      <c r="ECX75" s="499"/>
      <c r="ECY75" s="499"/>
      <c r="ECZ75" s="500"/>
      <c r="EDA75" s="501"/>
      <c r="EDB75" s="501"/>
      <c r="EDC75" s="501"/>
      <c r="EDD75" s="501"/>
      <c r="EDE75" s="501"/>
      <c r="EDF75" s="501"/>
      <c r="EDG75" s="501"/>
      <c r="EDH75" s="501"/>
      <c r="EDI75" s="501"/>
      <c r="EDJ75" s="501"/>
      <c r="EDK75" s="501"/>
      <c r="EDL75" s="502"/>
      <c r="EDM75" s="497"/>
      <c r="EDN75" s="498"/>
      <c r="EDO75" s="498"/>
      <c r="EDP75" s="499"/>
      <c r="EDQ75" s="499"/>
      <c r="EDR75" s="499"/>
      <c r="EDS75" s="500"/>
      <c r="EDT75" s="501"/>
      <c r="EDU75" s="501"/>
      <c r="EDV75" s="501"/>
      <c r="EDW75" s="501"/>
      <c r="EDX75" s="501"/>
      <c r="EDY75" s="501"/>
      <c r="EDZ75" s="501"/>
      <c r="EEA75" s="501"/>
      <c r="EEB75" s="501"/>
      <c r="EEC75" s="501"/>
      <c r="EED75" s="501"/>
      <c r="EEE75" s="502"/>
      <c r="EEF75" s="497"/>
      <c r="EEG75" s="498"/>
      <c r="EEH75" s="498"/>
      <c r="EEI75" s="499"/>
      <c r="EEJ75" s="499"/>
      <c r="EEK75" s="499"/>
      <c r="EEL75" s="500"/>
      <c r="EEM75" s="501"/>
      <c r="EEN75" s="501"/>
      <c r="EEO75" s="501"/>
      <c r="EEP75" s="501"/>
      <c r="EEQ75" s="501"/>
      <c r="EER75" s="501"/>
      <c r="EES75" s="501"/>
      <c r="EET75" s="501"/>
      <c r="EEU75" s="501"/>
      <c r="EEV75" s="501"/>
      <c r="EEW75" s="501"/>
      <c r="EEX75" s="502"/>
      <c r="EEY75" s="497"/>
      <c r="EEZ75" s="498"/>
      <c r="EFA75" s="498"/>
      <c r="EFB75" s="499"/>
      <c r="EFC75" s="499"/>
      <c r="EFD75" s="499"/>
      <c r="EFE75" s="500"/>
      <c r="EFF75" s="501"/>
      <c r="EFG75" s="501"/>
      <c r="EFH75" s="501"/>
      <c r="EFI75" s="501"/>
      <c r="EFJ75" s="501"/>
      <c r="EFK75" s="501"/>
      <c r="EFL75" s="501"/>
      <c r="EFM75" s="501"/>
      <c r="EFN75" s="501"/>
      <c r="EFO75" s="501"/>
      <c r="EFP75" s="501"/>
      <c r="EFQ75" s="502"/>
      <c r="EFR75" s="497"/>
      <c r="EFS75" s="498"/>
      <c r="EFT75" s="498"/>
      <c r="EFU75" s="499"/>
      <c r="EFV75" s="499"/>
      <c r="EFW75" s="499"/>
      <c r="EFX75" s="500"/>
      <c r="EFY75" s="501"/>
      <c r="EFZ75" s="501"/>
      <c r="EGA75" s="501"/>
      <c r="EGB75" s="501"/>
      <c r="EGC75" s="501"/>
      <c r="EGD75" s="501"/>
      <c r="EGE75" s="501"/>
      <c r="EGF75" s="501"/>
      <c r="EGG75" s="501"/>
      <c r="EGH75" s="501"/>
      <c r="EGI75" s="501"/>
      <c r="EGJ75" s="502"/>
      <c r="EGK75" s="497"/>
      <c r="EGL75" s="498"/>
      <c r="EGM75" s="498"/>
      <c r="EGN75" s="499"/>
      <c r="EGO75" s="499"/>
      <c r="EGP75" s="499"/>
      <c r="EGQ75" s="500"/>
      <c r="EGR75" s="501"/>
      <c r="EGS75" s="501"/>
      <c r="EGT75" s="501"/>
      <c r="EGU75" s="501"/>
      <c r="EGV75" s="501"/>
      <c r="EGW75" s="501"/>
      <c r="EGX75" s="501"/>
      <c r="EGY75" s="501"/>
      <c r="EGZ75" s="501"/>
      <c r="EHA75" s="501"/>
      <c r="EHB75" s="501"/>
      <c r="EHC75" s="502"/>
      <c r="EHD75" s="497"/>
      <c r="EHE75" s="498"/>
      <c r="EHF75" s="498"/>
      <c r="EHG75" s="499"/>
      <c r="EHH75" s="499"/>
      <c r="EHI75" s="499"/>
      <c r="EHJ75" s="500"/>
      <c r="EHK75" s="501"/>
      <c r="EHL75" s="501"/>
      <c r="EHM75" s="501"/>
      <c r="EHN75" s="501"/>
      <c r="EHO75" s="501"/>
      <c r="EHP75" s="501"/>
      <c r="EHQ75" s="501"/>
      <c r="EHR75" s="501"/>
      <c r="EHS75" s="501"/>
      <c r="EHT75" s="501"/>
      <c r="EHU75" s="501"/>
      <c r="EHV75" s="502"/>
      <c r="EHW75" s="497"/>
      <c r="EHX75" s="498"/>
      <c r="EHY75" s="498"/>
      <c r="EHZ75" s="499"/>
      <c r="EIA75" s="499"/>
      <c r="EIB75" s="499"/>
      <c r="EIC75" s="500"/>
      <c r="EID75" s="501"/>
      <c r="EIE75" s="501"/>
      <c r="EIF75" s="501"/>
      <c r="EIG75" s="501"/>
      <c r="EIH75" s="501"/>
      <c r="EII75" s="501"/>
      <c r="EIJ75" s="501"/>
      <c r="EIK75" s="501"/>
      <c r="EIL75" s="501"/>
      <c r="EIM75" s="501"/>
      <c r="EIN75" s="501"/>
      <c r="EIO75" s="502"/>
      <c r="EIP75" s="497"/>
      <c r="EIQ75" s="498"/>
      <c r="EIR75" s="498"/>
      <c r="EIS75" s="499"/>
      <c r="EIT75" s="499"/>
      <c r="EIU75" s="499"/>
      <c r="EIV75" s="500"/>
      <c r="EIW75" s="501"/>
      <c r="EIX75" s="501"/>
      <c r="EIY75" s="501"/>
      <c r="EIZ75" s="501"/>
      <c r="EJA75" s="501"/>
      <c r="EJB75" s="501"/>
      <c r="EJC75" s="501"/>
      <c r="EJD75" s="501"/>
      <c r="EJE75" s="501"/>
      <c r="EJF75" s="501"/>
      <c r="EJG75" s="501"/>
      <c r="EJH75" s="502"/>
      <c r="EJI75" s="497"/>
      <c r="EJJ75" s="498"/>
      <c r="EJK75" s="498"/>
      <c r="EJL75" s="499"/>
      <c r="EJM75" s="499"/>
      <c r="EJN75" s="499"/>
      <c r="EJO75" s="500"/>
      <c r="EJP75" s="501"/>
      <c r="EJQ75" s="501"/>
      <c r="EJR75" s="501"/>
      <c r="EJS75" s="501"/>
      <c r="EJT75" s="501"/>
      <c r="EJU75" s="501"/>
      <c r="EJV75" s="501"/>
      <c r="EJW75" s="501"/>
      <c r="EJX75" s="501"/>
      <c r="EJY75" s="501"/>
      <c r="EJZ75" s="501"/>
      <c r="EKA75" s="502"/>
      <c r="EKB75" s="497"/>
      <c r="EKC75" s="498"/>
      <c r="EKD75" s="498"/>
      <c r="EKE75" s="499"/>
      <c r="EKF75" s="499"/>
      <c r="EKG75" s="499"/>
      <c r="EKH75" s="500"/>
      <c r="EKI75" s="501"/>
      <c r="EKJ75" s="501"/>
      <c r="EKK75" s="501"/>
      <c r="EKL75" s="501"/>
      <c r="EKM75" s="501"/>
      <c r="EKN75" s="501"/>
      <c r="EKO75" s="501"/>
      <c r="EKP75" s="501"/>
      <c r="EKQ75" s="501"/>
      <c r="EKR75" s="501"/>
      <c r="EKS75" s="501"/>
      <c r="EKT75" s="502"/>
      <c r="EKU75" s="497"/>
      <c r="EKV75" s="498"/>
      <c r="EKW75" s="498"/>
      <c r="EKX75" s="499"/>
      <c r="EKY75" s="499"/>
      <c r="EKZ75" s="499"/>
      <c r="ELA75" s="500"/>
      <c r="ELB75" s="501"/>
      <c r="ELC75" s="501"/>
      <c r="ELD75" s="501"/>
      <c r="ELE75" s="501"/>
      <c r="ELF75" s="501"/>
      <c r="ELG75" s="501"/>
      <c r="ELH75" s="501"/>
      <c r="ELI75" s="501"/>
      <c r="ELJ75" s="501"/>
      <c r="ELK75" s="501"/>
      <c r="ELL75" s="501"/>
      <c r="ELM75" s="502"/>
      <c r="ELN75" s="497"/>
      <c r="ELO75" s="498"/>
      <c r="ELP75" s="498"/>
      <c r="ELQ75" s="499"/>
      <c r="ELR75" s="499"/>
      <c r="ELS75" s="499"/>
      <c r="ELT75" s="500"/>
      <c r="ELU75" s="501"/>
      <c r="ELV75" s="501"/>
      <c r="ELW75" s="501"/>
      <c r="ELX75" s="501"/>
      <c r="ELY75" s="501"/>
      <c r="ELZ75" s="501"/>
      <c r="EMA75" s="501"/>
      <c r="EMB75" s="501"/>
      <c r="EMC75" s="501"/>
      <c r="EMD75" s="501"/>
      <c r="EME75" s="501"/>
      <c r="EMF75" s="502"/>
      <c r="EMG75" s="497"/>
      <c r="EMH75" s="498"/>
      <c r="EMI75" s="498"/>
      <c r="EMJ75" s="499"/>
      <c r="EMK75" s="499"/>
      <c r="EML75" s="499"/>
      <c r="EMM75" s="500"/>
      <c r="EMN75" s="501"/>
      <c r="EMO75" s="501"/>
      <c r="EMP75" s="501"/>
      <c r="EMQ75" s="501"/>
      <c r="EMR75" s="501"/>
      <c r="EMS75" s="501"/>
      <c r="EMT75" s="501"/>
      <c r="EMU75" s="501"/>
      <c r="EMV75" s="501"/>
      <c r="EMW75" s="501"/>
      <c r="EMX75" s="501"/>
      <c r="EMY75" s="502"/>
      <c r="EMZ75" s="497"/>
      <c r="ENA75" s="498"/>
      <c r="ENB75" s="498"/>
      <c r="ENC75" s="499"/>
      <c r="END75" s="499"/>
      <c r="ENE75" s="499"/>
      <c r="ENF75" s="500"/>
      <c r="ENG75" s="501"/>
      <c r="ENH75" s="501"/>
      <c r="ENI75" s="501"/>
      <c r="ENJ75" s="501"/>
      <c r="ENK75" s="501"/>
      <c r="ENL75" s="501"/>
      <c r="ENM75" s="501"/>
      <c r="ENN75" s="501"/>
      <c r="ENO75" s="501"/>
      <c r="ENP75" s="501"/>
      <c r="ENQ75" s="501"/>
      <c r="ENR75" s="502"/>
      <c r="ENS75" s="497"/>
      <c r="ENT75" s="498"/>
      <c r="ENU75" s="498"/>
      <c r="ENV75" s="499"/>
      <c r="ENW75" s="499"/>
      <c r="ENX75" s="499"/>
      <c r="ENY75" s="500"/>
      <c r="ENZ75" s="501"/>
      <c r="EOA75" s="501"/>
      <c r="EOB75" s="501"/>
      <c r="EOC75" s="501"/>
      <c r="EOD75" s="501"/>
      <c r="EOE75" s="501"/>
      <c r="EOF75" s="501"/>
      <c r="EOG75" s="501"/>
      <c r="EOH75" s="501"/>
      <c r="EOI75" s="501"/>
      <c r="EOJ75" s="501"/>
      <c r="EOK75" s="502"/>
      <c r="EOL75" s="497"/>
      <c r="EOM75" s="498"/>
      <c r="EON75" s="498"/>
      <c r="EOO75" s="499"/>
      <c r="EOP75" s="499"/>
      <c r="EOQ75" s="499"/>
      <c r="EOR75" s="500"/>
      <c r="EOS75" s="501"/>
      <c r="EOT75" s="501"/>
      <c r="EOU75" s="501"/>
      <c r="EOV75" s="501"/>
      <c r="EOW75" s="501"/>
      <c r="EOX75" s="501"/>
      <c r="EOY75" s="501"/>
      <c r="EOZ75" s="501"/>
      <c r="EPA75" s="501"/>
      <c r="EPB75" s="501"/>
      <c r="EPC75" s="501"/>
      <c r="EPD75" s="502"/>
      <c r="EPE75" s="497"/>
      <c r="EPF75" s="498"/>
      <c r="EPG75" s="498"/>
      <c r="EPH75" s="499"/>
      <c r="EPI75" s="499"/>
      <c r="EPJ75" s="499"/>
      <c r="EPK75" s="500"/>
      <c r="EPL75" s="501"/>
      <c r="EPM75" s="501"/>
      <c r="EPN75" s="501"/>
      <c r="EPO75" s="501"/>
      <c r="EPP75" s="501"/>
      <c r="EPQ75" s="501"/>
      <c r="EPR75" s="501"/>
      <c r="EPS75" s="501"/>
      <c r="EPT75" s="501"/>
      <c r="EPU75" s="501"/>
      <c r="EPV75" s="501"/>
      <c r="EPW75" s="502"/>
      <c r="EPX75" s="497"/>
      <c r="EPY75" s="498"/>
      <c r="EPZ75" s="498"/>
      <c r="EQA75" s="499"/>
      <c r="EQB75" s="499"/>
      <c r="EQC75" s="499"/>
      <c r="EQD75" s="500"/>
      <c r="EQE75" s="501"/>
      <c r="EQF75" s="501"/>
      <c r="EQG75" s="501"/>
      <c r="EQH75" s="501"/>
      <c r="EQI75" s="501"/>
      <c r="EQJ75" s="501"/>
      <c r="EQK75" s="501"/>
      <c r="EQL75" s="501"/>
      <c r="EQM75" s="501"/>
      <c r="EQN75" s="501"/>
      <c r="EQO75" s="501"/>
      <c r="EQP75" s="502"/>
      <c r="EQQ75" s="497"/>
      <c r="EQR75" s="498"/>
      <c r="EQS75" s="498"/>
      <c r="EQT75" s="499"/>
      <c r="EQU75" s="499"/>
      <c r="EQV75" s="499"/>
      <c r="EQW75" s="500"/>
      <c r="EQX75" s="501"/>
      <c r="EQY75" s="501"/>
      <c r="EQZ75" s="501"/>
      <c r="ERA75" s="501"/>
      <c r="ERB75" s="501"/>
      <c r="ERC75" s="501"/>
      <c r="ERD75" s="501"/>
      <c r="ERE75" s="501"/>
      <c r="ERF75" s="501"/>
      <c r="ERG75" s="501"/>
      <c r="ERH75" s="501"/>
      <c r="ERI75" s="502"/>
      <c r="ERJ75" s="497"/>
      <c r="ERK75" s="498"/>
      <c r="ERL75" s="498"/>
      <c r="ERM75" s="499"/>
      <c r="ERN75" s="499"/>
      <c r="ERO75" s="499"/>
      <c r="ERP75" s="500"/>
      <c r="ERQ75" s="501"/>
      <c r="ERR75" s="501"/>
      <c r="ERS75" s="501"/>
      <c r="ERT75" s="501"/>
      <c r="ERU75" s="501"/>
      <c r="ERV75" s="501"/>
      <c r="ERW75" s="501"/>
      <c r="ERX75" s="501"/>
      <c r="ERY75" s="501"/>
      <c r="ERZ75" s="501"/>
      <c r="ESA75" s="501"/>
      <c r="ESB75" s="502"/>
      <c r="ESC75" s="497"/>
      <c r="ESD75" s="498"/>
      <c r="ESE75" s="498"/>
      <c r="ESF75" s="499"/>
      <c r="ESG75" s="499"/>
      <c r="ESH75" s="499"/>
      <c r="ESI75" s="500"/>
      <c r="ESJ75" s="501"/>
      <c r="ESK75" s="501"/>
      <c r="ESL75" s="501"/>
      <c r="ESM75" s="501"/>
      <c r="ESN75" s="501"/>
      <c r="ESO75" s="501"/>
      <c r="ESP75" s="501"/>
      <c r="ESQ75" s="501"/>
      <c r="ESR75" s="501"/>
      <c r="ESS75" s="501"/>
      <c r="EST75" s="501"/>
      <c r="ESU75" s="502"/>
      <c r="ESV75" s="497"/>
      <c r="ESW75" s="498"/>
      <c r="ESX75" s="498"/>
      <c r="ESY75" s="499"/>
      <c r="ESZ75" s="499"/>
      <c r="ETA75" s="499"/>
      <c r="ETB75" s="500"/>
      <c r="ETC75" s="501"/>
      <c r="ETD75" s="501"/>
      <c r="ETE75" s="501"/>
      <c r="ETF75" s="501"/>
      <c r="ETG75" s="501"/>
      <c r="ETH75" s="501"/>
      <c r="ETI75" s="501"/>
      <c r="ETJ75" s="501"/>
      <c r="ETK75" s="501"/>
      <c r="ETL75" s="501"/>
      <c r="ETM75" s="501"/>
      <c r="ETN75" s="502"/>
      <c r="ETO75" s="497"/>
      <c r="ETP75" s="498"/>
      <c r="ETQ75" s="498"/>
      <c r="ETR75" s="499"/>
      <c r="ETS75" s="499"/>
      <c r="ETT75" s="499"/>
      <c r="ETU75" s="500"/>
      <c r="ETV75" s="501"/>
      <c r="ETW75" s="501"/>
      <c r="ETX75" s="501"/>
      <c r="ETY75" s="501"/>
      <c r="ETZ75" s="501"/>
      <c r="EUA75" s="501"/>
      <c r="EUB75" s="501"/>
      <c r="EUC75" s="501"/>
      <c r="EUD75" s="501"/>
      <c r="EUE75" s="501"/>
      <c r="EUF75" s="501"/>
      <c r="EUG75" s="502"/>
      <c r="EUH75" s="497"/>
      <c r="EUI75" s="498"/>
      <c r="EUJ75" s="498"/>
      <c r="EUK75" s="499"/>
      <c r="EUL75" s="499"/>
      <c r="EUM75" s="499"/>
      <c r="EUN75" s="500"/>
      <c r="EUO75" s="501"/>
      <c r="EUP75" s="501"/>
      <c r="EUQ75" s="501"/>
      <c r="EUR75" s="501"/>
      <c r="EUS75" s="501"/>
      <c r="EUT75" s="501"/>
      <c r="EUU75" s="501"/>
      <c r="EUV75" s="501"/>
      <c r="EUW75" s="501"/>
      <c r="EUX75" s="501"/>
      <c r="EUY75" s="501"/>
      <c r="EUZ75" s="502"/>
      <c r="EVA75" s="497"/>
      <c r="EVB75" s="498"/>
      <c r="EVC75" s="498"/>
      <c r="EVD75" s="499"/>
      <c r="EVE75" s="499"/>
      <c r="EVF75" s="499"/>
      <c r="EVG75" s="500"/>
      <c r="EVH75" s="501"/>
      <c r="EVI75" s="501"/>
      <c r="EVJ75" s="501"/>
      <c r="EVK75" s="501"/>
      <c r="EVL75" s="501"/>
      <c r="EVM75" s="501"/>
      <c r="EVN75" s="501"/>
      <c r="EVO75" s="501"/>
      <c r="EVP75" s="501"/>
      <c r="EVQ75" s="501"/>
      <c r="EVR75" s="501"/>
      <c r="EVS75" s="502"/>
      <c r="EVT75" s="497"/>
      <c r="EVU75" s="498"/>
      <c r="EVV75" s="498"/>
      <c r="EVW75" s="499"/>
      <c r="EVX75" s="499"/>
      <c r="EVY75" s="499"/>
      <c r="EVZ75" s="500"/>
      <c r="EWA75" s="501"/>
      <c r="EWB75" s="501"/>
      <c r="EWC75" s="501"/>
      <c r="EWD75" s="501"/>
      <c r="EWE75" s="501"/>
      <c r="EWF75" s="501"/>
      <c r="EWG75" s="501"/>
      <c r="EWH75" s="501"/>
      <c r="EWI75" s="501"/>
      <c r="EWJ75" s="501"/>
      <c r="EWK75" s="501"/>
      <c r="EWL75" s="502"/>
      <c r="EWM75" s="497"/>
      <c r="EWN75" s="498"/>
      <c r="EWO75" s="498"/>
      <c r="EWP75" s="499"/>
      <c r="EWQ75" s="499"/>
      <c r="EWR75" s="499"/>
      <c r="EWS75" s="500"/>
      <c r="EWT75" s="501"/>
      <c r="EWU75" s="501"/>
      <c r="EWV75" s="501"/>
      <c r="EWW75" s="501"/>
      <c r="EWX75" s="501"/>
      <c r="EWY75" s="501"/>
      <c r="EWZ75" s="501"/>
      <c r="EXA75" s="501"/>
      <c r="EXB75" s="501"/>
      <c r="EXC75" s="501"/>
      <c r="EXD75" s="501"/>
      <c r="EXE75" s="502"/>
      <c r="EXF75" s="497"/>
      <c r="EXG75" s="498"/>
      <c r="EXH75" s="498"/>
      <c r="EXI75" s="499"/>
      <c r="EXJ75" s="499"/>
      <c r="EXK75" s="499"/>
      <c r="EXL75" s="500"/>
      <c r="EXM75" s="501"/>
      <c r="EXN75" s="501"/>
      <c r="EXO75" s="501"/>
      <c r="EXP75" s="501"/>
      <c r="EXQ75" s="501"/>
      <c r="EXR75" s="501"/>
      <c r="EXS75" s="501"/>
      <c r="EXT75" s="501"/>
      <c r="EXU75" s="501"/>
      <c r="EXV75" s="501"/>
      <c r="EXW75" s="501"/>
      <c r="EXX75" s="502"/>
      <c r="EXY75" s="497"/>
      <c r="EXZ75" s="498"/>
      <c r="EYA75" s="498"/>
      <c r="EYB75" s="499"/>
      <c r="EYC75" s="499"/>
      <c r="EYD75" s="499"/>
      <c r="EYE75" s="500"/>
      <c r="EYF75" s="501"/>
      <c r="EYG75" s="501"/>
      <c r="EYH75" s="501"/>
      <c r="EYI75" s="501"/>
      <c r="EYJ75" s="501"/>
      <c r="EYK75" s="501"/>
      <c r="EYL75" s="501"/>
      <c r="EYM75" s="501"/>
      <c r="EYN75" s="501"/>
      <c r="EYO75" s="501"/>
      <c r="EYP75" s="501"/>
      <c r="EYQ75" s="502"/>
      <c r="EYR75" s="497"/>
      <c r="EYS75" s="498"/>
      <c r="EYT75" s="498"/>
      <c r="EYU75" s="499"/>
      <c r="EYV75" s="499"/>
      <c r="EYW75" s="499"/>
      <c r="EYX75" s="500"/>
      <c r="EYY75" s="501"/>
      <c r="EYZ75" s="501"/>
      <c r="EZA75" s="501"/>
      <c r="EZB75" s="501"/>
      <c r="EZC75" s="501"/>
      <c r="EZD75" s="501"/>
      <c r="EZE75" s="501"/>
      <c r="EZF75" s="501"/>
      <c r="EZG75" s="501"/>
      <c r="EZH75" s="501"/>
      <c r="EZI75" s="501"/>
      <c r="EZJ75" s="502"/>
      <c r="EZK75" s="497"/>
      <c r="EZL75" s="498"/>
      <c r="EZM75" s="498"/>
      <c r="EZN75" s="499"/>
      <c r="EZO75" s="499"/>
      <c r="EZP75" s="499"/>
      <c r="EZQ75" s="500"/>
      <c r="EZR75" s="501"/>
      <c r="EZS75" s="501"/>
      <c r="EZT75" s="501"/>
      <c r="EZU75" s="501"/>
      <c r="EZV75" s="501"/>
      <c r="EZW75" s="501"/>
      <c r="EZX75" s="501"/>
      <c r="EZY75" s="501"/>
      <c r="EZZ75" s="501"/>
      <c r="FAA75" s="501"/>
      <c r="FAB75" s="501"/>
      <c r="FAC75" s="502"/>
      <c r="FAD75" s="497"/>
      <c r="FAE75" s="498"/>
      <c r="FAF75" s="498"/>
      <c r="FAG75" s="499"/>
      <c r="FAH75" s="499"/>
      <c r="FAI75" s="499"/>
      <c r="FAJ75" s="500"/>
      <c r="FAK75" s="501"/>
      <c r="FAL75" s="501"/>
      <c r="FAM75" s="501"/>
      <c r="FAN75" s="501"/>
      <c r="FAO75" s="501"/>
      <c r="FAP75" s="501"/>
      <c r="FAQ75" s="501"/>
      <c r="FAR75" s="501"/>
      <c r="FAS75" s="501"/>
      <c r="FAT75" s="501"/>
      <c r="FAU75" s="501"/>
      <c r="FAV75" s="502"/>
      <c r="FAW75" s="497"/>
      <c r="FAX75" s="498"/>
      <c r="FAY75" s="498"/>
      <c r="FAZ75" s="499"/>
      <c r="FBA75" s="499"/>
      <c r="FBB75" s="499"/>
      <c r="FBC75" s="500"/>
      <c r="FBD75" s="501"/>
      <c r="FBE75" s="501"/>
      <c r="FBF75" s="501"/>
      <c r="FBG75" s="501"/>
      <c r="FBH75" s="501"/>
      <c r="FBI75" s="501"/>
      <c r="FBJ75" s="501"/>
      <c r="FBK75" s="501"/>
      <c r="FBL75" s="501"/>
      <c r="FBM75" s="501"/>
      <c r="FBN75" s="501"/>
      <c r="FBO75" s="502"/>
      <c r="FBP75" s="497"/>
      <c r="FBQ75" s="498"/>
      <c r="FBR75" s="498"/>
      <c r="FBS75" s="499"/>
      <c r="FBT75" s="499"/>
      <c r="FBU75" s="499"/>
      <c r="FBV75" s="500"/>
      <c r="FBW75" s="501"/>
      <c r="FBX75" s="501"/>
      <c r="FBY75" s="501"/>
      <c r="FBZ75" s="501"/>
      <c r="FCA75" s="501"/>
      <c r="FCB75" s="501"/>
      <c r="FCC75" s="501"/>
      <c r="FCD75" s="501"/>
      <c r="FCE75" s="501"/>
      <c r="FCF75" s="501"/>
      <c r="FCG75" s="501"/>
      <c r="FCH75" s="502"/>
      <c r="FCI75" s="497"/>
      <c r="FCJ75" s="498"/>
      <c r="FCK75" s="498"/>
      <c r="FCL75" s="499"/>
      <c r="FCM75" s="499"/>
      <c r="FCN75" s="499"/>
      <c r="FCO75" s="500"/>
      <c r="FCP75" s="501"/>
      <c r="FCQ75" s="501"/>
      <c r="FCR75" s="501"/>
      <c r="FCS75" s="501"/>
      <c r="FCT75" s="501"/>
      <c r="FCU75" s="501"/>
      <c r="FCV75" s="501"/>
      <c r="FCW75" s="501"/>
      <c r="FCX75" s="501"/>
      <c r="FCY75" s="501"/>
      <c r="FCZ75" s="501"/>
      <c r="FDA75" s="502"/>
      <c r="FDB75" s="497"/>
      <c r="FDC75" s="498"/>
      <c r="FDD75" s="498"/>
      <c r="FDE75" s="499"/>
      <c r="FDF75" s="499"/>
      <c r="FDG75" s="499"/>
      <c r="FDH75" s="500"/>
      <c r="FDI75" s="501"/>
      <c r="FDJ75" s="501"/>
      <c r="FDK75" s="501"/>
      <c r="FDL75" s="501"/>
      <c r="FDM75" s="501"/>
      <c r="FDN75" s="501"/>
      <c r="FDO75" s="501"/>
      <c r="FDP75" s="501"/>
      <c r="FDQ75" s="501"/>
      <c r="FDR75" s="501"/>
      <c r="FDS75" s="501"/>
      <c r="FDT75" s="502"/>
      <c r="FDU75" s="497"/>
      <c r="FDV75" s="498"/>
      <c r="FDW75" s="498"/>
      <c r="FDX75" s="499"/>
      <c r="FDY75" s="499"/>
      <c r="FDZ75" s="499"/>
      <c r="FEA75" s="500"/>
      <c r="FEB75" s="501"/>
      <c r="FEC75" s="501"/>
      <c r="FED75" s="501"/>
      <c r="FEE75" s="501"/>
      <c r="FEF75" s="501"/>
      <c r="FEG75" s="501"/>
      <c r="FEH75" s="501"/>
      <c r="FEI75" s="501"/>
      <c r="FEJ75" s="501"/>
      <c r="FEK75" s="501"/>
      <c r="FEL75" s="501"/>
      <c r="FEM75" s="502"/>
      <c r="FEN75" s="497"/>
      <c r="FEO75" s="498"/>
      <c r="FEP75" s="498"/>
      <c r="FEQ75" s="499"/>
      <c r="FER75" s="499"/>
      <c r="FES75" s="499"/>
      <c r="FET75" s="500"/>
      <c r="FEU75" s="501"/>
      <c r="FEV75" s="501"/>
      <c r="FEW75" s="501"/>
      <c r="FEX75" s="501"/>
      <c r="FEY75" s="501"/>
      <c r="FEZ75" s="501"/>
      <c r="FFA75" s="501"/>
      <c r="FFB75" s="501"/>
      <c r="FFC75" s="501"/>
      <c r="FFD75" s="501"/>
      <c r="FFE75" s="501"/>
      <c r="FFF75" s="502"/>
      <c r="FFG75" s="497"/>
      <c r="FFH75" s="498"/>
      <c r="FFI75" s="498"/>
      <c r="FFJ75" s="499"/>
      <c r="FFK75" s="499"/>
      <c r="FFL75" s="499"/>
      <c r="FFM75" s="500"/>
      <c r="FFN75" s="501"/>
      <c r="FFO75" s="501"/>
      <c r="FFP75" s="501"/>
      <c r="FFQ75" s="501"/>
      <c r="FFR75" s="501"/>
      <c r="FFS75" s="501"/>
      <c r="FFT75" s="501"/>
      <c r="FFU75" s="501"/>
      <c r="FFV75" s="501"/>
      <c r="FFW75" s="501"/>
      <c r="FFX75" s="501"/>
      <c r="FFY75" s="502"/>
      <c r="FFZ75" s="497"/>
      <c r="FGA75" s="498"/>
      <c r="FGB75" s="498"/>
      <c r="FGC75" s="499"/>
      <c r="FGD75" s="499"/>
      <c r="FGE75" s="499"/>
      <c r="FGF75" s="500"/>
      <c r="FGG75" s="501"/>
      <c r="FGH75" s="501"/>
      <c r="FGI75" s="501"/>
      <c r="FGJ75" s="501"/>
      <c r="FGK75" s="501"/>
      <c r="FGL75" s="501"/>
      <c r="FGM75" s="501"/>
      <c r="FGN75" s="501"/>
      <c r="FGO75" s="501"/>
      <c r="FGP75" s="501"/>
      <c r="FGQ75" s="501"/>
      <c r="FGR75" s="502"/>
      <c r="FGS75" s="497"/>
      <c r="FGT75" s="498"/>
      <c r="FGU75" s="498"/>
      <c r="FGV75" s="499"/>
      <c r="FGW75" s="499"/>
      <c r="FGX75" s="499"/>
      <c r="FGY75" s="500"/>
      <c r="FGZ75" s="501"/>
      <c r="FHA75" s="501"/>
      <c r="FHB75" s="501"/>
      <c r="FHC75" s="501"/>
      <c r="FHD75" s="501"/>
      <c r="FHE75" s="501"/>
      <c r="FHF75" s="501"/>
      <c r="FHG75" s="501"/>
      <c r="FHH75" s="501"/>
      <c r="FHI75" s="501"/>
      <c r="FHJ75" s="501"/>
      <c r="FHK75" s="502"/>
      <c r="FHL75" s="497"/>
      <c r="FHM75" s="498"/>
      <c r="FHN75" s="498"/>
      <c r="FHO75" s="499"/>
      <c r="FHP75" s="499"/>
      <c r="FHQ75" s="499"/>
      <c r="FHR75" s="500"/>
      <c r="FHS75" s="501"/>
      <c r="FHT75" s="501"/>
      <c r="FHU75" s="501"/>
      <c r="FHV75" s="501"/>
      <c r="FHW75" s="501"/>
      <c r="FHX75" s="501"/>
      <c r="FHY75" s="501"/>
      <c r="FHZ75" s="501"/>
      <c r="FIA75" s="501"/>
      <c r="FIB75" s="501"/>
      <c r="FIC75" s="501"/>
      <c r="FID75" s="502"/>
      <c r="FIE75" s="497"/>
      <c r="FIF75" s="498"/>
      <c r="FIG75" s="498"/>
      <c r="FIH75" s="499"/>
      <c r="FII75" s="499"/>
      <c r="FIJ75" s="499"/>
      <c r="FIK75" s="500"/>
      <c r="FIL75" s="501"/>
      <c r="FIM75" s="501"/>
      <c r="FIN75" s="501"/>
      <c r="FIO75" s="501"/>
      <c r="FIP75" s="501"/>
      <c r="FIQ75" s="501"/>
      <c r="FIR75" s="501"/>
      <c r="FIS75" s="501"/>
      <c r="FIT75" s="501"/>
      <c r="FIU75" s="501"/>
      <c r="FIV75" s="501"/>
      <c r="FIW75" s="502"/>
      <c r="FIX75" s="497"/>
      <c r="FIY75" s="498"/>
      <c r="FIZ75" s="498"/>
      <c r="FJA75" s="499"/>
      <c r="FJB75" s="499"/>
      <c r="FJC75" s="499"/>
      <c r="FJD75" s="500"/>
      <c r="FJE75" s="501"/>
      <c r="FJF75" s="501"/>
      <c r="FJG75" s="501"/>
      <c r="FJH75" s="501"/>
      <c r="FJI75" s="501"/>
      <c r="FJJ75" s="501"/>
      <c r="FJK75" s="501"/>
      <c r="FJL75" s="501"/>
      <c r="FJM75" s="501"/>
      <c r="FJN75" s="501"/>
      <c r="FJO75" s="501"/>
      <c r="FJP75" s="502"/>
      <c r="FJQ75" s="497"/>
      <c r="FJR75" s="498"/>
      <c r="FJS75" s="498"/>
      <c r="FJT75" s="499"/>
      <c r="FJU75" s="499"/>
      <c r="FJV75" s="499"/>
      <c r="FJW75" s="500"/>
      <c r="FJX75" s="501"/>
      <c r="FJY75" s="501"/>
      <c r="FJZ75" s="501"/>
      <c r="FKA75" s="501"/>
      <c r="FKB75" s="501"/>
      <c r="FKC75" s="501"/>
      <c r="FKD75" s="501"/>
      <c r="FKE75" s="501"/>
      <c r="FKF75" s="501"/>
      <c r="FKG75" s="501"/>
      <c r="FKH75" s="501"/>
      <c r="FKI75" s="502"/>
      <c r="FKJ75" s="497"/>
      <c r="FKK75" s="498"/>
      <c r="FKL75" s="498"/>
      <c r="FKM75" s="499"/>
      <c r="FKN75" s="499"/>
      <c r="FKO75" s="499"/>
      <c r="FKP75" s="500"/>
      <c r="FKQ75" s="501"/>
      <c r="FKR75" s="501"/>
      <c r="FKS75" s="501"/>
      <c r="FKT75" s="501"/>
      <c r="FKU75" s="501"/>
      <c r="FKV75" s="501"/>
      <c r="FKW75" s="501"/>
      <c r="FKX75" s="501"/>
      <c r="FKY75" s="501"/>
      <c r="FKZ75" s="501"/>
      <c r="FLA75" s="501"/>
      <c r="FLB75" s="502"/>
      <c r="FLC75" s="497"/>
      <c r="FLD75" s="498"/>
      <c r="FLE75" s="498"/>
      <c r="FLF75" s="499"/>
      <c r="FLG75" s="499"/>
      <c r="FLH75" s="499"/>
      <c r="FLI75" s="500"/>
      <c r="FLJ75" s="501"/>
      <c r="FLK75" s="501"/>
      <c r="FLL75" s="501"/>
      <c r="FLM75" s="501"/>
      <c r="FLN75" s="501"/>
      <c r="FLO75" s="501"/>
      <c r="FLP75" s="501"/>
      <c r="FLQ75" s="501"/>
      <c r="FLR75" s="501"/>
      <c r="FLS75" s="501"/>
      <c r="FLT75" s="501"/>
      <c r="FLU75" s="502"/>
      <c r="FLV75" s="497"/>
      <c r="FLW75" s="498"/>
      <c r="FLX75" s="498"/>
      <c r="FLY75" s="499"/>
      <c r="FLZ75" s="499"/>
      <c r="FMA75" s="499"/>
      <c r="FMB75" s="500"/>
      <c r="FMC75" s="501"/>
      <c r="FMD75" s="501"/>
      <c r="FME75" s="501"/>
      <c r="FMF75" s="501"/>
      <c r="FMG75" s="501"/>
      <c r="FMH75" s="501"/>
      <c r="FMI75" s="501"/>
      <c r="FMJ75" s="501"/>
      <c r="FMK75" s="501"/>
      <c r="FML75" s="501"/>
      <c r="FMM75" s="501"/>
      <c r="FMN75" s="502"/>
      <c r="FMO75" s="497"/>
      <c r="FMP75" s="498"/>
      <c r="FMQ75" s="498"/>
      <c r="FMR75" s="499"/>
      <c r="FMS75" s="499"/>
      <c r="FMT75" s="499"/>
      <c r="FMU75" s="500"/>
      <c r="FMV75" s="501"/>
      <c r="FMW75" s="501"/>
      <c r="FMX75" s="501"/>
      <c r="FMY75" s="501"/>
      <c r="FMZ75" s="501"/>
      <c r="FNA75" s="501"/>
      <c r="FNB75" s="501"/>
      <c r="FNC75" s="501"/>
      <c r="FND75" s="501"/>
      <c r="FNE75" s="501"/>
      <c r="FNF75" s="501"/>
      <c r="FNG75" s="502"/>
      <c r="FNH75" s="497"/>
      <c r="FNI75" s="498"/>
      <c r="FNJ75" s="498"/>
      <c r="FNK75" s="499"/>
      <c r="FNL75" s="499"/>
      <c r="FNM75" s="499"/>
      <c r="FNN75" s="500"/>
      <c r="FNO75" s="501"/>
      <c r="FNP75" s="501"/>
      <c r="FNQ75" s="501"/>
      <c r="FNR75" s="501"/>
      <c r="FNS75" s="501"/>
      <c r="FNT75" s="501"/>
      <c r="FNU75" s="501"/>
      <c r="FNV75" s="501"/>
      <c r="FNW75" s="501"/>
      <c r="FNX75" s="501"/>
      <c r="FNY75" s="501"/>
      <c r="FNZ75" s="502"/>
      <c r="FOA75" s="497"/>
      <c r="FOB75" s="498"/>
      <c r="FOC75" s="498"/>
      <c r="FOD75" s="499"/>
      <c r="FOE75" s="499"/>
      <c r="FOF75" s="499"/>
      <c r="FOG75" s="500"/>
      <c r="FOH75" s="501"/>
      <c r="FOI75" s="501"/>
      <c r="FOJ75" s="501"/>
      <c r="FOK75" s="501"/>
      <c r="FOL75" s="501"/>
      <c r="FOM75" s="501"/>
      <c r="FON75" s="501"/>
      <c r="FOO75" s="501"/>
      <c r="FOP75" s="501"/>
      <c r="FOQ75" s="501"/>
      <c r="FOR75" s="501"/>
      <c r="FOS75" s="502"/>
      <c r="FOT75" s="497"/>
      <c r="FOU75" s="498"/>
      <c r="FOV75" s="498"/>
      <c r="FOW75" s="499"/>
      <c r="FOX75" s="499"/>
      <c r="FOY75" s="499"/>
      <c r="FOZ75" s="500"/>
      <c r="FPA75" s="501"/>
      <c r="FPB75" s="501"/>
      <c r="FPC75" s="501"/>
      <c r="FPD75" s="501"/>
      <c r="FPE75" s="501"/>
      <c r="FPF75" s="501"/>
      <c r="FPG75" s="501"/>
      <c r="FPH75" s="501"/>
      <c r="FPI75" s="501"/>
      <c r="FPJ75" s="501"/>
      <c r="FPK75" s="501"/>
      <c r="FPL75" s="502"/>
      <c r="FPM75" s="497"/>
      <c r="FPN75" s="498"/>
      <c r="FPO75" s="498"/>
      <c r="FPP75" s="499"/>
      <c r="FPQ75" s="499"/>
      <c r="FPR75" s="499"/>
      <c r="FPS75" s="500"/>
      <c r="FPT75" s="501"/>
      <c r="FPU75" s="501"/>
      <c r="FPV75" s="501"/>
      <c r="FPW75" s="501"/>
      <c r="FPX75" s="501"/>
      <c r="FPY75" s="501"/>
      <c r="FPZ75" s="501"/>
      <c r="FQA75" s="501"/>
      <c r="FQB75" s="501"/>
      <c r="FQC75" s="501"/>
      <c r="FQD75" s="501"/>
      <c r="FQE75" s="502"/>
      <c r="FQF75" s="497"/>
      <c r="FQG75" s="498"/>
      <c r="FQH75" s="498"/>
      <c r="FQI75" s="499"/>
      <c r="FQJ75" s="499"/>
      <c r="FQK75" s="499"/>
      <c r="FQL75" s="500"/>
      <c r="FQM75" s="501"/>
      <c r="FQN75" s="501"/>
      <c r="FQO75" s="501"/>
      <c r="FQP75" s="501"/>
      <c r="FQQ75" s="501"/>
      <c r="FQR75" s="501"/>
      <c r="FQS75" s="501"/>
      <c r="FQT75" s="501"/>
      <c r="FQU75" s="501"/>
      <c r="FQV75" s="501"/>
      <c r="FQW75" s="501"/>
      <c r="FQX75" s="502"/>
      <c r="FQY75" s="497"/>
      <c r="FQZ75" s="498"/>
      <c r="FRA75" s="498"/>
      <c r="FRB75" s="499"/>
      <c r="FRC75" s="499"/>
      <c r="FRD75" s="499"/>
      <c r="FRE75" s="500"/>
      <c r="FRF75" s="501"/>
      <c r="FRG75" s="501"/>
      <c r="FRH75" s="501"/>
      <c r="FRI75" s="501"/>
      <c r="FRJ75" s="501"/>
      <c r="FRK75" s="501"/>
      <c r="FRL75" s="501"/>
      <c r="FRM75" s="501"/>
      <c r="FRN75" s="501"/>
      <c r="FRO75" s="501"/>
      <c r="FRP75" s="501"/>
      <c r="FRQ75" s="502"/>
      <c r="FRR75" s="497"/>
      <c r="FRS75" s="498"/>
      <c r="FRT75" s="498"/>
      <c r="FRU75" s="499"/>
      <c r="FRV75" s="499"/>
      <c r="FRW75" s="499"/>
      <c r="FRX75" s="500"/>
      <c r="FRY75" s="501"/>
      <c r="FRZ75" s="501"/>
      <c r="FSA75" s="501"/>
      <c r="FSB75" s="501"/>
      <c r="FSC75" s="501"/>
      <c r="FSD75" s="501"/>
      <c r="FSE75" s="501"/>
      <c r="FSF75" s="501"/>
      <c r="FSG75" s="501"/>
      <c r="FSH75" s="501"/>
      <c r="FSI75" s="501"/>
      <c r="FSJ75" s="502"/>
      <c r="FSK75" s="497"/>
      <c r="FSL75" s="498"/>
      <c r="FSM75" s="498"/>
      <c r="FSN75" s="499"/>
      <c r="FSO75" s="499"/>
      <c r="FSP75" s="499"/>
      <c r="FSQ75" s="500"/>
      <c r="FSR75" s="501"/>
      <c r="FSS75" s="501"/>
      <c r="FST75" s="501"/>
      <c r="FSU75" s="501"/>
      <c r="FSV75" s="501"/>
      <c r="FSW75" s="501"/>
      <c r="FSX75" s="501"/>
      <c r="FSY75" s="501"/>
      <c r="FSZ75" s="501"/>
      <c r="FTA75" s="501"/>
      <c r="FTB75" s="501"/>
      <c r="FTC75" s="502"/>
      <c r="FTD75" s="497"/>
      <c r="FTE75" s="498"/>
      <c r="FTF75" s="498"/>
      <c r="FTG75" s="499"/>
      <c r="FTH75" s="499"/>
      <c r="FTI75" s="499"/>
      <c r="FTJ75" s="500"/>
      <c r="FTK75" s="501"/>
      <c r="FTL75" s="501"/>
      <c r="FTM75" s="501"/>
      <c r="FTN75" s="501"/>
      <c r="FTO75" s="501"/>
      <c r="FTP75" s="501"/>
      <c r="FTQ75" s="501"/>
      <c r="FTR75" s="501"/>
      <c r="FTS75" s="501"/>
      <c r="FTT75" s="501"/>
      <c r="FTU75" s="501"/>
      <c r="FTV75" s="502"/>
      <c r="FTW75" s="497"/>
      <c r="FTX75" s="498"/>
      <c r="FTY75" s="498"/>
      <c r="FTZ75" s="499"/>
      <c r="FUA75" s="499"/>
      <c r="FUB75" s="499"/>
      <c r="FUC75" s="500"/>
      <c r="FUD75" s="501"/>
      <c r="FUE75" s="501"/>
      <c r="FUF75" s="501"/>
      <c r="FUG75" s="501"/>
      <c r="FUH75" s="501"/>
      <c r="FUI75" s="501"/>
      <c r="FUJ75" s="501"/>
      <c r="FUK75" s="501"/>
      <c r="FUL75" s="501"/>
      <c r="FUM75" s="501"/>
      <c r="FUN75" s="501"/>
      <c r="FUO75" s="502"/>
      <c r="FUP75" s="497"/>
      <c r="FUQ75" s="498"/>
      <c r="FUR75" s="498"/>
      <c r="FUS75" s="499"/>
      <c r="FUT75" s="499"/>
      <c r="FUU75" s="499"/>
      <c r="FUV75" s="500"/>
      <c r="FUW75" s="501"/>
      <c r="FUX75" s="501"/>
      <c r="FUY75" s="501"/>
      <c r="FUZ75" s="501"/>
      <c r="FVA75" s="501"/>
      <c r="FVB75" s="501"/>
      <c r="FVC75" s="501"/>
      <c r="FVD75" s="501"/>
      <c r="FVE75" s="501"/>
      <c r="FVF75" s="501"/>
      <c r="FVG75" s="501"/>
      <c r="FVH75" s="502"/>
      <c r="FVI75" s="497"/>
      <c r="FVJ75" s="498"/>
      <c r="FVK75" s="498"/>
      <c r="FVL75" s="499"/>
      <c r="FVM75" s="499"/>
      <c r="FVN75" s="499"/>
      <c r="FVO75" s="500"/>
      <c r="FVP75" s="501"/>
      <c r="FVQ75" s="501"/>
      <c r="FVR75" s="501"/>
      <c r="FVS75" s="501"/>
      <c r="FVT75" s="501"/>
      <c r="FVU75" s="501"/>
      <c r="FVV75" s="501"/>
      <c r="FVW75" s="501"/>
      <c r="FVX75" s="501"/>
      <c r="FVY75" s="501"/>
      <c r="FVZ75" s="501"/>
      <c r="FWA75" s="502"/>
      <c r="FWB75" s="497"/>
      <c r="FWC75" s="498"/>
      <c r="FWD75" s="498"/>
      <c r="FWE75" s="499"/>
      <c r="FWF75" s="499"/>
      <c r="FWG75" s="499"/>
      <c r="FWH75" s="500"/>
      <c r="FWI75" s="501"/>
      <c r="FWJ75" s="501"/>
      <c r="FWK75" s="501"/>
      <c r="FWL75" s="501"/>
      <c r="FWM75" s="501"/>
      <c r="FWN75" s="501"/>
      <c r="FWO75" s="501"/>
      <c r="FWP75" s="501"/>
      <c r="FWQ75" s="501"/>
      <c r="FWR75" s="501"/>
      <c r="FWS75" s="501"/>
      <c r="FWT75" s="502"/>
      <c r="FWU75" s="497"/>
      <c r="FWV75" s="498"/>
      <c r="FWW75" s="498"/>
      <c r="FWX75" s="499"/>
      <c r="FWY75" s="499"/>
      <c r="FWZ75" s="499"/>
      <c r="FXA75" s="500"/>
      <c r="FXB75" s="501"/>
      <c r="FXC75" s="501"/>
      <c r="FXD75" s="501"/>
      <c r="FXE75" s="501"/>
      <c r="FXF75" s="501"/>
      <c r="FXG75" s="501"/>
      <c r="FXH75" s="501"/>
      <c r="FXI75" s="501"/>
      <c r="FXJ75" s="501"/>
      <c r="FXK75" s="501"/>
      <c r="FXL75" s="501"/>
      <c r="FXM75" s="502"/>
      <c r="FXN75" s="497"/>
      <c r="FXO75" s="498"/>
      <c r="FXP75" s="498"/>
      <c r="FXQ75" s="499"/>
      <c r="FXR75" s="499"/>
      <c r="FXS75" s="499"/>
      <c r="FXT75" s="500"/>
      <c r="FXU75" s="501"/>
      <c r="FXV75" s="501"/>
      <c r="FXW75" s="501"/>
      <c r="FXX75" s="501"/>
      <c r="FXY75" s="501"/>
      <c r="FXZ75" s="501"/>
      <c r="FYA75" s="501"/>
      <c r="FYB75" s="501"/>
      <c r="FYC75" s="501"/>
      <c r="FYD75" s="501"/>
      <c r="FYE75" s="501"/>
      <c r="FYF75" s="502"/>
      <c r="FYG75" s="497"/>
      <c r="FYH75" s="498"/>
      <c r="FYI75" s="498"/>
      <c r="FYJ75" s="499"/>
      <c r="FYK75" s="499"/>
      <c r="FYL75" s="499"/>
      <c r="FYM75" s="500"/>
      <c r="FYN75" s="501"/>
      <c r="FYO75" s="501"/>
      <c r="FYP75" s="501"/>
      <c r="FYQ75" s="501"/>
      <c r="FYR75" s="501"/>
      <c r="FYS75" s="501"/>
      <c r="FYT75" s="501"/>
      <c r="FYU75" s="501"/>
      <c r="FYV75" s="501"/>
      <c r="FYW75" s="501"/>
      <c r="FYX75" s="501"/>
      <c r="FYY75" s="502"/>
      <c r="FYZ75" s="497"/>
      <c r="FZA75" s="498"/>
      <c r="FZB75" s="498"/>
      <c r="FZC75" s="499"/>
      <c r="FZD75" s="499"/>
      <c r="FZE75" s="499"/>
      <c r="FZF75" s="500"/>
      <c r="FZG75" s="501"/>
      <c r="FZH75" s="501"/>
      <c r="FZI75" s="501"/>
      <c r="FZJ75" s="501"/>
      <c r="FZK75" s="501"/>
      <c r="FZL75" s="501"/>
      <c r="FZM75" s="501"/>
      <c r="FZN75" s="501"/>
      <c r="FZO75" s="501"/>
      <c r="FZP75" s="501"/>
      <c r="FZQ75" s="501"/>
      <c r="FZR75" s="502"/>
      <c r="FZS75" s="497"/>
      <c r="FZT75" s="498"/>
      <c r="FZU75" s="498"/>
      <c r="FZV75" s="499"/>
      <c r="FZW75" s="499"/>
      <c r="FZX75" s="499"/>
      <c r="FZY75" s="500"/>
      <c r="FZZ75" s="501"/>
      <c r="GAA75" s="501"/>
      <c r="GAB75" s="501"/>
      <c r="GAC75" s="501"/>
      <c r="GAD75" s="501"/>
      <c r="GAE75" s="501"/>
      <c r="GAF75" s="501"/>
      <c r="GAG75" s="501"/>
      <c r="GAH75" s="501"/>
      <c r="GAI75" s="501"/>
      <c r="GAJ75" s="501"/>
      <c r="GAK75" s="502"/>
      <c r="GAL75" s="497"/>
      <c r="GAM75" s="498"/>
      <c r="GAN75" s="498"/>
      <c r="GAO75" s="499"/>
      <c r="GAP75" s="499"/>
      <c r="GAQ75" s="499"/>
      <c r="GAR75" s="500"/>
      <c r="GAS75" s="501"/>
      <c r="GAT75" s="501"/>
      <c r="GAU75" s="501"/>
      <c r="GAV75" s="501"/>
      <c r="GAW75" s="501"/>
      <c r="GAX75" s="501"/>
      <c r="GAY75" s="501"/>
      <c r="GAZ75" s="501"/>
      <c r="GBA75" s="501"/>
      <c r="GBB75" s="501"/>
      <c r="GBC75" s="501"/>
      <c r="GBD75" s="502"/>
      <c r="GBE75" s="497"/>
      <c r="GBF75" s="498"/>
      <c r="GBG75" s="498"/>
      <c r="GBH75" s="499"/>
      <c r="GBI75" s="499"/>
      <c r="GBJ75" s="499"/>
      <c r="GBK75" s="500"/>
      <c r="GBL75" s="501"/>
      <c r="GBM75" s="501"/>
      <c r="GBN75" s="501"/>
      <c r="GBO75" s="501"/>
      <c r="GBP75" s="501"/>
      <c r="GBQ75" s="501"/>
      <c r="GBR75" s="501"/>
      <c r="GBS75" s="501"/>
      <c r="GBT75" s="501"/>
      <c r="GBU75" s="501"/>
      <c r="GBV75" s="501"/>
      <c r="GBW75" s="502"/>
      <c r="GBX75" s="497"/>
      <c r="GBY75" s="498"/>
      <c r="GBZ75" s="498"/>
      <c r="GCA75" s="499"/>
      <c r="GCB75" s="499"/>
      <c r="GCC75" s="499"/>
      <c r="GCD75" s="500"/>
      <c r="GCE75" s="501"/>
      <c r="GCF75" s="501"/>
      <c r="GCG75" s="501"/>
      <c r="GCH75" s="501"/>
      <c r="GCI75" s="501"/>
      <c r="GCJ75" s="501"/>
      <c r="GCK75" s="501"/>
      <c r="GCL75" s="501"/>
      <c r="GCM75" s="501"/>
      <c r="GCN75" s="501"/>
      <c r="GCO75" s="501"/>
      <c r="GCP75" s="502"/>
      <c r="GCQ75" s="497"/>
      <c r="GCR75" s="498"/>
      <c r="GCS75" s="498"/>
      <c r="GCT75" s="499"/>
      <c r="GCU75" s="499"/>
      <c r="GCV75" s="499"/>
      <c r="GCW75" s="500"/>
      <c r="GCX75" s="501"/>
      <c r="GCY75" s="501"/>
      <c r="GCZ75" s="501"/>
      <c r="GDA75" s="501"/>
      <c r="GDB75" s="501"/>
      <c r="GDC75" s="501"/>
      <c r="GDD75" s="501"/>
      <c r="GDE75" s="501"/>
      <c r="GDF75" s="501"/>
      <c r="GDG75" s="501"/>
      <c r="GDH75" s="501"/>
      <c r="GDI75" s="502"/>
      <c r="GDJ75" s="497"/>
      <c r="GDK75" s="498"/>
      <c r="GDL75" s="498"/>
      <c r="GDM75" s="499"/>
      <c r="GDN75" s="499"/>
      <c r="GDO75" s="499"/>
      <c r="GDP75" s="500"/>
      <c r="GDQ75" s="501"/>
      <c r="GDR75" s="501"/>
      <c r="GDS75" s="501"/>
      <c r="GDT75" s="501"/>
      <c r="GDU75" s="501"/>
      <c r="GDV75" s="501"/>
      <c r="GDW75" s="501"/>
      <c r="GDX75" s="501"/>
      <c r="GDY75" s="501"/>
      <c r="GDZ75" s="501"/>
      <c r="GEA75" s="501"/>
      <c r="GEB75" s="502"/>
      <c r="GEC75" s="497"/>
      <c r="GED75" s="498"/>
      <c r="GEE75" s="498"/>
      <c r="GEF75" s="499"/>
      <c r="GEG75" s="499"/>
      <c r="GEH75" s="499"/>
      <c r="GEI75" s="500"/>
      <c r="GEJ75" s="501"/>
      <c r="GEK75" s="501"/>
      <c r="GEL75" s="501"/>
      <c r="GEM75" s="501"/>
      <c r="GEN75" s="501"/>
      <c r="GEO75" s="501"/>
      <c r="GEP75" s="501"/>
      <c r="GEQ75" s="501"/>
      <c r="GER75" s="501"/>
      <c r="GES75" s="501"/>
      <c r="GET75" s="501"/>
      <c r="GEU75" s="502"/>
      <c r="GEV75" s="497"/>
      <c r="GEW75" s="498"/>
      <c r="GEX75" s="498"/>
      <c r="GEY75" s="499"/>
      <c r="GEZ75" s="499"/>
      <c r="GFA75" s="499"/>
      <c r="GFB75" s="500"/>
      <c r="GFC75" s="501"/>
      <c r="GFD75" s="501"/>
      <c r="GFE75" s="501"/>
      <c r="GFF75" s="501"/>
      <c r="GFG75" s="501"/>
      <c r="GFH75" s="501"/>
      <c r="GFI75" s="501"/>
      <c r="GFJ75" s="501"/>
      <c r="GFK75" s="501"/>
      <c r="GFL75" s="501"/>
      <c r="GFM75" s="501"/>
      <c r="GFN75" s="502"/>
      <c r="GFO75" s="497"/>
      <c r="GFP75" s="498"/>
      <c r="GFQ75" s="498"/>
      <c r="GFR75" s="499"/>
      <c r="GFS75" s="499"/>
      <c r="GFT75" s="499"/>
      <c r="GFU75" s="500"/>
      <c r="GFV75" s="501"/>
      <c r="GFW75" s="501"/>
      <c r="GFX75" s="501"/>
      <c r="GFY75" s="501"/>
      <c r="GFZ75" s="501"/>
      <c r="GGA75" s="501"/>
      <c r="GGB75" s="501"/>
      <c r="GGC75" s="501"/>
      <c r="GGD75" s="501"/>
      <c r="GGE75" s="501"/>
      <c r="GGF75" s="501"/>
      <c r="GGG75" s="502"/>
      <c r="GGH75" s="497"/>
      <c r="GGI75" s="498"/>
      <c r="GGJ75" s="498"/>
      <c r="GGK75" s="499"/>
      <c r="GGL75" s="499"/>
      <c r="GGM75" s="499"/>
      <c r="GGN75" s="500"/>
      <c r="GGO75" s="501"/>
      <c r="GGP75" s="501"/>
      <c r="GGQ75" s="501"/>
      <c r="GGR75" s="501"/>
      <c r="GGS75" s="501"/>
      <c r="GGT75" s="501"/>
      <c r="GGU75" s="501"/>
      <c r="GGV75" s="501"/>
      <c r="GGW75" s="501"/>
      <c r="GGX75" s="501"/>
      <c r="GGY75" s="501"/>
      <c r="GGZ75" s="502"/>
      <c r="GHA75" s="497"/>
      <c r="GHB75" s="498"/>
      <c r="GHC75" s="498"/>
      <c r="GHD75" s="499"/>
      <c r="GHE75" s="499"/>
      <c r="GHF75" s="499"/>
      <c r="GHG75" s="500"/>
      <c r="GHH75" s="501"/>
      <c r="GHI75" s="501"/>
      <c r="GHJ75" s="501"/>
      <c r="GHK75" s="501"/>
      <c r="GHL75" s="501"/>
      <c r="GHM75" s="501"/>
      <c r="GHN75" s="501"/>
      <c r="GHO75" s="501"/>
      <c r="GHP75" s="501"/>
      <c r="GHQ75" s="501"/>
      <c r="GHR75" s="501"/>
      <c r="GHS75" s="502"/>
      <c r="GHT75" s="497"/>
      <c r="GHU75" s="498"/>
      <c r="GHV75" s="498"/>
      <c r="GHW75" s="499"/>
      <c r="GHX75" s="499"/>
      <c r="GHY75" s="499"/>
      <c r="GHZ75" s="500"/>
      <c r="GIA75" s="501"/>
      <c r="GIB75" s="501"/>
      <c r="GIC75" s="501"/>
      <c r="GID75" s="501"/>
      <c r="GIE75" s="501"/>
      <c r="GIF75" s="501"/>
      <c r="GIG75" s="501"/>
      <c r="GIH75" s="501"/>
      <c r="GII75" s="501"/>
      <c r="GIJ75" s="501"/>
      <c r="GIK75" s="501"/>
      <c r="GIL75" s="502"/>
      <c r="GIM75" s="497"/>
      <c r="GIN75" s="498"/>
      <c r="GIO75" s="498"/>
      <c r="GIP75" s="499"/>
      <c r="GIQ75" s="499"/>
      <c r="GIR75" s="499"/>
      <c r="GIS75" s="500"/>
      <c r="GIT75" s="501"/>
      <c r="GIU75" s="501"/>
      <c r="GIV75" s="501"/>
      <c r="GIW75" s="501"/>
      <c r="GIX75" s="501"/>
      <c r="GIY75" s="501"/>
      <c r="GIZ75" s="501"/>
      <c r="GJA75" s="501"/>
      <c r="GJB75" s="501"/>
      <c r="GJC75" s="501"/>
      <c r="GJD75" s="501"/>
      <c r="GJE75" s="502"/>
      <c r="GJF75" s="497"/>
      <c r="GJG75" s="498"/>
      <c r="GJH75" s="498"/>
      <c r="GJI75" s="499"/>
      <c r="GJJ75" s="499"/>
      <c r="GJK75" s="499"/>
      <c r="GJL75" s="500"/>
      <c r="GJM75" s="501"/>
      <c r="GJN75" s="501"/>
      <c r="GJO75" s="501"/>
      <c r="GJP75" s="501"/>
      <c r="GJQ75" s="501"/>
      <c r="GJR75" s="501"/>
      <c r="GJS75" s="501"/>
      <c r="GJT75" s="501"/>
      <c r="GJU75" s="501"/>
      <c r="GJV75" s="501"/>
      <c r="GJW75" s="501"/>
      <c r="GJX75" s="502"/>
      <c r="GJY75" s="497"/>
      <c r="GJZ75" s="498"/>
      <c r="GKA75" s="498"/>
      <c r="GKB75" s="499"/>
      <c r="GKC75" s="499"/>
      <c r="GKD75" s="499"/>
      <c r="GKE75" s="500"/>
      <c r="GKF75" s="501"/>
      <c r="GKG75" s="501"/>
      <c r="GKH75" s="501"/>
      <c r="GKI75" s="501"/>
      <c r="GKJ75" s="501"/>
      <c r="GKK75" s="501"/>
      <c r="GKL75" s="501"/>
      <c r="GKM75" s="501"/>
      <c r="GKN75" s="501"/>
      <c r="GKO75" s="501"/>
      <c r="GKP75" s="501"/>
      <c r="GKQ75" s="502"/>
      <c r="GKR75" s="497"/>
      <c r="GKS75" s="498"/>
      <c r="GKT75" s="498"/>
      <c r="GKU75" s="499"/>
      <c r="GKV75" s="499"/>
      <c r="GKW75" s="499"/>
      <c r="GKX75" s="500"/>
      <c r="GKY75" s="501"/>
      <c r="GKZ75" s="501"/>
      <c r="GLA75" s="501"/>
      <c r="GLB75" s="501"/>
      <c r="GLC75" s="501"/>
      <c r="GLD75" s="501"/>
      <c r="GLE75" s="501"/>
      <c r="GLF75" s="501"/>
      <c r="GLG75" s="501"/>
      <c r="GLH75" s="501"/>
      <c r="GLI75" s="501"/>
      <c r="GLJ75" s="502"/>
      <c r="GLK75" s="497"/>
      <c r="GLL75" s="498"/>
      <c r="GLM75" s="498"/>
      <c r="GLN75" s="499"/>
      <c r="GLO75" s="499"/>
      <c r="GLP75" s="499"/>
      <c r="GLQ75" s="500"/>
      <c r="GLR75" s="501"/>
      <c r="GLS75" s="501"/>
      <c r="GLT75" s="501"/>
      <c r="GLU75" s="501"/>
      <c r="GLV75" s="501"/>
      <c r="GLW75" s="501"/>
      <c r="GLX75" s="501"/>
      <c r="GLY75" s="501"/>
      <c r="GLZ75" s="501"/>
      <c r="GMA75" s="501"/>
      <c r="GMB75" s="501"/>
      <c r="GMC75" s="502"/>
      <c r="GMD75" s="497"/>
      <c r="GME75" s="498"/>
      <c r="GMF75" s="498"/>
      <c r="GMG75" s="499"/>
      <c r="GMH75" s="499"/>
      <c r="GMI75" s="499"/>
      <c r="GMJ75" s="500"/>
      <c r="GMK75" s="501"/>
      <c r="GML75" s="501"/>
      <c r="GMM75" s="501"/>
      <c r="GMN75" s="501"/>
      <c r="GMO75" s="501"/>
      <c r="GMP75" s="501"/>
      <c r="GMQ75" s="501"/>
      <c r="GMR75" s="501"/>
      <c r="GMS75" s="501"/>
      <c r="GMT75" s="501"/>
      <c r="GMU75" s="501"/>
      <c r="GMV75" s="502"/>
      <c r="GMW75" s="497"/>
      <c r="GMX75" s="498"/>
      <c r="GMY75" s="498"/>
      <c r="GMZ75" s="499"/>
      <c r="GNA75" s="499"/>
      <c r="GNB75" s="499"/>
      <c r="GNC75" s="500"/>
      <c r="GND75" s="501"/>
      <c r="GNE75" s="501"/>
      <c r="GNF75" s="501"/>
      <c r="GNG75" s="501"/>
      <c r="GNH75" s="501"/>
      <c r="GNI75" s="501"/>
      <c r="GNJ75" s="501"/>
      <c r="GNK75" s="501"/>
      <c r="GNL75" s="501"/>
      <c r="GNM75" s="501"/>
      <c r="GNN75" s="501"/>
      <c r="GNO75" s="502"/>
      <c r="GNP75" s="497"/>
      <c r="GNQ75" s="498"/>
      <c r="GNR75" s="498"/>
      <c r="GNS75" s="499"/>
      <c r="GNT75" s="499"/>
      <c r="GNU75" s="499"/>
      <c r="GNV75" s="500"/>
      <c r="GNW75" s="501"/>
      <c r="GNX75" s="501"/>
      <c r="GNY75" s="501"/>
      <c r="GNZ75" s="501"/>
      <c r="GOA75" s="501"/>
      <c r="GOB75" s="501"/>
      <c r="GOC75" s="501"/>
      <c r="GOD75" s="501"/>
      <c r="GOE75" s="501"/>
      <c r="GOF75" s="501"/>
      <c r="GOG75" s="501"/>
      <c r="GOH75" s="502"/>
      <c r="GOI75" s="497"/>
      <c r="GOJ75" s="498"/>
      <c r="GOK75" s="498"/>
      <c r="GOL75" s="499"/>
      <c r="GOM75" s="499"/>
      <c r="GON75" s="499"/>
      <c r="GOO75" s="500"/>
      <c r="GOP75" s="501"/>
      <c r="GOQ75" s="501"/>
      <c r="GOR75" s="501"/>
      <c r="GOS75" s="501"/>
      <c r="GOT75" s="501"/>
      <c r="GOU75" s="501"/>
      <c r="GOV75" s="501"/>
      <c r="GOW75" s="501"/>
      <c r="GOX75" s="501"/>
      <c r="GOY75" s="501"/>
      <c r="GOZ75" s="501"/>
      <c r="GPA75" s="502"/>
      <c r="GPB75" s="497"/>
      <c r="GPC75" s="498"/>
      <c r="GPD75" s="498"/>
      <c r="GPE75" s="499"/>
      <c r="GPF75" s="499"/>
      <c r="GPG75" s="499"/>
      <c r="GPH75" s="500"/>
      <c r="GPI75" s="501"/>
      <c r="GPJ75" s="501"/>
      <c r="GPK75" s="501"/>
      <c r="GPL75" s="501"/>
      <c r="GPM75" s="501"/>
      <c r="GPN75" s="501"/>
      <c r="GPO75" s="501"/>
      <c r="GPP75" s="501"/>
      <c r="GPQ75" s="501"/>
      <c r="GPR75" s="501"/>
      <c r="GPS75" s="501"/>
      <c r="GPT75" s="502"/>
      <c r="GPU75" s="497"/>
      <c r="GPV75" s="498"/>
      <c r="GPW75" s="498"/>
      <c r="GPX75" s="499"/>
      <c r="GPY75" s="499"/>
      <c r="GPZ75" s="499"/>
      <c r="GQA75" s="500"/>
      <c r="GQB75" s="501"/>
      <c r="GQC75" s="501"/>
      <c r="GQD75" s="501"/>
      <c r="GQE75" s="501"/>
      <c r="GQF75" s="501"/>
      <c r="GQG75" s="501"/>
      <c r="GQH75" s="501"/>
      <c r="GQI75" s="501"/>
      <c r="GQJ75" s="501"/>
      <c r="GQK75" s="501"/>
      <c r="GQL75" s="501"/>
      <c r="GQM75" s="502"/>
      <c r="GQN75" s="497"/>
      <c r="GQO75" s="498"/>
      <c r="GQP75" s="498"/>
      <c r="GQQ75" s="499"/>
      <c r="GQR75" s="499"/>
      <c r="GQS75" s="499"/>
      <c r="GQT75" s="500"/>
      <c r="GQU75" s="501"/>
      <c r="GQV75" s="501"/>
      <c r="GQW75" s="501"/>
      <c r="GQX75" s="501"/>
      <c r="GQY75" s="501"/>
      <c r="GQZ75" s="501"/>
      <c r="GRA75" s="501"/>
      <c r="GRB75" s="501"/>
      <c r="GRC75" s="501"/>
      <c r="GRD75" s="501"/>
      <c r="GRE75" s="501"/>
      <c r="GRF75" s="502"/>
      <c r="GRG75" s="497"/>
      <c r="GRH75" s="498"/>
      <c r="GRI75" s="498"/>
      <c r="GRJ75" s="499"/>
      <c r="GRK75" s="499"/>
      <c r="GRL75" s="499"/>
      <c r="GRM75" s="500"/>
      <c r="GRN75" s="501"/>
      <c r="GRO75" s="501"/>
      <c r="GRP75" s="501"/>
      <c r="GRQ75" s="501"/>
      <c r="GRR75" s="501"/>
      <c r="GRS75" s="501"/>
      <c r="GRT75" s="501"/>
      <c r="GRU75" s="501"/>
      <c r="GRV75" s="501"/>
      <c r="GRW75" s="501"/>
      <c r="GRX75" s="501"/>
      <c r="GRY75" s="502"/>
      <c r="GRZ75" s="497"/>
      <c r="GSA75" s="498"/>
      <c r="GSB75" s="498"/>
      <c r="GSC75" s="499"/>
      <c r="GSD75" s="499"/>
      <c r="GSE75" s="499"/>
      <c r="GSF75" s="500"/>
      <c r="GSG75" s="501"/>
      <c r="GSH75" s="501"/>
      <c r="GSI75" s="501"/>
      <c r="GSJ75" s="501"/>
      <c r="GSK75" s="501"/>
      <c r="GSL75" s="501"/>
      <c r="GSM75" s="501"/>
      <c r="GSN75" s="501"/>
      <c r="GSO75" s="501"/>
      <c r="GSP75" s="501"/>
      <c r="GSQ75" s="501"/>
      <c r="GSR75" s="502"/>
      <c r="GSS75" s="497"/>
      <c r="GST75" s="498"/>
      <c r="GSU75" s="498"/>
      <c r="GSV75" s="499"/>
      <c r="GSW75" s="499"/>
      <c r="GSX75" s="499"/>
      <c r="GSY75" s="500"/>
      <c r="GSZ75" s="501"/>
      <c r="GTA75" s="501"/>
      <c r="GTB75" s="501"/>
      <c r="GTC75" s="501"/>
      <c r="GTD75" s="501"/>
      <c r="GTE75" s="501"/>
      <c r="GTF75" s="501"/>
      <c r="GTG75" s="501"/>
      <c r="GTH75" s="501"/>
      <c r="GTI75" s="501"/>
      <c r="GTJ75" s="501"/>
      <c r="GTK75" s="502"/>
      <c r="GTL75" s="497"/>
      <c r="GTM75" s="498"/>
      <c r="GTN75" s="498"/>
      <c r="GTO75" s="499"/>
      <c r="GTP75" s="499"/>
      <c r="GTQ75" s="499"/>
      <c r="GTR75" s="500"/>
      <c r="GTS75" s="501"/>
      <c r="GTT75" s="501"/>
      <c r="GTU75" s="501"/>
      <c r="GTV75" s="501"/>
      <c r="GTW75" s="501"/>
      <c r="GTX75" s="501"/>
      <c r="GTY75" s="501"/>
      <c r="GTZ75" s="501"/>
      <c r="GUA75" s="501"/>
      <c r="GUB75" s="501"/>
      <c r="GUC75" s="501"/>
      <c r="GUD75" s="502"/>
      <c r="GUE75" s="497"/>
      <c r="GUF75" s="498"/>
      <c r="GUG75" s="498"/>
      <c r="GUH75" s="499"/>
      <c r="GUI75" s="499"/>
      <c r="GUJ75" s="499"/>
      <c r="GUK75" s="500"/>
      <c r="GUL75" s="501"/>
      <c r="GUM75" s="501"/>
      <c r="GUN75" s="501"/>
      <c r="GUO75" s="501"/>
      <c r="GUP75" s="501"/>
      <c r="GUQ75" s="501"/>
      <c r="GUR75" s="501"/>
      <c r="GUS75" s="501"/>
      <c r="GUT75" s="501"/>
      <c r="GUU75" s="501"/>
      <c r="GUV75" s="501"/>
      <c r="GUW75" s="502"/>
      <c r="GUX75" s="497"/>
      <c r="GUY75" s="498"/>
      <c r="GUZ75" s="498"/>
      <c r="GVA75" s="499"/>
      <c r="GVB75" s="499"/>
      <c r="GVC75" s="499"/>
      <c r="GVD75" s="500"/>
      <c r="GVE75" s="501"/>
      <c r="GVF75" s="501"/>
      <c r="GVG75" s="501"/>
      <c r="GVH75" s="501"/>
      <c r="GVI75" s="501"/>
      <c r="GVJ75" s="501"/>
      <c r="GVK75" s="501"/>
      <c r="GVL75" s="501"/>
      <c r="GVM75" s="501"/>
      <c r="GVN75" s="501"/>
      <c r="GVO75" s="501"/>
      <c r="GVP75" s="502"/>
      <c r="GVQ75" s="497"/>
      <c r="GVR75" s="498"/>
      <c r="GVS75" s="498"/>
      <c r="GVT75" s="499"/>
      <c r="GVU75" s="499"/>
      <c r="GVV75" s="499"/>
      <c r="GVW75" s="500"/>
      <c r="GVX75" s="501"/>
      <c r="GVY75" s="501"/>
      <c r="GVZ75" s="501"/>
      <c r="GWA75" s="501"/>
      <c r="GWB75" s="501"/>
      <c r="GWC75" s="501"/>
      <c r="GWD75" s="501"/>
      <c r="GWE75" s="501"/>
      <c r="GWF75" s="501"/>
      <c r="GWG75" s="501"/>
      <c r="GWH75" s="501"/>
      <c r="GWI75" s="502"/>
      <c r="GWJ75" s="497"/>
      <c r="GWK75" s="498"/>
      <c r="GWL75" s="498"/>
      <c r="GWM75" s="499"/>
      <c r="GWN75" s="499"/>
      <c r="GWO75" s="499"/>
      <c r="GWP75" s="500"/>
      <c r="GWQ75" s="501"/>
      <c r="GWR75" s="501"/>
      <c r="GWS75" s="501"/>
      <c r="GWT75" s="501"/>
      <c r="GWU75" s="501"/>
      <c r="GWV75" s="501"/>
      <c r="GWW75" s="501"/>
      <c r="GWX75" s="501"/>
      <c r="GWY75" s="501"/>
      <c r="GWZ75" s="501"/>
      <c r="GXA75" s="501"/>
      <c r="GXB75" s="502"/>
      <c r="GXC75" s="497"/>
      <c r="GXD75" s="498"/>
      <c r="GXE75" s="498"/>
      <c r="GXF75" s="499"/>
      <c r="GXG75" s="499"/>
      <c r="GXH75" s="499"/>
      <c r="GXI75" s="500"/>
      <c r="GXJ75" s="501"/>
      <c r="GXK75" s="501"/>
      <c r="GXL75" s="501"/>
      <c r="GXM75" s="501"/>
      <c r="GXN75" s="501"/>
      <c r="GXO75" s="501"/>
      <c r="GXP75" s="501"/>
      <c r="GXQ75" s="501"/>
      <c r="GXR75" s="501"/>
      <c r="GXS75" s="501"/>
      <c r="GXT75" s="501"/>
      <c r="GXU75" s="502"/>
      <c r="GXV75" s="497"/>
      <c r="GXW75" s="498"/>
      <c r="GXX75" s="498"/>
      <c r="GXY75" s="499"/>
      <c r="GXZ75" s="499"/>
      <c r="GYA75" s="499"/>
      <c r="GYB75" s="500"/>
      <c r="GYC75" s="501"/>
      <c r="GYD75" s="501"/>
      <c r="GYE75" s="501"/>
      <c r="GYF75" s="501"/>
      <c r="GYG75" s="501"/>
      <c r="GYH75" s="501"/>
      <c r="GYI75" s="501"/>
      <c r="GYJ75" s="501"/>
      <c r="GYK75" s="501"/>
      <c r="GYL75" s="501"/>
      <c r="GYM75" s="501"/>
      <c r="GYN75" s="502"/>
      <c r="GYO75" s="497"/>
      <c r="GYP75" s="498"/>
      <c r="GYQ75" s="498"/>
      <c r="GYR75" s="499"/>
      <c r="GYS75" s="499"/>
      <c r="GYT75" s="499"/>
      <c r="GYU75" s="500"/>
      <c r="GYV75" s="501"/>
      <c r="GYW75" s="501"/>
      <c r="GYX75" s="501"/>
      <c r="GYY75" s="501"/>
      <c r="GYZ75" s="501"/>
      <c r="GZA75" s="501"/>
      <c r="GZB75" s="501"/>
      <c r="GZC75" s="501"/>
      <c r="GZD75" s="501"/>
      <c r="GZE75" s="501"/>
      <c r="GZF75" s="501"/>
      <c r="GZG75" s="502"/>
      <c r="GZH75" s="497"/>
      <c r="GZI75" s="498"/>
      <c r="GZJ75" s="498"/>
      <c r="GZK75" s="499"/>
      <c r="GZL75" s="499"/>
      <c r="GZM75" s="499"/>
      <c r="GZN75" s="500"/>
      <c r="GZO75" s="501"/>
      <c r="GZP75" s="501"/>
      <c r="GZQ75" s="501"/>
      <c r="GZR75" s="501"/>
      <c r="GZS75" s="501"/>
      <c r="GZT75" s="501"/>
      <c r="GZU75" s="501"/>
      <c r="GZV75" s="501"/>
      <c r="GZW75" s="501"/>
      <c r="GZX75" s="501"/>
      <c r="GZY75" s="501"/>
      <c r="GZZ75" s="502"/>
      <c r="HAA75" s="497"/>
      <c r="HAB75" s="498"/>
      <c r="HAC75" s="498"/>
      <c r="HAD75" s="499"/>
      <c r="HAE75" s="499"/>
      <c r="HAF75" s="499"/>
      <c r="HAG75" s="500"/>
      <c r="HAH75" s="501"/>
      <c r="HAI75" s="501"/>
      <c r="HAJ75" s="501"/>
      <c r="HAK75" s="501"/>
      <c r="HAL75" s="501"/>
      <c r="HAM75" s="501"/>
      <c r="HAN75" s="501"/>
      <c r="HAO75" s="501"/>
      <c r="HAP75" s="501"/>
      <c r="HAQ75" s="501"/>
      <c r="HAR75" s="501"/>
      <c r="HAS75" s="502"/>
      <c r="HAT75" s="497"/>
      <c r="HAU75" s="498"/>
      <c r="HAV75" s="498"/>
      <c r="HAW75" s="499"/>
      <c r="HAX75" s="499"/>
      <c r="HAY75" s="499"/>
      <c r="HAZ75" s="500"/>
      <c r="HBA75" s="501"/>
      <c r="HBB75" s="501"/>
      <c r="HBC75" s="501"/>
      <c r="HBD75" s="501"/>
      <c r="HBE75" s="501"/>
      <c r="HBF75" s="501"/>
      <c r="HBG75" s="501"/>
      <c r="HBH75" s="501"/>
      <c r="HBI75" s="501"/>
      <c r="HBJ75" s="501"/>
      <c r="HBK75" s="501"/>
      <c r="HBL75" s="502"/>
      <c r="HBM75" s="497"/>
      <c r="HBN75" s="498"/>
      <c r="HBO75" s="498"/>
      <c r="HBP75" s="499"/>
      <c r="HBQ75" s="499"/>
      <c r="HBR75" s="499"/>
      <c r="HBS75" s="500"/>
      <c r="HBT75" s="501"/>
      <c r="HBU75" s="501"/>
      <c r="HBV75" s="501"/>
      <c r="HBW75" s="501"/>
      <c r="HBX75" s="501"/>
      <c r="HBY75" s="501"/>
      <c r="HBZ75" s="501"/>
      <c r="HCA75" s="501"/>
      <c r="HCB75" s="501"/>
      <c r="HCC75" s="501"/>
      <c r="HCD75" s="501"/>
      <c r="HCE75" s="502"/>
      <c r="HCF75" s="497"/>
      <c r="HCG75" s="498"/>
      <c r="HCH75" s="498"/>
      <c r="HCI75" s="499"/>
      <c r="HCJ75" s="499"/>
      <c r="HCK75" s="499"/>
      <c r="HCL75" s="500"/>
      <c r="HCM75" s="501"/>
      <c r="HCN75" s="501"/>
      <c r="HCO75" s="501"/>
      <c r="HCP75" s="501"/>
      <c r="HCQ75" s="501"/>
      <c r="HCR75" s="501"/>
      <c r="HCS75" s="501"/>
      <c r="HCT75" s="501"/>
      <c r="HCU75" s="501"/>
      <c r="HCV75" s="501"/>
      <c r="HCW75" s="501"/>
      <c r="HCX75" s="502"/>
      <c r="HCY75" s="497"/>
      <c r="HCZ75" s="498"/>
      <c r="HDA75" s="498"/>
      <c r="HDB75" s="499"/>
      <c r="HDC75" s="499"/>
      <c r="HDD75" s="499"/>
      <c r="HDE75" s="500"/>
      <c r="HDF75" s="501"/>
      <c r="HDG75" s="501"/>
      <c r="HDH75" s="501"/>
      <c r="HDI75" s="501"/>
      <c r="HDJ75" s="501"/>
      <c r="HDK75" s="501"/>
      <c r="HDL75" s="501"/>
      <c r="HDM75" s="501"/>
      <c r="HDN75" s="501"/>
      <c r="HDO75" s="501"/>
      <c r="HDP75" s="501"/>
      <c r="HDQ75" s="502"/>
      <c r="HDR75" s="497"/>
      <c r="HDS75" s="498"/>
      <c r="HDT75" s="498"/>
      <c r="HDU75" s="499"/>
      <c r="HDV75" s="499"/>
      <c r="HDW75" s="499"/>
      <c r="HDX75" s="500"/>
      <c r="HDY75" s="501"/>
      <c r="HDZ75" s="501"/>
      <c r="HEA75" s="501"/>
      <c r="HEB75" s="501"/>
      <c r="HEC75" s="501"/>
      <c r="HED75" s="501"/>
      <c r="HEE75" s="501"/>
      <c r="HEF75" s="501"/>
      <c r="HEG75" s="501"/>
      <c r="HEH75" s="501"/>
      <c r="HEI75" s="501"/>
      <c r="HEJ75" s="502"/>
      <c r="HEK75" s="497"/>
      <c r="HEL75" s="498"/>
      <c r="HEM75" s="498"/>
      <c r="HEN75" s="499"/>
      <c r="HEO75" s="499"/>
      <c r="HEP75" s="499"/>
      <c r="HEQ75" s="500"/>
      <c r="HER75" s="501"/>
      <c r="HES75" s="501"/>
      <c r="HET75" s="501"/>
      <c r="HEU75" s="501"/>
      <c r="HEV75" s="501"/>
      <c r="HEW75" s="501"/>
      <c r="HEX75" s="501"/>
      <c r="HEY75" s="501"/>
      <c r="HEZ75" s="501"/>
      <c r="HFA75" s="501"/>
      <c r="HFB75" s="501"/>
      <c r="HFC75" s="502"/>
      <c r="HFD75" s="497"/>
      <c r="HFE75" s="498"/>
      <c r="HFF75" s="498"/>
      <c r="HFG75" s="499"/>
      <c r="HFH75" s="499"/>
      <c r="HFI75" s="499"/>
      <c r="HFJ75" s="500"/>
      <c r="HFK75" s="501"/>
      <c r="HFL75" s="501"/>
      <c r="HFM75" s="501"/>
      <c r="HFN75" s="501"/>
      <c r="HFO75" s="501"/>
      <c r="HFP75" s="501"/>
      <c r="HFQ75" s="501"/>
      <c r="HFR75" s="501"/>
      <c r="HFS75" s="501"/>
      <c r="HFT75" s="501"/>
      <c r="HFU75" s="501"/>
      <c r="HFV75" s="502"/>
      <c r="HFW75" s="497"/>
      <c r="HFX75" s="498"/>
      <c r="HFY75" s="498"/>
      <c r="HFZ75" s="499"/>
      <c r="HGA75" s="499"/>
      <c r="HGB75" s="499"/>
      <c r="HGC75" s="500"/>
      <c r="HGD75" s="501"/>
      <c r="HGE75" s="501"/>
      <c r="HGF75" s="501"/>
      <c r="HGG75" s="501"/>
      <c r="HGH75" s="501"/>
      <c r="HGI75" s="501"/>
      <c r="HGJ75" s="501"/>
      <c r="HGK75" s="501"/>
      <c r="HGL75" s="501"/>
      <c r="HGM75" s="501"/>
      <c r="HGN75" s="501"/>
      <c r="HGO75" s="502"/>
      <c r="HGP75" s="497"/>
      <c r="HGQ75" s="498"/>
      <c r="HGR75" s="498"/>
      <c r="HGS75" s="499"/>
      <c r="HGT75" s="499"/>
      <c r="HGU75" s="499"/>
      <c r="HGV75" s="500"/>
      <c r="HGW75" s="501"/>
      <c r="HGX75" s="501"/>
      <c r="HGY75" s="501"/>
      <c r="HGZ75" s="501"/>
      <c r="HHA75" s="501"/>
      <c r="HHB75" s="501"/>
      <c r="HHC75" s="501"/>
      <c r="HHD75" s="501"/>
      <c r="HHE75" s="501"/>
      <c r="HHF75" s="501"/>
      <c r="HHG75" s="501"/>
      <c r="HHH75" s="502"/>
      <c r="HHI75" s="497"/>
      <c r="HHJ75" s="498"/>
      <c r="HHK75" s="498"/>
      <c r="HHL75" s="499"/>
      <c r="HHM75" s="499"/>
      <c r="HHN75" s="499"/>
      <c r="HHO75" s="500"/>
      <c r="HHP75" s="501"/>
      <c r="HHQ75" s="501"/>
      <c r="HHR75" s="501"/>
      <c r="HHS75" s="501"/>
      <c r="HHT75" s="501"/>
      <c r="HHU75" s="501"/>
      <c r="HHV75" s="501"/>
      <c r="HHW75" s="501"/>
      <c r="HHX75" s="501"/>
      <c r="HHY75" s="501"/>
      <c r="HHZ75" s="501"/>
      <c r="HIA75" s="502"/>
      <c r="HIB75" s="497"/>
      <c r="HIC75" s="498"/>
      <c r="HID75" s="498"/>
      <c r="HIE75" s="499"/>
      <c r="HIF75" s="499"/>
      <c r="HIG75" s="499"/>
      <c r="HIH75" s="500"/>
      <c r="HII75" s="501"/>
      <c r="HIJ75" s="501"/>
      <c r="HIK75" s="501"/>
      <c r="HIL75" s="501"/>
      <c r="HIM75" s="501"/>
      <c r="HIN75" s="501"/>
      <c r="HIO75" s="501"/>
      <c r="HIP75" s="501"/>
      <c r="HIQ75" s="501"/>
      <c r="HIR75" s="501"/>
      <c r="HIS75" s="501"/>
      <c r="HIT75" s="502"/>
      <c r="HIU75" s="497"/>
      <c r="HIV75" s="498"/>
      <c r="HIW75" s="498"/>
      <c r="HIX75" s="499"/>
      <c r="HIY75" s="499"/>
      <c r="HIZ75" s="499"/>
      <c r="HJA75" s="500"/>
      <c r="HJB75" s="501"/>
      <c r="HJC75" s="501"/>
      <c r="HJD75" s="501"/>
      <c r="HJE75" s="501"/>
      <c r="HJF75" s="501"/>
      <c r="HJG75" s="501"/>
      <c r="HJH75" s="501"/>
      <c r="HJI75" s="501"/>
      <c r="HJJ75" s="501"/>
      <c r="HJK75" s="501"/>
      <c r="HJL75" s="501"/>
      <c r="HJM75" s="502"/>
      <c r="HJN75" s="497"/>
      <c r="HJO75" s="498"/>
      <c r="HJP75" s="498"/>
      <c r="HJQ75" s="499"/>
      <c r="HJR75" s="499"/>
      <c r="HJS75" s="499"/>
      <c r="HJT75" s="500"/>
      <c r="HJU75" s="501"/>
      <c r="HJV75" s="501"/>
      <c r="HJW75" s="501"/>
      <c r="HJX75" s="501"/>
      <c r="HJY75" s="501"/>
      <c r="HJZ75" s="501"/>
      <c r="HKA75" s="501"/>
      <c r="HKB75" s="501"/>
      <c r="HKC75" s="501"/>
      <c r="HKD75" s="501"/>
      <c r="HKE75" s="501"/>
      <c r="HKF75" s="502"/>
      <c r="HKG75" s="497"/>
      <c r="HKH75" s="498"/>
      <c r="HKI75" s="498"/>
      <c r="HKJ75" s="499"/>
      <c r="HKK75" s="499"/>
      <c r="HKL75" s="499"/>
      <c r="HKM75" s="500"/>
      <c r="HKN75" s="501"/>
      <c r="HKO75" s="501"/>
      <c r="HKP75" s="501"/>
      <c r="HKQ75" s="501"/>
      <c r="HKR75" s="501"/>
      <c r="HKS75" s="501"/>
      <c r="HKT75" s="501"/>
      <c r="HKU75" s="501"/>
      <c r="HKV75" s="501"/>
      <c r="HKW75" s="501"/>
      <c r="HKX75" s="501"/>
      <c r="HKY75" s="502"/>
      <c r="HKZ75" s="497"/>
      <c r="HLA75" s="498"/>
      <c r="HLB75" s="498"/>
      <c r="HLC75" s="499"/>
      <c r="HLD75" s="499"/>
      <c r="HLE75" s="499"/>
      <c r="HLF75" s="500"/>
      <c r="HLG75" s="501"/>
      <c r="HLH75" s="501"/>
      <c r="HLI75" s="501"/>
      <c r="HLJ75" s="501"/>
      <c r="HLK75" s="501"/>
      <c r="HLL75" s="501"/>
      <c r="HLM75" s="501"/>
      <c r="HLN75" s="501"/>
      <c r="HLO75" s="501"/>
      <c r="HLP75" s="501"/>
      <c r="HLQ75" s="501"/>
      <c r="HLR75" s="502"/>
      <c r="HLS75" s="497"/>
      <c r="HLT75" s="498"/>
      <c r="HLU75" s="498"/>
      <c r="HLV75" s="499"/>
      <c r="HLW75" s="499"/>
      <c r="HLX75" s="499"/>
      <c r="HLY75" s="500"/>
      <c r="HLZ75" s="501"/>
      <c r="HMA75" s="501"/>
      <c r="HMB75" s="501"/>
      <c r="HMC75" s="501"/>
      <c r="HMD75" s="501"/>
      <c r="HME75" s="501"/>
      <c r="HMF75" s="501"/>
      <c r="HMG75" s="501"/>
      <c r="HMH75" s="501"/>
      <c r="HMI75" s="501"/>
      <c r="HMJ75" s="501"/>
      <c r="HMK75" s="502"/>
      <c r="HML75" s="497"/>
      <c r="HMM75" s="498"/>
      <c r="HMN75" s="498"/>
      <c r="HMO75" s="499"/>
      <c r="HMP75" s="499"/>
      <c r="HMQ75" s="499"/>
      <c r="HMR75" s="500"/>
      <c r="HMS75" s="501"/>
      <c r="HMT75" s="501"/>
      <c r="HMU75" s="501"/>
      <c r="HMV75" s="501"/>
      <c r="HMW75" s="501"/>
      <c r="HMX75" s="501"/>
      <c r="HMY75" s="501"/>
      <c r="HMZ75" s="501"/>
      <c r="HNA75" s="501"/>
      <c r="HNB75" s="501"/>
      <c r="HNC75" s="501"/>
      <c r="HND75" s="502"/>
      <c r="HNE75" s="497"/>
      <c r="HNF75" s="498"/>
      <c r="HNG75" s="498"/>
      <c r="HNH75" s="499"/>
      <c r="HNI75" s="499"/>
      <c r="HNJ75" s="499"/>
      <c r="HNK75" s="500"/>
      <c r="HNL75" s="501"/>
      <c r="HNM75" s="501"/>
      <c r="HNN75" s="501"/>
      <c r="HNO75" s="501"/>
      <c r="HNP75" s="501"/>
      <c r="HNQ75" s="501"/>
      <c r="HNR75" s="501"/>
      <c r="HNS75" s="501"/>
      <c r="HNT75" s="501"/>
      <c r="HNU75" s="501"/>
      <c r="HNV75" s="501"/>
      <c r="HNW75" s="502"/>
      <c r="HNX75" s="497"/>
      <c r="HNY75" s="498"/>
      <c r="HNZ75" s="498"/>
      <c r="HOA75" s="499"/>
      <c r="HOB75" s="499"/>
      <c r="HOC75" s="499"/>
      <c r="HOD75" s="500"/>
      <c r="HOE75" s="501"/>
      <c r="HOF75" s="501"/>
      <c r="HOG75" s="501"/>
      <c r="HOH75" s="501"/>
      <c r="HOI75" s="501"/>
      <c r="HOJ75" s="501"/>
      <c r="HOK75" s="501"/>
      <c r="HOL75" s="501"/>
      <c r="HOM75" s="501"/>
      <c r="HON75" s="501"/>
      <c r="HOO75" s="501"/>
      <c r="HOP75" s="502"/>
      <c r="HOQ75" s="497"/>
      <c r="HOR75" s="498"/>
      <c r="HOS75" s="498"/>
      <c r="HOT75" s="499"/>
      <c r="HOU75" s="499"/>
      <c r="HOV75" s="499"/>
      <c r="HOW75" s="500"/>
      <c r="HOX75" s="501"/>
      <c r="HOY75" s="501"/>
      <c r="HOZ75" s="501"/>
      <c r="HPA75" s="501"/>
      <c r="HPB75" s="501"/>
      <c r="HPC75" s="501"/>
      <c r="HPD75" s="501"/>
      <c r="HPE75" s="501"/>
      <c r="HPF75" s="501"/>
      <c r="HPG75" s="501"/>
      <c r="HPH75" s="501"/>
      <c r="HPI75" s="502"/>
      <c r="HPJ75" s="497"/>
      <c r="HPK75" s="498"/>
      <c r="HPL75" s="498"/>
      <c r="HPM75" s="499"/>
      <c r="HPN75" s="499"/>
      <c r="HPO75" s="499"/>
      <c r="HPP75" s="500"/>
      <c r="HPQ75" s="501"/>
      <c r="HPR75" s="501"/>
      <c r="HPS75" s="501"/>
      <c r="HPT75" s="501"/>
      <c r="HPU75" s="501"/>
      <c r="HPV75" s="501"/>
      <c r="HPW75" s="501"/>
      <c r="HPX75" s="501"/>
      <c r="HPY75" s="501"/>
      <c r="HPZ75" s="501"/>
      <c r="HQA75" s="501"/>
      <c r="HQB75" s="502"/>
      <c r="HQC75" s="497"/>
      <c r="HQD75" s="498"/>
      <c r="HQE75" s="498"/>
      <c r="HQF75" s="499"/>
      <c r="HQG75" s="499"/>
      <c r="HQH75" s="499"/>
      <c r="HQI75" s="500"/>
      <c r="HQJ75" s="501"/>
      <c r="HQK75" s="501"/>
      <c r="HQL75" s="501"/>
      <c r="HQM75" s="501"/>
      <c r="HQN75" s="501"/>
      <c r="HQO75" s="501"/>
      <c r="HQP75" s="501"/>
      <c r="HQQ75" s="501"/>
      <c r="HQR75" s="501"/>
      <c r="HQS75" s="501"/>
      <c r="HQT75" s="501"/>
      <c r="HQU75" s="502"/>
      <c r="HQV75" s="497"/>
      <c r="HQW75" s="498"/>
      <c r="HQX75" s="498"/>
      <c r="HQY75" s="499"/>
      <c r="HQZ75" s="499"/>
      <c r="HRA75" s="499"/>
      <c r="HRB75" s="500"/>
      <c r="HRC75" s="501"/>
      <c r="HRD75" s="501"/>
      <c r="HRE75" s="501"/>
      <c r="HRF75" s="501"/>
      <c r="HRG75" s="501"/>
      <c r="HRH75" s="501"/>
      <c r="HRI75" s="501"/>
      <c r="HRJ75" s="501"/>
      <c r="HRK75" s="501"/>
      <c r="HRL75" s="501"/>
      <c r="HRM75" s="501"/>
      <c r="HRN75" s="502"/>
      <c r="HRO75" s="497"/>
      <c r="HRP75" s="498"/>
      <c r="HRQ75" s="498"/>
      <c r="HRR75" s="499"/>
      <c r="HRS75" s="499"/>
      <c r="HRT75" s="499"/>
      <c r="HRU75" s="500"/>
      <c r="HRV75" s="501"/>
      <c r="HRW75" s="501"/>
      <c r="HRX75" s="501"/>
      <c r="HRY75" s="501"/>
      <c r="HRZ75" s="501"/>
      <c r="HSA75" s="501"/>
      <c r="HSB75" s="501"/>
      <c r="HSC75" s="501"/>
      <c r="HSD75" s="501"/>
      <c r="HSE75" s="501"/>
      <c r="HSF75" s="501"/>
      <c r="HSG75" s="502"/>
      <c r="HSH75" s="497"/>
      <c r="HSI75" s="498"/>
      <c r="HSJ75" s="498"/>
      <c r="HSK75" s="499"/>
      <c r="HSL75" s="499"/>
      <c r="HSM75" s="499"/>
      <c r="HSN75" s="500"/>
      <c r="HSO75" s="501"/>
      <c r="HSP75" s="501"/>
      <c r="HSQ75" s="501"/>
      <c r="HSR75" s="501"/>
      <c r="HSS75" s="501"/>
      <c r="HST75" s="501"/>
      <c r="HSU75" s="501"/>
      <c r="HSV75" s="501"/>
      <c r="HSW75" s="501"/>
      <c r="HSX75" s="501"/>
      <c r="HSY75" s="501"/>
      <c r="HSZ75" s="502"/>
      <c r="HTA75" s="497"/>
      <c r="HTB75" s="498"/>
      <c r="HTC75" s="498"/>
      <c r="HTD75" s="499"/>
      <c r="HTE75" s="499"/>
      <c r="HTF75" s="499"/>
      <c r="HTG75" s="500"/>
      <c r="HTH75" s="501"/>
      <c r="HTI75" s="501"/>
      <c r="HTJ75" s="501"/>
      <c r="HTK75" s="501"/>
      <c r="HTL75" s="501"/>
      <c r="HTM75" s="501"/>
      <c r="HTN75" s="501"/>
      <c r="HTO75" s="501"/>
      <c r="HTP75" s="501"/>
      <c r="HTQ75" s="501"/>
      <c r="HTR75" s="501"/>
      <c r="HTS75" s="502"/>
      <c r="HTT75" s="497"/>
      <c r="HTU75" s="498"/>
      <c r="HTV75" s="498"/>
      <c r="HTW75" s="499"/>
      <c r="HTX75" s="499"/>
      <c r="HTY75" s="499"/>
      <c r="HTZ75" s="500"/>
      <c r="HUA75" s="501"/>
      <c r="HUB75" s="501"/>
      <c r="HUC75" s="501"/>
      <c r="HUD75" s="501"/>
      <c r="HUE75" s="501"/>
      <c r="HUF75" s="501"/>
      <c r="HUG75" s="501"/>
      <c r="HUH75" s="501"/>
      <c r="HUI75" s="501"/>
      <c r="HUJ75" s="501"/>
      <c r="HUK75" s="501"/>
      <c r="HUL75" s="502"/>
      <c r="HUM75" s="497"/>
      <c r="HUN75" s="498"/>
      <c r="HUO75" s="498"/>
      <c r="HUP75" s="499"/>
      <c r="HUQ75" s="499"/>
      <c r="HUR75" s="499"/>
      <c r="HUS75" s="500"/>
      <c r="HUT75" s="501"/>
      <c r="HUU75" s="501"/>
      <c r="HUV75" s="501"/>
      <c r="HUW75" s="501"/>
      <c r="HUX75" s="501"/>
      <c r="HUY75" s="501"/>
      <c r="HUZ75" s="501"/>
      <c r="HVA75" s="501"/>
      <c r="HVB75" s="501"/>
      <c r="HVC75" s="501"/>
      <c r="HVD75" s="501"/>
      <c r="HVE75" s="502"/>
      <c r="HVF75" s="497"/>
      <c r="HVG75" s="498"/>
      <c r="HVH75" s="498"/>
      <c r="HVI75" s="499"/>
      <c r="HVJ75" s="499"/>
      <c r="HVK75" s="499"/>
      <c r="HVL75" s="500"/>
      <c r="HVM75" s="501"/>
      <c r="HVN75" s="501"/>
      <c r="HVO75" s="501"/>
      <c r="HVP75" s="501"/>
      <c r="HVQ75" s="501"/>
      <c r="HVR75" s="501"/>
      <c r="HVS75" s="501"/>
      <c r="HVT75" s="501"/>
      <c r="HVU75" s="501"/>
      <c r="HVV75" s="501"/>
      <c r="HVW75" s="501"/>
      <c r="HVX75" s="502"/>
      <c r="HVY75" s="497"/>
      <c r="HVZ75" s="498"/>
      <c r="HWA75" s="498"/>
      <c r="HWB75" s="499"/>
      <c r="HWC75" s="499"/>
      <c r="HWD75" s="499"/>
      <c r="HWE75" s="500"/>
      <c r="HWF75" s="501"/>
      <c r="HWG75" s="501"/>
      <c r="HWH75" s="501"/>
      <c r="HWI75" s="501"/>
      <c r="HWJ75" s="501"/>
      <c r="HWK75" s="501"/>
      <c r="HWL75" s="501"/>
      <c r="HWM75" s="501"/>
      <c r="HWN75" s="501"/>
      <c r="HWO75" s="501"/>
      <c r="HWP75" s="501"/>
      <c r="HWQ75" s="502"/>
      <c r="HWR75" s="497"/>
      <c r="HWS75" s="498"/>
      <c r="HWT75" s="498"/>
      <c r="HWU75" s="499"/>
      <c r="HWV75" s="499"/>
      <c r="HWW75" s="499"/>
      <c r="HWX75" s="500"/>
      <c r="HWY75" s="501"/>
      <c r="HWZ75" s="501"/>
      <c r="HXA75" s="501"/>
      <c r="HXB75" s="501"/>
      <c r="HXC75" s="501"/>
      <c r="HXD75" s="501"/>
      <c r="HXE75" s="501"/>
      <c r="HXF75" s="501"/>
      <c r="HXG75" s="501"/>
      <c r="HXH75" s="501"/>
      <c r="HXI75" s="501"/>
      <c r="HXJ75" s="502"/>
      <c r="HXK75" s="497"/>
      <c r="HXL75" s="498"/>
      <c r="HXM75" s="498"/>
      <c r="HXN75" s="499"/>
      <c r="HXO75" s="499"/>
      <c r="HXP75" s="499"/>
      <c r="HXQ75" s="500"/>
      <c r="HXR75" s="501"/>
      <c r="HXS75" s="501"/>
      <c r="HXT75" s="501"/>
      <c r="HXU75" s="501"/>
      <c r="HXV75" s="501"/>
      <c r="HXW75" s="501"/>
      <c r="HXX75" s="501"/>
      <c r="HXY75" s="501"/>
      <c r="HXZ75" s="501"/>
      <c r="HYA75" s="501"/>
      <c r="HYB75" s="501"/>
      <c r="HYC75" s="502"/>
      <c r="HYD75" s="497"/>
      <c r="HYE75" s="498"/>
      <c r="HYF75" s="498"/>
      <c r="HYG75" s="499"/>
      <c r="HYH75" s="499"/>
      <c r="HYI75" s="499"/>
      <c r="HYJ75" s="500"/>
      <c r="HYK75" s="501"/>
      <c r="HYL75" s="501"/>
      <c r="HYM75" s="501"/>
      <c r="HYN75" s="501"/>
      <c r="HYO75" s="501"/>
      <c r="HYP75" s="501"/>
      <c r="HYQ75" s="501"/>
      <c r="HYR75" s="501"/>
      <c r="HYS75" s="501"/>
      <c r="HYT75" s="501"/>
      <c r="HYU75" s="501"/>
      <c r="HYV75" s="502"/>
      <c r="HYW75" s="497"/>
      <c r="HYX75" s="498"/>
      <c r="HYY75" s="498"/>
      <c r="HYZ75" s="499"/>
      <c r="HZA75" s="499"/>
      <c r="HZB75" s="499"/>
      <c r="HZC75" s="500"/>
      <c r="HZD75" s="501"/>
      <c r="HZE75" s="501"/>
      <c r="HZF75" s="501"/>
      <c r="HZG75" s="501"/>
      <c r="HZH75" s="501"/>
      <c r="HZI75" s="501"/>
      <c r="HZJ75" s="501"/>
      <c r="HZK75" s="501"/>
      <c r="HZL75" s="501"/>
      <c r="HZM75" s="501"/>
      <c r="HZN75" s="501"/>
      <c r="HZO75" s="502"/>
      <c r="HZP75" s="497"/>
      <c r="HZQ75" s="498"/>
      <c r="HZR75" s="498"/>
      <c r="HZS75" s="499"/>
      <c r="HZT75" s="499"/>
      <c r="HZU75" s="499"/>
      <c r="HZV75" s="500"/>
      <c r="HZW75" s="501"/>
      <c r="HZX75" s="501"/>
      <c r="HZY75" s="501"/>
      <c r="HZZ75" s="501"/>
      <c r="IAA75" s="501"/>
      <c r="IAB75" s="501"/>
      <c r="IAC75" s="501"/>
      <c r="IAD75" s="501"/>
      <c r="IAE75" s="501"/>
      <c r="IAF75" s="501"/>
      <c r="IAG75" s="501"/>
      <c r="IAH75" s="502"/>
      <c r="IAI75" s="497"/>
      <c r="IAJ75" s="498"/>
      <c r="IAK75" s="498"/>
      <c r="IAL75" s="499"/>
      <c r="IAM75" s="499"/>
      <c r="IAN75" s="499"/>
      <c r="IAO75" s="500"/>
      <c r="IAP75" s="501"/>
      <c r="IAQ75" s="501"/>
      <c r="IAR75" s="501"/>
      <c r="IAS75" s="501"/>
      <c r="IAT75" s="501"/>
      <c r="IAU75" s="501"/>
      <c r="IAV75" s="501"/>
      <c r="IAW75" s="501"/>
      <c r="IAX75" s="501"/>
      <c r="IAY75" s="501"/>
      <c r="IAZ75" s="501"/>
      <c r="IBA75" s="502"/>
      <c r="IBB75" s="497"/>
      <c r="IBC75" s="498"/>
      <c r="IBD75" s="498"/>
      <c r="IBE75" s="499"/>
      <c r="IBF75" s="499"/>
      <c r="IBG75" s="499"/>
      <c r="IBH75" s="500"/>
      <c r="IBI75" s="501"/>
      <c r="IBJ75" s="501"/>
      <c r="IBK75" s="501"/>
      <c r="IBL75" s="501"/>
      <c r="IBM75" s="501"/>
      <c r="IBN75" s="501"/>
      <c r="IBO75" s="501"/>
      <c r="IBP75" s="501"/>
      <c r="IBQ75" s="501"/>
      <c r="IBR75" s="501"/>
      <c r="IBS75" s="501"/>
      <c r="IBT75" s="502"/>
      <c r="IBU75" s="497"/>
      <c r="IBV75" s="498"/>
      <c r="IBW75" s="498"/>
      <c r="IBX75" s="499"/>
      <c r="IBY75" s="499"/>
      <c r="IBZ75" s="499"/>
      <c r="ICA75" s="500"/>
      <c r="ICB75" s="501"/>
      <c r="ICC75" s="501"/>
      <c r="ICD75" s="501"/>
      <c r="ICE75" s="501"/>
      <c r="ICF75" s="501"/>
      <c r="ICG75" s="501"/>
      <c r="ICH75" s="501"/>
      <c r="ICI75" s="501"/>
      <c r="ICJ75" s="501"/>
      <c r="ICK75" s="501"/>
      <c r="ICL75" s="501"/>
      <c r="ICM75" s="502"/>
      <c r="ICN75" s="497"/>
      <c r="ICO75" s="498"/>
      <c r="ICP75" s="498"/>
      <c r="ICQ75" s="499"/>
      <c r="ICR75" s="499"/>
      <c r="ICS75" s="499"/>
      <c r="ICT75" s="500"/>
      <c r="ICU75" s="501"/>
      <c r="ICV75" s="501"/>
      <c r="ICW75" s="501"/>
      <c r="ICX75" s="501"/>
      <c r="ICY75" s="501"/>
      <c r="ICZ75" s="501"/>
      <c r="IDA75" s="501"/>
      <c r="IDB75" s="501"/>
      <c r="IDC75" s="501"/>
      <c r="IDD75" s="501"/>
      <c r="IDE75" s="501"/>
      <c r="IDF75" s="502"/>
      <c r="IDG75" s="497"/>
      <c r="IDH75" s="498"/>
      <c r="IDI75" s="498"/>
      <c r="IDJ75" s="499"/>
      <c r="IDK75" s="499"/>
      <c r="IDL75" s="499"/>
      <c r="IDM75" s="500"/>
      <c r="IDN75" s="501"/>
      <c r="IDO75" s="501"/>
      <c r="IDP75" s="501"/>
      <c r="IDQ75" s="501"/>
      <c r="IDR75" s="501"/>
      <c r="IDS75" s="501"/>
      <c r="IDT75" s="501"/>
      <c r="IDU75" s="501"/>
      <c r="IDV75" s="501"/>
      <c r="IDW75" s="501"/>
      <c r="IDX75" s="501"/>
      <c r="IDY75" s="502"/>
      <c r="IDZ75" s="497"/>
      <c r="IEA75" s="498"/>
      <c r="IEB75" s="498"/>
      <c r="IEC75" s="499"/>
      <c r="IED75" s="499"/>
      <c r="IEE75" s="499"/>
      <c r="IEF75" s="500"/>
      <c r="IEG75" s="501"/>
      <c r="IEH75" s="501"/>
      <c r="IEI75" s="501"/>
      <c r="IEJ75" s="501"/>
      <c r="IEK75" s="501"/>
      <c r="IEL75" s="501"/>
      <c r="IEM75" s="501"/>
      <c r="IEN75" s="501"/>
      <c r="IEO75" s="501"/>
      <c r="IEP75" s="501"/>
      <c r="IEQ75" s="501"/>
      <c r="IER75" s="502"/>
      <c r="IES75" s="497"/>
      <c r="IET75" s="498"/>
      <c r="IEU75" s="498"/>
      <c r="IEV75" s="499"/>
      <c r="IEW75" s="499"/>
      <c r="IEX75" s="499"/>
      <c r="IEY75" s="500"/>
      <c r="IEZ75" s="501"/>
      <c r="IFA75" s="501"/>
      <c r="IFB75" s="501"/>
      <c r="IFC75" s="501"/>
      <c r="IFD75" s="501"/>
      <c r="IFE75" s="501"/>
      <c r="IFF75" s="501"/>
      <c r="IFG75" s="501"/>
      <c r="IFH75" s="501"/>
      <c r="IFI75" s="501"/>
      <c r="IFJ75" s="501"/>
      <c r="IFK75" s="502"/>
      <c r="IFL75" s="497"/>
      <c r="IFM75" s="498"/>
      <c r="IFN75" s="498"/>
      <c r="IFO75" s="499"/>
      <c r="IFP75" s="499"/>
      <c r="IFQ75" s="499"/>
      <c r="IFR75" s="500"/>
      <c r="IFS75" s="501"/>
      <c r="IFT75" s="501"/>
      <c r="IFU75" s="501"/>
      <c r="IFV75" s="501"/>
      <c r="IFW75" s="501"/>
      <c r="IFX75" s="501"/>
      <c r="IFY75" s="501"/>
      <c r="IFZ75" s="501"/>
      <c r="IGA75" s="501"/>
      <c r="IGB75" s="501"/>
      <c r="IGC75" s="501"/>
      <c r="IGD75" s="502"/>
      <c r="IGE75" s="497"/>
      <c r="IGF75" s="498"/>
      <c r="IGG75" s="498"/>
      <c r="IGH75" s="499"/>
      <c r="IGI75" s="499"/>
      <c r="IGJ75" s="499"/>
      <c r="IGK75" s="500"/>
      <c r="IGL75" s="501"/>
      <c r="IGM75" s="501"/>
      <c r="IGN75" s="501"/>
      <c r="IGO75" s="501"/>
      <c r="IGP75" s="501"/>
      <c r="IGQ75" s="501"/>
      <c r="IGR75" s="501"/>
      <c r="IGS75" s="501"/>
      <c r="IGT75" s="501"/>
      <c r="IGU75" s="501"/>
      <c r="IGV75" s="501"/>
      <c r="IGW75" s="502"/>
      <c r="IGX75" s="497"/>
      <c r="IGY75" s="498"/>
      <c r="IGZ75" s="498"/>
      <c r="IHA75" s="499"/>
      <c r="IHB75" s="499"/>
      <c r="IHC75" s="499"/>
      <c r="IHD75" s="500"/>
      <c r="IHE75" s="501"/>
      <c r="IHF75" s="501"/>
      <c r="IHG75" s="501"/>
      <c r="IHH75" s="501"/>
      <c r="IHI75" s="501"/>
      <c r="IHJ75" s="501"/>
      <c r="IHK75" s="501"/>
      <c r="IHL75" s="501"/>
      <c r="IHM75" s="501"/>
      <c r="IHN75" s="501"/>
      <c r="IHO75" s="501"/>
      <c r="IHP75" s="502"/>
      <c r="IHQ75" s="497"/>
      <c r="IHR75" s="498"/>
      <c r="IHS75" s="498"/>
      <c r="IHT75" s="499"/>
      <c r="IHU75" s="499"/>
      <c r="IHV75" s="499"/>
      <c r="IHW75" s="500"/>
      <c r="IHX75" s="501"/>
      <c r="IHY75" s="501"/>
      <c r="IHZ75" s="501"/>
      <c r="IIA75" s="501"/>
      <c r="IIB75" s="501"/>
      <c r="IIC75" s="501"/>
      <c r="IID75" s="501"/>
      <c r="IIE75" s="501"/>
      <c r="IIF75" s="501"/>
      <c r="IIG75" s="501"/>
      <c r="IIH75" s="501"/>
      <c r="III75" s="502"/>
      <c r="IIJ75" s="497"/>
      <c r="IIK75" s="498"/>
      <c r="IIL75" s="498"/>
      <c r="IIM75" s="499"/>
      <c r="IIN75" s="499"/>
      <c r="IIO75" s="499"/>
      <c r="IIP75" s="500"/>
      <c r="IIQ75" s="501"/>
      <c r="IIR75" s="501"/>
      <c r="IIS75" s="501"/>
      <c r="IIT75" s="501"/>
      <c r="IIU75" s="501"/>
      <c r="IIV75" s="501"/>
      <c r="IIW75" s="501"/>
      <c r="IIX75" s="501"/>
      <c r="IIY75" s="501"/>
      <c r="IIZ75" s="501"/>
      <c r="IJA75" s="501"/>
      <c r="IJB75" s="502"/>
      <c r="IJC75" s="497"/>
      <c r="IJD75" s="498"/>
      <c r="IJE75" s="498"/>
      <c r="IJF75" s="499"/>
      <c r="IJG75" s="499"/>
      <c r="IJH75" s="499"/>
      <c r="IJI75" s="500"/>
      <c r="IJJ75" s="501"/>
      <c r="IJK75" s="501"/>
      <c r="IJL75" s="501"/>
      <c r="IJM75" s="501"/>
      <c r="IJN75" s="501"/>
      <c r="IJO75" s="501"/>
      <c r="IJP75" s="501"/>
      <c r="IJQ75" s="501"/>
      <c r="IJR75" s="501"/>
      <c r="IJS75" s="501"/>
      <c r="IJT75" s="501"/>
      <c r="IJU75" s="502"/>
      <c r="IJV75" s="497"/>
      <c r="IJW75" s="498"/>
      <c r="IJX75" s="498"/>
      <c r="IJY75" s="499"/>
      <c r="IJZ75" s="499"/>
      <c r="IKA75" s="499"/>
      <c r="IKB75" s="500"/>
      <c r="IKC75" s="501"/>
      <c r="IKD75" s="501"/>
      <c r="IKE75" s="501"/>
      <c r="IKF75" s="501"/>
      <c r="IKG75" s="501"/>
      <c r="IKH75" s="501"/>
      <c r="IKI75" s="501"/>
      <c r="IKJ75" s="501"/>
      <c r="IKK75" s="501"/>
      <c r="IKL75" s="501"/>
      <c r="IKM75" s="501"/>
      <c r="IKN75" s="502"/>
      <c r="IKO75" s="497"/>
      <c r="IKP75" s="498"/>
      <c r="IKQ75" s="498"/>
      <c r="IKR75" s="499"/>
      <c r="IKS75" s="499"/>
      <c r="IKT75" s="499"/>
      <c r="IKU75" s="500"/>
      <c r="IKV75" s="501"/>
      <c r="IKW75" s="501"/>
      <c r="IKX75" s="501"/>
      <c r="IKY75" s="501"/>
      <c r="IKZ75" s="501"/>
      <c r="ILA75" s="501"/>
      <c r="ILB75" s="501"/>
      <c r="ILC75" s="501"/>
      <c r="ILD75" s="501"/>
      <c r="ILE75" s="501"/>
      <c r="ILF75" s="501"/>
      <c r="ILG75" s="502"/>
      <c r="ILH75" s="497"/>
      <c r="ILI75" s="498"/>
      <c r="ILJ75" s="498"/>
      <c r="ILK75" s="499"/>
      <c r="ILL75" s="499"/>
      <c r="ILM75" s="499"/>
      <c r="ILN75" s="500"/>
      <c r="ILO75" s="501"/>
      <c r="ILP75" s="501"/>
      <c r="ILQ75" s="501"/>
      <c r="ILR75" s="501"/>
      <c r="ILS75" s="501"/>
      <c r="ILT75" s="501"/>
      <c r="ILU75" s="501"/>
      <c r="ILV75" s="501"/>
      <c r="ILW75" s="501"/>
      <c r="ILX75" s="501"/>
      <c r="ILY75" s="501"/>
      <c r="ILZ75" s="502"/>
      <c r="IMA75" s="497"/>
      <c r="IMB75" s="498"/>
      <c r="IMC75" s="498"/>
      <c r="IMD75" s="499"/>
      <c r="IME75" s="499"/>
      <c r="IMF75" s="499"/>
      <c r="IMG75" s="500"/>
      <c r="IMH75" s="501"/>
      <c r="IMI75" s="501"/>
      <c r="IMJ75" s="501"/>
      <c r="IMK75" s="501"/>
      <c r="IML75" s="501"/>
      <c r="IMM75" s="501"/>
      <c r="IMN75" s="501"/>
      <c r="IMO75" s="501"/>
      <c r="IMP75" s="501"/>
      <c r="IMQ75" s="501"/>
      <c r="IMR75" s="501"/>
      <c r="IMS75" s="502"/>
      <c r="IMT75" s="497"/>
      <c r="IMU75" s="498"/>
      <c r="IMV75" s="498"/>
      <c r="IMW75" s="499"/>
      <c r="IMX75" s="499"/>
      <c r="IMY75" s="499"/>
      <c r="IMZ75" s="500"/>
      <c r="INA75" s="501"/>
      <c r="INB75" s="501"/>
      <c r="INC75" s="501"/>
      <c r="IND75" s="501"/>
      <c r="INE75" s="501"/>
      <c r="INF75" s="501"/>
      <c r="ING75" s="501"/>
      <c r="INH75" s="501"/>
      <c r="INI75" s="501"/>
      <c r="INJ75" s="501"/>
      <c r="INK75" s="501"/>
      <c r="INL75" s="502"/>
      <c r="INM75" s="497"/>
      <c r="INN75" s="498"/>
      <c r="INO75" s="498"/>
      <c r="INP75" s="499"/>
      <c r="INQ75" s="499"/>
      <c r="INR75" s="499"/>
      <c r="INS75" s="500"/>
      <c r="INT75" s="501"/>
      <c r="INU75" s="501"/>
      <c r="INV75" s="501"/>
      <c r="INW75" s="501"/>
      <c r="INX75" s="501"/>
      <c r="INY75" s="501"/>
      <c r="INZ75" s="501"/>
      <c r="IOA75" s="501"/>
      <c r="IOB75" s="501"/>
      <c r="IOC75" s="501"/>
      <c r="IOD75" s="501"/>
      <c r="IOE75" s="502"/>
      <c r="IOF75" s="497"/>
      <c r="IOG75" s="498"/>
      <c r="IOH75" s="498"/>
      <c r="IOI75" s="499"/>
      <c r="IOJ75" s="499"/>
      <c r="IOK75" s="499"/>
      <c r="IOL75" s="500"/>
      <c r="IOM75" s="501"/>
      <c r="ION75" s="501"/>
      <c r="IOO75" s="501"/>
      <c r="IOP75" s="501"/>
      <c r="IOQ75" s="501"/>
      <c r="IOR75" s="501"/>
      <c r="IOS75" s="501"/>
      <c r="IOT75" s="501"/>
      <c r="IOU75" s="501"/>
      <c r="IOV75" s="501"/>
      <c r="IOW75" s="501"/>
      <c r="IOX75" s="502"/>
      <c r="IOY75" s="497"/>
      <c r="IOZ75" s="498"/>
      <c r="IPA75" s="498"/>
      <c r="IPB75" s="499"/>
      <c r="IPC75" s="499"/>
      <c r="IPD75" s="499"/>
      <c r="IPE75" s="500"/>
      <c r="IPF75" s="501"/>
      <c r="IPG75" s="501"/>
      <c r="IPH75" s="501"/>
      <c r="IPI75" s="501"/>
      <c r="IPJ75" s="501"/>
      <c r="IPK75" s="501"/>
      <c r="IPL75" s="501"/>
      <c r="IPM75" s="501"/>
      <c r="IPN75" s="501"/>
      <c r="IPO75" s="501"/>
      <c r="IPP75" s="501"/>
      <c r="IPQ75" s="502"/>
      <c r="IPR75" s="497"/>
      <c r="IPS75" s="498"/>
      <c r="IPT75" s="498"/>
      <c r="IPU75" s="499"/>
      <c r="IPV75" s="499"/>
      <c r="IPW75" s="499"/>
      <c r="IPX75" s="500"/>
      <c r="IPY75" s="501"/>
      <c r="IPZ75" s="501"/>
      <c r="IQA75" s="501"/>
      <c r="IQB75" s="501"/>
      <c r="IQC75" s="501"/>
      <c r="IQD75" s="501"/>
      <c r="IQE75" s="501"/>
      <c r="IQF75" s="501"/>
      <c r="IQG75" s="501"/>
      <c r="IQH75" s="501"/>
      <c r="IQI75" s="501"/>
      <c r="IQJ75" s="502"/>
      <c r="IQK75" s="497"/>
      <c r="IQL75" s="498"/>
      <c r="IQM75" s="498"/>
      <c r="IQN75" s="499"/>
      <c r="IQO75" s="499"/>
      <c r="IQP75" s="499"/>
      <c r="IQQ75" s="500"/>
      <c r="IQR75" s="501"/>
      <c r="IQS75" s="501"/>
      <c r="IQT75" s="501"/>
      <c r="IQU75" s="501"/>
      <c r="IQV75" s="501"/>
      <c r="IQW75" s="501"/>
      <c r="IQX75" s="501"/>
      <c r="IQY75" s="501"/>
      <c r="IQZ75" s="501"/>
      <c r="IRA75" s="501"/>
      <c r="IRB75" s="501"/>
      <c r="IRC75" s="502"/>
      <c r="IRD75" s="497"/>
      <c r="IRE75" s="498"/>
      <c r="IRF75" s="498"/>
      <c r="IRG75" s="499"/>
      <c r="IRH75" s="499"/>
      <c r="IRI75" s="499"/>
      <c r="IRJ75" s="500"/>
      <c r="IRK75" s="501"/>
      <c r="IRL75" s="501"/>
      <c r="IRM75" s="501"/>
      <c r="IRN75" s="501"/>
      <c r="IRO75" s="501"/>
      <c r="IRP75" s="501"/>
      <c r="IRQ75" s="501"/>
      <c r="IRR75" s="501"/>
      <c r="IRS75" s="501"/>
      <c r="IRT75" s="501"/>
      <c r="IRU75" s="501"/>
      <c r="IRV75" s="502"/>
      <c r="IRW75" s="497"/>
      <c r="IRX75" s="498"/>
      <c r="IRY75" s="498"/>
      <c r="IRZ75" s="499"/>
      <c r="ISA75" s="499"/>
      <c r="ISB75" s="499"/>
      <c r="ISC75" s="500"/>
      <c r="ISD75" s="501"/>
      <c r="ISE75" s="501"/>
      <c r="ISF75" s="501"/>
      <c r="ISG75" s="501"/>
      <c r="ISH75" s="501"/>
      <c r="ISI75" s="501"/>
      <c r="ISJ75" s="501"/>
      <c r="ISK75" s="501"/>
      <c r="ISL75" s="501"/>
      <c r="ISM75" s="501"/>
      <c r="ISN75" s="501"/>
      <c r="ISO75" s="502"/>
      <c r="ISP75" s="497"/>
      <c r="ISQ75" s="498"/>
      <c r="ISR75" s="498"/>
      <c r="ISS75" s="499"/>
      <c r="IST75" s="499"/>
      <c r="ISU75" s="499"/>
      <c r="ISV75" s="500"/>
      <c r="ISW75" s="501"/>
      <c r="ISX75" s="501"/>
      <c r="ISY75" s="501"/>
      <c r="ISZ75" s="501"/>
      <c r="ITA75" s="501"/>
      <c r="ITB75" s="501"/>
      <c r="ITC75" s="501"/>
      <c r="ITD75" s="501"/>
      <c r="ITE75" s="501"/>
      <c r="ITF75" s="501"/>
      <c r="ITG75" s="501"/>
      <c r="ITH75" s="502"/>
      <c r="ITI75" s="497"/>
      <c r="ITJ75" s="498"/>
      <c r="ITK75" s="498"/>
      <c r="ITL75" s="499"/>
      <c r="ITM75" s="499"/>
      <c r="ITN75" s="499"/>
      <c r="ITO75" s="500"/>
      <c r="ITP75" s="501"/>
      <c r="ITQ75" s="501"/>
      <c r="ITR75" s="501"/>
      <c r="ITS75" s="501"/>
      <c r="ITT75" s="501"/>
      <c r="ITU75" s="501"/>
      <c r="ITV75" s="501"/>
      <c r="ITW75" s="501"/>
      <c r="ITX75" s="501"/>
      <c r="ITY75" s="501"/>
      <c r="ITZ75" s="501"/>
      <c r="IUA75" s="502"/>
      <c r="IUB75" s="497"/>
      <c r="IUC75" s="498"/>
      <c r="IUD75" s="498"/>
      <c r="IUE75" s="499"/>
      <c r="IUF75" s="499"/>
      <c r="IUG75" s="499"/>
      <c r="IUH75" s="500"/>
      <c r="IUI75" s="501"/>
      <c r="IUJ75" s="501"/>
      <c r="IUK75" s="501"/>
      <c r="IUL75" s="501"/>
      <c r="IUM75" s="501"/>
      <c r="IUN75" s="501"/>
      <c r="IUO75" s="501"/>
      <c r="IUP75" s="501"/>
      <c r="IUQ75" s="501"/>
      <c r="IUR75" s="501"/>
      <c r="IUS75" s="501"/>
      <c r="IUT75" s="502"/>
      <c r="IUU75" s="497"/>
      <c r="IUV75" s="498"/>
      <c r="IUW75" s="498"/>
      <c r="IUX75" s="499"/>
      <c r="IUY75" s="499"/>
      <c r="IUZ75" s="499"/>
      <c r="IVA75" s="500"/>
      <c r="IVB75" s="501"/>
      <c r="IVC75" s="501"/>
      <c r="IVD75" s="501"/>
      <c r="IVE75" s="501"/>
      <c r="IVF75" s="501"/>
      <c r="IVG75" s="501"/>
      <c r="IVH75" s="501"/>
      <c r="IVI75" s="501"/>
      <c r="IVJ75" s="501"/>
      <c r="IVK75" s="501"/>
      <c r="IVL75" s="501"/>
      <c r="IVM75" s="502"/>
      <c r="IVN75" s="497"/>
      <c r="IVO75" s="498"/>
      <c r="IVP75" s="498"/>
      <c r="IVQ75" s="499"/>
      <c r="IVR75" s="499"/>
      <c r="IVS75" s="499"/>
      <c r="IVT75" s="500"/>
      <c r="IVU75" s="501"/>
      <c r="IVV75" s="501"/>
      <c r="IVW75" s="501"/>
      <c r="IVX75" s="501"/>
      <c r="IVY75" s="501"/>
      <c r="IVZ75" s="501"/>
      <c r="IWA75" s="501"/>
      <c r="IWB75" s="501"/>
      <c r="IWC75" s="501"/>
      <c r="IWD75" s="501"/>
      <c r="IWE75" s="501"/>
      <c r="IWF75" s="502"/>
      <c r="IWG75" s="497"/>
      <c r="IWH75" s="498"/>
      <c r="IWI75" s="498"/>
      <c r="IWJ75" s="499"/>
      <c r="IWK75" s="499"/>
      <c r="IWL75" s="499"/>
      <c r="IWM75" s="500"/>
      <c r="IWN75" s="501"/>
      <c r="IWO75" s="501"/>
      <c r="IWP75" s="501"/>
      <c r="IWQ75" s="501"/>
      <c r="IWR75" s="501"/>
      <c r="IWS75" s="501"/>
      <c r="IWT75" s="501"/>
      <c r="IWU75" s="501"/>
      <c r="IWV75" s="501"/>
      <c r="IWW75" s="501"/>
      <c r="IWX75" s="501"/>
      <c r="IWY75" s="502"/>
      <c r="IWZ75" s="497"/>
      <c r="IXA75" s="498"/>
      <c r="IXB75" s="498"/>
      <c r="IXC75" s="499"/>
      <c r="IXD75" s="499"/>
      <c r="IXE75" s="499"/>
      <c r="IXF75" s="500"/>
      <c r="IXG75" s="501"/>
      <c r="IXH75" s="501"/>
      <c r="IXI75" s="501"/>
      <c r="IXJ75" s="501"/>
      <c r="IXK75" s="501"/>
      <c r="IXL75" s="501"/>
      <c r="IXM75" s="501"/>
      <c r="IXN75" s="501"/>
      <c r="IXO75" s="501"/>
      <c r="IXP75" s="501"/>
      <c r="IXQ75" s="501"/>
      <c r="IXR75" s="502"/>
      <c r="IXS75" s="497"/>
      <c r="IXT75" s="498"/>
      <c r="IXU75" s="498"/>
      <c r="IXV75" s="499"/>
      <c r="IXW75" s="499"/>
      <c r="IXX75" s="499"/>
      <c r="IXY75" s="500"/>
      <c r="IXZ75" s="501"/>
      <c r="IYA75" s="501"/>
      <c r="IYB75" s="501"/>
      <c r="IYC75" s="501"/>
      <c r="IYD75" s="501"/>
      <c r="IYE75" s="501"/>
      <c r="IYF75" s="501"/>
      <c r="IYG75" s="501"/>
      <c r="IYH75" s="501"/>
      <c r="IYI75" s="501"/>
      <c r="IYJ75" s="501"/>
      <c r="IYK75" s="502"/>
      <c r="IYL75" s="497"/>
      <c r="IYM75" s="498"/>
      <c r="IYN75" s="498"/>
      <c r="IYO75" s="499"/>
      <c r="IYP75" s="499"/>
      <c r="IYQ75" s="499"/>
      <c r="IYR75" s="500"/>
      <c r="IYS75" s="501"/>
      <c r="IYT75" s="501"/>
      <c r="IYU75" s="501"/>
      <c r="IYV75" s="501"/>
      <c r="IYW75" s="501"/>
      <c r="IYX75" s="501"/>
      <c r="IYY75" s="501"/>
      <c r="IYZ75" s="501"/>
      <c r="IZA75" s="501"/>
      <c r="IZB75" s="501"/>
      <c r="IZC75" s="501"/>
      <c r="IZD75" s="502"/>
      <c r="IZE75" s="497"/>
      <c r="IZF75" s="498"/>
      <c r="IZG75" s="498"/>
      <c r="IZH75" s="499"/>
      <c r="IZI75" s="499"/>
      <c r="IZJ75" s="499"/>
      <c r="IZK75" s="500"/>
      <c r="IZL75" s="501"/>
      <c r="IZM75" s="501"/>
      <c r="IZN75" s="501"/>
      <c r="IZO75" s="501"/>
      <c r="IZP75" s="501"/>
      <c r="IZQ75" s="501"/>
      <c r="IZR75" s="501"/>
      <c r="IZS75" s="501"/>
      <c r="IZT75" s="501"/>
      <c r="IZU75" s="501"/>
      <c r="IZV75" s="501"/>
      <c r="IZW75" s="502"/>
      <c r="IZX75" s="497"/>
      <c r="IZY75" s="498"/>
      <c r="IZZ75" s="498"/>
      <c r="JAA75" s="499"/>
      <c r="JAB75" s="499"/>
      <c r="JAC75" s="499"/>
      <c r="JAD75" s="500"/>
      <c r="JAE75" s="501"/>
      <c r="JAF75" s="501"/>
      <c r="JAG75" s="501"/>
      <c r="JAH75" s="501"/>
      <c r="JAI75" s="501"/>
      <c r="JAJ75" s="501"/>
      <c r="JAK75" s="501"/>
      <c r="JAL75" s="501"/>
      <c r="JAM75" s="501"/>
      <c r="JAN75" s="501"/>
      <c r="JAO75" s="501"/>
      <c r="JAP75" s="502"/>
      <c r="JAQ75" s="497"/>
      <c r="JAR75" s="498"/>
      <c r="JAS75" s="498"/>
      <c r="JAT75" s="499"/>
      <c r="JAU75" s="499"/>
      <c r="JAV75" s="499"/>
      <c r="JAW75" s="500"/>
      <c r="JAX75" s="501"/>
      <c r="JAY75" s="501"/>
      <c r="JAZ75" s="501"/>
      <c r="JBA75" s="501"/>
      <c r="JBB75" s="501"/>
      <c r="JBC75" s="501"/>
      <c r="JBD75" s="501"/>
      <c r="JBE75" s="501"/>
      <c r="JBF75" s="501"/>
      <c r="JBG75" s="501"/>
      <c r="JBH75" s="501"/>
      <c r="JBI75" s="502"/>
      <c r="JBJ75" s="497"/>
      <c r="JBK75" s="498"/>
      <c r="JBL75" s="498"/>
      <c r="JBM75" s="499"/>
      <c r="JBN75" s="499"/>
      <c r="JBO75" s="499"/>
      <c r="JBP75" s="500"/>
      <c r="JBQ75" s="501"/>
      <c r="JBR75" s="501"/>
      <c r="JBS75" s="501"/>
      <c r="JBT75" s="501"/>
      <c r="JBU75" s="501"/>
      <c r="JBV75" s="501"/>
      <c r="JBW75" s="501"/>
      <c r="JBX75" s="501"/>
      <c r="JBY75" s="501"/>
      <c r="JBZ75" s="501"/>
      <c r="JCA75" s="501"/>
      <c r="JCB75" s="502"/>
      <c r="JCC75" s="497"/>
      <c r="JCD75" s="498"/>
      <c r="JCE75" s="498"/>
      <c r="JCF75" s="499"/>
      <c r="JCG75" s="499"/>
      <c r="JCH75" s="499"/>
      <c r="JCI75" s="500"/>
      <c r="JCJ75" s="501"/>
      <c r="JCK75" s="501"/>
      <c r="JCL75" s="501"/>
      <c r="JCM75" s="501"/>
      <c r="JCN75" s="501"/>
      <c r="JCO75" s="501"/>
      <c r="JCP75" s="501"/>
      <c r="JCQ75" s="501"/>
      <c r="JCR75" s="501"/>
      <c r="JCS75" s="501"/>
      <c r="JCT75" s="501"/>
      <c r="JCU75" s="502"/>
      <c r="JCV75" s="497"/>
      <c r="JCW75" s="498"/>
      <c r="JCX75" s="498"/>
      <c r="JCY75" s="499"/>
      <c r="JCZ75" s="499"/>
      <c r="JDA75" s="499"/>
      <c r="JDB75" s="500"/>
      <c r="JDC75" s="501"/>
      <c r="JDD75" s="501"/>
      <c r="JDE75" s="501"/>
      <c r="JDF75" s="501"/>
      <c r="JDG75" s="501"/>
      <c r="JDH75" s="501"/>
      <c r="JDI75" s="501"/>
      <c r="JDJ75" s="501"/>
      <c r="JDK75" s="501"/>
      <c r="JDL75" s="501"/>
      <c r="JDM75" s="501"/>
      <c r="JDN75" s="502"/>
      <c r="JDO75" s="497"/>
      <c r="JDP75" s="498"/>
      <c r="JDQ75" s="498"/>
      <c r="JDR75" s="499"/>
      <c r="JDS75" s="499"/>
      <c r="JDT75" s="499"/>
      <c r="JDU75" s="500"/>
      <c r="JDV75" s="501"/>
      <c r="JDW75" s="501"/>
      <c r="JDX75" s="501"/>
      <c r="JDY75" s="501"/>
      <c r="JDZ75" s="501"/>
      <c r="JEA75" s="501"/>
      <c r="JEB75" s="501"/>
      <c r="JEC75" s="501"/>
      <c r="JED75" s="501"/>
      <c r="JEE75" s="501"/>
      <c r="JEF75" s="501"/>
      <c r="JEG75" s="502"/>
      <c r="JEH75" s="497"/>
      <c r="JEI75" s="498"/>
      <c r="JEJ75" s="498"/>
      <c r="JEK75" s="499"/>
      <c r="JEL75" s="499"/>
      <c r="JEM75" s="499"/>
      <c r="JEN75" s="500"/>
      <c r="JEO75" s="501"/>
      <c r="JEP75" s="501"/>
      <c r="JEQ75" s="501"/>
      <c r="JER75" s="501"/>
      <c r="JES75" s="501"/>
      <c r="JET75" s="501"/>
      <c r="JEU75" s="501"/>
      <c r="JEV75" s="501"/>
      <c r="JEW75" s="501"/>
      <c r="JEX75" s="501"/>
      <c r="JEY75" s="501"/>
      <c r="JEZ75" s="502"/>
      <c r="JFA75" s="497"/>
      <c r="JFB75" s="498"/>
      <c r="JFC75" s="498"/>
      <c r="JFD75" s="499"/>
      <c r="JFE75" s="499"/>
      <c r="JFF75" s="499"/>
      <c r="JFG75" s="500"/>
      <c r="JFH75" s="501"/>
      <c r="JFI75" s="501"/>
      <c r="JFJ75" s="501"/>
      <c r="JFK75" s="501"/>
      <c r="JFL75" s="501"/>
      <c r="JFM75" s="501"/>
      <c r="JFN75" s="501"/>
      <c r="JFO75" s="501"/>
      <c r="JFP75" s="501"/>
      <c r="JFQ75" s="501"/>
      <c r="JFR75" s="501"/>
      <c r="JFS75" s="502"/>
      <c r="JFT75" s="497"/>
      <c r="JFU75" s="498"/>
      <c r="JFV75" s="498"/>
      <c r="JFW75" s="499"/>
      <c r="JFX75" s="499"/>
      <c r="JFY75" s="499"/>
      <c r="JFZ75" s="500"/>
      <c r="JGA75" s="501"/>
      <c r="JGB75" s="501"/>
      <c r="JGC75" s="501"/>
      <c r="JGD75" s="501"/>
      <c r="JGE75" s="501"/>
      <c r="JGF75" s="501"/>
      <c r="JGG75" s="501"/>
      <c r="JGH75" s="501"/>
      <c r="JGI75" s="501"/>
      <c r="JGJ75" s="501"/>
      <c r="JGK75" s="501"/>
      <c r="JGL75" s="502"/>
      <c r="JGM75" s="497"/>
      <c r="JGN75" s="498"/>
      <c r="JGO75" s="498"/>
      <c r="JGP75" s="499"/>
      <c r="JGQ75" s="499"/>
      <c r="JGR75" s="499"/>
      <c r="JGS75" s="500"/>
      <c r="JGT75" s="501"/>
      <c r="JGU75" s="501"/>
      <c r="JGV75" s="501"/>
      <c r="JGW75" s="501"/>
      <c r="JGX75" s="501"/>
      <c r="JGY75" s="501"/>
      <c r="JGZ75" s="501"/>
      <c r="JHA75" s="501"/>
      <c r="JHB75" s="501"/>
      <c r="JHC75" s="501"/>
      <c r="JHD75" s="501"/>
      <c r="JHE75" s="502"/>
      <c r="JHF75" s="497"/>
      <c r="JHG75" s="498"/>
      <c r="JHH75" s="498"/>
      <c r="JHI75" s="499"/>
      <c r="JHJ75" s="499"/>
      <c r="JHK75" s="499"/>
      <c r="JHL75" s="500"/>
      <c r="JHM75" s="501"/>
      <c r="JHN75" s="501"/>
      <c r="JHO75" s="501"/>
      <c r="JHP75" s="501"/>
      <c r="JHQ75" s="501"/>
      <c r="JHR75" s="501"/>
      <c r="JHS75" s="501"/>
      <c r="JHT75" s="501"/>
      <c r="JHU75" s="501"/>
      <c r="JHV75" s="501"/>
      <c r="JHW75" s="501"/>
      <c r="JHX75" s="502"/>
      <c r="JHY75" s="497"/>
      <c r="JHZ75" s="498"/>
      <c r="JIA75" s="498"/>
      <c r="JIB75" s="499"/>
      <c r="JIC75" s="499"/>
      <c r="JID75" s="499"/>
      <c r="JIE75" s="500"/>
      <c r="JIF75" s="501"/>
      <c r="JIG75" s="501"/>
      <c r="JIH75" s="501"/>
      <c r="JII75" s="501"/>
      <c r="JIJ75" s="501"/>
      <c r="JIK75" s="501"/>
      <c r="JIL75" s="501"/>
      <c r="JIM75" s="501"/>
      <c r="JIN75" s="501"/>
      <c r="JIO75" s="501"/>
      <c r="JIP75" s="501"/>
      <c r="JIQ75" s="502"/>
      <c r="JIR75" s="497"/>
      <c r="JIS75" s="498"/>
      <c r="JIT75" s="498"/>
      <c r="JIU75" s="499"/>
      <c r="JIV75" s="499"/>
      <c r="JIW75" s="499"/>
      <c r="JIX75" s="500"/>
      <c r="JIY75" s="501"/>
      <c r="JIZ75" s="501"/>
      <c r="JJA75" s="501"/>
      <c r="JJB75" s="501"/>
      <c r="JJC75" s="501"/>
      <c r="JJD75" s="501"/>
      <c r="JJE75" s="501"/>
      <c r="JJF75" s="501"/>
      <c r="JJG75" s="501"/>
      <c r="JJH75" s="501"/>
      <c r="JJI75" s="501"/>
      <c r="JJJ75" s="502"/>
      <c r="JJK75" s="497"/>
      <c r="JJL75" s="498"/>
      <c r="JJM75" s="498"/>
      <c r="JJN75" s="499"/>
      <c r="JJO75" s="499"/>
      <c r="JJP75" s="499"/>
      <c r="JJQ75" s="500"/>
      <c r="JJR75" s="501"/>
      <c r="JJS75" s="501"/>
      <c r="JJT75" s="501"/>
      <c r="JJU75" s="501"/>
      <c r="JJV75" s="501"/>
      <c r="JJW75" s="501"/>
      <c r="JJX75" s="501"/>
      <c r="JJY75" s="501"/>
      <c r="JJZ75" s="501"/>
      <c r="JKA75" s="501"/>
      <c r="JKB75" s="501"/>
      <c r="JKC75" s="502"/>
      <c r="JKD75" s="497"/>
      <c r="JKE75" s="498"/>
      <c r="JKF75" s="498"/>
      <c r="JKG75" s="499"/>
      <c r="JKH75" s="499"/>
      <c r="JKI75" s="499"/>
      <c r="JKJ75" s="500"/>
      <c r="JKK75" s="501"/>
      <c r="JKL75" s="501"/>
      <c r="JKM75" s="501"/>
      <c r="JKN75" s="501"/>
      <c r="JKO75" s="501"/>
      <c r="JKP75" s="501"/>
      <c r="JKQ75" s="501"/>
      <c r="JKR75" s="501"/>
      <c r="JKS75" s="501"/>
      <c r="JKT75" s="501"/>
      <c r="JKU75" s="501"/>
      <c r="JKV75" s="502"/>
      <c r="JKW75" s="497"/>
      <c r="JKX75" s="498"/>
      <c r="JKY75" s="498"/>
      <c r="JKZ75" s="499"/>
      <c r="JLA75" s="499"/>
      <c r="JLB75" s="499"/>
      <c r="JLC75" s="500"/>
      <c r="JLD75" s="501"/>
      <c r="JLE75" s="501"/>
      <c r="JLF75" s="501"/>
      <c r="JLG75" s="501"/>
      <c r="JLH75" s="501"/>
      <c r="JLI75" s="501"/>
      <c r="JLJ75" s="501"/>
      <c r="JLK75" s="501"/>
      <c r="JLL75" s="501"/>
      <c r="JLM75" s="501"/>
      <c r="JLN75" s="501"/>
      <c r="JLO75" s="502"/>
      <c r="JLP75" s="497"/>
      <c r="JLQ75" s="498"/>
      <c r="JLR75" s="498"/>
      <c r="JLS75" s="499"/>
      <c r="JLT75" s="499"/>
      <c r="JLU75" s="499"/>
      <c r="JLV75" s="500"/>
      <c r="JLW75" s="501"/>
      <c r="JLX75" s="501"/>
      <c r="JLY75" s="501"/>
      <c r="JLZ75" s="501"/>
      <c r="JMA75" s="501"/>
      <c r="JMB75" s="501"/>
      <c r="JMC75" s="501"/>
      <c r="JMD75" s="501"/>
      <c r="JME75" s="501"/>
      <c r="JMF75" s="501"/>
      <c r="JMG75" s="501"/>
      <c r="JMH75" s="502"/>
      <c r="JMI75" s="497"/>
      <c r="JMJ75" s="498"/>
      <c r="JMK75" s="498"/>
      <c r="JML75" s="499"/>
      <c r="JMM75" s="499"/>
      <c r="JMN75" s="499"/>
      <c r="JMO75" s="500"/>
      <c r="JMP75" s="501"/>
      <c r="JMQ75" s="501"/>
      <c r="JMR75" s="501"/>
      <c r="JMS75" s="501"/>
      <c r="JMT75" s="501"/>
      <c r="JMU75" s="501"/>
      <c r="JMV75" s="501"/>
      <c r="JMW75" s="501"/>
      <c r="JMX75" s="501"/>
      <c r="JMY75" s="501"/>
      <c r="JMZ75" s="501"/>
      <c r="JNA75" s="502"/>
      <c r="JNB75" s="497"/>
      <c r="JNC75" s="498"/>
      <c r="JND75" s="498"/>
      <c r="JNE75" s="499"/>
      <c r="JNF75" s="499"/>
      <c r="JNG75" s="499"/>
      <c r="JNH75" s="500"/>
      <c r="JNI75" s="501"/>
      <c r="JNJ75" s="501"/>
      <c r="JNK75" s="501"/>
      <c r="JNL75" s="501"/>
      <c r="JNM75" s="501"/>
      <c r="JNN75" s="501"/>
      <c r="JNO75" s="501"/>
      <c r="JNP75" s="501"/>
      <c r="JNQ75" s="501"/>
      <c r="JNR75" s="501"/>
      <c r="JNS75" s="501"/>
      <c r="JNT75" s="502"/>
      <c r="JNU75" s="497"/>
      <c r="JNV75" s="498"/>
      <c r="JNW75" s="498"/>
      <c r="JNX75" s="499"/>
      <c r="JNY75" s="499"/>
      <c r="JNZ75" s="499"/>
      <c r="JOA75" s="500"/>
      <c r="JOB75" s="501"/>
      <c r="JOC75" s="501"/>
      <c r="JOD75" s="501"/>
      <c r="JOE75" s="501"/>
      <c r="JOF75" s="501"/>
      <c r="JOG75" s="501"/>
      <c r="JOH75" s="501"/>
      <c r="JOI75" s="501"/>
      <c r="JOJ75" s="501"/>
      <c r="JOK75" s="501"/>
      <c r="JOL75" s="501"/>
      <c r="JOM75" s="502"/>
      <c r="JON75" s="497"/>
      <c r="JOO75" s="498"/>
      <c r="JOP75" s="498"/>
      <c r="JOQ75" s="499"/>
      <c r="JOR75" s="499"/>
      <c r="JOS75" s="499"/>
      <c r="JOT75" s="500"/>
      <c r="JOU75" s="501"/>
      <c r="JOV75" s="501"/>
      <c r="JOW75" s="501"/>
      <c r="JOX75" s="501"/>
      <c r="JOY75" s="501"/>
      <c r="JOZ75" s="501"/>
      <c r="JPA75" s="501"/>
      <c r="JPB75" s="501"/>
      <c r="JPC75" s="501"/>
      <c r="JPD75" s="501"/>
      <c r="JPE75" s="501"/>
      <c r="JPF75" s="502"/>
      <c r="JPG75" s="497"/>
      <c r="JPH75" s="498"/>
      <c r="JPI75" s="498"/>
      <c r="JPJ75" s="499"/>
      <c r="JPK75" s="499"/>
      <c r="JPL75" s="499"/>
      <c r="JPM75" s="500"/>
      <c r="JPN75" s="501"/>
      <c r="JPO75" s="501"/>
      <c r="JPP75" s="501"/>
      <c r="JPQ75" s="501"/>
      <c r="JPR75" s="501"/>
      <c r="JPS75" s="501"/>
      <c r="JPT75" s="501"/>
      <c r="JPU75" s="501"/>
      <c r="JPV75" s="501"/>
      <c r="JPW75" s="501"/>
      <c r="JPX75" s="501"/>
      <c r="JPY75" s="502"/>
      <c r="JPZ75" s="497"/>
      <c r="JQA75" s="498"/>
      <c r="JQB75" s="498"/>
      <c r="JQC75" s="499"/>
      <c r="JQD75" s="499"/>
      <c r="JQE75" s="499"/>
      <c r="JQF75" s="500"/>
      <c r="JQG75" s="501"/>
      <c r="JQH75" s="501"/>
      <c r="JQI75" s="501"/>
      <c r="JQJ75" s="501"/>
      <c r="JQK75" s="501"/>
      <c r="JQL75" s="501"/>
      <c r="JQM75" s="501"/>
      <c r="JQN75" s="501"/>
      <c r="JQO75" s="501"/>
      <c r="JQP75" s="501"/>
      <c r="JQQ75" s="501"/>
      <c r="JQR75" s="502"/>
      <c r="JQS75" s="497"/>
      <c r="JQT75" s="498"/>
      <c r="JQU75" s="498"/>
      <c r="JQV75" s="499"/>
      <c r="JQW75" s="499"/>
      <c r="JQX75" s="499"/>
      <c r="JQY75" s="500"/>
      <c r="JQZ75" s="501"/>
      <c r="JRA75" s="501"/>
      <c r="JRB75" s="501"/>
      <c r="JRC75" s="501"/>
      <c r="JRD75" s="501"/>
      <c r="JRE75" s="501"/>
      <c r="JRF75" s="501"/>
      <c r="JRG75" s="501"/>
      <c r="JRH75" s="501"/>
      <c r="JRI75" s="501"/>
      <c r="JRJ75" s="501"/>
      <c r="JRK75" s="502"/>
      <c r="JRL75" s="497"/>
      <c r="JRM75" s="498"/>
      <c r="JRN75" s="498"/>
      <c r="JRO75" s="499"/>
      <c r="JRP75" s="499"/>
      <c r="JRQ75" s="499"/>
      <c r="JRR75" s="500"/>
      <c r="JRS75" s="501"/>
      <c r="JRT75" s="501"/>
      <c r="JRU75" s="501"/>
      <c r="JRV75" s="501"/>
      <c r="JRW75" s="501"/>
      <c r="JRX75" s="501"/>
      <c r="JRY75" s="501"/>
      <c r="JRZ75" s="501"/>
      <c r="JSA75" s="501"/>
      <c r="JSB75" s="501"/>
      <c r="JSC75" s="501"/>
      <c r="JSD75" s="502"/>
      <c r="JSE75" s="497"/>
      <c r="JSF75" s="498"/>
      <c r="JSG75" s="498"/>
      <c r="JSH75" s="499"/>
      <c r="JSI75" s="499"/>
      <c r="JSJ75" s="499"/>
      <c r="JSK75" s="500"/>
      <c r="JSL75" s="501"/>
      <c r="JSM75" s="501"/>
      <c r="JSN75" s="501"/>
      <c r="JSO75" s="501"/>
      <c r="JSP75" s="501"/>
      <c r="JSQ75" s="501"/>
      <c r="JSR75" s="501"/>
      <c r="JSS75" s="501"/>
      <c r="JST75" s="501"/>
      <c r="JSU75" s="501"/>
      <c r="JSV75" s="501"/>
      <c r="JSW75" s="502"/>
      <c r="JSX75" s="497"/>
      <c r="JSY75" s="498"/>
      <c r="JSZ75" s="498"/>
      <c r="JTA75" s="499"/>
      <c r="JTB75" s="499"/>
      <c r="JTC75" s="499"/>
      <c r="JTD75" s="500"/>
      <c r="JTE75" s="501"/>
      <c r="JTF75" s="501"/>
      <c r="JTG75" s="501"/>
      <c r="JTH75" s="501"/>
      <c r="JTI75" s="501"/>
      <c r="JTJ75" s="501"/>
      <c r="JTK75" s="501"/>
      <c r="JTL75" s="501"/>
      <c r="JTM75" s="501"/>
      <c r="JTN75" s="501"/>
      <c r="JTO75" s="501"/>
      <c r="JTP75" s="502"/>
      <c r="JTQ75" s="497"/>
      <c r="JTR75" s="498"/>
      <c r="JTS75" s="498"/>
      <c r="JTT75" s="499"/>
      <c r="JTU75" s="499"/>
      <c r="JTV75" s="499"/>
      <c r="JTW75" s="500"/>
      <c r="JTX75" s="501"/>
      <c r="JTY75" s="501"/>
      <c r="JTZ75" s="501"/>
      <c r="JUA75" s="501"/>
      <c r="JUB75" s="501"/>
      <c r="JUC75" s="501"/>
      <c r="JUD75" s="501"/>
      <c r="JUE75" s="501"/>
      <c r="JUF75" s="501"/>
      <c r="JUG75" s="501"/>
      <c r="JUH75" s="501"/>
      <c r="JUI75" s="502"/>
      <c r="JUJ75" s="497"/>
      <c r="JUK75" s="498"/>
      <c r="JUL75" s="498"/>
      <c r="JUM75" s="499"/>
      <c r="JUN75" s="499"/>
      <c r="JUO75" s="499"/>
      <c r="JUP75" s="500"/>
      <c r="JUQ75" s="501"/>
      <c r="JUR75" s="501"/>
      <c r="JUS75" s="501"/>
      <c r="JUT75" s="501"/>
      <c r="JUU75" s="501"/>
      <c r="JUV75" s="501"/>
      <c r="JUW75" s="501"/>
      <c r="JUX75" s="501"/>
      <c r="JUY75" s="501"/>
      <c r="JUZ75" s="501"/>
      <c r="JVA75" s="501"/>
      <c r="JVB75" s="502"/>
      <c r="JVC75" s="497"/>
      <c r="JVD75" s="498"/>
      <c r="JVE75" s="498"/>
      <c r="JVF75" s="499"/>
      <c r="JVG75" s="499"/>
      <c r="JVH75" s="499"/>
      <c r="JVI75" s="500"/>
      <c r="JVJ75" s="501"/>
      <c r="JVK75" s="501"/>
      <c r="JVL75" s="501"/>
      <c r="JVM75" s="501"/>
      <c r="JVN75" s="501"/>
      <c r="JVO75" s="501"/>
      <c r="JVP75" s="501"/>
      <c r="JVQ75" s="501"/>
      <c r="JVR75" s="501"/>
      <c r="JVS75" s="501"/>
      <c r="JVT75" s="501"/>
      <c r="JVU75" s="502"/>
      <c r="JVV75" s="497"/>
      <c r="JVW75" s="498"/>
      <c r="JVX75" s="498"/>
      <c r="JVY75" s="499"/>
      <c r="JVZ75" s="499"/>
      <c r="JWA75" s="499"/>
      <c r="JWB75" s="500"/>
      <c r="JWC75" s="501"/>
      <c r="JWD75" s="501"/>
      <c r="JWE75" s="501"/>
      <c r="JWF75" s="501"/>
      <c r="JWG75" s="501"/>
      <c r="JWH75" s="501"/>
      <c r="JWI75" s="501"/>
      <c r="JWJ75" s="501"/>
      <c r="JWK75" s="501"/>
      <c r="JWL75" s="501"/>
      <c r="JWM75" s="501"/>
      <c r="JWN75" s="502"/>
      <c r="JWO75" s="497"/>
      <c r="JWP75" s="498"/>
      <c r="JWQ75" s="498"/>
      <c r="JWR75" s="499"/>
      <c r="JWS75" s="499"/>
      <c r="JWT75" s="499"/>
      <c r="JWU75" s="500"/>
      <c r="JWV75" s="501"/>
      <c r="JWW75" s="501"/>
      <c r="JWX75" s="501"/>
      <c r="JWY75" s="501"/>
      <c r="JWZ75" s="501"/>
      <c r="JXA75" s="501"/>
      <c r="JXB75" s="501"/>
      <c r="JXC75" s="501"/>
      <c r="JXD75" s="501"/>
      <c r="JXE75" s="501"/>
      <c r="JXF75" s="501"/>
      <c r="JXG75" s="502"/>
      <c r="JXH75" s="497"/>
      <c r="JXI75" s="498"/>
      <c r="JXJ75" s="498"/>
      <c r="JXK75" s="499"/>
      <c r="JXL75" s="499"/>
      <c r="JXM75" s="499"/>
      <c r="JXN75" s="500"/>
      <c r="JXO75" s="501"/>
      <c r="JXP75" s="501"/>
      <c r="JXQ75" s="501"/>
      <c r="JXR75" s="501"/>
      <c r="JXS75" s="501"/>
      <c r="JXT75" s="501"/>
      <c r="JXU75" s="501"/>
      <c r="JXV75" s="501"/>
      <c r="JXW75" s="501"/>
      <c r="JXX75" s="501"/>
      <c r="JXY75" s="501"/>
      <c r="JXZ75" s="502"/>
      <c r="JYA75" s="497"/>
      <c r="JYB75" s="498"/>
      <c r="JYC75" s="498"/>
      <c r="JYD75" s="499"/>
      <c r="JYE75" s="499"/>
      <c r="JYF75" s="499"/>
      <c r="JYG75" s="500"/>
      <c r="JYH75" s="501"/>
      <c r="JYI75" s="501"/>
      <c r="JYJ75" s="501"/>
      <c r="JYK75" s="501"/>
      <c r="JYL75" s="501"/>
      <c r="JYM75" s="501"/>
      <c r="JYN75" s="501"/>
      <c r="JYO75" s="501"/>
      <c r="JYP75" s="501"/>
      <c r="JYQ75" s="501"/>
      <c r="JYR75" s="501"/>
      <c r="JYS75" s="502"/>
      <c r="JYT75" s="497"/>
      <c r="JYU75" s="498"/>
      <c r="JYV75" s="498"/>
      <c r="JYW75" s="499"/>
      <c r="JYX75" s="499"/>
      <c r="JYY75" s="499"/>
      <c r="JYZ75" s="500"/>
      <c r="JZA75" s="501"/>
      <c r="JZB75" s="501"/>
      <c r="JZC75" s="501"/>
      <c r="JZD75" s="501"/>
      <c r="JZE75" s="501"/>
      <c r="JZF75" s="501"/>
      <c r="JZG75" s="501"/>
      <c r="JZH75" s="501"/>
      <c r="JZI75" s="501"/>
      <c r="JZJ75" s="501"/>
      <c r="JZK75" s="501"/>
      <c r="JZL75" s="502"/>
      <c r="JZM75" s="497"/>
      <c r="JZN75" s="498"/>
      <c r="JZO75" s="498"/>
      <c r="JZP75" s="499"/>
      <c r="JZQ75" s="499"/>
      <c r="JZR75" s="499"/>
      <c r="JZS75" s="500"/>
      <c r="JZT75" s="501"/>
      <c r="JZU75" s="501"/>
      <c r="JZV75" s="501"/>
      <c r="JZW75" s="501"/>
      <c r="JZX75" s="501"/>
      <c r="JZY75" s="501"/>
      <c r="JZZ75" s="501"/>
      <c r="KAA75" s="501"/>
      <c r="KAB75" s="501"/>
      <c r="KAC75" s="501"/>
      <c r="KAD75" s="501"/>
      <c r="KAE75" s="502"/>
      <c r="KAF75" s="497"/>
      <c r="KAG75" s="498"/>
      <c r="KAH75" s="498"/>
      <c r="KAI75" s="499"/>
      <c r="KAJ75" s="499"/>
      <c r="KAK75" s="499"/>
      <c r="KAL75" s="500"/>
      <c r="KAM75" s="501"/>
      <c r="KAN75" s="501"/>
      <c r="KAO75" s="501"/>
      <c r="KAP75" s="501"/>
      <c r="KAQ75" s="501"/>
      <c r="KAR75" s="501"/>
      <c r="KAS75" s="501"/>
      <c r="KAT75" s="501"/>
      <c r="KAU75" s="501"/>
      <c r="KAV75" s="501"/>
      <c r="KAW75" s="501"/>
      <c r="KAX75" s="502"/>
      <c r="KAY75" s="497"/>
      <c r="KAZ75" s="498"/>
      <c r="KBA75" s="498"/>
      <c r="KBB75" s="499"/>
      <c r="KBC75" s="499"/>
      <c r="KBD75" s="499"/>
      <c r="KBE75" s="500"/>
      <c r="KBF75" s="501"/>
      <c r="KBG75" s="501"/>
      <c r="KBH75" s="501"/>
      <c r="KBI75" s="501"/>
      <c r="KBJ75" s="501"/>
      <c r="KBK75" s="501"/>
      <c r="KBL75" s="501"/>
      <c r="KBM75" s="501"/>
      <c r="KBN75" s="501"/>
      <c r="KBO75" s="501"/>
      <c r="KBP75" s="501"/>
      <c r="KBQ75" s="502"/>
      <c r="KBR75" s="497"/>
      <c r="KBS75" s="498"/>
      <c r="KBT75" s="498"/>
      <c r="KBU75" s="499"/>
      <c r="KBV75" s="499"/>
      <c r="KBW75" s="499"/>
      <c r="KBX75" s="500"/>
      <c r="KBY75" s="501"/>
      <c r="KBZ75" s="501"/>
      <c r="KCA75" s="501"/>
      <c r="KCB75" s="501"/>
      <c r="KCC75" s="501"/>
      <c r="KCD75" s="501"/>
      <c r="KCE75" s="501"/>
      <c r="KCF75" s="501"/>
      <c r="KCG75" s="501"/>
      <c r="KCH75" s="501"/>
      <c r="KCI75" s="501"/>
      <c r="KCJ75" s="502"/>
      <c r="KCK75" s="497"/>
      <c r="KCL75" s="498"/>
      <c r="KCM75" s="498"/>
      <c r="KCN75" s="499"/>
      <c r="KCO75" s="499"/>
      <c r="KCP75" s="499"/>
      <c r="KCQ75" s="500"/>
      <c r="KCR75" s="501"/>
      <c r="KCS75" s="501"/>
      <c r="KCT75" s="501"/>
      <c r="KCU75" s="501"/>
      <c r="KCV75" s="501"/>
      <c r="KCW75" s="501"/>
      <c r="KCX75" s="501"/>
      <c r="KCY75" s="501"/>
      <c r="KCZ75" s="501"/>
      <c r="KDA75" s="501"/>
      <c r="KDB75" s="501"/>
      <c r="KDC75" s="502"/>
      <c r="KDD75" s="497"/>
      <c r="KDE75" s="498"/>
      <c r="KDF75" s="498"/>
      <c r="KDG75" s="499"/>
      <c r="KDH75" s="499"/>
      <c r="KDI75" s="499"/>
      <c r="KDJ75" s="500"/>
      <c r="KDK75" s="501"/>
      <c r="KDL75" s="501"/>
      <c r="KDM75" s="501"/>
      <c r="KDN75" s="501"/>
      <c r="KDO75" s="501"/>
      <c r="KDP75" s="501"/>
      <c r="KDQ75" s="501"/>
      <c r="KDR75" s="501"/>
      <c r="KDS75" s="501"/>
      <c r="KDT75" s="501"/>
      <c r="KDU75" s="501"/>
      <c r="KDV75" s="502"/>
      <c r="KDW75" s="497"/>
      <c r="KDX75" s="498"/>
      <c r="KDY75" s="498"/>
      <c r="KDZ75" s="499"/>
      <c r="KEA75" s="499"/>
      <c r="KEB75" s="499"/>
      <c r="KEC75" s="500"/>
      <c r="KED75" s="501"/>
      <c r="KEE75" s="501"/>
      <c r="KEF75" s="501"/>
      <c r="KEG75" s="501"/>
      <c r="KEH75" s="501"/>
      <c r="KEI75" s="501"/>
      <c r="KEJ75" s="501"/>
      <c r="KEK75" s="501"/>
      <c r="KEL75" s="501"/>
      <c r="KEM75" s="501"/>
      <c r="KEN75" s="501"/>
      <c r="KEO75" s="502"/>
      <c r="KEP75" s="497"/>
      <c r="KEQ75" s="498"/>
      <c r="KER75" s="498"/>
      <c r="KES75" s="499"/>
      <c r="KET75" s="499"/>
      <c r="KEU75" s="499"/>
      <c r="KEV75" s="500"/>
      <c r="KEW75" s="501"/>
      <c r="KEX75" s="501"/>
      <c r="KEY75" s="501"/>
      <c r="KEZ75" s="501"/>
      <c r="KFA75" s="501"/>
      <c r="KFB75" s="501"/>
      <c r="KFC75" s="501"/>
      <c r="KFD75" s="501"/>
      <c r="KFE75" s="501"/>
      <c r="KFF75" s="501"/>
      <c r="KFG75" s="501"/>
      <c r="KFH75" s="502"/>
      <c r="KFI75" s="497"/>
      <c r="KFJ75" s="498"/>
      <c r="KFK75" s="498"/>
      <c r="KFL75" s="499"/>
      <c r="KFM75" s="499"/>
      <c r="KFN75" s="499"/>
      <c r="KFO75" s="500"/>
      <c r="KFP75" s="501"/>
      <c r="KFQ75" s="501"/>
      <c r="KFR75" s="501"/>
      <c r="KFS75" s="501"/>
      <c r="KFT75" s="501"/>
      <c r="KFU75" s="501"/>
      <c r="KFV75" s="501"/>
      <c r="KFW75" s="501"/>
      <c r="KFX75" s="501"/>
      <c r="KFY75" s="501"/>
      <c r="KFZ75" s="501"/>
      <c r="KGA75" s="502"/>
      <c r="KGB75" s="497"/>
      <c r="KGC75" s="498"/>
      <c r="KGD75" s="498"/>
      <c r="KGE75" s="499"/>
      <c r="KGF75" s="499"/>
      <c r="KGG75" s="499"/>
      <c r="KGH75" s="500"/>
      <c r="KGI75" s="501"/>
      <c r="KGJ75" s="501"/>
      <c r="KGK75" s="501"/>
      <c r="KGL75" s="501"/>
      <c r="KGM75" s="501"/>
      <c r="KGN75" s="501"/>
      <c r="KGO75" s="501"/>
      <c r="KGP75" s="501"/>
      <c r="KGQ75" s="501"/>
      <c r="KGR75" s="501"/>
      <c r="KGS75" s="501"/>
      <c r="KGT75" s="502"/>
      <c r="KGU75" s="497"/>
      <c r="KGV75" s="498"/>
      <c r="KGW75" s="498"/>
      <c r="KGX75" s="499"/>
      <c r="KGY75" s="499"/>
      <c r="KGZ75" s="499"/>
      <c r="KHA75" s="500"/>
      <c r="KHB75" s="501"/>
      <c r="KHC75" s="501"/>
      <c r="KHD75" s="501"/>
      <c r="KHE75" s="501"/>
      <c r="KHF75" s="501"/>
      <c r="KHG75" s="501"/>
      <c r="KHH75" s="501"/>
      <c r="KHI75" s="501"/>
      <c r="KHJ75" s="501"/>
      <c r="KHK75" s="501"/>
      <c r="KHL75" s="501"/>
      <c r="KHM75" s="502"/>
      <c r="KHN75" s="497"/>
      <c r="KHO75" s="498"/>
      <c r="KHP75" s="498"/>
      <c r="KHQ75" s="499"/>
      <c r="KHR75" s="499"/>
      <c r="KHS75" s="499"/>
      <c r="KHT75" s="500"/>
      <c r="KHU75" s="501"/>
      <c r="KHV75" s="501"/>
      <c r="KHW75" s="501"/>
      <c r="KHX75" s="501"/>
      <c r="KHY75" s="501"/>
      <c r="KHZ75" s="501"/>
      <c r="KIA75" s="501"/>
      <c r="KIB75" s="501"/>
      <c r="KIC75" s="501"/>
      <c r="KID75" s="501"/>
      <c r="KIE75" s="501"/>
      <c r="KIF75" s="502"/>
      <c r="KIG75" s="497"/>
      <c r="KIH75" s="498"/>
      <c r="KII75" s="498"/>
      <c r="KIJ75" s="499"/>
      <c r="KIK75" s="499"/>
      <c r="KIL75" s="499"/>
      <c r="KIM75" s="500"/>
      <c r="KIN75" s="501"/>
      <c r="KIO75" s="501"/>
      <c r="KIP75" s="501"/>
      <c r="KIQ75" s="501"/>
      <c r="KIR75" s="501"/>
      <c r="KIS75" s="501"/>
      <c r="KIT75" s="501"/>
      <c r="KIU75" s="501"/>
      <c r="KIV75" s="501"/>
      <c r="KIW75" s="501"/>
      <c r="KIX75" s="501"/>
      <c r="KIY75" s="502"/>
      <c r="KIZ75" s="497"/>
      <c r="KJA75" s="498"/>
      <c r="KJB75" s="498"/>
      <c r="KJC75" s="499"/>
      <c r="KJD75" s="499"/>
      <c r="KJE75" s="499"/>
      <c r="KJF75" s="500"/>
      <c r="KJG75" s="501"/>
      <c r="KJH75" s="501"/>
      <c r="KJI75" s="501"/>
      <c r="KJJ75" s="501"/>
      <c r="KJK75" s="501"/>
      <c r="KJL75" s="501"/>
      <c r="KJM75" s="501"/>
      <c r="KJN75" s="501"/>
      <c r="KJO75" s="501"/>
      <c r="KJP75" s="501"/>
      <c r="KJQ75" s="501"/>
      <c r="KJR75" s="502"/>
      <c r="KJS75" s="497"/>
      <c r="KJT75" s="498"/>
      <c r="KJU75" s="498"/>
      <c r="KJV75" s="499"/>
      <c r="KJW75" s="499"/>
      <c r="KJX75" s="499"/>
      <c r="KJY75" s="500"/>
      <c r="KJZ75" s="501"/>
      <c r="KKA75" s="501"/>
      <c r="KKB75" s="501"/>
      <c r="KKC75" s="501"/>
      <c r="KKD75" s="501"/>
      <c r="KKE75" s="501"/>
      <c r="KKF75" s="501"/>
      <c r="KKG75" s="501"/>
      <c r="KKH75" s="501"/>
      <c r="KKI75" s="501"/>
      <c r="KKJ75" s="501"/>
      <c r="KKK75" s="502"/>
      <c r="KKL75" s="497"/>
      <c r="KKM75" s="498"/>
      <c r="KKN75" s="498"/>
      <c r="KKO75" s="499"/>
      <c r="KKP75" s="499"/>
      <c r="KKQ75" s="499"/>
      <c r="KKR75" s="500"/>
      <c r="KKS75" s="501"/>
      <c r="KKT75" s="501"/>
      <c r="KKU75" s="501"/>
      <c r="KKV75" s="501"/>
      <c r="KKW75" s="501"/>
      <c r="KKX75" s="501"/>
      <c r="KKY75" s="501"/>
      <c r="KKZ75" s="501"/>
      <c r="KLA75" s="501"/>
      <c r="KLB75" s="501"/>
      <c r="KLC75" s="501"/>
      <c r="KLD75" s="502"/>
      <c r="KLE75" s="497"/>
      <c r="KLF75" s="498"/>
      <c r="KLG75" s="498"/>
      <c r="KLH75" s="499"/>
      <c r="KLI75" s="499"/>
      <c r="KLJ75" s="499"/>
      <c r="KLK75" s="500"/>
      <c r="KLL75" s="501"/>
      <c r="KLM75" s="501"/>
      <c r="KLN75" s="501"/>
      <c r="KLO75" s="501"/>
      <c r="KLP75" s="501"/>
      <c r="KLQ75" s="501"/>
      <c r="KLR75" s="501"/>
      <c r="KLS75" s="501"/>
      <c r="KLT75" s="501"/>
      <c r="KLU75" s="501"/>
      <c r="KLV75" s="501"/>
      <c r="KLW75" s="502"/>
      <c r="KLX75" s="497"/>
      <c r="KLY75" s="498"/>
      <c r="KLZ75" s="498"/>
      <c r="KMA75" s="499"/>
      <c r="KMB75" s="499"/>
      <c r="KMC75" s="499"/>
      <c r="KMD75" s="500"/>
      <c r="KME75" s="501"/>
      <c r="KMF75" s="501"/>
      <c r="KMG75" s="501"/>
      <c r="KMH75" s="501"/>
      <c r="KMI75" s="501"/>
      <c r="KMJ75" s="501"/>
      <c r="KMK75" s="501"/>
      <c r="KML75" s="501"/>
      <c r="KMM75" s="501"/>
      <c r="KMN75" s="501"/>
      <c r="KMO75" s="501"/>
      <c r="KMP75" s="502"/>
      <c r="KMQ75" s="497"/>
      <c r="KMR75" s="498"/>
      <c r="KMS75" s="498"/>
      <c r="KMT75" s="499"/>
      <c r="KMU75" s="499"/>
      <c r="KMV75" s="499"/>
      <c r="KMW75" s="500"/>
      <c r="KMX75" s="501"/>
      <c r="KMY75" s="501"/>
      <c r="KMZ75" s="501"/>
      <c r="KNA75" s="501"/>
      <c r="KNB75" s="501"/>
      <c r="KNC75" s="501"/>
      <c r="KND75" s="501"/>
      <c r="KNE75" s="501"/>
      <c r="KNF75" s="501"/>
      <c r="KNG75" s="501"/>
      <c r="KNH75" s="501"/>
      <c r="KNI75" s="502"/>
      <c r="KNJ75" s="497"/>
      <c r="KNK75" s="498"/>
      <c r="KNL75" s="498"/>
      <c r="KNM75" s="499"/>
      <c r="KNN75" s="499"/>
      <c r="KNO75" s="499"/>
      <c r="KNP75" s="500"/>
      <c r="KNQ75" s="501"/>
      <c r="KNR75" s="501"/>
      <c r="KNS75" s="501"/>
      <c r="KNT75" s="501"/>
      <c r="KNU75" s="501"/>
      <c r="KNV75" s="501"/>
      <c r="KNW75" s="501"/>
      <c r="KNX75" s="501"/>
      <c r="KNY75" s="501"/>
      <c r="KNZ75" s="501"/>
      <c r="KOA75" s="501"/>
      <c r="KOB75" s="502"/>
      <c r="KOC75" s="497"/>
      <c r="KOD75" s="498"/>
      <c r="KOE75" s="498"/>
      <c r="KOF75" s="499"/>
      <c r="KOG75" s="499"/>
      <c r="KOH75" s="499"/>
      <c r="KOI75" s="500"/>
      <c r="KOJ75" s="501"/>
      <c r="KOK75" s="501"/>
      <c r="KOL75" s="501"/>
      <c r="KOM75" s="501"/>
      <c r="KON75" s="501"/>
      <c r="KOO75" s="501"/>
      <c r="KOP75" s="501"/>
      <c r="KOQ75" s="501"/>
      <c r="KOR75" s="501"/>
      <c r="KOS75" s="501"/>
      <c r="KOT75" s="501"/>
      <c r="KOU75" s="502"/>
      <c r="KOV75" s="497"/>
      <c r="KOW75" s="498"/>
      <c r="KOX75" s="498"/>
      <c r="KOY75" s="499"/>
      <c r="KOZ75" s="499"/>
      <c r="KPA75" s="499"/>
      <c r="KPB75" s="500"/>
      <c r="KPC75" s="501"/>
      <c r="KPD75" s="501"/>
      <c r="KPE75" s="501"/>
      <c r="KPF75" s="501"/>
      <c r="KPG75" s="501"/>
      <c r="KPH75" s="501"/>
      <c r="KPI75" s="501"/>
      <c r="KPJ75" s="501"/>
      <c r="KPK75" s="501"/>
      <c r="KPL75" s="501"/>
      <c r="KPM75" s="501"/>
      <c r="KPN75" s="502"/>
      <c r="KPO75" s="497"/>
      <c r="KPP75" s="498"/>
      <c r="KPQ75" s="498"/>
      <c r="KPR75" s="499"/>
      <c r="KPS75" s="499"/>
      <c r="KPT75" s="499"/>
      <c r="KPU75" s="500"/>
      <c r="KPV75" s="501"/>
      <c r="KPW75" s="501"/>
      <c r="KPX75" s="501"/>
      <c r="KPY75" s="501"/>
      <c r="KPZ75" s="501"/>
      <c r="KQA75" s="501"/>
      <c r="KQB75" s="501"/>
      <c r="KQC75" s="501"/>
      <c r="KQD75" s="501"/>
      <c r="KQE75" s="501"/>
      <c r="KQF75" s="501"/>
      <c r="KQG75" s="502"/>
      <c r="KQH75" s="497"/>
      <c r="KQI75" s="498"/>
      <c r="KQJ75" s="498"/>
      <c r="KQK75" s="499"/>
      <c r="KQL75" s="499"/>
      <c r="KQM75" s="499"/>
      <c r="KQN75" s="500"/>
      <c r="KQO75" s="501"/>
      <c r="KQP75" s="501"/>
      <c r="KQQ75" s="501"/>
      <c r="KQR75" s="501"/>
      <c r="KQS75" s="501"/>
      <c r="KQT75" s="501"/>
      <c r="KQU75" s="501"/>
      <c r="KQV75" s="501"/>
      <c r="KQW75" s="501"/>
      <c r="KQX75" s="501"/>
      <c r="KQY75" s="501"/>
      <c r="KQZ75" s="502"/>
      <c r="KRA75" s="497"/>
      <c r="KRB75" s="498"/>
      <c r="KRC75" s="498"/>
      <c r="KRD75" s="499"/>
      <c r="KRE75" s="499"/>
      <c r="KRF75" s="499"/>
      <c r="KRG75" s="500"/>
      <c r="KRH75" s="501"/>
      <c r="KRI75" s="501"/>
      <c r="KRJ75" s="501"/>
      <c r="KRK75" s="501"/>
      <c r="KRL75" s="501"/>
      <c r="KRM75" s="501"/>
      <c r="KRN75" s="501"/>
      <c r="KRO75" s="501"/>
      <c r="KRP75" s="501"/>
      <c r="KRQ75" s="501"/>
      <c r="KRR75" s="501"/>
      <c r="KRS75" s="502"/>
      <c r="KRT75" s="497"/>
      <c r="KRU75" s="498"/>
      <c r="KRV75" s="498"/>
      <c r="KRW75" s="499"/>
      <c r="KRX75" s="499"/>
      <c r="KRY75" s="499"/>
      <c r="KRZ75" s="500"/>
      <c r="KSA75" s="501"/>
      <c r="KSB75" s="501"/>
      <c r="KSC75" s="501"/>
      <c r="KSD75" s="501"/>
      <c r="KSE75" s="501"/>
      <c r="KSF75" s="501"/>
      <c r="KSG75" s="501"/>
      <c r="KSH75" s="501"/>
      <c r="KSI75" s="501"/>
      <c r="KSJ75" s="501"/>
      <c r="KSK75" s="501"/>
      <c r="KSL75" s="502"/>
      <c r="KSM75" s="497"/>
      <c r="KSN75" s="498"/>
      <c r="KSO75" s="498"/>
      <c r="KSP75" s="499"/>
      <c r="KSQ75" s="499"/>
      <c r="KSR75" s="499"/>
      <c r="KSS75" s="500"/>
      <c r="KST75" s="501"/>
      <c r="KSU75" s="501"/>
      <c r="KSV75" s="501"/>
      <c r="KSW75" s="501"/>
      <c r="KSX75" s="501"/>
      <c r="KSY75" s="501"/>
      <c r="KSZ75" s="501"/>
      <c r="KTA75" s="501"/>
      <c r="KTB75" s="501"/>
      <c r="KTC75" s="501"/>
      <c r="KTD75" s="501"/>
      <c r="KTE75" s="502"/>
      <c r="KTF75" s="497"/>
      <c r="KTG75" s="498"/>
      <c r="KTH75" s="498"/>
      <c r="KTI75" s="499"/>
      <c r="KTJ75" s="499"/>
      <c r="KTK75" s="499"/>
      <c r="KTL75" s="500"/>
      <c r="KTM75" s="501"/>
      <c r="KTN75" s="501"/>
      <c r="KTO75" s="501"/>
      <c r="KTP75" s="501"/>
      <c r="KTQ75" s="501"/>
      <c r="KTR75" s="501"/>
      <c r="KTS75" s="501"/>
      <c r="KTT75" s="501"/>
      <c r="KTU75" s="501"/>
      <c r="KTV75" s="501"/>
      <c r="KTW75" s="501"/>
      <c r="KTX75" s="502"/>
      <c r="KTY75" s="497"/>
      <c r="KTZ75" s="498"/>
      <c r="KUA75" s="498"/>
      <c r="KUB75" s="499"/>
      <c r="KUC75" s="499"/>
      <c r="KUD75" s="499"/>
      <c r="KUE75" s="500"/>
      <c r="KUF75" s="501"/>
      <c r="KUG75" s="501"/>
      <c r="KUH75" s="501"/>
      <c r="KUI75" s="501"/>
      <c r="KUJ75" s="501"/>
      <c r="KUK75" s="501"/>
      <c r="KUL75" s="501"/>
      <c r="KUM75" s="501"/>
      <c r="KUN75" s="501"/>
      <c r="KUO75" s="501"/>
      <c r="KUP75" s="501"/>
      <c r="KUQ75" s="502"/>
      <c r="KUR75" s="497"/>
      <c r="KUS75" s="498"/>
      <c r="KUT75" s="498"/>
      <c r="KUU75" s="499"/>
      <c r="KUV75" s="499"/>
      <c r="KUW75" s="499"/>
      <c r="KUX75" s="500"/>
      <c r="KUY75" s="501"/>
      <c r="KUZ75" s="501"/>
      <c r="KVA75" s="501"/>
      <c r="KVB75" s="501"/>
      <c r="KVC75" s="501"/>
      <c r="KVD75" s="501"/>
      <c r="KVE75" s="501"/>
      <c r="KVF75" s="501"/>
      <c r="KVG75" s="501"/>
      <c r="KVH75" s="501"/>
      <c r="KVI75" s="501"/>
      <c r="KVJ75" s="502"/>
      <c r="KVK75" s="497"/>
      <c r="KVL75" s="498"/>
      <c r="KVM75" s="498"/>
      <c r="KVN75" s="499"/>
      <c r="KVO75" s="499"/>
      <c r="KVP75" s="499"/>
      <c r="KVQ75" s="500"/>
      <c r="KVR75" s="501"/>
      <c r="KVS75" s="501"/>
      <c r="KVT75" s="501"/>
      <c r="KVU75" s="501"/>
      <c r="KVV75" s="501"/>
      <c r="KVW75" s="501"/>
      <c r="KVX75" s="501"/>
      <c r="KVY75" s="501"/>
      <c r="KVZ75" s="501"/>
      <c r="KWA75" s="501"/>
      <c r="KWB75" s="501"/>
      <c r="KWC75" s="502"/>
      <c r="KWD75" s="497"/>
      <c r="KWE75" s="498"/>
      <c r="KWF75" s="498"/>
      <c r="KWG75" s="499"/>
      <c r="KWH75" s="499"/>
      <c r="KWI75" s="499"/>
      <c r="KWJ75" s="500"/>
      <c r="KWK75" s="501"/>
      <c r="KWL75" s="501"/>
      <c r="KWM75" s="501"/>
      <c r="KWN75" s="501"/>
      <c r="KWO75" s="501"/>
      <c r="KWP75" s="501"/>
      <c r="KWQ75" s="501"/>
      <c r="KWR75" s="501"/>
      <c r="KWS75" s="501"/>
      <c r="KWT75" s="501"/>
      <c r="KWU75" s="501"/>
      <c r="KWV75" s="502"/>
      <c r="KWW75" s="497"/>
      <c r="KWX75" s="498"/>
      <c r="KWY75" s="498"/>
      <c r="KWZ75" s="499"/>
      <c r="KXA75" s="499"/>
      <c r="KXB75" s="499"/>
      <c r="KXC75" s="500"/>
      <c r="KXD75" s="501"/>
      <c r="KXE75" s="501"/>
      <c r="KXF75" s="501"/>
      <c r="KXG75" s="501"/>
      <c r="KXH75" s="501"/>
      <c r="KXI75" s="501"/>
      <c r="KXJ75" s="501"/>
      <c r="KXK75" s="501"/>
      <c r="KXL75" s="501"/>
      <c r="KXM75" s="501"/>
      <c r="KXN75" s="501"/>
      <c r="KXO75" s="502"/>
      <c r="KXP75" s="497"/>
      <c r="KXQ75" s="498"/>
      <c r="KXR75" s="498"/>
      <c r="KXS75" s="499"/>
      <c r="KXT75" s="499"/>
      <c r="KXU75" s="499"/>
      <c r="KXV75" s="500"/>
      <c r="KXW75" s="501"/>
      <c r="KXX75" s="501"/>
      <c r="KXY75" s="501"/>
      <c r="KXZ75" s="501"/>
      <c r="KYA75" s="501"/>
      <c r="KYB75" s="501"/>
      <c r="KYC75" s="501"/>
      <c r="KYD75" s="501"/>
      <c r="KYE75" s="501"/>
      <c r="KYF75" s="501"/>
      <c r="KYG75" s="501"/>
      <c r="KYH75" s="502"/>
      <c r="KYI75" s="497"/>
      <c r="KYJ75" s="498"/>
      <c r="KYK75" s="498"/>
      <c r="KYL75" s="499"/>
      <c r="KYM75" s="499"/>
      <c r="KYN75" s="499"/>
      <c r="KYO75" s="500"/>
      <c r="KYP75" s="501"/>
      <c r="KYQ75" s="501"/>
      <c r="KYR75" s="501"/>
      <c r="KYS75" s="501"/>
      <c r="KYT75" s="501"/>
      <c r="KYU75" s="501"/>
      <c r="KYV75" s="501"/>
      <c r="KYW75" s="501"/>
      <c r="KYX75" s="501"/>
      <c r="KYY75" s="501"/>
      <c r="KYZ75" s="501"/>
      <c r="KZA75" s="502"/>
      <c r="KZB75" s="497"/>
      <c r="KZC75" s="498"/>
      <c r="KZD75" s="498"/>
      <c r="KZE75" s="499"/>
      <c r="KZF75" s="499"/>
      <c r="KZG75" s="499"/>
      <c r="KZH75" s="500"/>
      <c r="KZI75" s="501"/>
      <c r="KZJ75" s="501"/>
      <c r="KZK75" s="501"/>
      <c r="KZL75" s="501"/>
      <c r="KZM75" s="501"/>
      <c r="KZN75" s="501"/>
      <c r="KZO75" s="501"/>
      <c r="KZP75" s="501"/>
      <c r="KZQ75" s="501"/>
      <c r="KZR75" s="501"/>
      <c r="KZS75" s="501"/>
      <c r="KZT75" s="502"/>
      <c r="KZU75" s="497"/>
      <c r="KZV75" s="498"/>
      <c r="KZW75" s="498"/>
      <c r="KZX75" s="499"/>
      <c r="KZY75" s="499"/>
      <c r="KZZ75" s="499"/>
      <c r="LAA75" s="500"/>
      <c r="LAB75" s="501"/>
      <c r="LAC75" s="501"/>
      <c r="LAD75" s="501"/>
      <c r="LAE75" s="501"/>
      <c r="LAF75" s="501"/>
      <c r="LAG75" s="501"/>
      <c r="LAH75" s="501"/>
      <c r="LAI75" s="501"/>
      <c r="LAJ75" s="501"/>
      <c r="LAK75" s="501"/>
      <c r="LAL75" s="501"/>
      <c r="LAM75" s="502"/>
      <c r="LAN75" s="497"/>
      <c r="LAO75" s="498"/>
      <c r="LAP75" s="498"/>
      <c r="LAQ75" s="499"/>
      <c r="LAR75" s="499"/>
      <c r="LAS75" s="499"/>
      <c r="LAT75" s="500"/>
      <c r="LAU75" s="501"/>
      <c r="LAV75" s="501"/>
      <c r="LAW75" s="501"/>
      <c r="LAX75" s="501"/>
      <c r="LAY75" s="501"/>
      <c r="LAZ75" s="501"/>
      <c r="LBA75" s="501"/>
      <c r="LBB75" s="501"/>
      <c r="LBC75" s="501"/>
      <c r="LBD75" s="501"/>
      <c r="LBE75" s="501"/>
      <c r="LBF75" s="502"/>
      <c r="LBG75" s="497"/>
      <c r="LBH75" s="498"/>
      <c r="LBI75" s="498"/>
      <c r="LBJ75" s="499"/>
      <c r="LBK75" s="499"/>
      <c r="LBL75" s="499"/>
      <c r="LBM75" s="500"/>
      <c r="LBN75" s="501"/>
      <c r="LBO75" s="501"/>
      <c r="LBP75" s="501"/>
      <c r="LBQ75" s="501"/>
      <c r="LBR75" s="501"/>
      <c r="LBS75" s="501"/>
      <c r="LBT75" s="501"/>
      <c r="LBU75" s="501"/>
      <c r="LBV75" s="501"/>
      <c r="LBW75" s="501"/>
      <c r="LBX75" s="501"/>
      <c r="LBY75" s="502"/>
      <c r="LBZ75" s="497"/>
      <c r="LCA75" s="498"/>
      <c r="LCB75" s="498"/>
      <c r="LCC75" s="499"/>
      <c r="LCD75" s="499"/>
      <c r="LCE75" s="499"/>
      <c r="LCF75" s="500"/>
      <c r="LCG75" s="501"/>
      <c r="LCH75" s="501"/>
      <c r="LCI75" s="501"/>
      <c r="LCJ75" s="501"/>
      <c r="LCK75" s="501"/>
      <c r="LCL75" s="501"/>
      <c r="LCM75" s="501"/>
      <c r="LCN75" s="501"/>
      <c r="LCO75" s="501"/>
      <c r="LCP75" s="501"/>
      <c r="LCQ75" s="501"/>
      <c r="LCR75" s="502"/>
      <c r="LCS75" s="497"/>
      <c r="LCT75" s="498"/>
      <c r="LCU75" s="498"/>
      <c r="LCV75" s="499"/>
      <c r="LCW75" s="499"/>
      <c r="LCX75" s="499"/>
      <c r="LCY75" s="500"/>
      <c r="LCZ75" s="501"/>
      <c r="LDA75" s="501"/>
      <c r="LDB75" s="501"/>
      <c r="LDC75" s="501"/>
      <c r="LDD75" s="501"/>
      <c r="LDE75" s="501"/>
      <c r="LDF75" s="501"/>
      <c r="LDG75" s="501"/>
      <c r="LDH75" s="501"/>
      <c r="LDI75" s="501"/>
      <c r="LDJ75" s="501"/>
      <c r="LDK75" s="502"/>
      <c r="LDL75" s="497"/>
      <c r="LDM75" s="498"/>
      <c r="LDN75" s="498"/>
      <c r="LDO75" s="499"/>
      <c r="LDP75" s="499"/>
      <c r="LDQ75" s="499"/>
      <c r="LDR75" s="500"/>
      <c r="LDS75" s="501"/>
      <c r="LDT75" s="501"/>
      <c r="LDU75" s="501"/>
      <c r="LDV75" s="501"/>
      <c r="LDW75" s="501"/>
      <c r="LDX75" s="501"/>
      <c r="LDY75" s="501"/>
      <c r="LDZ75" s="501"/>
      <c r="LEA75" s="501"/>
      <c r="LEB75" s="501"/>
      <c r="LEC75" s="501"/>
      <c r="LED75" s="502"/>
      <c r="LEE75" s="497"/>
      <c r="LEF75" s="498"/>
      <c r="LEG75" s="498"/>
      <c r="LEH75" s="499"/>
      <c r="LEI75" s="499"/>
      <c r="LEJ75" s="499"/>
      <c r="LEK75" s="500"/>
      <c r="LEL75" s="501"/>
      <c r="LEM75" s="501"/>
      <c r="LEN75" s="501"/>
      <c r="LEO75" s="501"/>
      <c r="LEP75" s="501"/>
      <c r="LEQ75" s="501"/>
      <c r="LER75" s="501"/>
      <c r="LES75" s="501"/>
      <c r="LET75" s="501"/>
      <c r="LEU75" s="501"/>
      <c r="LEV75" s="501"/>
      <c r="LEW75" s="502"/>
      <c r="LEX75" s="497"/>
      <c r="LEY75" s="498"/>
      <c r="LEZ75" s="498"/>
      <c r="LFA75" s="499"/>
      <c r="LFB75" s="499"/>
      <c r="LFC75" s="499"/>
      <c r="LFD75" s="500"/>
      <c r="LFE75" s="501"/>
      <c r="LFF75" s="501"/>
      <c r="LFG75" s="501"/>
      <c r="LFH75" s="501"/>
      <c r="LFI75" s="501"/>
      <c r="LFJ75" s="501"/>
      <c r="LFK75" s="501"/>
      <c r="LFL75" s="501"/>
      <c r="LFM75" s="501"/>
      <c r="LFN75" s="501"/>
      <c r="LFO75" s="501"/>
      <c r="LFP75" s="502"/>
      <c r="LFQ75" s="497"/>
      <c r="LFR75" s="498"/>
      <c r="LFS75" s="498"/>
      <c r="LFT75" s="499"/>
      <c r="LFU75" s="499"/>
      <c r="LFV75" s="499"/>
      <c r="LFW75" s="500"/>
      <c r="LFX75" s="501"/>
      <c r="LFY75" s="501"/>
      <c r="LFZ75" s="501"/>
      <c r="LGA75" s="501"/>
      <c r="LGB75" s="501"/>
      <c r="LGC75" s="501"/>
      <c r="LGD75" s="501"/>
      <c r="LGE75" s="501"/>
      <c r="LGF75" s="501"/>
      <c r="LGG75" s="501"/>
      <c r="LGH75" s="501"/>
      <c r="LGI75" s="502"/>
      <c r="LGJ75" s="497"/>
      <c r="LGK75" s="498"/>
      <c r="LGL75" s="498"/>
      <c r="LGM75" s="499"/>
      <c r="LGN75" s="499"/>
      <c r="LGO75" s="499"/>
      <c r="LGP75" s="500"/>
      <c r="LGQ75" s="501"/>
      <c r="LGR75" s="501"/>
      <c r="LGS75" s="501"/>
      <c r="LGT75" s="501"/>
      <c r="LGU75" s="501"/>
      <c r="LGV75" s="501"/>
      <c r="LGW75" s="501"/>
      <c r="LGX75" s="501"/>
      <c r="LGY75" s="501"/>
      <c r="LGZ75" s="501"/>
      <c r="LHA75" s="501"/>
      <c r="LHB75" s="502"/>
      <c r="LHC75" s="497"/>
      <c r="LHD75" s="498"/>
      <c r="LHE75" s="498"/>
      <c r="LHF75" s="499"/>
      <c r="LHG75" s="499"/>
      <c r="LHH75" s="499"/>
      <c r="LHI75" s="500"/>
      <c r="LHJ75" s="501"/>
      <c r="LHK75" s="501"/>
      <c r="LHL75" s="501"/>
      <c r="LHM75" s="501"/>
      <c r="LHN75" s="501"/>
      <c r="LHO75" s="501"/>
      <c r="LHP75" s="501"/>
      <c r="LHQ75" s="501"/>
      <c r="LHR75" s="501"/>
      <c r="LHS75" s="501"/>
      <c r="LHT75" s="501"/>
      <c r="LHU75" s="502"/>
      <c r="LHV75" s="497"/>
      <c r="LHW75" s="498"/>
      <c r="LHX75" s="498"/>
      <c r="LHY75" s="499"/>
      <c r="LHZ75" s="499"/>
      <c r="LIA75" s="499"/>
      <c r="LIB75" s="500"/>
      <c r="LIC75" s="501"/>
      <c r="LID75" s="501"/>
      <c r="LIE75" s="501"/>
      <c r="LIF75" s="501"/>
      <c r="LIG75" s="501"/>
      <c r="LIH75" s="501"/>
      <c r="LII75" s="501"/>
      <c r="LIJ75" s="501"/>
      <c r="LIK75" s="501"/>
      <c r="LIL75" s="501"/>
      <c r="LIM75" s="501"/>
      <c r="LIN75" s="502"/>
      <c r="LIO75" s="497"/>
      <c r="LIP75" s="498"/>
      <c r="LIQ75" s="498"/>
      <c r="LIR75" s="499"/>
      <c r="LIS75" s="499"/>
      <c r="LIT75" s="499"/>
      <c r="LIU75" s="500"/>
      <c r="LIV75" s="501"/>
      <c r="LIW75" s="501"/>
      <c r="LIX75" s="501"/>
      <c r="LIY75" s="501"/>
      <c r="LIZ75" s="501"/>
      <c r="LJA75" s="501"/>
      <c r="LJB75" s="501"/>
      <c r="LJC75" s="501"/>
      <c r="LJD75" s="501"/>
      <c r="LJE75" s="501"/>
      <c r="LJF75" s="501"/>
      <c r="LJG75" s="502"/>
      <c r="LJH75" s="497"/>
      <c r="LJI75" s="498"/>
      <c r="LJJ75" s="498"/>
      <c r="LJK75" s="499"/>
      <c r="LJL75" s="499"/>
      <c r="LJM75" s="499"/>
      <c r="LJN75" s="500"/>
      <c r="LJO75" s="501"/>
      <c r="LJP75" s="501"/>
      <c r="LJQ75" s="501"/>
      <c r="LJR75" s="501"/>
      <c r="LJS75" s="501"/>
      <c r="LJT75" s="501"/>
      <c r="LJU75" s="501"/>
      <c r="LJV75" s="501"/>
      <c r="LJW75" s="501"/>
      <c r="LJX75" s="501"/>
      <c r="LJY75" s="501"/>
      <c r="LJZ75" s="502"/>
      <c r="LKA75" s="497"/>
      <c r="LKB75" s="498"/>
      <c r="LKC75" s="498"/>
      <c r="LKD75" s="499"/>
      <c r="LKE75" s="499"/>
      <c r="LKF75" s="499"/>
      <c r="LKG75" s="500"/>
      <c r="LKH75" s="501"/>
      <c r="LKI75" s="501"/>
      <c r="LKJ75" s="501"/>
      <c r="LKK75" s="501"/>
      <c r="LKL75" s="501"/>
      <c r="LKM75" s="501"/>
      <c r="LKN75" s="501"/>
      <c r="LKO75" s="501"/>
      <c r="LKP75" s="501"/>
      <c r="LKQ75" s="501"/>
      <c r="LKR75" s="501"/>
      <c r="LKS75" s="502"/>
      <c r="LKT75" s="497"/>
      <c r="LKU75" s="498"/>
      <c r="LKV75" s="498"/>
      <c r="LKW75" s="499"/>
      <c r="LKX75" s="499"/>
      <c r="LKY75" s="499"/>
      <c r="LKZ75" s="500"/>
      <c r="LLA75" s="501"/>
      <c r="LLB75" s="501"/>
      <c r="LLC75" s="501"/>
      <c r="LLD75" s="501"/>
      <c r="LLE75" s="501"/>
      <c r="LLF75" s="501"/>
      <c r="LLG75" s="501"/>
      <c r="LLH75" s="501"/>
      <c r="LLI75" s="501"/>
      <c r="LLJ75" s="501"/>
      <c r="LLK75" s="501"/>
      <c r="LLL75" s="502"/>
      <c r="LLM75" s="497"/>
      <c r="LLN75" s="498"/>
      <c r="LLO75" s="498"/>
      <c r="LLP75" s="499"/>
      <c r="LLQ75" s="499"/>
      <c r="LLR75" s="499"/>
      <c r="LLS75" s="500"/>
      <c r="LLT75" s="501"/>
      <c r="LLU75" s="501"/>
      <c r="LLV75" s="501"/>
      <c r="LLW75" s="501"/>
      <c r="LLX75" s="501"/>
      <c r="LLY75" s="501"/>
      <c r="LLZ75" s="501"/>
      <c r="LMA75" s="501"/>
      <c r="LMB75" s="501"/>
      <c r="LMC75" s="501"/>
      <c r="LMD75" s="501"/>
      <c r="LME75" s="502"/>
      <c r="LMF75" s="497"/>
      <c r="LMG75" s="498"/>
      <c r="LMH75" s="498"/>
      <c r="LMI75" s="499"/>
      <c r="LMJ75" s="499"/>
      <c r="LMK75" s="499"/>
      <c r="LML75" s="500"/>
      <c r="LMM75" s="501"/>
      <c r="LMN75" s="501"/>
      <c r="LMO75" s="501"/>
      <c r="LMP75" s="501"/>
      <c r="LMQ75" s="501"/>
      <c r="LMR75" s="501"/>
      <c r="LMS75" s="501"/>
      <c r="LMT75" s="501"/>
      <c r="LMU75" s="501"/>
      <c r="LMV75" s="501"/>
      <c r="LMW75" s="501"/>
      <c r="LMX75" s="502"/>
      <c r="LMY75" s="497"/>
      <c r="LMZ75" s="498"/>
      <c r="LNA75" s="498"/>
      <c r="LNB75" s="499"/>
      <c r="LNC75" s="499"/>
      <c r="LND75" s="499"/>
      <c r="LNE75" s="500"/>
      <c r="LNF75" s="501"/>
      <c r="LNG75" s="501"/>
      <c r="LNH75" s="501"/>
      <c r="LNI75" s="501"/>
      <c r="LNJ75" s="501"/>
      <c r="LNK75" s="501"/>
      <c r="LNL75" s="501"/>
      <c r="LNM75" s="501"/>
      <c r="LNN75" s="501"/>
      <c r="LNO75" s="501"/>
      <c r="LNP75" s="501"/>
      <c r="LNQ75" s="502"/>
      <c r="LNR75" s="497"/>
      <c r="LNS75" s="498"/>
      <c r="LNT75" s="498"/>
      <c r="LNU75" s="499"/>
      <c r="LNV75" s="499"/>
      <c r="LNW75" s="499"/>
      <c r="LNX75" s="500"/>
      <c r="LNY75" s="501"/>
      <c r="LNZ75" s="501"/>
      <c r="LOA75" s="501"/>
      <c r="LOB75" s="501"/>
      <c r="LOC75" s="501"/>
      <c r="LOD75" s="501"/>
      <c r="LOE75" s="501"/>
      <c r="LOF75" s="501"/>
      <c r="LOG75" s="501"/>
      <c r="LOH75" s="501"/>
      <c r="LOI75" s="501"/>
      <c r="LOJ75" s="502"/>
      <c r="LOK75" s="497"/>
      <c r="LOL75" s="498"/>
      <c r="LOM75" s="498"/>
      <c r="LON75" s="499"/>
      <c r="LOO75" s="499"/>
      <c r="LOP75" s="499"/>
      <c r="LOQ75" s="500"/>
      <c r="LOR75" s="501"/>
      <c r="LOS75" s="501"/>
      <c r="LOT75" s="501"/>
      <c r="LOU75" s="501"/>
      <c r="LOV75" s="501"/>
      <c r="LOW75" s="501"/>
      <c r="LOX75" s="501"/>
      <c r="LOY75" s="501"/>
      <c r="LOZ75" s="501"/>
      <c r="LPA75" s="501"/>
      <c r="LPB75" s="501"/>
      <c r="LPC75" s="502"/>
      <c r="LPD75" s="497"/>
      <c r="LPE75" s="498"/>
      <c r="LPF75" s="498"/>
      <c r="LPG75" s="499"/>
      <c r="LPH75" s="499"/>
      <c r="LPI75" s="499"/>
      <c r="LPJ75" s="500"/>
      <c r="LPK75" s="501"/>
      <c r="LPL75" s="501"/>
      <c r="LPM75" s="501"/>
      <c r="LPN75" s="501"/>
      <c r="LPO75" s="501"/>
      <c r="LPP75" s="501"/>
      <c r="LPQ75" s="501"/>
      <c r="LPR75" s="501"/>
      <c r="LPS75" s="501"/>
      <c r="LPT75" s="501"/>
      <c r="LPU75" s="501"/>
      <c r="LPV75" s="502"/>
      <c r="LPW75" s="497"/>
      <c r="LPX75" s="498"/>
      <c r="LPY75" s="498"/>
      <c r="LPZ75" s="499"/>
      <c r="LQA75" s="499"/>
      <c r="LQB75" s="499"/>
      <c r="LQC75" s="500"/>
      <c r="LQD75" s="501"/>
      <c r="LQE75" s="501"/>
      <c r="LQF75" s="501"/>
      <c r="LQG75" s="501"/>
      <c r="LQH75" s="501"/>
      <c r="LQI75" s="501"/>
      <c r="LQJ75" s="501"/>
      <c r="LQK75" s="501"/>
      <c r="LQL75" s="501"/>
      <c r="LQM75" s="501"/>
      <c r="LQN75" s="501"/>
      <c r="LQO75" s="502"/>
      <c r="LQP75" s="497"/>
      <c r="LQQ75" s="498"/>
      <c r="LQR75" s="498"/>
      <c r="LQS75" s="499"/>
      <c r="LQT75" s="499"/>
      <c r="LQU75" s="499"/>
      <c r="LQV75" s="500"/>
      <c r="LQW75" s="501"/>
      <c r="LQX75" s="501"/>
      <c r="LQY75" s="501"/>
      <c r="LQZ75" s="501"/>
      <c r="LRA75" s="501"/>
      <c r="LRB75" s="501"/>
      <c r="LRC75" s="501"/>
      <c r="LRD75" s="501"/>
      <c r="LRE75" s="501"/>
      <c r="LRF75" s="501"/>
      <c r="LRG75" s="501"/>
      <c r="LRH75" s="502"/>
      <c r="LRI75" s="497"/>
      <c r="LRJ75" s="498"/>
      <c r="LRK75" s="498"/>
      <c r="LRL75" s="499"/>
      <c r="LRM75" s="499"/>
      <c r="LRN75" s="499"/>
      <c r="LRO75" s="500"/>
      <c r="LRP75" s="501"/>
      <c r="LRQ75" s="501"/>
      <c r="LRR75" s="501"/>
      <c r="LRS75" s="501"/>
      <c r="LRT75" s="501"/>
      <c r="LRU75" s="501"/>
      <c r="LRV75" s="501"/>
      <c r="LRW75" s="501"/>
      <c r="LRX75" s="501"/>
      <c r="LRY75" s="501"/>
      <c r="LRZ75" s="501"/>
      <c r="LSA75" s="502"/>
      <c r="LSB75" s="497"/>
      <c r="LSC75" s="498"/>
      <c r="LSD75" s="498"/>
      <c r="LSE75" s="499"/>
      <c r="LSF75" s="499"/>
      <c r="LSG75" s="499"/>
      <c r="LSH75" s="500"/>
      <c r="LSI75" s="501"/>
      <c r="LSJ75" s="501"/>
      <c r="LSK75" s="501"/>
      <c r="LSL75" s="501"/>
      <c r="LSM75" s="501"/>
      <c r="LSN75" s="501"/>
      <c r="LSO75" s="501"/>
      <c r="LSP75" s="501"/>
      <c r="LSQ75" s="501"/>
      <c r="LSR75" s="501"/>
      <c r="LSS75" s="501"/>
      <c r="LST75" s="502"/>
      <c r="LSU75" s="497"/>
      <c r="LSV75" s="498"/>
      <c r="LSW75" s="498"/>
      <c r="LSX75" s="499"/>
      <c r="LSY75" s="499"/>
      <c r="LSZ75" s="499"/>
      <c r="LTA75" s="500"/>
      <c r="LTB75" s="501"/>
      <c r="LTC75" s="501"/>
      <c r="LTD75" s="501"/>
      <c r="LTE75" s="501"/>
      <c r="LTF75" s="501"/>
      <c r="LTG75" s="501"/>
      <c r="LTH75" s="501"/>
      <c r="LTI75" s="501"/>
      <c r="LTJ75" s="501"/>
      <c r="LTK75" s="501"/>
      <c r="LTL75" s="501"/>
      <c r="LTM75" s="502"/>
      <c r="LTN75" s="497"/>
      <c r="LTO75" s="498"/>
      <c r="LTP75" s="498"/>
      <c r="LTQ75" s="499"/>
      <c r="LTR75" s="499"/>
      <c r="LTS75" s="499"/>
      <c r="LTT75" s="500"/>
      <c r="LTU75" s="501"/>
      <c r="LTV75" s="501"/>
      <c r="LTW75" s="501"/>
      <c r="LTX75" s="501"/>
      <c r="LTY75" s="501"/>
      <c r="LTZ75" s="501"/>
      <c r="LUA75" s="501"/>
      <c r="LUB75" s="501"/>
      <c r="LUC75" s="501"/>
      <c r="LUD75" s="501"/>
      <c r="LUE75" s="501"/>
      <c r="LUF75" s="502"/>
      <c r="LUG75" s="497"/>
      <c r="LUH75" s="498"/>
      <c r="LUI75" s="498"/>
      <c r="LUJ75" s="499"/>
      <c r="LUK75" s="499"/>
      <c r="LUL75" s="499"/>
      <c r="LUM75" s="500"/>
      <c r="LUN75" s="501"/>
      <c r="LUO75" s="501"/>
      <c r="LUP75" s="501"/>
      <c r="LUQ75" s="501"/>
      <c r="LUR75" s="501"/>
      <c r="LUS75" s="501"/>
      <c r="LUT75" s="501"/>
      <c r="LUU75" s="501"/>
      <c r="LUV75" s="501"/>
      <c r="LUW75" s="501"/>
      <c r="LUX75" s="501"/>
      <c r="LUY75" s="502"/>
      <c r="LUZ75" s="497"/>
      <c r="LVA75" s="498"/>
      <c r="LVB75" s="498"/>
      <c r="LVC75" s="499"/>
      <c r="LVD75" s="499"/>
      <c r="LVE75" s="499"/>
      <c r="LVF75" s="500"/>
      <c r="LVG75" s="501"/>
      <c r="LVH75" s="501"/>
      <c r="LVI75" s="501"/>
      <c r="LVJ75" s="501"/>
      <c r="LVK75" s="501"/>
      <c r="LVL75" s="501"/>
      <c r="LVM75" s="501"/>
      <c r="LVN75" s="501"/>
      <c r="LVO75" s="501"/>
      <c r="LVP75" s="501"/>
      <c r="LVQ75" s="501"/>
      <c r="LVR75" s="502"/>
      <c r="LVS75" s="497"/>
      <c r="LVT75" s="498"/>
      <c r="LVU75" s="498"/>
      <c r="LVV75" s="499"/>
      <c r="LVW75" s="499"/>
      <c r="LVX75" s="499"/>
      <c r="LVY75" s="500"/>
      <c r="LVZ75" s="501"/>
      <c r="LWA75" s="501"/>
      <c r="LWB75" s="501"/>
      <c r="LWC75" s="501"/>
      <c r="LWD75" s="501"/>
      <c r="LWE75" s="501"/>
      <c r="LWF75" s="501"/>
      <c r="LWG75" s="501"/>
      <c r="LWH75" s="501"/>
      <c r="LWI75" s="501"/>
      <c r="LWJ75" s="501"/>
      <c r="LWK75" s="502"/>
      <c r="LWL75" s="497"/>
      <c r="LWM75" s="498"/>
      <c r="LWN75" s="498"/>
      <c r="LWO75" s="499"/>
      <c r="LWP75" s="499"/>
      <c r="LWQ75" s="499"/>
      <c r="LWR75" s="500"/>
      <c r="LWS75" s="501"/>
      <c r="LWT75" s="501"/>
      <c r="LWU75" s="501"/>
      <c r="LWV75" s="501"/>
      <c r="LWW75" s="501"/>
      <c r="LWX75" s="501"/>
      <c r="LWY75" s="501"/>
      <c r="LWZ75" s="501"/>
      <c r="LXA75" s="501"/>
      <c r="LXB75" s="501"/>
      <c r="LXC75" s="501"/>
      <c r="LXD75" s="502"/>
      <c r="LXE75" s="497"/>
      <c r="LXF75" s="498"/>
      <c r="LXG75" s="498"/>
      <c r="LXH75" s="499"/>
      <c r="LXI75" s="499"/>
      <c r="LXJ75" s="499"/>
      <c r="LXK75" s="500"/>
      <c r="LXL75" s="501"/>
      <c r="LXM75" s="501"/>
      <c r="LXN75" s="501"/>
      <c r="LXO75" s="501"/>
      <c r="LXP75" s="501"/>
      <c r="LXQ75" s="501"/>
      <c r="LXR75" s="501"/>
      <c r="LXS75" s="501"/>
      <c r="LXT75" s="501"/>
      <c r="LXU75" s="501"/>
      <c r="LXV75" s="501"/>
      <c r="LXW75" s="502"/>
      <c r="LXX75" s="497"/>
      <c r="LXY75" s="498"/>
      <c r="LXZ75" s="498"/>
      <c r="LYA75" s="499"/>
      <c r="LYB75" s="499"/>
      <c r="LYC75" s="499"/>
      <c r="LYD75" s="500"/>
      <c r="LYE75" s="501"/>
      <c r="LYF75" s="501"/>
      <c r="LYG75" s="501"/>
      <c r="LYH75" s="501"/>
      <c r="LYI75" s="501"/>
      <c r="LYJ75" s="501"/>
      <c r="LYK75" s="501"/>
      <c r="LYL75" s="501"/>
      <c r="LYM75" s="501"/>
      <c r="LYN75" s="501"/>
      <c r="LYO75" s="501"/>
      <c r="LYP75" s="502"/>
      <c r="LYQ75" s="497"/>
      <c r="LYR75" s="498"/>
      <c r="LYS75" s="498"/>
      <c r="LYT75" s="499"/>
      <c r="LYU75" s="499"/>
      <c r="LYV75" s="499"/>
      <c r="LYW75" s="500"/>
      <c r="LYX75" s="501"/>
      <c r="LYY75" s="501"/>
      <c r="LYZ75" s="501"/>
      <c r="LZA75" s="501"/>
      <c r="LZB75" s="501"/>
      <c r="LZC75" s="501"/>
      <c r="LZD75" s="501"/>
      <c r="LZE75" s="501"/>
      <c r="LZF75" s="501"/>
      <c r="LZG75" s="501"/>
      <c r="LZH75" s="501"/>
      <c r="LZI75" s="502"/>
      <c r="LZJ75" s="497"/>
      <c r="LZK75" s="498"/>
      <c r="LZL75" s="498"/>
      <c r="LZM75" s="499"/>
      <c r="LZN75" s="499"/>
      <c r="LZO75" s="499"/>
      <c r="LZP75" s="500"/>
      <c r="LZQ75" s="501"/>
      <c r="LZR75" s="501"/>
      <c r="LZS75" s="501"/>
      <c r="LZT75" s="501"/>
      <c r="LZU75" s="501"/>
      <c r="LZV75" s="501"/>
      <c r="LZW75" s="501"/>
      <c r="LZX75" s="501"/>
      <c r="LZY75" s="501"/>
      <c r="LZZ75" s="501"/>
      <c r="MAA75" s="501"/>
      <c r="MAB75" s="502"/>
      <c r="MAC75" s="497"/>
      <c r="MAD75" s="498"/>
      <c r="MAE75" s="498"/>
      <c r="MAF75" s="499"/>
      <c r="MAG75" s="499"/>
      <c r="MAH75" s="499"/>
      <c r="MAI75" s="500"/>
      <c r="MAJ75" s="501"/>
      <c r="MAK75" s="501"/>
      <c r="MAL75" s="501"/>
      <c r="MAM75" s="501"/>
      <c r="MAN75" s="501"/>
      <c r="MAO75" s="501"/>
      <c r="MAP75" s="501"/>
      <c r="MAQ75" s="501"/>
      <c r="MAR75" s="501"/>
      <c r="MAS75" s="501"/>
      <c r="MAT75" s="501"/>
      <c r="MAU75" s="502"/>
      <c r="MAV75" s="497"/>
      <c r="MAW75" s="498"/>
      <c r="MAX75" s="498"/>
      <c r="MAY75" s="499"/>
      <c r="MAZ75" s="499"/>
      <c r="MBA75" s="499"/>
      <c r="MBB75" s="500"/>
      <c r="MBC75" s="501"/>
      <c r="MBD75" s="501"/>
      <c r="MBE75" s="501"/>
      <c r="MBF75" s="501"/>
      <c r="MBG75" s="501"/>
      <c r="MBH75" s="501"/>
      <c r="MBI75" s="501"/>
      <c r="MBJ75" s="501"/>
      <c r="MBK75" s="501"/>
      <c r="MBL75" s="501"/>
      <c r="MBM75" s="501"/>
      <c r="MBN75" s="502"/>
      <c r="MBO75" s="497"/>
      <c r="MBP75" s="498"/>
      <c r="MBQ75" s="498"/>
      <c r="MBR75" s="499"/>
      <c r="MBS75" s="499"/>
      <c r="MBT75" s="499"/>
      <c r="MBU75" s="500"/>
      <c r="MBV75" s="501"/>
      <c r="MBW75" s="501"/>
      <c r="MBX75" s="501"/>
      <c r="MBY75" s="501"/>
      <c r="MBZ75" s="501"/>
      <c r="MCA75" s="501"/>
      <c r="MCB75" s="501"/>
      <c r="MCC75" s="501"/>
      <c r="MCD75" s="501"/>
      <c r="MCE75" s="501"/>
      <c r="MCF75" s="501"/>
      <c r="MCG75" s="502"/>
      <c r="MCH75" s="497"/>
      <c r="MCI75" s="498"/>
      <c r="MCJ75" s="498"/>
      <c r="MCK75" s="499"/>
      <c r="MCL75" s="499"/>
      <c r="MCM75" s="499"/>
      <c r="MCN75" s="500"/>
      <c r="MCO75" s="501"/>
      <c r="MCP75" s="501"/>
      <c r="MCQ75" s="501"/>
      <c r="MCR75" s="501"/>
      <c r="MCS75" s="501"/>
      <c r="MCT75" s="501"/>
      <c r="MCU75" s="501"/>
      <c r="MCV75" s="501"/>
      <c r="MCW75" s="501"/>
      <c r="MCX75" s="501"/>
      <c r="MCY75" s="501"/>
      <c r="MCZ75" s="502"/>
      <c r="MDA75" s="497"/>
      <c r="MDB75" s="498"/>
      <c r="MDC75" s="498"/>
      <c r="MDD75" s="499"/>
      <c r="MDE75" s="499"/>
      <c r="MDF75" s="499"/>
      <c r="MDG75" s="500"/>
      <c r="MDH75" s="501"/>
      <c r="MDI75" s="501"/>
      <c r="MDJ75" s="501"/>
      <c r="MDK75" s="501"/>
      <c r="MDL75" s="501"/>
      <c r="MDM75" s="501"/>
      <c r="MDN75" s="501"/>
      <c r="MDO75" s="501"/>
      <c r="MDP75" s="501"/>
      <c r="MDQ75" s="501"/>
      <c r="MDR75" s="501"/>
      <c r="MDS75" s="502"/>
      <c r="MDT75" s="497"/>
      <c r="MDU75" s="498"/>
      <c r="MDV75" s="498"/>
      <c r="MDW75" s="499"/>
      <c r="MDX75" s="499"/>
      <c r="MDY75" s="499"/>
      <c r="MDZ75" s="500"/>
      <c r="MEA75" s="501"/>
      <c r="MEB75" s="501"/>
      <c r="MEC75" s="501"/>
      <c r="MED75" s="501"/>
      <c r="MEE75" s="501"/>
      <c r="MEF75" s="501"/>
      <c r="MEG75" s="501"/>
      <c r="MEH75" s="501"/>
      <c r="MEI75" s="501"/>
      <c r="MEJ75" s="501"/>
      <c r="MEK75" s="501"/>
      <c r="MEL75" s="502"/>
      <c r="MEM75" s="497"/>
      <c r="MEN75" s="498"/>
      <c r="MEO75" s="498"/>
      <c r="MEP75" s="499"/>
      <c r="MEQ75" s="499"/>
      <c r="MER75" s="499"/>
      <c r="MES75" s="500"/>
      <c r="MET75" s="501"/>
      <c r="MEU75" s="501"/>
      <c r="MEV75" s="501"/>
      <c r="MEW75" s="501"/>
      <c r="MEX75" s="501"/>
      <c r="MEY75" s="501"/>
      <c r="MEZ75" s="501"/>
      <c r="MFA75" s="501"/>
      <c r="MFB75" s="501"/>
      <c r="MFC75" s="501"/>
      <c r="MFD75" s="501"/>
      <c r="MFE75" s="502"/>
      <c r="MFF75" s="497"/>
      <c r="MFG75" s="498"/>
      <c r="MFH75" s="498"/>
      <c r="MFI75" s="499"/>
      <c r="MFJ75" s="499"/>
      <c r="MFK75" s="499"/>
      <c r="MFL75" s="500"/>
      <c r="MFM75" s="501"/>
      <c r="MFN75" s="501"/>
      <c r="MFO75" s="501"/>
      <c r="MFP75" s="501"/>
      <c r="MFQ75" s="501"/>
      <c r="MFR75" s="501"/>
      <c r="MFS75" s="501"/>
      <c r="MFT75" s="501"/>
      <c r="MFU75" s="501"/>
      <c r="MFV75" s="501"/>
      <c r="MFW75" s="501"/>
      <c r="MFX75" s="502"/>
      <c r="MFY75" s="497"/>
      <c r="MFZ75" s="498"/>
      <c r="MGA75" s="498"/>
      <c r="MGB75" s="499"/>
      <c r="MGC75" s="499"/>
      <c r="MGD75" s="499"/>
      <c r="MGE75" s="500"/>
      <c r="MGF75" s="501"/>
      <c r="MGG75" s="501"/>
      <c r="MGH75" s="501"/>
      <c r="MGI75" s="501"/>
      <c r="MGJ75" s="501"/>
      <c r="MGK75" s="501"/>
      <c r="MGL75" s="501"/>
      <c r="MGM75" s="501"/>
      <c r="MGN75" s="501"/>
      <c r="MGO75" s="501"/>
      <c r="MGP75" s="501"/>
      <c r="MGQ75" s="502"/>
      <c r="MGR75" s="497"/>
      <c r="MGS75" s="498"/>
      <c r="MGT75" s="498"/>
      <c r="MGU75" s="499"/>
      <c r="MGV75" s="499"/>
      <c r="MGW75" s="499"/>
      <c r="MGX75" s="500"/>
      <c r="MGY75" s="501"/>
      <c r="MGZ75" s="501"/>
      <c r="MHA75" s="501"/>
      <c r="MHB75" s="501"/>
      <c r="MHC75" s="501"/>
      <c r="MHD75" s="501"/>
      <c r="MHE75" s="501"/>
      <c r="MHF75" s="501"/>
      <c r="MHG75" s="501"/>
      <c r="MHH75" s="501"/>
      <c r="MHI75" s="501"/>
      <c r="MHJ75" s="502"/>
      <c r="MHK75" s="497"/>
      <c r="MHL75" s="498"/>
      <c r="MHM75" s="498"/>
      <c r="MHN75" s="499"/>
      <c r="MHO75" s="499"/>
      <c r="MHP75" s="499"/>
      <c r="MHQ75" s="500"/>
      <c r="MHR75" s="501"/>
      <c r="MHS75" s="501"/>
      <c r="MHT75" s="501"/>
      <c r="MHU75" s="501"/>
      <c r="MHV75" s="501"/>
      <c r="MHW75" s="501"/>
      <c r="MHX75" s="501"/>
      <c r="MHY75" s="501"/>
      <c r="MHZ75" s="501"/>
      <c r="MIA75" s="501"/>
      <c r="MIB75" s="501"/>
      <c r="MIC75" s="502"/>
      <c r="MID75" s="497"/>
      <c r="MIE75" s="498"/>
      <c r="MIF75" s="498"/>
      <c r="MIG75" s="499"/>
      <c r="MIH75" s="499"/>
      <c r="MII75" s="499"/>
      <c r="MIJ75" s="500"/>
      <c r="MIK75" s="501"/>
      <c r="MIL75" s="501"/>
      <c r="MIM75" s="501"/>
      <c r="MIN75" s="501"/>
      <c r="MIO75" s="501"/>
      <c r="MIP75" s="501"/>
      <c r="MIQ75" s="501"/>
      <c r="MIR75" s="501"/>
      <c r="MIS75" s="501"/>
      <c r="MIT75" s="501"/>
      <c r="MIU75" s="501"/>
      <c r="MIV75" s="502"/>
      <c r="MIW75" s="497"/>
      <c r="MIX75" s="498"/>
      <c r="MIY75" s="498"/>
      <c r="MIZ75" s="499"/>
      <c r="MJA75" s="499"/>
      <c r="MJB75" s="499"/>
      <c r="MJC75" s="500"/>
      <c r="MJD75" s="501"/>
      <c r="MJE75" s="501"/>
      <c r="MJF75" s="501"/>
      <c r="MJG75" s="501"/>
      <c r="MJH75" s="501"/>
      <c r="MJI75" s="501"/>
      <c r="MJJ75" s="501"/>
      <c r="MJK75" s="501"/>
      <c r="MJL75" s="501"/>
      <c r="MJM75" s="501"/>
      <c r="MJN75" s="501"/>
      <c r="MJO75" s="502"/>
      <c r="MJP75" s="497"/>
      <c r="MJQ75" s="498"/>
      <c r="MJR75" s="498"/>
      <c r="MJS75" s="499"/>
      <c r="MJT75" s="499"/>
      <c r="MJU75" s="499"/>
      <c r="MJV75" s="500"/>
      <c r="MJW75" s="501"/>
      <c r="MJX75" s="501"/>
      <c r="MJY75" s="501"/>
      <c r="MJZ75" s="501"/>
      <c r="MKA75" s="501"/>
      <c r="MKB75" s="501"/>
      <c r="MKC75" s="501"/>
      <c r="MKD75" s="501"/>
      <c r="MKE75" s="501"/>
      <c r="MKF75" s="501"/>
      <c r="MKG75" s="501"/>
      <c r="MKH75" s="502"/>
      <c r="MKI75" s="497"/>
      <c r="MKJ75" s="498"/>
      <c r="MKK75" s="498"/>
      <c r="MKL75" s="499"/>
      <c r="MKM75" s="499"/>
      <c r="MKN75" s="499"/>
      <c r="MKO75" s="500"/>
      <c r="MKP75" s="501"/>
      <c r="MKQ75" s="501"/>
      <c r="MKR75" s="501"/>
      <c r="MKS75" s="501"/>
      <c r="MKT75" s="501"/>
      <c r="MKU75" s="501"/>
      <c r="MKV75" s="501"/>
      <c r="MKW75" s="501"/>
      <c r="MKX75" s="501"/>
      <c r="MKY75" s="501"/>
      <c r="MKZ75" s="501"/>
      <c r="MLA75" s="502"/>
      <c r="MLB75" s="497"/>
      <c r="MLC75" s="498"/>
      <c r="MLD75" s="498"/>
      <c r="MLE75" s="499"/>
      <c r="MLF75" s="499"/>
      <c r="MLG75" s="499"/>
      <c r="MLH75" s="500"/>
      <c r="MLI75" s="501"/>
      <c r="MLJ75" s="501"/>
      <c r="MLK75" s="501"/>
      <c r="MLL75" s="501"/>
      <c r="MLM75" s="501"/>
      <c r="MLN75" s="501"/>
      <c r="MLO75" s="501"/>
      <c r="MLP75" s="501"/>
      <c r="MLQ75" s="501"/>
      <c r="MLR75" s="501"/>
      <c r="MLS75" s="501"/>
      <c r="MLT75" s="502"/>
      <c r="MLU75" s="497"/>
      <c r="MLV75" s="498"/>
      <c r="MLW75" s="498"/>
      <c r="MLX75" s="499"/>
      <c r="MLY75" s="499"/>
      <c r="MLZ75" s="499"/>
      <c r="MMA75" s="500"/>
      <c r="MMB75" s="501"/>
      <c r="MMC75" s="501"/>
      <c r="MMD75" s="501"/>
      <c r="MME75" s="501"/>
      <c r="MMF75" s="501"/>
      <c r="MMG75" s="501"/>
      <c r="MMH75" s="501"/>
      <c r="MMI75" s="501"/>
      <c r="MMJ75" s="501"/>
      <c r="MMK75" s="501"/>
      <c r="MML75" s="501"/>
      <c r="MMM75" s="502"/>
      <c r="MMN75" s="497"/>
      <c r="MMO75" s="498"/>
      <c r="MMP75" s="498"/>
      <c r="MMQ75" s="499"/>
      <c r="MMR75" s="499"/>
      <c r="MMS75" s="499"/>
      <c r="MMT75" s="500"/>
      <c r="MMU75" s="501"/>
      <c r="MMV75" s="501"/>
      <c r="MMW75" s="501"/>
      <c r="MMX75" s="501"/>
      <c r="MMY75" s="501"/>
      <c r="MMZ75" s="501"/>
      <c r="MNA75" s="501"/>
      <c r="MNB75" s="501"/>
      <c r="MNC75" s="501"/>
      <c r="MND75" s="501"/>
      <c r="MNE75" s="501"/>
      <c r="MNF75" s="502"/>
      <c r="MNG75" s="497"/>
      <c r="MNH75" s="498"/>
      <c r="MNI75" s="498"/>
      <c r="MNJ75" s="499"/>
      <c r="MNK75" s="499"/>
      <c r="MNL75" s="499"/>
      <c r="MNM75" s="500"/>
      <c r="MNN75" s="501"/>
      <c r="MNO75" s="501"/>
      <c r="MNP75" s="501"/>
      <c r="MNQ75" s="501"/>
      <c r="MNR75" s="501"/>
      <c r="MNS75" s="501"/>
      <c r="MNT75" s="501"/>
      <c r="MNU75" s="501"/>
      <c r="MNV75" s="501"/>
      <c r="MNW75" s="501"/>
      <c r="MNX75" s="501"/>
      <c r="MNY75" s="502"/>
      <c r="MNZ75" s="497"/>
      <c r="MOA75" s="498"/>
      <c r="MOB75" s="498"/>
      <c r="MOC75" s="499"/>
      <c r="MOD75" s="499"/>
      <c r="MOE75" s="499"/>
      <c r="MOF75" s="500"/>
      <c r="MOG75" s="501"/>
      <c r="MOH75" s="501"/>
      <c r="MOI75" s="501"/>
      <c r="MOJ75" s="501"/>
      <c r="MOK75" s="501"/>
      <c r="MOL75" s="501"/>
      <c r="MOM75" s="501"/>
      <c r="MON75" s="501"/>
      <c r="MOO75" s="501"/>
      <c r="MOP75" s="501"/>
      <c r="MOQ75" s="501"/>
      <c r="MOR75" s="502"/>
      <c r="MOS75" s="497"/>
      <c r="MOT75" s="498"/>
      <c r="MOU75" s="498"/>
      <c r="MOV75" s="499"/>
      <c r="MOW75" s="499"/>
      <c r="MOX75" s="499"/>
      <c r="MOY75" s="500"/>
      <c r="MOZ75" s="501"/>
      <c r="MPA75" s="501"/>
      <c r="MPB75" s="501"/>
      <c r="MPC75" s="501"/>
      <c r="MPD75" s="501"/>
      <c r="MPE75" s="501"/>
      <c r="MPF75" s="501"/>
      <c r="MPG75" s="501"/>
      <c r="MPH75" s="501"/>
      <c r="MPI75" s="501"/>
      <c r="MPJ75" s="501"/>
      <c r="MPK75" s="502"/>
      <c r="MPL75" s="497"/>
      <c r="MPM75" s="498"/>
      <c r="MPN75" s="498"/>
      <c r="MPO75" s="499"/>
      <c r="MPP75" s="499"/>
      <c r="MPQ75" s="499"/>
      <c r="MPR75" s="500"/>
      <c r="MPS75" s="501"/>
      <c r="MPT75" s="501"/>
      <c r="MPU75" s="501"/>
      <c r="MPV75" s="501"/>
      <c r="MPW75" s="501"/>
      <c r="MPX75" s="501"/>
      <c r="MPY75" s="501"/>
      <c r="MPZ75" s="501"/>
      <c r="MQA75" s="501"/>
      <c r="MQB75" s="501"/>
      <c r="MQC75" s="501"/>
      <c r="MQD75" s="502"/>
      <c r="MQE75" s="497"/>
      <c r="MQF75" s="498"/>
      <c r="MQG75" s="498"/>
      <c r="MQH75" s="499"/>
      <c r="MQI75" s="499"/>
      <c r="MQJ75" s="499"/>
      <c r="MQK75" s="500"/>
      <c r="MQL75" s="501"/>
      <c r="MQM75" s="501"/>
      <c r="MQN75" s="501"/>
      <c r="MQO75" s="501"/>
      <c r="MQP75" s="501"/>
      <c r="MQQ75" s="501"/>
      <c r="MQR75" s="501"/>
      <c r="MQS75" s="501"/>
      <c r="MQT75" s="501"/>
      <c r="MQU75" s="501"/>
      <c r="MQV75" s="501"/>
      <c r="MQW75" s="502"/>
      <c r="MQX75" s="497"/>
      <c r="MQY75" s="498"/>
      <c r="MQZ75" s="498"/>
      <c r="MRA75" s="499"/>
      <c r="MRB75" s="499"/>
      <c r="MRC75" s="499"/>
      <c r="MRD75" s="500"/>
      <c r="MRE75" s="501"/>
      <c r="MRF75" s="501"/>
      <c r="MRG75" s="501"/>
      <c r="MRH75" s="501"/>
      <c r="MRI75" s="501"/>
      <c r="MRJ75" s="501"/>
      <c r="MRK75" s="501"/>
      <c r="MRL75" s="501"/>
      <c r="MRM75" s="501"/>
      <c r="MRN75" s="501"/>
      <c r="MRO75" s="501"/>
      <c r="MRP75" s="502"/>
      <c r="MRQ75" s="497"/>
      <c r="MRR75" s="498"/>
      <c r="MRS75" s="498"/>
      <c r="MRT75" s="499"/>
      <c r="MRU75" s="499"/>
      <c r="MRV75" s="499"/>
      <c r="MRW75" s="500"/>
      <c r="MRX75" s="501"/>
      <c r="MRY75" s="501"/>
      <c r="MRZ75" s="501"/>
      <c r="MSA75" s="501"/>
      <c r="MSB75" s="501"/>
      <c r="MSC75" s="501"/>
      <c r="MSD75" s="501"/>
      <c r="MSE75" s="501"/>
      <c r="MSF75" s="501"/>
      <c r="MSG75" s="501"/>
      <c r="MSH75" s="501"/>
      <c r="MSI75" s="502"/>
      <c r="MSJ75" s="497"/>
      <c r="MSK75" s="498"/>
      <c r="MSL75" s="498"/>
      <c r="MSM75" s="499"/>
      <c r="MSN75" s="499"/>
      <c r="MSO75" s="499"/>
      <c r="MSP75" s="500"/>
      <c r="MSQ75" s="501"/>
      <c r="MSR75" s="501"/>
      <c r="MSS75" s="501"/>
      <c r="MST75" s="501"/>
      <c r="MSU75" s="501"/>
      <c r="MSV75" s="501"/>
      <c r="MSW75" s="501"/>
      <c r="MSX75" s="501"/>
      <c r="MSY75" s="501"/>
      <c r="MSZ75" s="501"/>
      <c r="MTA75" s="501"/>
      <c r="MTB75" s="502"/>
      <c r="MTC75" s="497"/>
      <c r="MTD75" s="498"/>
      <c r="MTE75" s="498"/>
      <c r="MTF75" s="499"/>
      <c r="MTG75" s="499"/>
      <c r="MTH75" s="499"/>
      <c r="MTI75" s="500"/>
      <c r="MTJ75" s="501"/>
      <c r="MTK75" s="501"/>
      <c r="MTL75" s="501"/>
      <c r="MTM75" s="501"/>
      <c r="MTN75" s="501"/>
      <c r="MTO75" s="501"/>
      <c r="MTP75" s="501"/>
      <c r="MTQ75" s="501"/>
      <c r="MTR75" s="501"/>
      <c r="MTS75" s="501"/>
      <c r="MTT75" s="501"/>
      <c r="MTU75" s="502"/>
      <c r="MTV75" s="497"/>
      <c r="MTW75" s="498"/>
      <c r="MTX75" s="498"/>
      <c r="MTY75" s="499"/>
      <c r="MTZ75" s="499"/>
      <c r="MUA75" s="499"/>
      <c r="MUB75" s="500"/>
      <c r="MUC75" s="501"/>
      <c r="MUD75" s="501"/>
      <c r="MUE75" s="501"/>
      <c r="MUF75" s="501"/>
      <c r="MUG75" s="501"/>
      <c r="MUH75" s="501"/>
      <c r="MUI75" s="501"/>
      <c r="MUJ75" s="501"/>
      <c r="MUK75" s="501"/>
      <c r="MUL75" s="501"/>
      <c r="MUM75" s="501"/>
      <c r="MUN75" s="502"/>
      <c r="MUO75" s="497"/>
      <c r="MUP75" s="498"/>
      <c r="MUQ75" s="498"/>
      <c r="MUR75" s="499"/>
      <c r="MUS75" s="499"/>
      <c r="MUT75" s="499"/>
      <c r="MUU75" s="500"/>
      <c r="MUV75" s="501"/>
      <c r="MUW75" s="501"/>
      <c r="MUX75" s="501"/>
      <c r="MUY75" s="501"/>
      <c r="MUZ75" s="501"/>
      <c r="MVA75" s="501"/>
      <c r="MVB75" s="501"/>
      <c r="MVC75" s="501"/>
      <c r="MVD75" s="501"/>
      <c r="MVE75" s="501"/>
      <c r="MVF75" s="501"/>
      <c r="MVG75" s="502"/>
      <c r="MVH75" s="497"/>
      <c r="MVI75" s="498"/>
      <c r="MVJ75" s="498"/>
      <c r="MVK75" s="499"/>
      <c r="MVL75" s="499"/>
      <c r="MVM75" s="499"/>
      <c r="MVN75" s="500"/>
      <c r="MVO75" s="501"/>
      <c r="MVP75" s="501"/>
      <c r="MVQ75" s="501"/>
      <c r="MVR75" s="501"/>
      <c r="MVS75" s="501"/>
      <c r="MVT75" s="501"/>
      <c r="MVU75" s="501"/>
      <c r="MVV75" s="501"/>
      <c r="MVW75" s="501"/>
      <c r="MVX75" s="501"/>
      <c r="MVY75" s="501"/>
      <c r="MVZ75" s="502"/>
      <c r="MWA75" s="497"/>
      <c r="MWB75" s="498"/>
      <c r="MWC75" s="498"/>
      <c r="MWD75" s="499"/>
      <c r="MWE75" s="499"/>
      <c r="MWF75" s="499"/>
      <c r="MWG75" s="500"/>
      <c r="MWH75" s="501"/>
      <c r="MWI75" s="501"/>
      <c r="MWJ75" s="501"/>
      <c r="MWK75" s="501"/>
      <c r="MWL75" s="501"/>
      <c r="MWM75" s="501"/>
      <c r="MWN75" s="501"/>
      <c r="MWO75" s="501"/>
      <c r="MWP75" s="501"/>
      <c r="MWQ75" s="501"/>
      <c r="MWR75" s="501"/>
      <c r="MWS75" s="502"/>
      <c r="MWT75" s="497"/>
      <c r="MWU75" s="498"/>
      <c r="MWV75" s="498"/>
      <c r="MWW75" s="499"/>
      <c r="MWX75" s="499"/>
      <c r="MWY75" s="499"/>
      <c r="MWZ75" s="500"/>
      <c r="MXA75" s="501"/>
      <c r="MXB75" s="501"/>
      <c r="MXC75" s="501"/>
      <c r="MXD75" s="501"/>
      <c r="MXE75" s="501"/>
      <c r="MXF75" s="501"/>
      <c r="MXG75" s="501"/>
      <c r="MXH75" s="501"/>
      <c r="MXI75" s="501"/>
      <c r="MXJ75" s="501"/>
      <c r="MXK75" s="501"/>
      <c r="MXL75" s="502"/>
      <c r="MXM75" s="497"/>
      <c r="MXN75" s="498"/>
      <c r="MXO75" s="498"/>
      <c r="MXP75" s="499"/>
      <c r="MXQ75" s="499"/>
      <c r="MXR75" s="499"/>
      <c r="MXS75" s="500"/>
      <c r="MXT75" s="501"/>
      <c r="MXU75" s="501"/>
      <c r="MXV75" s="501"/>
      <c r="MXW75" s="501"/>
      <c r="MXX75" s="501"/>
      <c r="MXY75" s="501"/>
      <c r="MXZ75" s="501"/>
      <c r="MYA75" s="501"/>
      <c r="MYB75" s="501"/>
      <c r="MYC75" s="501"/>
      <c r="MYD75" s="501"/>
      <c r="MYE75" s="502"/>
      <c r="MYF75" s="497"/>
      <c r="MYG75" s="498"/>
      <c r="MYH75" s="498"/>
      <c r="MYI75" s="499"/>
      <c r="MYJ75" s="499"/>
      <c r="MYK75" s="499"/>
      <c r="MYL75" s="500"/>
      <c r="MYM75" s="501"/>
      <c r="MYN75" s="501"/>
      <c r="MYO75" s="501"/>
      <c r="MYP75" s="501"/>
      <c r="MYQ75" s="501"/>
      <c r="MYR75" s="501"/>
      <c r="MYS75" s="501"/>
      <c r="MYT75" s="501"/>
      <c r="MYU75" s="501"/>
      <c r="MYV75" s="501"/>
      <c r="MYW75" s="501"/>
      <c r="MYX75" s="502"/>
      <c r="MYY75" s="497"/>
      <c r="MYZ75" s="498"/>
      <c r="MZA75" s="498"/>
      <c r="MZB75" s="499"/>
      <c r="MZC75" s="499"/>
      <c r="MZD75" s="499"/>
      <c r="MZE75" s="500"/>
      <c r="MZF75" s="501"/>
      <c r="MZG75" s="501"/>
      <c r="MZH75" s="501"/>
      <c r="MZI75" s="501"/>
      <c r="MZJ75" s="501"/>
      <c r="MZK75" s="501"/>
      <c r="MZL75" s="501"/>
      <c r="MZM75" s="501"/>
      <c r="MZN75" s="501"/>
      <c r="MZO75" s="501"/>
      <c r="MZP75" s="501"/>
      <c r="MZQ75" s="502"/>
      <c r="MZR75" s="497"/>
      <c r="MZS75" s="498"/>
      <c r="MZT75" s="498"/>
      <c r="MZU75" s="499"/>
      <c r="MZV75" s="499"/>
      <c r="MZW75" s="499"/>
      <c r="MZX75" s="500"/>
      <c r="MZY75" s="501"/>
      <c r="MZZ75" s="501"/>
      <c r="NAA75" s="501"/>
      <c r="NAB75" s="501"/>
      <c r="NAC75" s="501"/>
      <c r="NAD75" s="501"/>
      <c r="NAE75" s="501"/>
      <c r="NAF75" s="501"/>
      <c r="NAG75" s="501"/>
      <c r="NAH75" s="501"/>
      <c r="NAI75" s="501"/>
      <c r="NAJ75" s="502"/>
      <c r="NAK75" s="497"/>
      <c r="NAL75" s="498"/>
      <c r="NAM75" s="498"/>
      <c r="NAN75" s="499"/>
      <c r="NAO75" s="499"/>
      <c r="NAP75" s="499"/>
      <c r="NAQ75" s="500"/>
      <c r="NAR75" s="501"/>
      <c r="NAS75" s="501"/>
      <c r="NAT75" s="501"/>
      <c r="NAU75" s="501"/>
      <c r="NAV75" s="501"/>
      <c r="NAW75" s="501"/>
      <c r="NAX75" s="501"/>
      <c r="NAY75" s="501"/>
      <c r="NAZ75" s="501"/>
      <c r="NBA75" s="501"/>
      <c r="NBB75" s="501"/>
      <c r="NBC75" s="502"/>
      <c r="NBD75" s="497"/>
      <c r="NBE75" s="498"/>
      <c r="NBF75" s="498"/>
      <c r="NBG75" s="499"/>
      <c r="NBH75" s="499"/>
      <c r="NBI75" s="499"/>
      <c r="NBJ75" s="500"/>
      <c r="NBK75" s="501"/>
      <c r="NBL75" s="501"/>
      <c r="NBM75" s="501"/>
      <c r="NBN75" s="501"/>
      <c r="NBO75" s="501"/>
      <c r="NBP75" s="501"/>
      <c r="NBQ75" s="501"/>
      <c r="NBR75" s="501"/>
      <c r="NBS75" s="501"/>
      <c r="NBT75" s="501"/>
      <c r="NBU75" s="501"/>
      <c r="NBV75" s="502"/>
      <c r="NBW75" s="497"/>
      <c r="NBX75" s="498"/>
      <c r="NBY75" s="498"/>
      <c r="NBZ75" s="499"/>
      <c r="NCA75" s="499"/>
      <c r="NCB75" s="499"/>
      <c r="NCC75" s="500"/>
      <c r="NCD75" s="501"/>
      <c r="NCE75" s="501"/>
      <c r="NCF75" s="501"/>
      <c r="NCG75" s="501"/>
      <c r="NCH75" s="501"/>
      <c r="NCI75" s="501"/>
      <c r="NCJ75" s="501"/>
      <c r="NCK75" s="501"/>
      <c r="NCL75" s="501"/>
      <c r="NCM75" s="501"/>
      <c r="NCN75" s="501"/>
      <c r="NCO75" s="502"/>
      <c r="NCP75" s="497"/>
      <c r="NCQ75" s="498"/>
      <c r="NCR75" s="498"/>
      <c r="NCS75" s="499"/>
      <c r="NCT75" s="499"/>
      <c r="NCU75" s="499"/>
      <c r="NCV75" s="500"/>
      <c r="NCW75" s="501"/>
      <c r="NCX75" s="501"/>
      <c r="NCY75" s="501"/>
      <c r="NCZ75" s="501"/>
      <c r="NDA75" s="501"/>
      <c r="NDB75" s="501"/>
      <c r="NDC75" s="501"/>
      <c r="NDD75" s="501"/>
      <c r="NDE75" s="501"/>
      <c r="NDF75" s="501"/>
      <c r="NDG75" s="501"/>
      <c r="NDH75" s="502"/>
      <c r="NDI75" s="497"/>
      <c r="NDJ75" s="498"/>
      <c r="NDK75" s="498"/>
      <c r="NDL75" s="499"/>
      <c r="NDM75" s="499"/>
      <c r="NDN75" s="499"/>
      <c r="NDO75" s="500"/>
      <c r="NDP75" s="501"/>
      <c r="NDQ75" s="501"/>
      <c r="NDR75" s="501"/>
      <c r="NDS75" s="501"/>
      <c r="NDT75" s="501"/>
      <c r="NDU75" s="501"/>
      <c r="NDV75" s="501"/>
      <c r="NDW75" s="501"/>
      <c r="NDX75" s="501"/>
      <c r="NDY75" s="501"/>
      <c r="NDZ75" s="501"/>
      <c r="NEA75" s="502"/>
      <c r="NEB75" s="497"/>
      <c r="NEC75" s="498"/>
      <c r="NED75" s="498"/>
      <c r="NEE75" s="499"/>
      <c r="NEF75" s="499"/>
      <c r="NEG75" s="499"/>
      <c r="NEH75" s="500"/>
      <c r="NEI75" s="501"/>
      <c r="NEJ75" s="501"/>
      <c r="NEK75" s="501"/>
      <c r="NEL75" s="501"/>
      <c r="NEM75" s="501"/>
      <c r="NEN75" s="501"/>
      <c r="NEO75" s="501"/>
      <c r="NEP75" s="501"/>
      <c r="NEQ75" s="501"/>
      <c r="NER75" s="501"/>
      <c r="NES75" s="501"/>
      <c r="NET75" s="502"/>
      <c r="NEU75" s="497"/>
      <c r="NEV75" s="498"/>
      <c r="NEW75" s="498"/>
      <c r="NEX75" s="499"/>
      <c r="NEY75" s="499"/>
      <c r="NEZ75" s="499"/>
      <c r="NFA75" s="500"/>
      <c r="NFB75" s="501"/>
      <c r="NFC75" s="501"/>
      <c r="NFD75" s="501"/>
      <c r="NFE75" s="501"/>
      <c r="NFF75" s="501"/>
      <c r="NFG75" s="501"/>
      <c r="NFH75" s="501"/>
      <c r="NFI75" s="501"/>
      <c r="NFJ75" s="501"/>
      <c r="NFK75" s="501"/>
      <c r="NFL75" s="501"/>
      <c r="NFM75" s="502"/>
      <c r="NFN75" s="497"/>
      <c r="NFO75" s="498"/>
      <c r="NFP75" s="498"/>
      <c r="NFQ75" s="499"/>
      <c r="NFR75" s="499"/>
      <c r="NFS75" s="499"/>
      <c r="NFT75" s="500"/>
      <c r="NFU75" s="501"/>
      <c r="NFV75" s="501"/>
      <c r="NFW75" s="501"/>
      <c r="NFX75" s="501"/>
      <c r="NFY75" s="501"/>
      <c r="NFZ75" s="501"/>
      <c r="NGA75" s="501"/>
      <c r="NGB75" s="501"/>
      <c r="NGC75" s="501"/>
      <c r="NGD75" s="501"/>
      <c r="NGE75" s="501"/>
      <c r="NGF75" s="502"/>
      <c r="NGG75" s="497"/>
      <c r="NGH75" s="498"/>
      <c r="NGI75" s="498"/>
      <c r="NGJ75" s="499"/>
      <c r="NGK75" s="499"/>
      <c r="NGL75" s="499"/>
      <c r="NGM75" s="500"/>
      <c r="NGN75" s="501"/>
      <c r="NGO75" s="501"/>
      <c r="NGP75" s="501"/>
      <c r="NGQ75" s="501"/>
      <c r="NGR75" s="501"/>
      <c r="NGS75" s="501"/>
      <c r="NGT75" s="501"/>
      <c r="NGU75" s="501"/>
      <c r="NGV75" s="501"/>
      <c r="NGW75" s="501"/>
      <c r="NGX75" s="501"/>
      <c r="NGY75" s="502"/>
      <c r="NGZ75" s="497"/>
      <c r="NHA75" s="498"/>
      <c r="NHB75" s="498"/>
      <c r="NHC75" s="499"/>
      <c r="NHD75" s="499"/>
      <c r="NHE75" s="499"/>
      <c r="NHF75" s="500"/>
      <c r="NHG75" s="501"/>
      <c r="NHH75" s="501"/>
      <c r="NHI75" s="501"/>
      <c r="NHJ75" s="501"/>
      <c r="NHK75" s="501"/>
      <c r="NHL75" s="501"/>
      <c r="NHM75" s="501"/>
      <c r="NHN75" s="501"/>
      <c r="NHO75" s="501"/>
      <c r="NHP75" s="501"/>
      <c r="NHQ75" s="501"/>
      <c r="NHR75" s="502"/>
      <c r="NHS75" s="497"/>
      <c r="NHT75" s="498"/>
      <c r="NHU75" s="498"/>
      <c r="NHV75" s="499"/>
      <c r="NHW75" s="499"/>
      <c r="NHX75" s="499"/>
      <c r="NHY75" s="500"/>
      <c r="NHZ75" s="501"/>
      <c r="NIA75" s="501"/>
      <c r="NIB75" s="501"/>
      <c r="NIC75" s="501"/>
      <c r="NID75" s="501"/>
      <c r="NIE75" s="501"/>
      <c r="NIF75" s="501"/>
      <c r="NIG75" s="501"/>
      <c r="NIH75" s="501"/>
      <c r="NII75" s="501"/>
      <c r="NIJ75" s="501"/>
      <c r="NIK75" s="502"/>
      <c r="NIL75" s="497"/>
      <c r="NIM75" s="498"/>
      <c r="NIN75" s="498"/>
      <c r="NIO75" s="499"/>
      <c r="NIP75" s="499"/>
      <c r="NIQ75" s="499"/>
      <c r="NIR75" s="500"/>
      <c r="NIS75" s="501"/>
      <c r="NIT75" s="501"/>
      <c r="NIU75" s="501"/>
      <c r="NIV75" s="501"/>
      <c r="NIW75" s="501"/>
      <c r="NIX75" s="501"/>
      <c r="NIY75" s="501"/>
      <c r="NIZ75" s="501"/>
      <c r="NJA75" s="501"/>
      <c r="NJB75" s="501"/>
      <c r="NJC75" s="501"/>
      <c r="NJD75" s="502"/>
      <c r="NJE75" s="497"/>
      <c r="NJF75" s="498"/>
      <c r="NJG75" s="498"/>
      <c r="NJH75" s="499"/>
      <c r="NJI75" s="499"/>
      <c r="NJJ75" s="499"/>
      <c r="NJK75" s="500"/>
      <c r="NJL75" s="501"/>
      <c r="NJM75" s="501"/>
      <c r="NJN75" s="501"/>
      <c r="NJO75" s="501"/>
      <c r="NJP75" s="501"/>
      <c r="NJQ75" s="501"/>
      <c r="NJR75" s="501"/>
      <c r="NJS75" s="501"/>
      <c r="NJT75" s="501"/>
      <c r="NJU75" s="501"/>
      <c r="NJV75" s="501"/>
      <c r="NJW75" s="502"/>
      <c r="NJX75" s="497"/>
      <c r="NJY75" s="498"/>
      <c r="NJZ75" s="498"/>
      <c r="NKA75" s="499"/>
      <c r="NKB75" s="499"/>
      <c r="NKC75" s="499"/>
      <c r="NKD75" s="500"/>
      <c r="NKE75" s="501"/>
      <c r="NKF75" s="501"/>
      <c r="NKG75" s="501"/>
      <c r="NKH75" s="501"/>
      <c r="NKI75" s="501"/>
      <c r="NKJ75" s="501"/>
      <c r="NKK75" s="501"/>
      <c r="NKL75" s="501"/>
      <c r="NKM75" s="501"/>
      <c r="NKN75" s="501"/>
      <c r="NKO75" s="501"/>
      <c r="NKP75" s="502"/>
      <c r="NKQ75" s="497"/>
      <c r="NKR75" s="498"/>
      <c r="NKS75" s="498"/>
      <c r="NKT75" s="499"/>
      <c r="NKU75" s="499"/>
      <c r="NKV75" s="499"/>
      <c r="NKW75" s="500"/>
      <c r="NKX75" s="501"/>
      <c r="NKY75" s="501"/>
      <c r="NKZ75" s="501"/>
      <c r="NLA75" s="501"/>
      <c r="NLB75" s="501"/>
      <c r="NLC75" s="501"/>
      <c r="NLD75" s="501"/>
      <c r="NLE75" s="501"/>
      <c r="NLF75" s="501"/>
      <c r="NLG75" s="501"/>
      <c r="NLH75" s="501"/>
      <c r="NLI75" s="502"/>
      <c r="NLJ75" s="497"/>
      <c r="NLK75" s="498"/>
      <c r="NLL75" s="498"/>
      <c r="NLM75" s="499"/>
      <c r="NLN75" s="499"/>
      <c r="NLO75" s="499"/>
      <c r="NLP75" s="500"/>
      <c r="NLQ75" s="501"/>
      <c r="NLR75" s="501"/>
      <c r="NLS75" s="501"/>
      <c r="NLT75" s="501"/>
      <c r="NLU75" s="501"/>
      <c r="NLV75" s="501"/>
      <c r="NLW75" s="501"/>
      <c r="NLX75" s="501"/>
      <c r="NLY75" s="501"/>
      <c r="NLZ75" s="501"/>
      <c r="NMA75" s="501"/>
      <c r="NMB75" s="502"/>
      <c r="NMC75" s="497"/>
      <c r="NMD75" s="498"/>
      <c r="NME75" s="498"/>
      <c r="NMF75" s="499"/>
      <c r="NMG75" s="499"/>
      <c r="NMH75" s="499"/>
      <c r="NMI75" s="500"/>
      <c r="NMJ75" s="501"/>
      <c r="NMK75" s="501"/>
      <c r="NML75" s="501"/>
      <c r="NMM75" s="501"/>
      <c r="NMN75" s="501"/>
      <c r="NMO75" s="501"/>
      <c r="NMP75" s="501"/>
      <c r="NMQ75" s="501"/>
      <c r="NMR75" s="501"/>
      <c r="NMS75" s="501"/>
      <c r="NMT75" s="501"/>
      <c r="NMU75" s="502"/>
      <c r="NMV75" s="497"/>
      <c r="NMW75" s="498"/>
      <c r="NMX75" s="498"/>
      <c r="NMY75" s="499"/>
      <c r="NMZ75" s="499"/>
      <c r="NNA75" s="499"/>
      <c r="NNB75" s="500"/>
      <c r="NNC75" s="501"/>
      <c r="NND75" s="501"/>
      <c r="NNE75" s="501"/>
      <c r="NNF75" s="501"/>
      <c r="NNG75" s="501"/>
      <c r="NNH75" s="501"/>
      <c r="NNI75" s="501"/>
      <c r="NNJ75" s="501"/>
      <c r="NNK75" s="501"/>
      <c r="NNL75" s="501"/>
      <c r="NNM75" s="501"/>
      <c r="NNN75" s="502"/>
      <c r="NNO75" s="497"/>
      <c r="NNP75" s="498"/>
      <c r="NNQ75" s="498"/>
      <c r="NNR75" s="499"/>
      <c r="NNS75" s="499"/>
      <c r="NNT75" s="499"/>
      <c r="NNU75" s="500"/>
      <c r="NNV75" s="501"/>
      <c r="NNW75" s="501"/>
      <c r="NNX75" s="501"/>
      <c r="NNY75" s="501"/>
      <c r="NNZ75" s="501"/>
      <c r="NOA75" s="501"/>
      <c r="NOB75" s="501"/>
      <c r="NOC75" s="501"/>
      <c r="NOD75" s="501"/>
      <c r="NOE75" s="501"/>
      <c r="NOF75" s="501"/>
      <c r="NOG75" s="502"/>
      <c r="NOH75" s="497"/>
      <c r="NOI75" s="498"/>
      <c r="NOJ75" s="498"/>
      <c r="NOK75" s="499"/>
      <c r="NOL75" s="499"/>
      <c r="NOM75" s="499"/>
      <c r="NON75" s="500"/>
      <c r="NOO75" s="501"/>
      <c r="NOP75" s="501"/>
      <c r="NOQ75" s="501"/>
      <c r="NOR75" s="501"/>
      <c r="NOS75" s="501"/>
      <c r="NOT75" s="501"/>
      <c r="NOU75" s="501"/>
      <c r="NOV75" s="501"/>
      <c r="NOW75" s="501"/>
      <c r="NOX75" s="501"/>
      <c r="NOY75" s="501"/>
      <c r="NOZ75" s="502"/>
      <c r="NPA75" s="497"/>
      <c r="NPB75" s="498"/>
      <c r="NPC75" s="498"/>
      <c r="NPD75" s="499"/>
      <c r="NPE75" s="499"/>
      <c r="NPF75" s="499"/>
      <c r="NPG75" s="500"/>
      <c r="NPH75" s="501"/>
      <c r="NPI75" s="501"/>
      <c r="NPJ75" s="501"/>
      <c r="NPK75" s="501"/>
      <c r="NPL75" s="501"/>
      <c r="NPM75" s="501"/>
      <c r="NPN75" s="501"/>
      <c r="NPO75" s="501"/>
      <c r="NPP75" s="501"/>
      <c r="NPQ75" s="501"/>
      <c r="NPR75" s="501"/>
      <c r="NPS75" s="502"/>
      <c r="NPT75" s="497"/>
      <c r="NPU75" s="498"/>
      <c r="NPV75" s="498"/>
      <c r="NPW75" s="499"/>
      <c r="NPX75" s="499"/>
      <c r="NPY75" s="499"/>
      <c r="NPZ75" s="500"/>
      <c r="NQA75" s="501"/>
      <c r="NQB75" s="501"/>
      <c r="NQC75" s="501"/>
      <c r="NQD75" s="501"/>
      <c r="NQE75" s="501"/>
      <c r="NQF75" s="501"/>
      <c r="NQG75" s="501"/>
      <c r="NQH75" s="501"/>
      <c r="NQI75" s="501"/>
      <c r="NQJ75" s="501"/>
      <c r="NQK75" s="501"/>
      <c r="NQL75" s="502"/>
      <c r="NQM75" s="497"/>
      <c r="NQN75" s="498"/>
      <c r="NQO75" s="498"/>
      <c r="NQP75" s="499"/>
      <c r="NQQ75" s="499"/>
      <c r="NQR75" s="499"/>
      <c r="NQS75" s="500"/>
      <c r="NQT75" s="501"/>
      <c r="NQU75" s="501"/>
      <c r="NQV75" s="501"/>
      <c r="NQW75" s="501"/>
      <c r="NQX75" s="501"/>
      <c r="NQY75" s="501"/>
      <c r="NQZ75" s="501"/>
      <c r="NRA75" s="501"/>
      <c r="NRB75" s="501"/>
      <c r="NRC75" s="501"/>
      <c r="NRD75" s="501"/>
      <c r="NRE75" s="502"/>
      <c r="NRF75" s="497"/>
      <c r="NRG75" s="498"/>
      <c r="NRH75" s="498"/>
      <c r="NRI75" s="499"/>
      <c r="NRJ75" s="499"/>
      <c r="NRK75" s="499"/>
      <c r="NRL75" s="500"/>
      <c r="NRM75" s="501"/>
      <c r="NRN75" s="501"/>
      <c r="NRO75" s="501"/>
      <c r="NRP75" s="501"/>
      <c r="NRQ75" s="501"/>
      <c r="NRR75" s="501"/>
      <c r="NRS75" s="501"/>
      <c r="NRT75" s="501"/>
      <c r="NRU75" s="501"/>
      <c r="NRV75" s="501"/>
      <c r="NRW75" s="501"/>
      <c r="NRX75" s="502"/>
      <c r="NRY75" s="497"/>
      <c r="NRZ75" s="498"/>
      <c r="NSA75" s="498"/>
      <c r="NSB75" s="499"/>
      <c r="NSC75" s="499"/>
      <c r="NSD75" s="499"/>
      <c r="NSE75" s="500"/>
      <c r="NSF75" s="501"/>
      <c r="NSG75" s="501"/>
      <c r="NSH75" s="501"/>
      <c r="NSI75" s="501"/>
      <c r="NSJ75" s="501"/>
      <c r="NSK75" s="501"/>
      <c r="NSL75" s="501"/>
      <c r="NSM75" s="501"/>
      <c r="NSN75" s="501"/>
      <c r="NSO75" s="501"/>
      <c r="NSP75" s="501"/>
      <c r="NSQ75" s="502"/>
      <c r="NSR75" s="497"/>
      <c r="NSS75" s="498"/>
      <c r="NST75" s="498"/>
      <c r="NSU75" s="499"/>
      <c r="NSV75" s="499"/>
      <c r="NSW75" s="499"/>
      <c r="NSX75" s="500"/>
      <c r="NSY75" s="501"/>
      <c r="NSZ75" s="501"/>
      <c r="NTA75" s="501"/>
      <c r="NTB75" s="501"/>
      <c r="NTC75" s="501"/>
      <c r="NTD75" s="501"/>
      <c r="NTE75" s="501"/>
      <c r="NTF75" s="501"/>
      <c r="NTG75" s="501"/>
      <c r="NTH75" s="501"/>
      <c r="NTI75" s="501"/>
      <c r="NTJ75" s="502"/>
      <c r="NTK75" s="497"/>
      <c r="NTL75" s="498"/>
      <c r="NTM75" s="498"/>
      <c r="NTN75" s="499"/>
      <c r="NTO75" s="499"/>
      <c r="NTP75" s="499"/>
      <c r="NTQ75" s="500"/>
      <c r="NTR75" s="501"/>
      <c r="NTS75" s="501"/>
      <c r="NTT75" s="501"/>
      <c r="NTU75" s="501"/>
      <c r="NTV75" s="501"/>
      <c r="NTW75" s="501"/>
      <c r="NTX75" s="501"/>
      <c r="NTY75" s="501"/>
      <c r="NTZ75" s="501"/>
      <c r="NUA75" s="501"/>
      <c r="NUB75" s="501"/>
      <c r="NUC75" s="502"/>
      <c r="NUD75" s="497"/>
      <c r="NUE75" s="498"/>
      <c r="NUF75" s="498"/>
      <c r="NUG75" s="499"/>
      <c r="NUH75" s="499"/>
      <c r="NUI75" s="499"/>
      <c r="NUJ75" s="500"/>
      <c r="NUK75" s="501"/>
      <c r="NUL75" s="501"/>
      <c r="NUM75" s="501"/>
      <c r="NUN75" s="501"/>
      <c r="NUO75" s="501"/>
      <c r="NUP75" s="501"/>
      <c r="NUQ75" s="501"/>
      <c r="NUR75" s="501"/>
      <c r="NUS75" s="501"/>
      <c r="NUT75" s="501"/>
      <c r="NUU75" s="501"/>
      <c r="NUV75" s="502"/>
      <c r="NUW75" s="497"/>
      <c r="NUX75" s="498"/>
      <c r="NUY75" s="498"/>
      <c r="NUZ75" s="499"/>
      <c r="NVA75" s="499"/>
      <c r="NVB75" s="499"/>
      <c r="NVC75" s="500"/>
      <c r="NVD75" s="501"/>
      <c r="NVE75" s="501"/>
      <c r="NVF75" s="501"/>
      <c r="NVG75" s="501"/>
      <c r="NVH75" s="501"/>
      <c r="NVI75" s="501"/>
      <c r="NVJ75" s="501"/>
      <c r="NVK75" s="501"/>
      <c r="NVL75" s="501"/>
      <c r="NVM75" s="501"/>
      <c r="NVN75" s="501"/>
      <c r="NVO75" s="502"/>
      <c r="NVP75" s="497"/>
      <c r="NVQ75" s="498"/>
      <c r="NVR75" s="498"/>
      <c r="NVS75" s="499"/>
      <c r="NVT75" s="499"/>
      <c r="NVU75" s="499"/>
      <c r="NVV75" s="500"/>
      <c r="NVW75" s="501"/>
      <c r="NVX75" s="501"/>
      <c r="NVY75" s="501"/>
      <c r="NVZ75" s="501"/>
      <c r="NWA75" s="501"/>
      <c r="NWB75" s="501"/>
      <c r="NWC75" s="501"/>
      <c r="NWD75" s="501"/>
      <c r="NWE75" s="501"/>
      <c r="NWF75" s="501"/>
      <c r="NWG75" s="501"/>
      <c r="NWH75" s="502"/>
      <c r="NWI75" s="497"/>
      <c r="NWJ75" s="498"/>
      <c r="NWK75" s="498"/>
      <c r="NWL75" s="499"/>
      <c r="NWM75" s="499"/>
      <c r="NWN75" s="499"/>
      <c r="NWO75" s="500"/>
      <c r="NWP75" s="501"/>
      <c r="NWQ75" s="501"/>
      <c r="NWR75" s="501"/>
      <c r="NWS75" s="501"/>
      <c r="NWT75" s="501"/>
      <c r="NWU75" s="501"/>
      <c r="NWV75" s="501"/>
      <c r="NWW75" s="501"/>
      <c r="NWX75" s="501"/>
      <c r="NWY75" s="501"/>
      <c r="NWZ75" s="501"/>
      <c r="NXA75" s="502"/>
      <c r="NXB75" s="497"/>
      <c r="NXC75" s="498"/>
      <c r="NXD75" s="498"/>
      <c r="NXE75" s="499"/>
      <c r="NXF75" s="499"/>
      <c r="NXG75" s="499"/>
      <c r="NXH75" s="500"/>
      <c r="NXI75" s="501"/>
      <c r="NXJ75" s="501"/>
      <c r="NXK75" s="501"/>
      <c r="NXL75" s="501"/>
      <c r="NXM75" s="501"/>
      <c r="NXN75" s="501"/>
      <c r="NXO75" s="501"/>
      <c r="NXP75" s="501"/>
      <c r="NXQ75" s="501"/>
      <c r="NXR75" s="501"/>
      <c r="NXS75" s="501"/>
      <c r="NXT75" s="502"/>
      <c r="NXU75" s="497"/>
      <c r="NXV75" s="498"/>
      <c r="NXW75" s="498"/>
      <c r="NXX75" s="499"/>
      <c r="NXY75" s="499"/>
      <c r="NXZ75" s="499"/>
      <c r="NYA75" s="500"/>
      <c r="NYB75" s="501"/>
      <c r="NYC75" s="501"/>
      <c r="NYD75" s="501"/>
      <c r="NYE75" s="501"/>
      <c r="NYF75" s="501"/>
      <c r="NYG75" s="501"/>
      <c r="NYH75" s="501"/>
      <c r="NYI75" s="501"/>
      <c r="NYJ75" s="501"/>
      <c r="NYK75" s="501"/>
      <c r="NYL75" s="501"/>
      <c r="NYM75" s="502"/>
      <c r="NYN75" s="497"/>
      <c r="NYO75" s="498"/>
      <c r="NYP75" s="498"/>
      <c r="NYQ75" s="499"/>
      <c r="NYR75" s="499"/>
      <c r="NYS75" s="499"/>
      <c r="NYT75" s="500"/>
      <c r="NYU75" s="501"/>
      <c r="NYV75" s="501"/>
      <c r="NYW75" s="501"/>
      <c r="NYX75" s="501"/>
      <c r="NYY75" s="501"/>
      <c r="NYZ75" s="501"/>
      <c r="NZA75" s="501"/>
      <c r="NZB75" s="501"/>
      <c r="NZC75" s="501"/>
      <c r="NZD75" s="501"/>
      <c r="NZE75" s="501"/>
      <c r="NZF75" s="502"/>
      <c r="NZG75" s="497"/>
      <c r="NZH75" s="498"/>
      <c r="NZI75" s="498"/>
      <c r="NZJ75" s="499"/>
      <c r="NZK75" s="499"/>
      <c r="NZL75" s="499"/>
      <c r="NZM75" s="500"/>
      <c r="NZN75" s="501"/>
      <c r="NZO75" s="501"/>
      <c r="NZP75" s="501"/>
      <c r="NZQ75" s="501"/>
      <c r="NZR75" s="501"/>
      <c r="NZS75" s="501"/>
      <c r="NZT75" s="501"/>
      <c r="NZU75" s="501"/>
      <c r="NZV75" s="501"/>
      <c r="NZW75" s="501"/>
      <c r="NZX75" s="501"/>
      <c r="NZY75" s="502"/>
      <c r="NZZ75" s="497"/>
      <c r="OAA75" s="498"/>
      <c r="OAB75" s="498"/>
      <c r="OAC75" s="499"/>
      <c r="OAD75" s="499"/>
      <c r="OAE75" s="499"/>
      <c r="OAF75" s="500"/>
      <c r="OAG75" s="501"/>
      <c r="OAH75" s="501"/>
      <c r="OAI75" s="501"/>
      <c r="OAJ75" s="501"/>
      <c r="OAK75" s="501"/>
      <c r="OAL75" s="501"/>
      <c r="OAM75" s="501"/>
      <c r="OAN75" s="501"/>
      <c r="OAO75" s="501"/>
      <c r="OAP75" s="501"/>
      <c r="OAQ75" s="501"/>
      <c r="OAR75" s="502"/>
      <c r="OAS75" s="497"/>
      <c r="OAT75" s="498"/>
      <c r="OAU75" s="498"/>
      <c r="OAV75" s="499"/>
      <c r="OAW75" s="499"/>
      <c r="OAX75" s="499"/>
      <c r="OAY75" s="500"/>
      <c r="OAZ75" s="501"/>
      <c r="OBA75" s="501"/>
      <c r="OBB75" s="501"/>
      <c r="OBC75" s="501"/>
      <c r="OBD75" s="501"/>
      <c r="OBE75" s="501"/>
      <c r="OBF75" s="501"/>
      <c r="OBG75" s="501"/>
      <c r="OBH75" s="501"/>
      <c r="OBI75" s="501"/>
      <c r="OBJ75" s="501"/>
      <c r="OBK75" s="502"/>
      <c r="OBL75" s="497"/>
      <c r="OBM75" s="498"/>
      <c r="OBN75" s="498"/>
      <c r="OBO75" s="499"/>
      <c r="OBP75" s="499"/>
      <c r="OBQ75" s="499"/>
      <c r="OBR75" s="500"/>
      <c r="OBS75" s="501"/>
      <c r="OBT75" s="501"/>
      <c r="OBU75" s="501"/>
      <c r="OBV75" s="501"/>
      <c r="OBW75" s="501"/>
      <c r="OBX75" s="501"/>
      <c r="OBY75" s="501"/>
      <c r="OBZ75" s="501"/>
      <c r="OCA75" s="501"/>
      <c r="OCB75" s="501"/>
      <c r="OCC75" s="501"/>
      <c r="OCD75" s="502"/>
      <c r="OCE75" s="497"/>
      <c r="OCF75" s="498"/>
      <c r="OCG75" s="498"/>
      <c r="OCH75" s="499"/>
      <c r="OCI75" s="499"/>
      <c r="OCJ75" s="499"/>
      <c r="OCK75" s="500"/>
      <c r="OCL75" s="501"/>
      <c r="OCM75" s="501"/>
      <c r="OCN75" s="501"/>
      <c r="OCO75" s="501"/>
      <c r="OCP75" s="501"/>
      <c r="OCQ75" s="501"/>
      <c r="OCR75" s="501"/>
      <c r="OCS75" s="501"/>
      <c r="OCT75" s="501"/>
      <c r="OCU75" s="501"/>
      <c r="OCV75" s="501"/>
      <c r="OCW75" s="502"/>
      <c r="OCX75" s="497"/>
      <c r="OCY75" s="498"/>
      <c r="OCZ75" s="498"/>
      <c r="ODA75" s="499"/>
      <c r="ODB75" s="499"/>
      <c r="ODC75" s="499"/>
      <c r="ODD75" s="500"/>
      <c r="ODE75" s="501"/>
      <c r="ODF75" s="501"/>
      <c r="ODG75" s="501"/>
      <c r="ODH75" s="501"/>
      <c r="ODI75" s="501"/>
      <c r="ODJ75" s="501"/>
      <c r="ODK75" s="501"/>
      <c r="ODL75" s="501"/>
      <c r="ODM75" s="501"/>
      <c r="ODN75" s="501"/>
      <c r="ODO75" s="501"/>
      <c r="ODP75" s="502"/>
      <c r="ODQ75" s="497"/>
      <c r="ODR75" s="498"/>
      <c r="ODS75" s="498"/>
      <c r="ODT75" s="499"/>
      <c r="ODU75" s="499"/>
      <c r="ODV75" s="499"/>
      <c r="ODW75" s="500"/>
      <c r="ODX75" s="501"/>
      <c r="ODY75" s="501"/>
      <c r="ODZ75" s="501"/>
      <c r="OEA75" s="501"/>
      <c r="OEB75" s="501"/>
      <c r="OEC75" s="501"/>
      <c r="OED75" s="501"/>
      <c r="OEE75" s="501"/>
      <c r="OEF75" s="501"/>
      <c r="OEG75" s="501"/>
      <c r="OEH75" s="501"/>
      <c r="OEI75" s="502"/>
      <c r="OEJ75" s="497"/>
      <c r="OEK75" s="498"/>
      <c r="OEL75" s="498"/>
      <c r="OEM75" s="499"/>
      <c r="OEN75" s="499"/>
      <c r="OEO75" s="499"/>
      <c r="OEP75" s="500"/>
      <c r="OEQ75" s="501"/>
      <c r="OER75" s="501"/>
      <c r="OES75" s="501"/>
      <c r="OET75" s="501"/>
      <c r="OEU75" s="501"/>
      <c r="OEV75" s="501"/>
      <c r="OEW75" s="501"/>
      <c r="OEX75" s="501"/>
      <c r="OEY75" s="501"/>
      <c r="OEZ75" s="501"/>
      <c r="OFA75" s="501"/>
      <c r="OFB75" s="502"/>
      <c r="OFC75" s="497"/>
      <c r="OFD75" s="498"/>
      <c r="OFE75" s="498"/>
      <c r="OFF75" s="499"/>
      <c r="OFG75" s="499"/>
      <c r="OFH75" s="499"/>
      <c r="OFI75" s="500"/>
      <c r="OFJ75" s="501"/>
      <c r="OFK75" s="501"/>
      <c r="OFL75" s="501"/>
      <c r="OFM75" s="501"/>
      <c r="OFN75" s="501"/>
      <c r="OFO75" s="501"/>
      <c r="OFP75" s="501"/>
      <c r="OFQ75" s="501"/>
      <c r="OFR75" s="501"/>
      <c r="OFS75" s="501"/>
      <c r="OFT75" s="501"/>
      <c r="OFU75" s="502"/>
      <c r="OFV75" s="497"/>
      <c r="OFW75" s="498"/>
      <c r="OFX75" s="498"/>
      <c r="OFY75" s="499"/>
      <c r="OFZ75" s="499"/>
      <c r="OGA75" s="499"/>
      <c r="OGB75" s="500"/>
      <c r="OGC75" s="501"/>
      <c r="OGD75" s="501"/>
      <c r="OGE75" s="501"/>
      <c r="OGF75" s="501"/>
      <c r="OGG75" s="501"/>
      <c r="OGH75" s="501"/>
      <c r="OGI75" s="501"/>
      <c r="OGJ75" s="501"/>
      <c r="OGK75" s="501"/>
      <c r="OGL75" s="501"/>
      <c r="OGM75" s="501"/>
      <c r="OGN75" s="502"/>
      <c r="OGO75" s="497"/>
      <c r="OGP75" s="498"/>
      <c r="OGQ75" s="498"/>
      <c r="OGR75" s="499"/>
      <c r="OGS75" s="499"/>
      <c r="OGT75" s="499"/>
      <c r="OGU75" s="500"/>
      <c r="OGV75" s="501"/>
      <c r="OGW75" s="501"/>
      <c r="OGX75" s="501"/>
      <c r="OGY75" s="501"/>
      <c r="OGZ75" s="501"/>
      <c r="OHA75" s="501"/>
      <c r="OHB75" s="501"/>
      <c r="OHC75" s="501"/>
      <c r="OHD75" s="501"/>
      <c r="OHE75" s="501"/>
      <c r="OHF75" s="501"/>
      <c r="OHG75" s="502"/>
      <c r="OHH75" s="497"/>
      <c r="OHI75" s="498"/>
      <c r="OHJ75" s="498"/>
      <c r="OHK75" s="499"/>
      <c r="OHL75" s="499"/>
      <c r="OHM75" s="499"/>
      <c r="OHN75" s="500"/>
      <c r="OHO75" s="501"/>
      <c r="OHP75" s="501"/>
      <c r="OHQ75" s="501"/>
      <c r="OHR75" s="501"/>
      <c r="OHS75" s="501"/>
      <c r="OHT75" s="501"/>
      <c r="OHU75" s="501"/>
      <c r="OHV75" s="501"/>
      <c r="OHW75" s="501"/>
      <c r="OHX75" s="501"/>
      <c r="OHY75" s="501"/>
      <c r="OHZ75" s="502"/>
      <c r="OIA75" s="497"/>
      <c r="OIB75" s="498"/>
      <c r="OIC75" s="498"/>
      <c r="OID75" s="499"/>
      <c r="OIE75" s="499"/>
      <c r="OIF75" s="499"/>
      <c r="OIG75" s="500"/>
      <c r="OIH75" s="501"/>
      <c r="OII75" s="501"/>
      <c r="OIJ75" s="501"/>
      <c r="OIK75" s="501"/>
      <c r="OIL75" s="501"/>
      <c r="OIM75" s="501"/>
      <c r="OIN75" s="501"/>
      <c r="OIO75" s="501"/>
      <c r="OIP75" s="501"/>
      <c r="OIQ75" s="501"/>
      <c r="OIR75" s="501"/>
      <c r="OIS75" s="502"/>
      <c r="OIT75" s="497"/>
      <c r="OIU75" s="498"/>
      <c r="OIV75" s="498"/>
      <c r="OIW75" s="499"/>
      <c r="OIX75" s="499"/>
      <c r="OIY75" s="499"/>
      <c r="OIZ75" s="500"/>
      <c r="OJA75" s="501"/>
      <c r="OJB75" s="501"/>
      <c r="OJC75" s="501"/>
      <c r="OJD75" s="501"/>
      <c r="OJE75" s="501"/>
      <c r="OJF75" s="501"/>
      <c r="OJG75" s="501"/>
      <c r="OJH75" s="501"/>
      <c r="OJI75" s="501"/>
      <c r="OJJ75" s="501"/>
      <c r="OJK75" s="501"/>
      <c r="OJL75" s="502"/>
      <c r="OJM75" s="497"/>
      <c r="OJN75" s="498"/>
      <c r="OJO75" s="498"/>
      <c r="OJP75" s="499"/>
      <c r="OJQ75" s="499"/>
      <c r="OJR75" s="499"/>
      <c r="OJS75" s="500"/>
      <c r="OJT75" s="501"/>
      <c r="OJU75" s="501"/>
      <c r="OJV75" s="501"/>
      <c r="OJW75" s="501"/>
      <c r="OJX75" s="501"/>
      <c r="OJY75" s="501"/>
      <c r="OJZ75" s="501"/>
      <c r="OKA75" s="501"/>
      <c r="OKB75" s="501"/>
      <c r="OKC75" s="501"/>
      <c r="OKD75" s="501"/>
      <c r="OKE75" s="502"/>
      <c r="OKF75" s="497"/>
      <c r="OKG75" s="498"/>
      <c r="OKH75" s="498"/>
      <c r="OKI75" s="499"/>
      <c r="OKJ75" s="499"/>
      <c r="OKK75" s="499"/>
      <c r="OKL75" s="500"/>
      <c r="OKM75" s="501"/>
      <c r="OKN75" s="501"/>
      <c r="OKO75" s="501"/>
      <c r="OKP75" s="501"/>
      <c r="OKQ75" s="501"/>
      <c r="OKR75" s="501"/>
      <c r="OKS75" s="501"/>
      <c r="OKT75" s="501"/>
      <c r="OKU75" s="501"/>
      <c r="OKV75" s="501"/>
      <c r="OKW75" s="501"/>
      <c r="OKX75" s="502"/>
      <c r="OKY75" s="497"/>
      <c r="OKZ75" s="498"/>
      <c r="OLA75" s="498"/>
      <c r="OLB75" s="499"/>
      <c r="OLC75" s="499"/>
      <c r="OLD75" s="499"/>
      <c r="OLE75" s="500"/>
      <c r="OLF75" s="501"/>
      <c r="OLG75" s="501"/>
      <c r="OLH75" s="501"/>
      <c r="OLI75" s="501"/>
      <c r="OLJ75" s="501"/>
      <c r="OLK75" s="501"/>
      <c r="OLL75" s="501"/>
      <c r="OLM75" s="501"/>
      <c r="OLN75" s="501"/>
      <c r="OLO75" s="501"/>
      <c r="OLP75" s="501"/>
      <c r="OLQ75" s="502"/>
      <c r="OLR75" s="497"/>
      <c r="OLS75" s="498"/>
      <c r="OLT75" s="498"/>
      <c r="OLU75" s="499"/>
      <c r="OLV75" s="499"/>
      <c r="OLW75" s="499"/>
      <c r="OLX75" s="500"/>
      <c r="OLY75" s="501"/>
      <c r="OLZ75" s="501"/>
      <c r="OMA75" s="501"/>
      <c r="OMB75" s="501"/>
      <c r="OMC75" s="501"/>
      <c r="OMD75" s="501"/>
      <c r="OME75" s="501"/>
      <c r="OMF75" s="501"/>
      <c r="OMG75" s="501"/>
      <c r="OMH75" s="501"/>
      <c r="OMI75" s="501"/>
      <c r="OMJ75" s="502"/>
      <c r="OMK75" s="497"/>
      <c r="OML75" s="498"/>
      <c r="OMM75" s="498"/>
      <c r="OMN75" s="499"/>
      <c r="OMO75" s="499"/>
      <c r="OMP75" s="499"/>
      <c r="OMQ75" s="500"/>
      <c r="OMR75" s="501"/>
      <c r="OMS75" s="501"/>
      <c r="OMT75" s="501"/>
      <c r="OMU75" s="501"/>
      <c r="OMV75" s="501"/>
      <c r="OMW75" s="501"/>
      <c r="OMX75" s="501"/>
      <c r="OMY75" s="501"/>
      <c r="OMZ75" s="501"/>
      <c r="ONA75" s="501"/>
      <c r="ONB75" s="501"/>
      <c r="ONC75" s="502"/>
      <c r="OND75" s="497"/>
      <c r="ONE75" s="498"/>
      <c r="ONF75" s="498"/>
      <c r="ONG75" s="499"/>
      <c r="ONH75" s="499"/>
      <c r="ONI75" s="499"/>
      <c r="ONJ75" s="500"/>
      <c r="ONK75" s="501"/>
      <c r="ONL75" s="501"/>
      <c r="ONM75" s="501"/>
      <c r="ONN75" s="501"/>
      <c r="ONO75" s="501"/>
      <c r="ONP75" s="501"/>
      <c r="ONQ75" s="501"/>
      <c r="ONR75" s="501"/>
      <c r="ONS75" s="501"/>
      <c r="ONT75" s="501"/>
      <c r="ONU75" s="501"/>
      <c r="ONV75" s="502"/>
      <c r="ONW75" s="497"/>
      <c r="ONX75" s="498"/>
      <c r="ONY75" s="498"/>
      <c r="ONZ75" s="499"/>
      <c r="OOA75" s="499"/>
      <c r="OOB75" s="499"/>
      <c r="OOC75" s="500"/>
      <c r="OOD75" s="501"/>
      <c r="OOE75" s="501"/>
      <c r="OOF75" s="501"/>
      <c r="OOG75" s="501"/>
      <c r="OOH75" s="501"/>
      <c r="OOI75" s="501"/>
      <c r="OOJ75" s="501"/>
      <c r="OOK75" s="501"/>
      <c r="OOL75" s="501"/>
      <c r="OOM75" s="501"/>
      <c r="OON75" s="501"/>
      <c r="OOO75" s="502"/>
      <c r="OOP75" s="497"/>
      <c r="OOQ75" s="498"/>
      <c r="OOR75" s="498"/>
      <c r="OOS75" s="499"/>
      <c r="OOT75" s="499"/>
      <c r="OOU75" s="499"/>
      <c r="OOV75" s="500"/>
      <c r="OOW75" s="501"/>
      <c r="OOX75" s="501"/>
      <c r="OOY75" s="501"/>
      <c r="OOZ75" s="501"/>
      <c r="OPA75" s="501"/>
      <c r="OPB75" s="501"/>
      <c r="OPC75" s="501"/>
      <c r="OPD75" s="501"/>
      <c r="OPE75" s="501"/>
      <c r="OPF75" s="501"/>
      <c r="OPG75" s="501"/>
      <c r="OPH75" s="502"/>
      <c r="OPI75" s="497"/>
      <c r="OPJ75" s="498"/>
      <c r="OPK75" s="498"/>
      <c r="OPL75" s="499"/>
      <c r="OPM75" s="499"/>
      <c r="OPN75" s="499"/>
      <c r="OPO75" s="500"/>
      <c r="OPP75" s="501"/>
      <c r="OPQ75" s="501"/>
      <c r="OPR75" s="501"/>
      <c r="OPS75" s="501"/>
      <c r="OPT75" s="501"/>
      <c r="OPU75" s="501"/>
      <c r="OPV75" s="501"/>
      <c r="OPW75" s="501"/>
      <c r="OPX75" s="501"/>
      <c r="OPY75" s="501"/>
      <c r="OPZ75" s="501"/>
      <c r="OQA75" s="502"/>
      <c r="OQB75" s="497"/>
      <c r="OQC75" s="498"/>
      <c r="OQD75" s="498"/>
      <c r="OQE75" s="499"/>
      <c r="OQF75" s="499"/>
      <c r="OQG75" s="499"/>
      <c r="OQH75" s="500"/>
      <c r="OQI75" s="501"/>
      <c r="OQJ75" s="501"/>
      <c r="OQK75" s="501"/>
      <c r="OQL75" s="501"/>
      <c r="OQM75" s="501"/>
      <c r="OQN75" s="501"/>
      <c r="OQO75" s="501"/>
      <c r="OQP75" s="501"/>
      <c r="OQQ75" s="501"/>
      <c r="OQR75" s="501"/>
      <c r="OQS75" s="501"/>
      <c r="OQT75" s="502"/>
      <c r="OQU75" s="497"/>
      <c r="OQV75" s="498"/>
      <c r="OQW75" s="498"/>
      <c r="OQX75" s="499"/>
      <c r="OQY75" s="499"/>
      <c r="OQZ75" s="499"/>
      <c r="ORA75" s="500"/>
      <c r="ORB75" s="501"/>
      <c r="ORC75" s="501"/>
      <c r="ORD75" s="501"/>
      <c r="ORE75" s="501"/>
      <c r="ORF75" s="501"/>
      <c r="ORG75" s="501"/>
      <c r="ORH75" s="501"/>
      <c r="ORI75" s="501"/>
      <c r="ORJ75" s="501"/>
      <c r="ORK75" s="501"/>
      <c r="ORL75" s="501"/>
      <c r="ORM75" s="502"/>
      <c r="ORN75" s="497"/>
      <c r="ORO75" s="498"/>
      <c r="ORP75" s="498"/>
      <c r="ORQ75" s="499"/>
      <c r="ORR75" s="499"/>
      <c r="ORS75" s="499"/>
      <c r="ORT75" s="500"/>
      <c r="ORU75" s="501"/>
      <c r="ORV75" s="501"/>
      <c r="ORW75" s="501"/>
      <c r="ORX75" s="501"/>
      <c r="ORY75" s="501"/>
      <c r="ORZ75" s="501"/>
      <c r="OSA75" s="501"/>
      <c r="OSB75" s="501"/>
      <c r="OSC75" s="501"/>
      <c r="OSD75" s="501"/>
      <c r="OSE75" s="501"/>
      <c r="OSF75" s="502"/>
      <c r="OSG75" s="497"/>
      <c r="OSH75" s="498"/>
      <c r="OSI75" s="498"/>
      <c r="OSJ75" s="499"/>
      <c r="OSK75" s="499"/>
      <c r="OSL75" s="499"/>
      <c r="OSM75" s="500"/>
      <c r="OSN75" s="501"/>
      <c r="OSO75" s="501"/>
      <c r="OSP75" s="501"/>
      <c r="OSQ75" s="501"/>
      <c r="OSR75" s="501"/>
      <c r="OSS75" s="501"/>
      <c r="OST75" s="501"/>
      <c r="OSU75" s="501"/>
      <c r="OSV75" s="501"/>
      <c r="OSW75" s="501"/>
      <c r="OSX75" s="501"/>
      <c r="OSY75" s="502"/>
      <c r="OSZ75" s="497"/>
      <c r="OTA75" s="498"/>
      <c r="OTB75" s="498"/>
      <c r="OTC75" s="499"/>
      <c r="OTD75" s="499"/>
      <c r="OTE75" s="499"/>
      <c r="OTF75" s="500"/>
      <c r="OTG75" s="501"/>
      <c r="OTH75" s="501"/>
      <c r="OTI75" s="501"/>
      <c r="OTJ75" s="501"/>
      <c r="OTK75" s="501"/>
      <c r="OTL75" s="501"/>
      <c r="OTM75" s="501"/>
      <c r="OTN75" s="501"/>
      <c r="OTO75" s="501"/>
      <c r="OTP75" s="501"/>
      <c r="OTQ75" s="501"/>
      <c r="OTR75" s="502"/>
      <c r="OTS75" s="497"/>
      <c r="OTT75" s="498"/>
      <c r="OTU75" s="498"/>
      <c r="OTV75" s="499"/>
      <c r="OTW75" s="499"/>
      <c r="OTX75" s="499"/>
      <c r="OTY75" s="500"/>
      <c r="OTZ75" s="501"/>
      <c r="OUA75" s="501"/>
      <c r="OUB75" s="501"/>
      <c r="OUC75" s="501"/>
      <c r="OUD75" s="501"/>
      <c r="OUE75" s="501"/>
      <c r="OUF75" s="501"/>
      <c r="OUG75" s="501"/>
      <c r="OUH75" s="501"/>
      <c r="OUI75" s="501"/>
      <c r="OUJ75" s="501"/>
      <c r="OUK75" s="502"/>
      <c r="OUL75" s="497"/>
      <c r="OUM75" s="498"/>
      <c r="OUN75" s="498"/>
      <c r="OUO75" s="499"/>
      <c r="OUP75" s="499"/>
      <c r="OUQ75" s="499"/>
      <c r="OUR75" s="500"/>
      <c r="OUS75" s="501"/>
      <c r="OUT75" s="501"/>
      <c r="OUU75" s="501"/>
      <c r="OUV75" s="501"/>
      <c r="OUW75" s="501"/>
      <c r="OUX75" s="501"/>
      <c r="OUY75" s="501"/>
      <c r="OUZ75" s="501"/>
      <c r="OVA75" s="501"/>
      <c r="OVB75" s="501"/>
      <c r="OVC75" s="501"/>
      <c r="OVD75" s="502"/>
      <c r="OVE75" s="497"/>
      <c r="OVF75" s="498"/>
      <c r="OVG75" s="498"/>
      <c r="OVH75" s="499"/>
      <c r="OVI75" s="499"/>
      <c r="OVJ75" s="499"/>
      <c r="OVK75" s="500"/>
      <c r="OVL75" s="501"/>
      <c r="OVM75" s="501"/>
      <c r="OVN75" s="501"/>
      <c r="OVO75" s="501"/>
      <c r="OVP75" s="501"/>
      <c r="OVQ75" s="501"/>
      <c r="OVR75" s="501"/>
      <c r="OVS75" s="501"/>
      <c r="OVT75" s="501"/>
      <c r="OVU75" s="501"/>
      <c r="OVV75" s="501"/>
      <c r="OVW75" s="502"/>
      <c r="OVX75" s="497"/>
      <c r="OVY75" s="498"/>
      <c r="OVZ75" s="498"/>
      <c r="OWA75" s="499"/>
      <c r="OWB75" s="499"/>
      <c r="OWC75" s="499"/>
      <c r="OWD75" s="500"/>
      <c r="OWE75" s="501"/>
      <c r="OWF75" s="501"/>
      <c r="OWG75" s="501"/>
      <c r="OWH75" s="501"/>
      <c r="OWI75" s="501"/>
      <c r="OWJ75" s="501"/>
      <c r="OWK75" s="501"/>
      <c r="OWL75" s="501"/>
      <c r="OWM75" s="501"/>
      <c r="OWN75" s="501"/>
      <c r="OWO75" s="501"/>
      <c r="OWP75" s="502"/>
      <c r="OWQ75" s="497"/>
      <c r="OWR75" s="498"/>
      <c r="OWS75" s="498"/>
      <c r="OWT75" s="499"/>
      <c r="OWU75" s="499"/>
      <c r="OWV75" s="499"/>
      <c r="OWW75" s="500"/>
      <c r="OWX75" s="501"/>
      <c r="OWY75" s="501"/>
      <c r="OWZ75" s="501"/>
      <c r="OXA75" s="501"/>
      <c r="OXB75" s="501"/>
      <c r="OXC75" s="501"/>
      <c r="OXD75" s="501"/>
      <c r="OXE75" s="501"/>
      <c r="OXF75" s="501"/>
      <c r="OXG75" s="501"/>
      <c r="OXH75" s="501"/>
      <c r="OXI75" s="502"/>
      <c r="OXJ75" s="497"/>
      <c r="OXK75" s="498"/>
      <c r="OXL75" s="498"/>
      <c r="OXM75" s="499"/>
      <c r="OXN75" s="499"/>
      <c r="OXO75" s="499"/>
      <c r="OXP75" s="500"/>
      <c r="OXQ75" s="501"/>
      <c r="OXR75" s="501"/>
      <c r="OXS75" s="501"/>
      <c r="OXT75" s="501"/>
      <c r="OXU75" s="501"/>
      <c r="OXV75" s="501"/>
      <c r="OXW75" s="501"/>
      <c r="OXX75" s="501"/>
      <c r="OXY75" s="501"/>
      <c r="OXZ75" s="501"/>
      <c r="OYA75" s="501"/>
      <c r="OYB75" s="502"/>
      <c r="OYC75" s="497"/>
      <c r="OYD75" s="498"/>
      <c r="OYE75" s="498"/>
      <c r="OYF75" s="499"/>
      <c r="OYG75" s="499"/>
      <c r="OYH75" s="499"/>
      <c r="OYI75" s="500"/>
      <c r="OYJ75" s="501"/>
      <c r="OYK75" s="501"/>
      <c r="OYL75" s="501"/>
      <c r="OYM75" s="501"/>
      <c r="OYN75" s="501"/>
      <c r="OYO75" s="501"/>
      <c r="OYP75" s="501"/>
      <c r="OYQ75" s="501"/>
      <c r="OYR75" s="501"/>
      <c r="OYS75" s="501"/>
      <c r="OYT75" s="501"/>
      <c r="OYU75" s="502"/>
      <c r="OYV75" s="497"/>
      <c r="OYW75" s="498"/>
      <c r="OYX75" s="498"/>
      <c r="OYY75" s="499"/>
      <c r="OYZ75" s="499"/>
      <c r="OZA75" s="499"/>
      <c r="OZB75" s="500"/>
      <c r="OZC75" s="501"/>
      <c r="OZD75" s="501"/>
      <c r="OZE75" s="501"/>
      <c r="OZF75" s="501"/>
      <c r="OZG75" s="501"/>
      <c r="OZH75" s="501"/>
      <c r="OZI75" s="501"/>
      <c r="OZJ75" s="501"/>
      <c r="OZK75" s="501"/>
      <c r="OZL75" s="501"/>
      <c r="OZM75" s="501"/>
      <c r="OZN75" s="502"/>
      <c r="OZO75" s="497"/>
      <c r="OZP75" s="498"/>
      <c r="OZQ75" s="498"/>
      <c r="OZR75" s="499"/>
      <c r="OZS75" s="499"/>
      <c r="OZT75" s="499"/>
      <c r="OZU75" s="500"/>
      <c r="OZV75" s="501"/>
      <c r="OZW75" s="501"/>
      <c r="OZX75" s="501"/>
      <c r="OZY75" s="501"/>
      <c r="OZZ75" s="501"/>
      <c r="PAA75" s="501"/>
      <c r="PAB75" s="501"/>
      <c r="PAC75" s="501"/>
      <c r="PAD75" s="501"/>
      <c r="PAE75" s="501"/>
      <c r="PAF75" s="501"/>
      <c r="PAG75" s="502"/>
      <c r="PAH75" s="497"/>
      <c r="PAI75" s="498"/>
      <c r="PAJ75" s="498"/>
      <c r="PAK75" s="499"/>
      <c r="PAL75" s="499"/>
      <c r="PAM75" s="499"/>
      <c r="PAN75" s="500"/>
      <c r="PAO75" s="501"/>
      <c r="PAP75" s="501"/>
      <c r="PAQ75" s="501"/>
      <c r="PAR75" s="501"/>
      <c r="PAS75" s="501"/>
      <c r="PAT75" s="501"/>
      <c r="PAU75" s="501"/>
      <c r="PAV75" s="501"/>
      <c r="PAW75" s="501"/>
      <c r="PAX75" s="501"/>
      <c r="PAY75" s="501"/>
      <c r="PAZ75" s="502"/>
      <c r="PBA75" s="497"/>
      <c r="PBB75" s="498"/>
      <c r="PBC75" s="498"/>
      <c r="PBD75" s="499"/>
      <c r="PBE75" s="499"/>
      <c r="PBF75" s="499"/>
      <c r="PBG75" s="500"/>
      <c r="PBH75" s="501"/>
      <c r="PBI75" s="501"/>
      <c r="PBJ75" s="501"/>
      <c r="PBK75" s="501"/>
      <c r="PBL75" s="501"/>
      <c r="PBM75" s="501"/>
      <c r="PBN75" s="501"/>
      <c r="PBO75" s="501"/>
      <c r="PBP75" s="501"/>
      <c r="PBQ75" s="501"/>
      <c r="PBR75" s="501"/>
      <c r="PBS75" s="502"/>
      <c r="PBT75" s="497"/>
      <c r="PBU75" s="498"/>
      <c r="PBV75" s="498"/>
      <c r="PBW75" s="499"/>
      <c r="PBX75" s="499"/>
      <c r="PBY75" s="499"/>
      <c r="PBZ75" s="500"/>
      <c r="PCA75" s="501"/>
      <c r="PCB75" s="501"/>
      <c r="PCC75" s="501"/>
      <c r="PCD75" s="501"/>
      <c r="PCE75" s="501"/>
      <c r="PCF75" s="501"/>
      <c r="PCG75" s="501"/>
      <c r="PCH75" s="501"/>
      <c r="PCI75" s="501"/>
      <c r="PCJ75" s="501"/>
      <c r="PCK75" s="501"/>
      <c r="PCL75" s="502"/>
      <c r="PCM75" s="497"/>
      <c r="PCN75" s="498"/>
      <c r="PCO75" s="498"/>
      <c r="PCP75" s="499"/>
      <c r="PCQ75" s="499"/>
      <c r="PCR75" s="499"/>
      <c r="PCS75" s="500"/>
      <c r="PCT75" s="501"/>
      <c r="PCU75" s="501"/>
      <c r="PCV75" s="501"/>
      <c r="PCW75" s="501"/>
      <c r="PCX75" s="501"/>
      <c r="PCY75" s="501"/>
      <c r="PCZ75" s="501"/>
      <c r="PDA75" s="501"/>
      <c r="PDB75" s="501"/>
      <c r="PDC75" s="501"/>
      <c r="PDD75" s="501"/>
      <c r="PDE75" s="502"/>
      <c r="PDF75" s="497"/>
      <c r="PDG75" s="498"/>
      <c r="PDH75" s="498"/>
      <c r="PDI75" s="499"/>
      <c r="PDJ75" s="499"/>
      <c r="PDK75" s="499"/>
      <c r="PDL75" s="500"/>
      <c r="PDM75" s="501"/>
      <c r="PDN75" s="501"/>
      <c r="PDO75" s="501"/>
      <c r="PDP75" s="501"/>
      <c r="PDQ75" s="501"/>
      <c r="PDR75" s="501"/>
      <c r="PDS75" s="501"/>
      <c r="PDT75" s="501"/>
      <c r="PDU75" s="501"/>
      <c r="PDV75" s="501"/>
      <c r="PDW75" s="501"/>
      <c r="PDX75" s="502"/>
      <c r="PDY75" s="497"/>
      <c r="PDZ75" s="498"/>
      <c r="PEA75" s="498"/>
      <c r="PEB75" s="499"/>
      <c r="PEC75" s="499"/>
      <c r="PED75" s="499"/>
      <c r="PEE75" s="500"/>
      <c r="PEF75" s="501"/>
      <c r="PEG75" s="501"/>
      <c r="PEH75" s="501"/>
      <c r="PEI75" s="501"/>
      <c r="PEJ75" s="501"/>
      <c r="PEK75" s="501"/>
      <c r="PEL75" s="501"/>
      <c r="PEM75" s="501"/>
      <c r="PEN75" s="501"/>
      <c r="PEO75" s="501"/>
      <c r="PEP75" s="501"/>
      <c r="PEQ75" s="502"/>
      <c r="PER75" s="497"/>
      <c r="PES75" s="498"/>
      <c r="PET75" s="498"/>
      <c r="PEU75" s="499"/>
      <c r="PEV75" s="499"/>
      <c r="PEW75" s="499"/>
      <c r="PEX75" s="500"/>
      <c r="PEY75" s="501"/>
      <c r="PEZ75" s="501"/>
      <c r="PFA75" s="501"/>
      <c r="PFB75" s="501"/>
      <c r="PFC75" s="501"/>
      <c r="PFD75" s="501"/>
      <c r="PFE75" s="501"/>
      <c r="PFF75" s="501"/>
      <c r="PFG75" s="501"/>
      <c r="PFH75" s="501"/>
      <c r="PFI75" s="501"/>
      <c r="PFJ75" s="502"/>
      <c r="PFK75" s="497"/>
      <c r="PFL75" s="498"/>
      <c r="PFM75" s="498"/>
      <c r="PFN75" s="499"/>
      <c r="PFO75" s="499"/>
      <c r="PFP75" s="499"/>
      <c r="PFQ75" s="500"/>
      <c r="PFR75" s="501"/>
      <c r="PFS75" s="501"/>
      <c r="PFT75" s="501"/>
      <c r="PFU75" s="501"/>
      <c r="PFV75" s="501"/>
      <c r="PFW75" s="501"/>
      <c r="PFX75" s="501"/>
      <c r="PFY75" s="501"/>
      <c r="PFZ75" s="501"/>
      <c r="PGA75" s="501"/>
      <c r="PGB75" s="501"/>
      <c r="PGC75" s="502"/>
      <c r="PGD75" s="497"/>
      <c r="PGE75" s="498"/>
      <c r="PGF75" s="498"/>
      <c r="PGG75" s="499"/>
      <c r="PGH75" s="499"/>
      <c r="PGI75" s="499"/>
      <c r="PGJ75" s="500"/>
      <c r="PGK75" s="501"/>
      <c r="PGL75" s="501"/>
      <c r="PGM75" s="501"/>
      <c r="PGN75" s="501"/>
      <c r="PGO75" s="501"/>
      <c r="PGP75" s="501"/>
      <c r="PGQ75" s="501"/>
      <c r="PGR75" s="501"/>
      <c r="PGS75" s="501"/>
      <c r="PGT75" s="501"/>
      <c r="PGU75" s="501"/>
      <c r="PGV75" s="502"/>
      <c r="PGW75" s="497"/>
      <c r="PGX75" s="498"/>
      <c r="PGY75" s="498"/>
      <c r="PGZ75" s="499"/>
      <c r="PHA75" s="499"/>
      <c r="PHB75" s="499"/>
      <c r="PHC75" s="500"/>
      <c r="PHD75" s="501"/>
      <c r="PHE75" s="501"/>
      <c r="PHF75" s="501"/>
      <c r="PHG75" s="501"/>
      <c r="PHH75" s="501"/>
      <c r="PHI75" s="501"/>
      <c r="PHJ75" s="501"/>
      <c r="PHK75" s="501"/>
      <c r="PHL75" s="501"/>
      <c r="PHM75" s="501"/>
      <c r="PHN75" s="501"/>
      <c r="PHO75" s="502"/>
      <c r="PHP75" s="497"/>
      <c r="PHQ75" s="498"/>
      <c r="PHR75" s="498"/>
      <c r="PHS75" s="499"/>
      <c r="PHT75" s="499"/>
      <c r="PHU75" s="499"/>
      <c r="PHV75" s="500"/>
      <c r="PHW75" s="501"/>
      <c r="PHX75" s="501"/>
      <c r="PHY75" s="501"/>
      <c r="PHZ75" s="501"/>
      <c r="PIA75" s="501"/>
      <c r="PIB75" s="501"/>
      <c r="PIC75" s="501"/>
      <c r="PID75" s="501"/>
      <c r="PIE75" s="501"/>
      <c r="PIF75" s="501"/>
      <c r="PIG75" s="501"/>
      <c r="PIH75" s="502"/>
      <c r="PII75" s="497"/>
      <c r="PIJ75" s="498"/>
      <c r="PIK75" s="498"/>
      <c r="PIL75" s="499"/>
      <c r="PIM75" s="499"/>
      <c r="PIN75" s="499"/>
      <c r="PIO75" s="500"/>
      <c r="PIP75" s="501"/>
      <c r="PIQ75" s="501"/>
      <c r="PIR75" s="501"/>
      <c r="PIS75" s="501"/>
      <c r="PIT75" s="501"/>
      <c r="PIU75" s="501"/>
      <c r="PIV75" s="501"/>
      <c r="PIW75" s="501"/>
      <c r="PIX75" s="501"/>
      <c r="PIY75" s="501"/>
      <c r="PIZ75" s="501"/>
      <c r="PJA75" s="502"/>
      <c r="PJB75" s="497"/>
      <c r="PJC75" s="498"/>
      <c r="PJD75" s="498"/>
      <c r="PJE75" s="499"/>
      <c r="PJF75" s="499"/>
      <c r="PJG75" s="499"/>
      <c r="PJH75" s="500"/>
      <c r="PJI75" s="501"/>
      <c r="PJJ75" s="501"/>
      <c r="PJK75" s="501"/>
      <c r="PJL75" s="501"/>
      <c r="PJM75" s="501"/>
      <c r="PJN75" s="501"/>
      <c r="PJO75" s="501"/>
      <c r="PJP75" s="501"/>
      <c r="PJQ75" s="501"/>
      <c r="PJR75" s="501"/>
      <c r="PJS75" s="501"/>
      <c r="PJT75" s="502"/>
      <c r="PJU75" s="497"/>
      <c r="PJV75" s="498"/>
      <c r="PJW75" s="498"/>
      <c r="PJX75" s="499"/>
      <c r="PJY75" s="499"/>
      <c r="PJZ75" s="499"/>
      <c r="PKA75" s="500"/>
      <c r="PKB75" s="501"/>
      <c r="PKC75" s="501"/>
      <c r="PKD75" s="501"/>
      <c r="PKE75" s="501"/>
      <c r="PKF75" s="501"/>
      <c r="PKG75" s="501"/>
      <c r="PKH75" s="501"/>
      <c r="PKI75" s="501"/>
      <c r="PKJ75" s="501"/>
      <c r="PKK75" s="501"/>
      <c r="PKL75" s="501"/>
      <c r="PKM75" s="502"/>
      <c r="PKN75" s="497"/>
      <c r="PKO75" s="498"/>
      <c r="PKP75" s="498"/>
      <c r="PKQ75" s="499"/>
      <c r="PKR75" s="499"/>
      <c r="PKS75" s="499"/>
      <c r="PKT75" s="500"/>
      <c r="PKU75" s="501"/>
      <c r="PKV75" s="501"/>
      <c r="PKW75" s="501"/>
      <c r="PKX75" s="501"/>
      <c r="PKY75" s="501"/>
      <c r="PKZ75" s="501"/>
      <c r="PLA75" s="501"/>
      <c r="PLB75" s="501"/>
      <c r="PLC75" s="501"/>
      <c r="PLD75" s="501"/>
      <c r="PLE75" s="501"/>
      <c r="PLF75" s="502"/>
      <c r="PLG75" s="497"/>
      <c r="PLH75" s="498"/>
      <c r="PLI75" s="498"/>
      <c r="PLJ75" s="499"/>
      <c r="PLK75" s="499"/>
      <c r="PLL75" s="499"/>
      <c r="PLM75" s="500"/>
      <c r="PLN75" s="501"/>
      <c r="PLO75" s="501"/>
      <c r="PLP75" s="501"/>
      <c r="PLQ75" s="501"/>
      <c r="PLR75" s="501"/>
      <c r="PLS75" s="501"/>
      <c r="PLT75" s="501"/>
      <c r="PLU75" s="501"/>
      <c r="PLV75" s="501"/>
      <c r="PLW75" s="501"/>
      <c r="PLX75" s="501"/>
      <c r="PLY75" s="502"/>
      <c r="PLZ75" s="497"/>
      <c r="PMA75" s="498"/>
      <c r="PMB75" s="498"/>
      <c r="PMC75" s="499"/>
      <c r="PMD75" s="499"/>
      <c r="PME75" s="499"/>
      <c r="PMF75" s="500"/>
      <c r="PMG75" s="501"/>
      <c r="PMH75" s="501"/>
      <c r="PMI75" s="501"/>
      <c r="PMJ75" s="501"/>
      <c r="PMK75" s="501"/>
      <c r="PML75" s="501"/>
      <c r="PMM75" s="501"/>
      <c r="PMN75" s="501"/>
      <c r="PMO75" s="501"/>
      <c r="PMP75" s="501"/>
      <c r="PMQ75" s="501"/>
      <c r="PMR75" s="502"/>
      <c r="PMS75" s="497"/>
      <c r="PMT75" s="498"/>
      <c r="PMU75" s="498"/>
      <c r="PMV75" s="499"/>
      <c r="PMW75" s="499"/>
      <c r="PMX75" s="499"/>
      <c r="PMY75" s="500"/>
      <c r="PMZ75" s="501"/>
      <c r="PNA75" s="501"/>
      <c r="PNB75" s="501"/>
      <c r="PNC75" s="501"/>
      <c r="PND75" s="501"/>
      <c r="PNE75" s="501"/>
      <c r="PNF75" s="501"/>
      <c r="PNG75" s="501"/>
      <c r="PNH75" s="501"/>
      <c r="PNI75" s="501"/>
      <c r="PNJ75" s="501"/>
      <c r="PNK75" s="502"/>
      <c r="PNL75" s="497"/>
      <c r="PNM75" s="498"/>
      <c r="PNN75" s="498"/>
      <c r="PNO75" s="499"/>
      <c r="PNP75" s="499"/>
      <c r="PNQ75" s="499"/>
      <c r="PNR75" s="500"/>
      <c r="PNS75" s="501"/>
      <c r="PNT75" s="501"/>
      <c r="PNU75" s="501"/>
      <c r="PNV75" s="501"/>
      <c r="PNW75" s="501"/>
      <c r="PNX75" s="501"/>
      <c r="PNY75" s="501"/>
      <c r="PNZ75" s="501"/>
      <c r="POA75" s="501"/>
      <c r="POB75" s="501"/>
      <c r="POC75" s="501"/>
      <c r="POD75" s="502"/>
      <c r="POE75" s="497"/>
      <c r="POF75" s="498"/>
      <c r="POG75" s="498"/>
      <c r="POH75" s="499"/>
      <c r="POI75" s="499"/>
      <c r="POJ75" s="499"/>
      <c r="POK75" s="500"/>
      <c r="POL75" s="501"/>
      <c r="POM75" s="501"/>
      <c r="PON75" s="501"/>
      <c r="POO75" s="501"/>
      <c r="POP75" s="501"/>
      <c r="POQ75" s="501"/>
      <c r="POR75" s="501"/>
      <c r="POS75" s="501"/>
      <c r="POT75" s="501"/>
      <c r="POU75" s="501"/>
      <c r="POV75" s="501"/>
      <c r="POW75" s="502"/>
      <c r="POX75" s="497"/>
      <c r="POY75" s="498"/>
      <c r="POZ75" s="498"/>
      <c r="PPA75" s="499"/>
      <c r="PPB75" s="499"/>
      <c r="PPC75" s="499"/>
      <c r="PPD75" s="500"/>
      <c r="PPE75" s="501"/>
      <c r="PPF75" s="501"/>
      <c r="PPG75" s="501"/>
      <c r="PPH75" s="501"/>
      <c r="PPI75" s="501"/>
      <c r="PPJ75" s="501"/>
      <c r="PPK75" s="501"/>
      <c r="PPL75" s="501"/>
      <c r="PPM75" s="501"/>
      <c r="PPN75" s="501"/>
      <c r="PPO75" s="501"/>
      <c r="PPP75" s="502"/>
      <c r="PPQ75" s="497"/>
      <c r="PPR75" s="498"/>
      <c r="PPS75" s="498"/>
      <c r="PPT75" s="499"/>
      <c r="PPU75" s="499"/>
      <c r="PPV75" s="499"/>
      <c r="PPW75" s="500"/>
      <c r="PPX75" s="501"/>
      <c r="PPY75" s="501"/>
      <c r="PPZ75" s="501"/>
      <c r="PQA75" s="501"/>
      <c r="PQB75" s="501"/>
      <c r="PQC75" s="501"/>
      <c r="PQD75" s="501"/>
      <c r="PQE75" s="501"/>
      <c r="PQF75" s="501"/>
      <c r="PQG75" s="501"/>
      <c r="PQH75" s="501"/>
      <c r="PQI75" s="502"/>
      <c r="PQJ75" s="497"/>
      <c r="PQK75" s="498"/>
      <c r="PQL75" s="498"/>
      <c r="PQM75" s="499"/>
      <c r="PQN75" s="499"/>
      <c r="PQO75" s="499"/>
      <c r="PQP75" s="500"/>
      <c r="PQQ75" s="501"/>
      <c r="PQR75" s="501"/>
      <c r="PQS75" s="501"/>
      <c r="PQT75" s="501"/>
      <c r="PQU75" s="501"/>
      <c r="PQV75" s="501"/>
      <c r="PQW75" s="501"/>
      <c r="PQX75" s="501"/>
      <c r="PQY75" s="501"/>
      <c r="PQZ75" s="501"/>
      <c r="PRA75" s="501"/>
      <c r="PRB75" s="502"/>
      <c r="PRC75" s="497"/>
      <c r="PRD75" s="498"/>
      <c r="PRE75" s="498"/>
      <c r="PRF75" s="499"/>
      <c r="PRG75" s="499"/>
      <c r="PRH75" s="499"/>
      <c r="PRI75" s="500"/>
      <c r="PRJ75" s="501"/>
      <c r="PRK75" s="501"/>
      <c r="PRL75" s="501"/>
      <c r="PRM75" s="501"/>
      <c r="PRN75" s="501"/>
      <c r="PRO75" s="501"/>
      <c r="PRP75" s="501"/>
      <c r="PRQ75" s="501"/>
      <c r="PRR75" s="501"/>
      <c r="PRS75" s="501"/>
      <c r="PRT75" s="501"/>
      <c r="PRU75" s="502"/>
      <c r="PRV75" s="497"/>
      <c r="PRW75" s="498"/>
      <c r="PRX75" s="498"/>
      <c r="PRY75" s="499"/>
      <c r="PRZ75" s="499"/>
      <c r="PSA75" s="499"/>
      <c r="PSB75" s="500"/>
      <c r="PSC75" s="501"/>
      <c r="PSD75" s="501"/>
      <c r="PSE75" s="501"/>
      <c r="PSF75" s="501"/>
      <c r="PSG75" s="501"/>
      <c r="PSH75" s="501"/>
      <c r="PSI75" s="501"/>
      <c r="PSJ75" s="501"/>
      <c r="PSK75" s="501"/>
      <c r="PSL75" s="501"/>
      <c r="PSM75" s="501"/>
      <c r="PSN75" s="502"/>
      <c r="PSO75" s="497"/>
      <c r="PSP75" s="498"/>
      <c r="PSQ75" s="498"/>
      <c r="PSR75" s="499"/>
      <c r="PSS75" s="499"/>
      <c r="PST75" s="499"/>
      <c r="PSU75" s="500"/>
      <c r="PSV75" s="501"/>
      <c r="PSW75" s="501"/>
      <c r="PSX75" s="501"/>
      <c r="PSY75" s="501"/>
      <c r="PSZ75" s="501"/>
      <c r="PTA75" s="501"/>
      <c r="PTB75" s="501"/>
      <c r="PTC75" s="501"/>
      <c r="PTD75" s="501"/>
      <c r="PTE75" s="501"/>
      <c r="PTF75" s="501"/>
      <c r="PTG75" s="502"/>
      <c r="PTH75" s="497"/>
      <c r="PTI75" s="498"/>
      <c r="PTJ75" s="498"/>
      <c r="PTK75" s="499"/>
      <c r="PTL75" s="499"/>
      <c r="PTM75" s="499"/>
      <c r="PTN75" s="500"/>
      <c r="PTO75" s="501"/>
      <c r="PTP75" s="501"/>
      <c r="PTQ75" s="501"/>
      <c r="PTR75" s="501"/>
      <c r="PTS75" s="501"/>
      <c r="PTT75" s="501"/>
      <c r="PTU75" s="501"/>
      <c r="PTV75" s="501"/>
      <c r="PTW75" s="501"/>
      <c r="PTX75" s="501"/>
      <c r="PTY75" s="501"/>
      <c r="PTZ75" s="502"/>
      <c r="PUA75" s="497"/>
      <c r="PUB75" s="498"/>
      <c r="PUC75" s="498"/>
      <c r="PUD75" s="499"/>
      <c r="PUE75" s="499"/>
      <c r="PUF75" s="499"/>
      <c r="PUG75" s="500"/>
      <c r="PUH75" s="501"/>
      <c r="PUI75" s="501"/>
      <c r="PUJ75" s="501"/>
      <c r="PUK75" s="501"/>
      <c r="PUL75" s="501"/>
      <c r="PUM75" s="501"/>
      <c r="PUN75" s="501"/>
      <c r="PUO75" s="501"/>
      <c r="PUP75" s="501"/>
      <c r="PUQ75" s="501"/>
      <c r="PUR75" s="501"/>
      <c r="PUS75" s="502"/>
      <c r="PUT75" s="497"/>
      <c r="PUU75" s="498"/>
      <c r="PUV75" s="498"/>
      <c r="PUW75" s="499"/>
      <c r="PUX75" s="499"/>
      <c r="PUY75" s="499"/>
      <c r="PUZ75" s="500"/>
      <c r="PVA75" s="501"/>
      <c r="PVB75" s="501"/>
      <c r="PVC75" s="501"/>
      <c r="PVD75" s="501"/>
      <c r="PVE75" s="501"/>
      <c r="PVF75" s="501"/>
      <c r="PVG75" s="501"/>
      <c r="PVH75" s="501"/>
      <c r="PVI75" s="501"/>
      <c r="PVJ75" s="501"/>
      <c r="PVK75" s="501"/>
      <c r="PVL75" s="502"/>
      <c r="PVM75" s="497"/>
      <c r="PVN75" s="498"/>
      <c r="PVO75" s="498"/>
      <c r="PVP75" s="499"/>
      <c r="PVQ75" s="499"/>
      <c r="PVR75" s="499"/>
      <c r="PVS75" s="500"/>
      <c r="PVT75" s="501"/>
      <c r="PVU75" s="501"/>
      <c r="PVV75" s="501"/>
      <c r="PVW75" s="501"/>
      <c r="PVX75" s="501"/>
      <c r="PVY75" s="501"/>
      <c r="PVZ75" s="501"/>
      <c r="PWA75" s="501"/>
      <c r="PWB75" s="501"/>
      <c r="PWC75" s="501"/>
      <c r="PWD75" s="501"/>
      <c r="PWE75" s="502"/>
      <c r="PWF75" s="497"/>
      <c r="PWG75" s="498"/>
      <c r="PWH75" s="498"/>
      <c r="PWI75" s="499"/>
      <c r="PWJ75" s="499"/>
      <c r="PWK75" s="499"/>
      <c r="PWL75" s="500"/>
      <c r="PWM75" s="501"/>
      <c r="PWN75" s="501"/>
      <c r="PWO75" s="501"/>
      <c r="PWP75" s="501"/>
      <c r="PWQ75" s="501"/>
      <c r="PWR75" s="501"/>
      <c r="PWS75" s="501"/>
      <c r="PWT75" s="501"/>
      <c r="PWU75" s="501"/>
      <c r="PWV75" s="501"/>
      <c r="PWW75" s="501"/>
      <c r="PWX75" s="502"/>
      <c r="PWY75" s="497"/>
      <c r="PWZ75" s="498"/>
      <c r="PXA75" s="498"/>
      <c r="PXB75" s="499"/>
      <c r="PXC75" s="499"/>
      <c r="PXD75" s="499"/>
      <c r="PXE75" s="500"/>
      <c r="PXF75" s="501"/>
      <c r="PXG75" s="501"/>
      <c r="PXH75" s="501"/>
      <c r="PXI75" s="501"/>
      <c r="PXJ75" s="501"/>
      <c r="PXK75" s="501"/>
      <c r="PXL75" s="501"/>
      <c r="PXM75" s="501"/>
      <c r="PXN75" s="501"/>
      <c r="PXO75" s="501"/>
      <c r="PXP75" s="501"/>
      <c r="PXQ75" s="502"/>
      <c r="PXR75" s="497"/>
      <c r="PXS75" s="498"/>
      <c r="PXT75" s="498"/>
      <c r="PXU75" s="499"/>
      <c r="PXV75" s="499"/>
      <c r="PXW75" s="499"/>
      <c r="PXX75" s="500"/>
      <c r="PXY75" s="501"/>
      <c r="PXZ75" s="501"/>
      <c r="PYA75" s="501"/>
      <c r="PYB75" s="501"/>
      <c r="PYC75" s="501"/>
      <c r="PYD75" s="501"/>
      <c r="PYE75" s="501"/>
      <c r="PYF75" s="501"/>
      <c r="PYG75" s="501"/>
      <c r="PYH75" s="501"/>
      <c r="PYI75" s="501"/>
      <c r="PYJ75" s="502"/>
      <c r="PYK75" s="497"/>
      <c r="PYL75" s="498"/>
      <c r="PYM75" s="498"/>
      <c r="PYN75" s="499"/>
      <c r="PYO75" s="499"/>
      <c r="PYP75" s="499"/>
      <c r="PYQ75" s="500"/>
      <c r="PYR75" s="501"/>
      <c r="PYS75" s="501"/>
      <c r="PYT75" s="501"/>
      <c r="PYU75" s="501"/>
      <c r="PYV75" s="501"/>
      <c r="PYW75" s="501"/>
      <c r="PYX75" s="501"/>
      <c r="PYY75" s="501"/>
      <c r="PYZ75" s="501"/>
      <c r="PZA75" s="501"/>
      <c r="PZB75" s="501"/>
      <c r="PZC75" s="502"/>
      <c r="PZD75" s="497"/>
      <c r="PZE75" s="498"/>
      <c r="PZF75" s="498"/>
      <c r="PZG75" s="499"/>
      <c r="PZH75" s="499"/>
      <c r="PZI75" s="499"/>
      <c r="PZJ75" s="500"/>
      <c r="PZK75" s="501"/>
      <c r="PZL75" s="501"/>
      <c r="PZM75" s="501"/>
      <c r="PZN75" s="501"/>
      <c r="PZO75" s="501"/>
      <c r="PZP75" s="501"/>
      <c r="PZQ75" s="501"/>
      <c r="PZR75" s="501"/>
      <c r="PZS75" s="501"/>
      <c r="PZT75" s="501"/>
      <c r="PZU75" s="501"/>
      <c r="PZV75" s="502"/>
      <c r="PZW75" s="497"/>
      <c r="PZX75" s="498"/>
      <c r="PZY75" s="498"/>
      <c r="PZZ75" s="499"/>
      <c r="QAA75" s="499"/>
      <c r="QAB75" s="499"/>
      <c r="QAC75" s="500"/>
      <c r="QAD75" s="501"/>
      <c r="QAE75" s="501"/>
      <c r="QAF75" s="501"/>
      <c r="QAG75" s="501"/>
      <c r="QAH75" s="501"/>
      <c r="QAI75" s="501"/>
      <c r="QAJ75" s="501"/>
      <c r="QAK75" s="501"/>
      <c r="QAL75" s="501"/>
      <c r="QAM75" s="501"/>
      <c r="QAN75" s="501"/>
      <c r="QAO75" s="502"/>
      <c r="QAP75" s="497"/>
      <c r="QAQ75" s="498"/>
      <c r="QAR75" s="498"/>
      <c r="QAS75" s="499"/>
      <c r="QAT75" s="499"/>
      <c r="QAU75" s="499"/>
      <c r="QAV75" s="500"/>
      <c r="QAW75" s="501"/>
      <c r="QAX75" s="501"/>
      <c r="QAY75" s="501"/>
      <c r="QAZ75" s="501"/>
      <c r="QBA75" s="501"/>
      <c r="QBB75" s="501"/>
      <c r="QBC75" s="501"/>
      <c r="QBD75" s="501"/>
      <c r="QBE75" s="501"/>
      <c r="QBF75" s="501"/>
      <c r="QBG75" s="501"/>
      <c r="QBH75" s="502"/>
      <c r="QBI75" s="497"/>
      <c r="QBJ75" s="498"/>
      <c r="QBK75" s="498"/>
      <c r="QBL75" s="499"/>
      <c r="QBM75" s="499"/>
      <c r="QBN75" s="499"/>
      <c r="QBO75" s="500"/>
      <c r="QBP75" s="501"/>
      <c r="QBQ75" s="501"/>
      <c r="QBR75" s="501"/>
      <c r="QBS75" s="501"/>
      <c r="QBT75" s="501"/>
      <c r="QBU75" s="501"/>
      <c r="QBV75" s="501"/>
      <c r="QBW75" s="501"/>
      <c r="QBX75" s="501"/>
      <c r="QBY75" s="501"/>
      <c r="QBZ75" s="501"/>
      <c r="QCA75" s="502"/>
      <c r="QCB75" s="497"/>
      <c r="QCC75" s="498"/>
      <c r="QCD75" s="498"/>
      <c r="QCE75" s="499"/>
      <c r="QCF75" s="499"/>
      <c r="QCG75" s="499"/>
      <c r="QCH75" s="500"/>
      <c r="QCI75" s="501"/>
      <c r="QCJ75" s="501"/>
      <c r="QCK75" s="501"/>
      <c r="QCL75" s="501"/>
      <c r="QCM75" s="501"/>
      <c r="QCN75" s="501"/>
      <c r="QCO75" s="501"/>
      <c r="QCP75" s="501"/>
      <c r="QCQ75" s="501"/>
      <c r="QCR75" s="501"/>
      <c r="QCS75" s="501"/>
      <c r="QCT75" s="502"/>
      <c r="QCU75" s="497"/>
      <c r="QCV75" s="498"/>
      <c r="QCW75" s="498"/>
      <c r="QCX75" s="499"/>
      <c r="QCY75" s="499"/>
      <c r="QCZ75" s="499"/>
      <c r="QDA75" s="500"/>
      <c r="QDB75" s="501"/>
      <c r="QDC75" s="501"/>
      <c r="QDD75" s="501"/>
      <c r="QDE75" s="501"/>
      <c r="QDF75" s="501"/>
      <c r="QDG75" s="501"/>
      <c r="QDH75" s="501"/>
      <c r="QDI75" s="501"/>
      <c r="QDJ75" s="501"/>
      <c r="QDK75" s="501"/>
      <c r="QDL75" s="501"/>
      <c r="QDM75" s="502"/>
      <c r="QDN75" s="497"/>
      <c r="QDO75" s="498"/>
      <c r="QDP75" s="498"/>
      <c r="QDQ75" s="499"/>
      <c r="QDR75" s="499"/>
      <c r="QDS75" s="499"/>
      <c r="QDT75" s="500"/>
      <c r="QDU75" s="501"/>
      <c r="QDV75" s="501"/>
      <c r="QDW75" s="501"/>
      <c r="QDX75" s="501"/>
      <c r="QDY75" s="501"/>
      <c r="QDZ75" s="501"/>
      <c r="QEA75" s="501"/>
      <c r="QEB75" s="501"/>
      <c r="QEC75" s="501"/>
      <c r="QED75" s="501"/>
      <c r="QEE75" s="501"/>
      <c r="QEF75" s="502"/>
      <c r="QEG75" s="497"/>
      <c r="QEH75" s="498"/>
      <c r="QEI75" s="498"/>
      <c r="QEJ75" s="499"/>
      <c r="QEK75" s="499"/>
      <c r="QEL75" s="499"/>
      <c r="QEM75" s="500"/>
      <c r="QEN75" s="501"/>
      <c r="QEO75" s="501"/>
      <c r="QEP75" s="501"/>
      <c r="QEQ75" s="501"/>
      <c r="QER75" s="501"/>
      <c r="QES75" s="501"/>
      <c r="QET75" s="501"/>
      <c r="QEU75" s="501"/>
      <c r="QEV75" s="501"/>
      <c r="QEW75" s="501"/>
      <c r="QEX75" s="501"/>
      <c r="QEY75" s="502"/>
      <c r="QEZ75" s="497"/>
      <c r="QFA75" s="498"/>
      <c r="QFB75" s="498"/>
      <c r="QFC75" s="499"/>
      <c r="QFD75" s="499"/>
      <c r="QFE75" s="499"/>
      <c r="QFF75" s="500"/>
      <c r="QFG75" s="501"/>
      <c r="QFH75" s="501"/>
      <c r="QFI75" s="501"/>
      <c r="QFJ75" s="501"/>
      <c r="QFK75" s="501"/>
      <c r="QFL75" s="501"/>
      <c r="QFM75" s="501"/>
      <c r="QFN75" s="501"/>
      <c r="QFO75" s="501"/>
      <c r="QFP75" s="501"/>
      <c r="QFQ75" s="501"/>
      <c r="QFR75" s="502"/>
      <c r="QFS75" s="497"/>
      <c r="QFT75" s="498"/>
      <c r="QFU75" s="498"/>
      <c r="QFV75" s="499"/>
      <c r="QFW75" s="499"/>
      <c r="QFX75" s="499"/>
      <c r="QFY75" s="500"/>
      <c r="QFZ75" s="501"/>
      <c r="QGA75" s="501"/>
      <c r="QGB75" s="501"/>
      <c r="QGC75" s="501"/>
      <c r="QGD75" s="501"/>
      <c r="QGE75" s="501"/>
      <c r="QGF75" s="501"/>
      <c r="QGG75" s="501"/>
      <c r="QGH75" s="501"/>
      <c r="QGI75" s="501"/>
      <c r="QGJ75" s="501"/>
      <c r="QGK75" s="502"/>
      <c r="QGL75" s="497"/>
      <c r="QGM75" s="498"/>
      <c r="QGN75" s="498"/>
      <c r="QGO75" s="499"/>
      <c r="QGP75" s="499"/>
      <c r="QGQ75" s="499"/>
      <c r="QGR75" s="500"/>
      <c r="QGS75" s="501"/>
      <c r="QGT75" s="501"/>
      <c r="QGU75" s="501"/>
      <c r="QGV75" s="501"/>
      <c r="QGW75" s="501"/>
      <c r="QGX75" s="501"/>
      <c r="QGY75" s="501"/>
      <c r="QGZ75" s="501"/>
      <c r="QHA75" s="501"/>
      <c r="QHB75" s="501"/>
      <c r="QHC75" s="501"/>
      <c r="QHD75" s="502"/>
      <c r="QHE75" s="497"/>
      <c r="QHF75" s="498"/>
      <c r="QHG75" s="498"/>
      <c r="QHH75" s="499"/>
      <c r="QHI75" s="499"/>
      <c r="QHJ75" s="499"/>
      <c r="QHK75" s="500"/>
      <c r="QHL75" s="501"/>
      <c r="QHM75" s="501"/>
      <c r="QHN75" s="501"/>
      <c r="QHO75" s="501"/>
      <c r="QHP75" s="501"/>
      <c r="QHQ75" s="501"/>
      <c r="QHR75" s="501"/>
      <c r="QHS75" s="501"/>
      <c r="QHT75" s="501"/>
      <c r="QHU75" s="501"/>
      <c r="QHV75" s="501"/>
      <c r="QHW75" s="502"/>
      <c r="QHX75" s="497"/>
      <c r="QHY75" s="498"/>
      <c r="QHZ75" s="498"/>
      <c r="QIA75" s="499"/>
      <c r="QIB75" s="499"/>
      <c r="QIC75" s="499"/>
      <c r="QID75" s="500"/>
      <c r="QIE75" s="501"/>
      <c r="QIF75" s="501"/>
      <c r="QIG75" s="501"/>
      <c r="QIH75" s="501"/>
      <c r="QII75" s="501"/>
      <c r="QIJ75" s="501"/>
      <c r="QIK75" s="501"/>
      <c r="QIL75" s="501"/>
      <c r="QIM75" s="501"/>
      <c r="QIN75" s="501"/>
      <c r="QIO75" s="501"/>
      <c r="QIP75" s="502"/>
      <c r="QIQ75" s="497"/>
      <c r="QIR75" s="498"/>
      <c r="QIS75" s="498"/>
      <c r="QIT75" s="499"/>
      <c r="QIU75" s="499"/>
      <c r="QIV75" s="499"/>
      <c r="QIW75" s="500"/>
      <c r="QIX75" s="501"/>
      <c r="QIY75" s="501"/>
      <c r="QIZ75" s="501"/>
      <c r="QJA75" s="501"/>
      <c r="QJB75" s="501"/>
      <c r="QJC75" s="501"/>
      <c r="QJD75" s="501"/>
      <c r="QJE75" s="501"/>
      <c r="QJF75" s="501"/>
      <c r="QJG75" s="501"/>
      <c r="QJH75" s="501"/>
      <c r="QJI75" s="502"/>
      <c r="QJJ75" s="497"/>
      <c r="QJK75" s="498"/>
      <c r="QJL75" s="498"/>
      <c r="QJM75" s="499"/>
      <c r="QJN75" s="499"/>
      <c r="QJO75" s="499"/>
      <c r="QJP75" s="500"/>
      <c r="QJQ75" s="501"/>
      <c r="QJR75" s="501"/>
      <c r="QJS75" s="501"/>
      <c r="QJT75" s="501"/>
      <c r="QJU75" s="501"/>
      <c r="QJV75" s="501"/>
      <c r="QJW75" s="501"/>
      <c r="QJX75" s="501"/>
      <c r="QJY75" s="501"/>
      <c r="QJZ75" s="501"/>
      <c r="QKA75" s="501"/>
      <c r="QKB75" s="502"/>
      <c r="QKC75" s="497"/>
      <c r="QKD75" s="498"/>
      <c r="QKE75" s="498"/>
      <c r="QKF75" s="499"/>
      <c r="QKG75" s="499"/>
      <c r="QKH75" s="499"/>
      <c r="QKI75" s="500"/>
      <c r="QKJ75" s="501"/>
      <c r="QKK75" s="501"/>
      <c r="QKL75" s="501"/>
      <c r="QKM75" s="501"/>
      <c r="QKN75" s="501"/>
      <c r="QKO75" s="501"/>
      <c r="QKP75" s="501"/>
      <c r="QKQ75" s="501"/>
      <c r="QKR75" s="501"/>
      <c r="QKS75" s="501"/>
      <c r="QKT75" s="501"/>
      <c r="QKU75" s="502"/>
      <c r="QKV75" s="497"/>
      <c r="QKW75" s="498"/>
      <c r="QKX75" s="498"/>
      <c r="QKY75" s="499"/>
      <c r="QKZ75" s="499"/>
      <c r="QLA75" s="499"/>
      <c r="QLB75" s="500"/>
      <c r="QLC75" s="501"/>
      <c r="QLD75" s="501"/>
      <c r="QLE75" s="501"/>
      <c r="QLF75" s="501"/>
      <c r="QLG75" s="501"/>
      <c r="QLH75" s="501"/>
      <c r="QLI75" s="501"/>
      <c r="QLJ75" s="501"/>
      <c r="QLK75" s="501"/>
      <c r="QLL75" s="501"/>
      <c r="QLM75" s="501"/>
      <c r="QLN75" s="502"/>
      <c r="QLO75" s="497"/>
      <c r="QLP75" s="498"/>
      <c r="QLQ75" s="498"/>
      <c r="QLR75" s="499"/>
      <c r="QLS75" s="499"/>
      <c r="QLT75" s="499"/>
      <c r="QLU75" s="500"/>
      <c r="QLV75" s="501"/>
      <c r="QLW75" s="501"/>
      <c r="QLX75" s="501"/>
      <c r="QLY75" s="501"/>
      <c r="QLZ75" s="501"/>
      <c r="QMA75" s="501"/>
      <c r="QMB75" s="501"/>
      <c r="QMC75" s="501"/>
      <c r="QMD75" s="501"/>
      <c r="QME75" s="501"/>
      <c r="QMF75" s="501"/>
      <c r="QMG75" s="502"/>
      <c r="QMH75" s="497"/>
      <c r="QMI75" s="498"/>
      <c r="QMJ75" s="498"/>
      <c r="QMK75" s="499"/>
      <c r="QML75" s="499"/>
      <c r="QMM75" s="499"/>
      <c r="QMN75" s="500"/>
      <c r="QMO75" s="501"/>
      <c r="QMP75" s="501"/>
      <c r="QMQ75" s="501"/>
      <c r="QMR75" s="501"/>
      <c r="QMS75" s="501"/>
      <c r="QMT75" s="501"/>
      <c r="QMU75" s="501"/>
      <c r="QMV75" s="501"/>
      <c r="QMW75" s="501"/>
      <c r="QMX75" s="501"/>
      <c r="QMY75" s="501"/>
      <c r="QMZ75" s="502"/>
      <c r="QNA75" s="497"/>
      <c r="QNB75" s="498"/>
      <c r="QNC75" s="498"/>
      <c r="QND75" s="499"/>
      <c r="QNE75" s="499"/>
      <c r="QNF75" s="499"/>
      <c r="QNG75" s="500"/>
      <c r="QNH75" s="501"/>
      <c r="QNI75" s="501"/>
      <c r="QNJ75" s="501"/>
      <c r="QNK75" s="501"/>
      <c r="QNL75" s="501"/>
      <c r="QNM75" s="501"/>
      <c r="QNN75" s="501"/>
      <c r="QNO75" s="501"/>
      <c r="QNP75" s="501"/>
      <c r="QNQ75" s="501"/>
      <c r="QNR75" s="501"/>
      <c r="QNS75" s="502"/>
      <c r="QNT75" s="497"/>
      <c r="QNU75" s="498"/>
      <c r="QNV75" s="498"/>
      <c r="QNW75" s="499"/>
      <c r="QNX75" s="499"/>
      <c r="QNY75" s="499"/>
      <c r="QNZ75" s="500"/>
      <c r="QOA75" s="501"/>
      <c r="QOB75" s="501"/>
      <c r="QOC75" s="501"/>
      <c r="QOD75" s="501"/>
      <c r="QOE75" s="501"/>
      <c r="QOF75" s="501"/>
      <c r="QOG75" s="501"/>
      <c r="QOH75" s="501"/>
      <c r="QOI75" s="501"/>
      <c r="QOJ75" s="501"/>
      <c r="QOK75" s="501"/>
      <c r="QOL75" s="502"/>
      <c r="QOM75" s="497"/>
      <c r="QON75" s="498"/>
      <c r="QOO75" s="498"/>
      <c r="QOP75" s="499"/>
      <c r="QOQ75" s="499"/>
      <c r="QOR75" s="499"/>
      <c r="QOS75" s="500"/>
      <c r="QOT75" s="501"/>
      <c r="QOU75" s="501"/>
      <c r="QOV75" s="501"/>
      <c r="QOW75" s="501"/>
      <c r="QOX75" s="501"/>
      <c r="QOY75" s="501"/>
      <c r="QOZ75" s="501"/>
      <c r="QPA75" s="501"/>
      <c r="QPB75" s="501"/>
      <c r="QPC75" s="501"/>
      <c r="QPD75" s="501"/>
      <c r="QPE75" s="502"/>
      <c r="QPF75" s="497"/>
      <c r="QPG75" s="498"/>
      <c r="QPH75" s="498"/>
      <c r="QPI75" s="499"/>
      <c r="QPJ75" s="499"/>
      <c r="QPK75" s="499"/>
      <c r="QPL75" s="500"/>
      <c r="QPM75" s="501"/>
      <c r="QPN75" s="501"/>
      <c r="QPO75" s="501"/>
      <c r="QPP75" s="501"/>
      <c r="QPQ75" s="501"/>
      <c r="QPR75" s="501"/>
      <c r="QPS75" s="501"/>
      <c r="QPT75" s="501"/>
      <c r="QPU75" s="501"/>
      <c r="QPV75" s="501"/>
      <c r="QPW75" s="501"/>
      <c r="QPX75" s="502"/>
      <c r="QPY75" s="497"/>
      <c r="QPZ75" s="498"/>
      <c r="QQA75" s="498"/>
      <c r="QQB75" s="499"/>
      <c r="QQC75" s="499"/>
      <c r="QQD75" s="499"/>
      <c r="QQE75" s="500"/>
      <c r="QQF75" s="501"/>
      <c r="QQG75" s="501"/>
      <c r="QQH75" s="501"/>
      <c r="QQI75" s="501"/>
      <c r="QQJ75" s="501"/>
      <c r="QQK75" s="501"/>
      <c r="QQL75" s="501"/>
      <c r="QQM75" s="501"/>
      <c r="QQN75" s="501"/>
      <c r="QQO75" s="501"/>
      <c r="QQP75" s="501"/>
      <c r="QQQ75" s="502"/>
      <c r="QQR75" s="497"/>
      <c r="QQS75" s="498"/>
      <c r="QQT75" s="498"/>
      <c r="QQU75" s="499"/>
      <c r="QQV75" s="499"/>
      <c r="QQW75" s="499"/>
      <c r="QQX75" s="500"/>
      <c r="QQY75" s="501"/>
      <c r="QQZ75" s="501"/>
      <c r="QRA75" s="501"/>
      <c r="QRB75" s="501"/>
      <c r="QRC75" s="501"/>
      <c r="QRD75" s="501"/>
      <c r="QRE75" s="501"/>
      <c r="QRF75" s="501"/>
      <c r="QRG75" s="501"/>
      <c r="QRH75" s="501"/>
      <c r="QRI75" s="501"/>
      <c r="QRJ75" s="502"/>
      <c r="QRK75" s="497"/>
      <c r="QRL75" s="498"/>
      <c r="QRM75" s="498"/>
      <c r="QRN75" s="499"/>
      <c r="QRO75" s="499"/>
      <c r="QRP75" s="499"/>
      <c r="QRQ75" s="500"/>
      <c r="QRR75" s="501"/>
      <c r="QRS75" s="501"/>
      <c r="QRT75" s="501"/>
      <c r="QRU75" s="501"/>
      <c r="QRV75" s="501"/>
      <c r="QRW75" s="501"/>
      <c r="QRX75" s="501"/>
      <c r="QRY75" s="501"/>
      <c r="QRZ75" s="501"/>
      <c r="QSA75" s="501"/>
      <c r="QSB75" s="501"/>
      <c r="QSC75" s="502"/>
      <c r="QSD75" s="497"/>
      <c r="QSE75" s="498"/>
      <c r="QSF75" s="498"/>
      <c r="QSG75" s="499"/>
      <c r="QSH75" s="499"/>
      <c r="QSI75" s="499"/>
      <c r="QSJ75" s="500"/>
      <c r="QSK75" s="501"/>
      <c r="QSL75" s="501"/>
      <c r="QSM75" s="501"/>
      <c r="QSN75" s="501"/>
      <c r="QSO75" s="501"/>
      <c r="QSP75" s="501"/>
      <c r="QSQ75" s="501"/>
      <c r="QSR75" s="501"/>
      <c r="QSS75" s="501"/>
      <c r="QST75" s="501"/>
      <c r="QSU75" s="501"/>
      <c r="QSV75" s="502"/>
      <c r="QSW75" s="497"/>
      <c r="QSX75" s="498"/>
      <c r="QSY75" s="498"/>
      <c r="QSZ75" s="499"/>
      <c r="QTA75" s="499"/>
      <c r="QTB75" s="499"/>
      <c r="QTC75" s="500"/>
      <c r="QTD75" s="501"/>
      <c r="QTE75" s="501"/>
      <c r="QTF75" s="501"/>
      <c r="QTG75" s="501"/>
      <c r="QTH75" s="501"/>
      <c r="QTI75" s="501"/>
      <c r="QTJ75" s="501"/>
      <c r="QTK75" s="501"/>
      <c r="QTL75" s="501"/>
      <c r="QTM75" s="501"/>
      <c r="QTN75" s="501"/>
      <c r="QTO75" s="502"/>
      <c r="QTP75" s="497"/>
      <c r="QTQ75" s="498"/>
      <c r="QTR75" s="498"/>
      <c r="QTS75" s="499"/>
      <c r="QTT75" s="499"/>
      <c r="QTU75" s="499"/>
      <c r="QTV75" s="500"/>
      <c r="QTW75" s="501"/>
      <c r="QTX75" s="501"/>
      <c r="QTY75" s="501"/>
      <c r="QTZ75" s="501"/>
      <c r="QUA75" s="501"/>
      <c r="QUB75" s="501"/>
      <c r="QUC75" s="501"/>
      <c r="QUD75" s="501"/>
      <c r="QUE75" s="501"/>
      <c r="QUF75" s="501"/>
      <c r="QUG75" s="501"/>
      <c r="QUH75" s="502"/>
      <c r="QUI75" s="497"/>
      <c r="QUJ75" s="498"/>
      <c r="QUK75" s="498"/>
      <c r="QUL75" s="499"/>
      <c r="QUM75" s="499"/>
      <c r="QUN75" s="499"/>
      <c r="QUO75" s="500"/>
      <c r="QUP75" s="501"/>
      <c r="QUQ75" s="501"/>
      <c r="QUR75" s="501"/>
      <c r="QUS75" s="501"/>
      <c r="QUT75" s="501"/>
      <c r="QUU75" s="501"/>
      <c r="QUV75" s="501"/>
      <c r="QUW75" s="501"/>
      <c r="QUX75" s="501"/>
      <c r="QUY75" s="501"/>
      <c r="QUZ75" s="501"/>
      <c r="QVA75" s="502"/>
      <c r="QVB75" s="497"/>
      <c r="QVC75" s="498"/>
      <c r="QVD75" s="498"/>
      <c r="QVE75" s="499"/>
      <c r="QVF75" s="499"/>
      <c r="QVG75" s="499"/>
      <c r="QVH75" s="500"/>
      <c r="QVI75" s="501"/>
      <c r="QVJ75" s="501"/>
      <c r="QVK75" s="501"/>
      <c r="QVL75" s="501"/>
      <c r="QVM75" s="501"/>
      <c r="QVN75" s="501"/>
      <c r="QVO75" s="501"/>
      <c r="QVP75" s="501"/>
      <c r="QVQ75" s="501"/>
      <c r="QVR75" s="501"/>
      <c r="QVS75" s="501"/>
      <c r="QVT75" s="502"/>
      <c r="QVU75" s="497"/>
      <c r="QVV75" s="498"/>
      <c r="QVW75" s="498"/>
      <c r="QVX75" s="499"/>
      <c r="QVY75" s="499"/>
      <c r="QVZ75" s="499"/>
      <c r="QWA75" s="500"/>
      <c r="QWB75" s="501"/>
      <c r="QWC75" s="501"/>
      <c r="QWD75" s="501"/>
      <c r="QWE75" s="501"/>
      <c r="QWF75" s="501"/>
      <c r="QWG75" s="501"/>
      <c r="QWH75" s="501"/>
      <c r="QWI75" s="501"/>
      <c r="QWJ75" s="501"/>
      <c r="QWK75" s="501"/>
      <c r="QWL75" s="501"/>
      <c r="QWM75" s="502"/>
      <c r="QWN75" s="497"/>
      <c r="QWO75" s="498"/>
      <c r="QWP75" s="498"/>
      <c r="QWQ75" s="499"/>
      <c r="QWR75" s="499"/>
      <c r="QWS75" s="499"/>
      <c r="QWT75" s="500"/>
      <c r="QWU75" s="501"/>
      <c r="QWV75" s="501"/>
      <c r="QWW75" s="501"/>
      <c r="QWX75" s="501"/>
      <c r="QWY75" s="501"/>
      <c r="QWZ75" s="501"/>
      <c r="QXA75" s="501"/>
      <c r="QXB75" s="501"/>
      <c r="QXC75" s="501"/>
      <c r="QXD75" s="501"/>
      <c r="QXE75" s="501"/>
      <c r="QXF75" s="502"/>
      <c r="QXG75" s="497"/>
      <c r="QXH75" s="498"/>
      <c r="QXI75" s="498"/>
      <c r="QXJ75" s="499"/>
      <c r="QXK75" s="499"/>
      <c r="QXL75" s="499"/>
      <c r="QXM75" s="500"/>
      <c r="QXN75" s="501"/>
      <c r="QXO75" s="501"/>
      <c r="QXP75" s="501"/>
      <c r="QXQ75" s="501"/>
      <c r="QXR75" s="501"/>
      <c r="QXS75" s="501"/>
      <c r="QXT75" s="501"/>
      <c r="QXU75" s="501"/>
      <c r="QXV75" s="501"/>
      <c r="QXW75" s="501"/>
      <c r="QXX75" s="501"/>
      <c r="QXY75" s="502"/>
      <c r="QXZ75" s="497"/>
      <c r="QYA75" s="498"/>
      <c r="QYB75" s="498"/>
      <c r="QYC75" s="499"/>
      <c r="QYD75" s="499"/>
      <c r="QYE75" s="499"/>
      <c r="QYF75" s="500"/>
      <c r="QYG75" s="501"/>
      <c r="QYH75" s="501"/>
      <c r="QYI75" s="501"/>
      <c r="QYJ75" s="501"/>
      <c r="QYK75" s="501"/>
      <c r="QYL75" s="501"/>
      <c r="QYM75" s="501"/>
      <c r="QYN75" s="501"/>
      <c r="QYO75" s="501"/>
      <c r="QYP75" s="501"/>
      <c r="QYQ75" s="501"/>
      <c r="QYR75" s="502"/>
      <c r="QYS75" s="497"/>
      <c r="QYT75" s="498"/>
      <c r="QYU75" s="498"/>
      <c r="QYV75" s="499"/>
      <c r="QYW75" s="499"/>
      <c r="QYX75" s="499"/>
      <c r="QYY75" s="500"/>
      <c r="QYZ75" s="501"/>
      <c r="QZA75" s="501"/>
      <c r="QZB75" s="501"/>
      <c r="QZC75" s="501"/>
      <c r="QZD75" s="501"/>
      <c r="QZE75" s="501"/>
      <c r="QZF75" s="501"/>
      <c r="QZG75" s="501"/>
      <c r="QZH75" s="501"/>
      <c r="QZI75" s="501"/>
      <c r="QZJ75" s="501"/>
      <c r="QZK75" s="502"/>
      <c r="QZL75" s="497"/>
      <c r="QZM75" s="498"/>
      <c r="QZN75" s="498"/>
      <c r="QZO75" s="499"/>
      <c r="QZP75" s="499"/>
      <c r="QZQ75" s="499"/>
      <c r="QZR75" s="500"/>
      <c r="QZS75" s="501"/>
      <c r="QZT75" s="501"/>
      <c r="QZU75" s="501"/>
      <c r="QZV75" s="501"/>
      <c r="QZW75" s="501"/>
      <c r="QZX75" s="501"/>
      <c r="QZY75" s="501"/>
      <c r="QZZ75" s="501"/>
      <c r="RAA75" s="501"/>
      <c r="RAB75" s="501"/>
      <c r="RAC75" s="501"/>
      <c r="RAD75" s="502"/>
      <c r="RAE75" s="497"/>
      <c r="RAF75" s="498"/>
      <c r="RAG75" s="498"/>
      <c r="RAH75" s="499"/>
      <c r="RAI75" s="499"/>
      <c r="RAJ75" s="499"/>
      <c r="RAK75" s="500"/>
      <c r="RAL75" s="501"/>
      <c r="RAM75" s="501"/>
      <c r="RAN75" s="501"/>
      <c r="RAO75" s="501"/>
      <c r="RAP75" s="501"/>
      <c r="RAQ75" s="501"/>
      <c r="RAR75" s="501"/>
      <c r="RAS75" s="501"/>
      <c r="RAT75" s="501"/>
      <c r="RAU75" s="501"/>
      <c r="RAV75" s="501"/>
      <c r="RAW75" s="502"/>
      <c r="RAX75" s="497"/>
      <c r="RAY75" s="498"/>
      <c r="RAZ75" s="498"/>
      <c r="RBA75" s="499"/>
      <c r="RBB75" s="499"/>
      <c r="RBC75" s="499"/>
      <c r="RBD75" s="500"/>
      <c r="RBE75" s="501"/>
      <c r="RBF75" s="501"/>
      <c r="RBG75" s="501"/>
      <c r="RBH75" s="501"/>
      <c r="RBI75" s="501"/>
      <c r="RBJ75" s="501"/>
      <c r="RBK75" s="501"/>
      <c r="RBL75" s="501"/>
      <c r="RBM75" s="501"/>
      <c r="RBN75" s="501"/>
      <c r="RBO75" s="501"/>
      <c r="RBP75" s="502"/>
      <c r="RBQ75" s="497"/>
      <c r="RBR75" s="498"/>
      <c r="RBS75" s="498"/>
      <c r="RBT75" s="499"/>
      <c r="RBU75" s="499"/>
      <c r="RBV75" s="499"/>
      <c r="RBW75" s="500"/>
      <c r="RBX75" s="501"/>
      <c r="RBY75" s="501"/>
      <c r="RBZ75" s="501"/>
      <c r="RCA75" s="501"/>
      <c r="RCB75" s="501"/>
      <c r="RCC75" s="501"/>
      <c r="RCD75" s="501"/>
      <c r="RCE75" s="501"/>
      <c r="RCF75" s="501"/>
      <c r="RCG75" s="501"/>
      <c r="RCH75" s="501"/>
      <c r="RCI75" s="502"/>
      <c r="RCJ75" s="497"/>
      <c r="RCK75" s="498"/>
      <c r="RCL75" s="498"/>
      <c r="RCM75" s="499"/>
      <c r="RCN75" s="499"/>
      <c r="RCO75" s="499"/>
      <c r="RCP75" s="500"/>
      <c r="RCQ75" s="501"/>
      <c r="RCR75" s="501"/>
      <c r="RCS75" s="501"/>
      <c r="RCT75" s="501"/>
      <c r="RCU75" s="501"/>
      <c r="RCV75" s="501"/>
      <c r="RCW75" s="501"/>
      <c r="RCX75" s="501"/>
      <c r="RCY75" s="501"/>
      <c r="RCZ75" s="501"/>
      <c r="RDA75" s="501"/>
      <c r="RDB75" s="502"/>
      <c r="RDC75" s="497"/>
      <c r="RDD75" s="498"/>
      <c r="RDE75" s="498"/>
      <c r="RDF75" s="499"/>
      <c r="RDG75" s="499"/>
      <c r="RDH75" s="499"/>
      <c r="RDI75" s="500"/>
      <c r="RDJ75" s="501"/>
      <c r="RDK75" s="501"/>
      <c r="RDL75" s="501"/>
      <c r="RDM75" s="501"/>
      <c r="RDN75" s="501"/>
      <c r="RDO75" s="501"/>
      <c r="RDP75" s="501"/>
      <c r="RDQ75" s="501"/>
      <c r="RDR75" s="501"/>
      <c r="RDS75" s="501"/>
      <c r="RDT75" s="501"/>
      <c r="RDU75" s="502"/>
      <c r="RDV75" s="497"/>
      <c r="RDW75" s="498"/>
      <c r="RDX75" s="498"/>
      <c r="RDY75" s="499"/>
      <c r="RDZ75" s="499"/>
      <c r="REA75" s="499"/>
      <c r="REB75" s="500"/>
      <c r="REC75" s="501"/>
      <c r="RED75" s="501"/>
      <c r="REE75" s="501"/>
      <c r="REF75" s="501"/>
      <c r="REG75" s="501"/>
      <c r="REH75" s="501"/>
      <c r="REI75" s="501"/>
      <c r="REJ75" s="501"/>
      <c r="REK75" s="501"/>
      <c r="REL75" s="501"/>
      <c r="REM75" s="501"/>
      <c r="REN75" s="502"/>
      <c r="REO75" s="497"/>
      <c r="REP75" s="498"/>
      <c r="REQ75" s="498"/>
      <c r="RER75" s="499"/>
      <c r="RES75" s="499"/>
      <c r="RET75" s="499"/>
      <c r="REU75" s="500"/>
      <c r="REV75" s="501"/>
      <c r="REW75" s="501"/>
      <c r="REX75" s="501"/>
      <c r="REY75" s="501"/>
      <c r="REZ75" s="501"/>
      <c r="RFA75" s="501"/>
      <c r="RFB75" s="501"/>
      <c r="RFC75" s="501"/>
      <c r="RFD75" s="501"/>
      <c r="RFE75" s="501"/>
      <c r="RFF75" s="501"/>
      <c r="RFG75" s="502"/>
      <c r="RFH75" s="497"/>
      <c r="RFI75" s="498"/>
      <c r="RFJ75" s="498"/>
      <c r="RFK75" s="499"/>
      <c r="RFL75" s="499"/>
      <c r="RFM75" s="499"/>
      <c r="RFN75" s="500"/>
      <c r="RFO75" s="501"/>
      <c r="RFP75" s="501"/>
      <c r="RFQ75" s="501"/>
      <c r="RFR75" s="501"/>
      <c r="RFS75" s="501"/>
      <c r="RFT75" s="501"/>
      <c r="RFU75" s="501"/>
      <c r="RFV75" s="501"/>
      <c r="RFW75" s="501"/>
      <c r="RFX75" s="501"/>
      <c r="RFY75" s="501"/>
      <c r="RFZ75" s="502"/>
      <c r="RGA75" s="497"/>
      <c r="RGB75" s="498"/>
      <c r="RGC75" s="498"/>
      <c r="RGD75" s="499"/>
      <c r="RGE75" s="499"/>
      <c r="RGF75" s="499"/>
      <c r="RGG75" s="500"/>
      <c r="RGH75" s="501"/>
      <c r="RGI75" s="501"/>
      <c r="RGJ75" s="501"/>
      <c r="RGK75" s="501"/>
      <c r="RGL75" s="501"/>
      <c r="RGM75" s="501"/>
      <c r="RGN75" s="501"/>
      <c r="RGO75" s="501"/>
      <c r="RGP75" s="501"/>
      <c r="RGQ75" s="501"/>
      <c r="RGR75" s="501"/>
      <c r="RGS75" s="502"/>
      <c r="RGT75" s="497"/>
      <c r="RGU75" s="498"/>
      <c r="RGV75" s="498"/>
      <c r="RGW75" s="499"/>
      <c r="RGX75" s="499"/>
      <c r="RGY75" s="499"/>
      <c r="RGZ75" s="500"/>
      <c r="RHA75" s="501"/>
      <c r="RHB75" s="501"/>
      <c r="RHC75" s="501"/>
      <c r="RHD75" s="501"/>
      <c r="RHE75" s="501"/>
      <c r="RHF75" s="501"/>
      <c r="RHG75" s="501"/>
      <c r="RHH75" s="501"/>
      <c r="RHI75" s="501"/>
      <c r="RHJ75" s="501"/>
      <c r="RHK75" s="501"/>
      <c r="RHL75" s="502"/>
      <c r="RHM75" s="497"/>
      <c r="RHN75" s="498"/>
      <c r="RHO75" s="498"/>
      <c r="RHP75" s="499"/>
      <c r="RHQ75" s="499"/>
      <c r="RHR75" s="499"/>
      <c r="RHS75" s="500"/>
      <c r="RHT75" s="501"/>
      <c r="RHU75" s="501"/>
      <c r="RHV75" s="501"/>
      <c r="RHW75" s="501"/>
      <c r="RHX75" s="501"/>
      <c r="RHY75" s="501"/>
      <c r="RHZ75" s="501"/>
      <c r="RIA75" s="501"/>
      <c r="RIB75" s="501"/>
      <c r="RIC75" s="501"/>
      <c r="RID75" s="501"/>
      <c r="RIE75" s="502"/>
      <c r="RIF75" s="497"/>
      <c r="RIG75" s="498"/>
      <c r="RIH75" s="498"/>
      <c r="RII75" s="499"/>
      <c r="RIJ75" s="499"/>
      <c r="RIK75" s="499"/>
      <c r="RIL75" s="500"/>
      <c r="RIM75" s="501"/>
      <c r="RIN75" s="501"/>
      <c r="RIO75" s="501"/>
      <c r="RIP75" s="501"/>
      <c r="RIQ75" s="501"/>
      <c r="RIR75" s="501"/>
      <c r="RIS75" s="501"/>
      <c r="RIT75" s="501"/>
      <c r="RIU75" s="501"/>
      <c r="RIV75" s="501"/>
      <c r="RIW75" s="501"/>
      <c r="RIX75" s="502"/>
      <c r="RIY75" s="497"/>
      <c r="RIZ75" s="498"/>
      <c r="RJA75" s="498"/>
      <c r="RJB75" s="499"/>
      <c r="RJC75" s="499"/>
      <c r="RJD75" s="499"/>
      <c r="RJE75" s="500"/>
      <c r="RJF75" s="501"/>
      <c r="RJG75" s="501"/>
      <c r="RJH75" s="501"/>
      <c r="RJI75" s="501"/>
      <c r="RJJ75" s="501"/>
      <c r="RJK75" s="501"/>
      <c r="RJL75" s="501"/>
      <c r="RJM75" s="501"/>
      <c r="RJN75" s="501"/>
      <c r="RJO75" s="501"/>
      <c r="RJP75" s="501"/>
      <c r="RJQ75" s="502"/>
      <c r="RJR75" s="497"/>
      <c r="RJS75" s="498"/>
      <c r="RJT75" s="498"/>
      <c r="RJU75" s="499"/>
      <c r="RJV75" s="499"/>
      <c r="RJW75" s="499"/>
      <c r="RJX75" s="500"/>
      <c r="RJY75" s="501"/>
      <c r="RJZ75" s="501"/>
      <c r="RKA75" s="501"/>
      <c r="RKB75" s="501"/>
      <c r="RKC75" s="501"/>
      <c r="RKD75" s="501"/>
      <c r="RKE75" s="501"/>
      <c r="RKF75" s="501"/>
      <c r="RKG75" s="501"/>
      <c r="RKH75" s="501"/>
      <c r="RKI75" s="501"/>
      <c r="RKJ75" s="502"/>
      <c r="RKK75" s="497"/>
      <c r="RKL75" s="498"/>
      <c r="RKM75" s="498"/>
      <c r="RKN75" s="499"/>
      <c r="RKO75" s="499"/>
      <c r="RKP75" s="499"/>
      <c r="RKQ75" s="500"/>
      <c r="RKR75" s="501"/>
      <c r="RKS75" s="501"/>
      <c r="RKT75" s="501"/>
      <c r="RKU75" s="501"/>
      <c r="RKV75" s="501"/>
      <c r="RKW75" s="501"/>
      <c r="RKX75" s="501"/>
      <c r="RKY75" s="501"/>
      <c r="RKZ75" s="501"/>
      <c r="RLA75" s="501"/>
      <c r="RLB75" s="501"/>
      <c r="RLC75" s="502"/>
      <c r="RLD75" s="497"/>
      <c r="RLE75" s="498"/>
      <c r="RLF75" s="498"/>
      <c r="RLG75" s="499"/>
      <c r="RLH75" s="499"/>
      <c r="RLI75" s="499"/>
      <c r="RLJ75" s="500"/>
      <c r="RLK75" s="501"/>
      <c r="RLL75" s="501"/>
      <c r="RLM75" s="501"/>
      <c r="RLN75" s="501"/>
      <c r="RLO75" s="501"/>
      <c r="RLP75" s="501"/>
      <c r="RLQ75" s="501"/>
      <c r="RLR75" s="501"/>
      <c r="RLS75" s="501"/>
      <c r="RLT75" s="501"/>
      <c r="RLU75" s="501"/>
      <c r="RLV75" s="502"/>
      <c r="RLW75" s="497"/>
      <c r="RLX75" s="498"/>
      <c r="RLY75" s="498"/>
      <c r="RLZ75" s="499"/>
      <c r="RMA75" s="499"/>
      <c r="RMB75" s="499"/>
      <c r="RMC75" s="500"/>
      <c r="RMD75" s="501"/>
      <c r="RME75" s="501"/>
      <c r="RMF75" s="501"/>
      <c r="RMG75" s="501"/>
      <c r="RMH75" s="501"/>
      <c r="RMI75" s="501"/>
      <c r="RMJ75" s="501"/>
      <c r="RMK75" s="501"/>
      <c r="RML75" s="501"/>
      <c r="RMM75" s="501"/>
      <c r="RMN75" s="501"/>
      <c r="RMO75" s="502"/>
      <c r="RMP75" s="497"/>
      <c r="RMQ75" s="498"/>
      <c r="RMR75" s="498"/>
      <c r="RMS75" s="499"/>
      <c r="RMT75" s="499"/>
      <c r="RMU75" s="499"/>
      <c r="RMV75" s="500"/>
      <c r="RMW75" s="501"/>
      <c r="RMX75" s="501"/>
      <c r="RMY75" s="501"/>
      <c r="RMZ75" s="501"/>
      <c r="RNA75" s="501"/>
      <c r="RNB75" s="501"/>
      <c r="RNC75" s="501"/>
      <c r="RND75" s="501"/>
      <c r="RNE75" s="501"/>
      <c r="RNF75" s="501"/>
      <c r="RNG75" s="501"/>
      <c r="RNH75" s="502"/>
      <c r="RNI75" s="497"/>
      <c r="RNJ75" s="498"/>
      <c r="RNK75" s="498"/>
      <c r="RNL75" s="499"/>
      <c r="RNM75" s="499"/>
      <c r="RNN75" s="499"/>
      <c r="RNO75" s="500"/>
      <c r="RNP75" s="501"/>
      <c r="RNQ75" s="501"/>
      <c r="RNR75" s="501"/>
      <c r="RNS75" s="501"/>
      <c r="RNT75" s="501"/>
      <c r="RNU75" s="501"/>
      <c r="RNV75" s="501"/>
      <c r="RNW75" s="501"/>
      <c r="RNX75" s="501"/>
      <c r="RNY75" s="501"/>
      <c r="RNZ75" s="501"/>
      <c r="ROA75" s="502"/>
      <c r="ROB75" s="497"/>
      <c r="ROC75" s="498"/>
      <c r="ROD75" s="498"/>
      <c r="ROE75" s="499"/>
      <c r="ROF75" s="499"/>
      <c r="ROG75" s="499"/>
      <c r="ROH75" s="500"/>
      <c r="ROI75" s="501"/>
      <c r="ROJ75" s="501"/>
      <c r="ROK75" s="501"/>
      <c r="ROL75" s="501"/>
      <c r="ROM75" s="501"/>
      <c r="RON75" s="501"/>
      <c r="ROO75" s="501"/>
      <c r="ROP75" s="501"/>
      <c r="ROQ75" s="501"/>
      <c r="ROR75" s="501"/>
      <c r="ROS75" s="501"/>
      <c r="ROT75" s="502"/>
      <c r="ROU75" s="497"/>
      <c r="ROV75" s="498"/>
      <c r="ROW75" s="498"/>
      <c r="ROX75" s="499"/>
      <c r="ROY75" s="499"/>
      <c r="ROZ75" s="499"/>
      <c r="RPA75" s="500"/>
      <c r="RPB75" s="501"/>
      <c r="RPC75" s="501"/>
      <c r="RPD75" s="501"/>
      <c r="RPE75" s="501"/>
      <c r="RPF75" s="501"/>
      <c r="RPG75" s="501"/>
      <c r="RPH75" s="501"/>
      <c r="RPI75" s="501"/>
      <c r="RPJ75" s="501"/>
      <c r="RPK75" s="501"/>
      <c r="RPL75" s="501"/>
      <c r="RPM75" s="502"/>
      <c r="RPN75" s="497"/>
      <c r="RPO75" s="498"/>
      <c r="RPP75" s="498"/>
      <c r="RPQ75" s="499"/>
      <c r="RPR75" s="499"/>
      <c r="RPS75" s="499"/>
      <c r="RPT75" s="500"/>
      <c r="RPU75" s="501"/>
      <c r="RPV75" s="501"/>
      <c r="RPW75" s="501"/>
      <c r="RPX75" s="501"/>
      <c r="RPY75" s="501"/>
      <c r="RPZ75" s="501"/>
      <c r="RQA75" s="501"/>
      <c r="RQB75" s="501"/>
      <c r="RQC75" s="501"/>
      <c r="RQD75" s="501"/>
      <c r="RQE75" s="501"/>
      <c r="RQF75" s="502"/>
      <c r="RQG75" s="497"/>
      <c r="RQH75" s="498"/>
      <c r="RQI75" s="498"/>
      <c r="RQJ75" s="499"/>
      <c r="RQK75" s="499"/>
      <c r="RQL75" s="499"/>
      <c r="RQM75" s="500"/>
      <c r="RQN75" s="501"/>
      <c r="RQO75" s="501"/>
      <c r="RQP75" s="501"/>
      <c r="RQQ75" s="501"/>
      <c r="RQR75" s="501"/>
      <c r="RQS75" s="501"/>
      <c r="RQT75" s="501"/>
      <c r="RQU75" s="501"/>
      <c r="RQV75" s="501"/>
      <c r="RQW75" s="501"/>
      <c r="RQX75" s="501"/>
      <c r="RQY75" s="502"/>
      <c r="RQZ75" s="497"/>
      <c r="RRA75" s="498"/>
      <c r="RRB75" s="498"/>
      <c r="RRC75" s="499"/>
      <c r="RRD75" s="499"/>
      <c r="RRE75" s="499"/>
      <c r="RRF75" s="500"/>
      <c r="RRG75" s="501"/>
      <c r="RRH75" s="501"/>
      <c r="RRI75" s="501"/>
      <c r="RRJ75" s="501"/>
      <c r="RRK75" s="501"/>
      <c r="RRL75" s="501"/>
      <c r="RRM75" s="501"/>
      <c r="RRN75" s="501"/>
      <c r="RRO75" s="501"/>
      <c r="RRP75" s="501"/>
      <c r="RRQ75" s="501"/>
      <c r="RRR75" s="502"/>
      <c r="RRS75" s="497"/>
      <c r="RRT75" s="498"/>
      <c r="RRU75" s="498"/>
      <c r="RRV75" s="499"/>
      <c r="RRW75" s="499"/>
      <c r="RRX75" s="499"/>
      <c r="RRY75" s="500"/>
      <c r="RRZ75" s="501"/>
      <c r="RSA75" s="501"/>
      <c r="RSB75" s="501"/>
      <c r="RSC75" s="501"/>
      <c r="RSD75" s="501"/>
      <c r="RSE75" s="501"/>
      <c r="RSF75" s="501"/>
      <c r="RSG75" s="501"/>
      <c r="RSH75" s="501"/>
      <c r="RSI75" s="501"/>
      <c r="RSJ75" s="501"/>
      <c r="RSK75" s="502"/>
      <c r="RSL75" s="497"/>
      <c r="RSM75" s="498"/>
      <c r="RSN75" s="498"/>
      <c r="RSO75" s="499"/>
      <c r="RSP75" s="499"/>
      <c r="RSQ75" s="499"/>
      <c r="RSR75" s="500"/>
      <c r="RSS75" s="501"/>
      <c r="RST75" s="501"/>
      <c r="RSU75" s="501"/>
      <c r="RSV75" s="501"/>
      <c r="RSW75" s="501"/>
      <c r="RSX75" s="501"/>
      <c r="RSY75" s="501"/>
      <c r="RSZ75" s="501"/>
      <c r="RTA75" s="501"/>
      <c r="RTB75" s="501"/>
      <c r="RTC75" s="501"/>
      <c r="RTD75" s="502"/>
      <c r="RTE75" s="497"/>
      <c r="RTF75" s="498"/>
      <c r="RTG75" s="498"/>
      <c r="RTH75" s="499"/>
      <c r="RTI75" s="499"/>
      <c r="RTJ75" s="499"/>
      <c r="RTK75" s="500"/>
      <c r="RTL75" s="501"/>
      <c r="RTM75" s="501"/>
      <c r="RTN75" s="501"/>
      <c r="RTO75" s="501"/>
      <c r="RTP75" s="501"/>
      <c r="RTQ75" s="501"/>
      <c r="RTR75" s="501"/>
      <c r="RTS75" s="501"/>
      <c r="RTT75" s="501"/>
      <c r="RTU75" s="501"/>
      <c r="RTV75" s="501"/>
      <c r="RTW75" s="502"/>
      <c r="RTX75" s="497"/>
      <c r="RTY75" s="498"/>
      <c r="RTZ75" s="498"/>
      <c r="RUA75" s="499"/>
      <c r="RUB75" s="499"/>
      <c r="RUC75" s="499"/>
      <c r="RUD75" s="500"/>
      <c r="RUE75" s="501"/>
      <c r="RUF75" s="501"/>
      <c r="RUG75" s="501"/>
      <c r="RUH75" s="501"/>
      <c r="RUI75" s="501"/>
      <c r="RUJ75" s="501"/>
      <c r="RUK75" s="501"/>
      <c r="RUL75" s="501"/>
      <c r="RUM75" s="501"/>
      <c r="RUN75" s="501"/>
      <c r="RUO75" s="501"/>
      <c r="RUP75" s="502"/>
      <c r="RUQ75" s="497"/>
      <c r="RUR75" s="498"/>
      <c r="RUS75" s="498"/>
      <c r="RUT75" s="499"/>
      <c r="RUU75" s="499"/>
      <c r="RUV75" s="499"/>
      <c r="RUW75" s="500"/>
      <c r="RUX75" s="501"/>
      <c r="RUY75" s="501"/>
      <c r="RUZ75" s="501"/>
      <c r="RVA75" s="501"/>
      <c r="RVB75" s="501"/>
      <c r="RVC75" s="501"/>
      <c r="RVD75" s="501"/>
      <c r="RVE75" s="501"/>
      <c r="RVF75" s="501"/>
      <c r="RVG75" s="501"/>
      <c r="RVH75" s="501"/>
      <c r="RVI75" s="502"/>
      <c r="RVJ75" s="497"/>
      <c r="RVK75" s="498"/>
      <c r="RVL75" s="498"/>
      <c r="RVM75" s="499"/>
      <c r="RVN75" s="499"/>
      <c r="RVO75" s="499"/>
      <c r="RVP75" s="500"/>
      <c r="RVQ75" s="501"/>
      <c r="RVR75" s="501"/>
      <c r="RVS75" s="501"/>
      <c r="RVT75" s="501"/>
      <c r="RVU75" s="501"/>
      <c r="RVV75" s="501"/>
      <c r="RVW75" s="501"/>
      <c r="RVX75" s="501"/>
      <c r="RVY75" s="501"/>
      <c r="RVZ75" s="501"/>
      <c r="RWA75" s="501"/>
      <c r="RWB75" s="502"/>
      <c r="RWC75" s="497"/>
      <c r="RWD75" s="498"/>
      <c r="RWE75" s="498"/>
      <c r="RWF75" s="499"/>
      <c r="RWG75" s="499"/>
      <c r="RWH75" s="499"/>
      <c r="RWI75" s="500"/>
      <c r="RWJ75" s="501"/>
      <c r="RWK75" s="501"/>
      <c r="RWL75" s="501"/>
      <c r="RWM75" s="501"/>
      <c r="RWN75" s="501"/>
      <c r="RWO75" s="501"/>
      <c r="RWP75" s="501"/>
      <c r="RWQ75" s="501"/>
      <c r="RWR75" s="501"/>
      <c r="RWS75" s="501"/>
      <c r="RWT75" s="501"/>
      <c r="RWU75" s="502"/>
      <c r="RWV75" s="497"/>
      <c r="RWW75" s="498"/>
      <c r="RWX75" s="498"/>
      <c r="RWY75" s="499"/>
      <c r="RWZ75" s="499"/>
      <c r="RXA75" s="499"/>
      <c r="RXB75" s="500"/>
      <c r="RXC75" s="501"/>
      <c r="RXD75" s="501"/>
      <c r="RXE75" s="501"/>
      <c r="RXF75" s="501"/>
      <c r="RXG75" s="501"/>
      <c r="RXH75" s="501"/>
      <c r="RXI75" s="501"/>
      <c r="RXJ75" s="501"/>
      <c r="RXK75" s="501"/>
      <c r="RXL75" s="501"/>
      <c r="RXM75" s="501"/>
      <c r="RXN75" s="502"/>
      <c r="RXO75" s="497"/>
      <c r="RXP75" s="498"/>
      <c r="RXQ75" s="498"/>
      <c r="RXR75" s="499"/>
      <c r="RXS75" s="499"/>
      <c r="RXT75" s="499"/>
      <c r="RXU75" s="500"/>
      <c r="RXV75" s="501"/>
      <c r="RXW75" s="501"/>
      <c r="RXX75" s="501"/>
      <c r="RXY75" s="501"/>
      <c r="RXZ75" s="501"/>
      <c r="RYA75" s="501"/>
      <c r="RYB75" s="501"/>
      <c r="RYC75" s="501"/>
      <c r="RYD75" s="501"/>
      <c r="RYE75" s="501"/>
      <c r="RYF75" s="501"/>
      <c r="RYG75" s="502"/>
      <c r="RYH75" s="497"/>
      <c r="RYI75" s="498"/>
      <c r="RYJ75" s="498"/>
      <c r="RYK75" s="499"/>
      <c r="RYL75" s="499"/>
      <c r="RYM75" s="499"/>
      <c r="RYN75" s="500"/>
      <c r="RYO75" s="501"/>
      <c r="RYP75" s="501"/>
      <c r="RYQ75" s="501"/>
      <c r="RYR75" s="501"/>
      <c r="RYS75" s="501"/>
      <c r="RYT75" s="501"/>
      <c r="RYU75" s="501"/>
      <c r="RYV75" s="501"/>
      <c r="RYW75" s="501"/>
      <c r="RYX75" s="501"/>
      <c r="RYY75" s="501"/>
      <c r="RYZ75" s="502"/>
      <c r="RZA75" s="497"/>
      <c r="RZB75" s="498"/>
      <c r="RZC75" s="498"/>
      <c r="RZD75" s="499"/>
      <c r="RZE75" s="499"/>
      <c r="RZF75" s="499"/>
      <c r="RZG75" s="500"/>
      <c r="RZH75" s="501"/>
      <c r="RZI75" s="501"/>
      <c r="RZJ75" s="501"/>
      <c r="RZK75" s="501"/>
      <c r="RZL75" s="501"/>
      <c r="RZM75" s="501"/>
      <c r="RZN75" s="501"/>
      <c r="RZO75" s="501"/>
      <c r="RZP75" s="501"/>
      <c r="RZQ75" s="501"/>
      <c r="RZR75" s="501"/>
      <c r="RZS75" s="502"/>
      <c r="RZT75" s="497"/>
      <c r="RZU75" s="498"/>
      <c r="RZV75" s="498"/>
      <c r="RZW75" s="499"/>
      <c r="RZX75" s="499"/>
      <c r="RZY75" s="499"/>
      <c r="RZZ75" s="500"/>
      <c r="SAA75" s="501"/>
      <c r="SAB75" s="501"/>
      <c r="SAC75" s="501"/>
      <c r="SAD75" s="501"/>
      <c r="SAE75" s="501"/>
      <c r="SAF75" s="501"/>
      <c r="SAG75" s="501"/>
      <c r="SAH75" s="501"/>
      <c r="SAI75" s="501"/>
      <c r="SAJ75" s="501"/>
      <c r="SAK75" s="501"/>
      <c r="SAL75" s="502"/>
      <c r="SAM75" s="497"/>
      <c r="SAN75" s="498"/>
      <c r="SAO75" s="498"/>
      <c r="SAP75" s="499"/>
      <c r="SAQ75" s="499"/>
      <c r="SAR75" s="499"/>
      <c r="SAS75" s="500"/>
      <c r="SAT75" s="501"/>
      <c r="SAU75" s="501"/>
      <c r="SAV75" s="501"/>
      <c r="SAW75" s="501"/>
      <c r="SAX75" s="501"/>
      <c r="SAY75" s="501"/>
      <c r="SAZ75" s="501"/>
      <c r="SBA75" s="501"/>
      <c r="SBB75" s="501"/>
      <c r="SBC75" s="501"/>
      <c r="SBD75" s="501"/>
      <c r="SBE75" s="502"/>
      <c r="SBF75" s="497"/>
      <c r="SBG75" s="498"/>
      <c r="SBH75" s="498"/>
      <c r="SBI75" s="499"/>
      <c r="SBJ75" s="499"/>
      <c r="SBK75" s="499"/>
      <c r="SBL75" s="500"/>
      <c r="SBM75" s="501"/>
      <c r="SBN75" s="501"/>
      <c r="SBO75" s="501"/>
      <c r="SBP75" s="501"/>
      <c r="SBQ75" s="501"/>
      <c r="SBR75" s="501"/>
      <c r="SBS75" s="501"/>
      <c r="SBT75" s="501"/>
      <c r="SBU75" s="501"/>
      <c r="SBV75" s="501"/>
      <c r="SBW75" s="501"/>
      <c r="SBX75" s="502"/>
      <c r="SBY75" s="497"/>
      <c r="SBZ75" s="498"/>
      <c r="SCA75" s="498"/>
      <c r="SCB75" s="499"/>
      <c r="SCC75" s="499"/>
      <c r="SCD75" s="499"/>
      <c r="SCE75" s="500"/>
      <c r="SCF75" s="501"/>
      <c r="SCG75" s="501"/>
      <c r="SCH75" s="501"/>
      <c r="SCI75" s="501"/>
      <c r="SCJ75" s="501"/>
      <c r="SCK75" s="501"/>
      <c r="SCL75" s="501"/>
      <c r="SCM75" s="501"/>
      <c r="SCN75" s="501"/>
      <c r="SCO75" s="501"/>
      <c r="SCP75" s="501"/>
      <c r="SCQ75" s="502"/>
      <c r="SCR75" s="497"/>
      <c r="SCS75" s="498"/>
      <c r="SCT75" s="498"/>
      <c r="SCU75" s="499"/>
      <c r="SCV75" s="499"/>
      <c r="SCW75" s="499"/>
      <c r="SCX75" s="500"/>
      <c r="SCY75" s="501"/>
      <c r="SCZ75" s="501"/>
      <c r="SDA75" s="501"/>
      <c r="SDB75" s="501"/>
      <c r="SDC75" s="501"/>
      <c r="SDD75" s="501"/>
      <c r="SDE75" s="501"/>
      <c r="SDF75" s="501"/>
      <c r="SDG75" s="501"/>
      <c r="SDH75" s="501"/>
      <c r="SDI75" s="501"/>
      <c r="SDJ75" s="502"/>
      <c r="SDK75" s="497"/>
      <c r="SDL75" s="498"/>
      <c r="SDM75" s="498"/>
      <c r="SDN75" s="499"/>
      <c r="SDO75" s="499"/>
      <c r="SDP75" s="499"/>
      <c r="SDQ75" s="500"/>
      <c r="SDR75" s="501"/>
      <c r="SDS75" s="501"/>
      <c r="SDT75" s="501"/>
      <c r="SDU75" s="501"/>
      <c r="SDV75" s="501"/>
      <c r="SDW75" s="501"/>
      <c r="SDX75" s="501"/>
      <c r="SDY75" s="501"/>
      <c r="SDZ75" s="501"/>
      <c r="SEA75" s="501"/>
      <c r="SEB75" s="501"/>
      <c r="SEC75" s="502"/>
      <c r="SED75" s="497"/>
      <c r="SEE75" s="498"/>
      <c r="SEF75" s="498"/>
      <c r="SEG75" s="499"/>
      <c r="SEH75" s="499"/>
      <c r="SEI75" s="499"/>
      <c r="SEJ75" s="500"/>
      <c r="SEK75" s="501"/>
      <c r="SEL75" s="501"/>
      <c r="SEM75" s="501"/>
      <c r="SEN75" s="501"/>
      <c r="SEO75" s="501"/>
      <c r="SEP75" s="501"/>
      <c r="SEQ75" s="501"/>
      <c r="SER75" s="501"/>
      <c r="SES75" s="501"/>
      <c r="SET75" s="501"/>
      <c r="SEU75" s="501"/>
      <c r="SEV75" s="502"/>
      <c r="SEW75" s="497"/>
      <c r="SEX75" s="498"/>
      <c r="SEY75" s="498"/>
      <c r="SEZ75" s="499"/>
      <c r="SFA75" s="499"/>
      <c r="SFB75" s="499"/>
      <c r="SFC75" s="500"/>
      <c r="SFD75" s="501"/>
      <c r="SFE75" s="501"/>
      <c r="SFF75" s="501"/>
      <c r="SFG75" s="501"/>
      <c r="SFH75" s="501"/>
      <c r="SFI75" s="501"/>
      <c r="SFJ75" s="501"/>
      <c r="SFK75" s="501"/>
      <c r="SFL75" s="501"/>
      <c r="SFM75" s="501"/>
      <c r="SFN75" s="501"/>
      <c r="SFO75" s="502"/>
      <c r="SFP75" s="497"/>
      <c r="SFQ75" s="498"/>
      <c r="SFR75" s="498"/>
      <c r="SFS75" s="499"/>
      <c r="SFT75" s="499"/>
      <c r="SFU75" s="499"/>
      <c r="SFV75" s="500"/>
      <c r="SFW75" s="501"/>
      <c r="SFX75" s="501"/>
      <c r="SFY75" s="501"/>
      <c r="SFZ75" s="501"/>
      <c r="SGA75" s="501"/>
      <c r="SGB75" s="501"/>
      <c r="SGC75" s="501"/>
      <c r="SGD75" s="501"/>
      <c r="SGE75" s="501"/>
      <c r="SGF75" s="501"/>
      <c r="SGG75" s="501"/>
      <c r="SGH75" s="502"/>
      <c r="SGI75" s="497"/>
      <c r="SGJ75" s="498"/>
      <c r="SGK75" s="498"/>
      <c r="SGL75" s="499"/>
      <c r="SGM75" s="499"/>
      <c r="SGN75" s="499"/>
      <c r="SGO75" s="500"/>
      <c r="SGP75" s="501"/>
      <c r="SGQ75" s="501"/>
      <c r="SGR75" s="501"/>
      <c r="SGS75" s="501"/>
      <c r="SGT75" s="501"/>
      <c r="SGU75" s="501"/>
      <c r="SGV75" s="501"/>
      <c r="SGW75" s="501"/>
      <c r="SGX75" s="501"/>
      <c r="SGY75" s="501"/>
      <c r="SGZ75" s="501"/>
      <c r="SHA75" s="502"/>
      <c r="SHB75" s="497"/>
      <c r="SHC75" s="498"/>
      <c r="SHD75" s="498"/>
      <c r="SHE75" s="499"/>
      <c r="SHF75" s="499"/>
      <c r="SHG75" s="499"/>
      <c r="SHH75" s="500"/>
      <c r="SHI75" s="501"/>
      <c r="SHJ75" s="501"/>
      <c r="SHK75" s="501"/>
      <c r="SHL75" s="501"/>
      <c r="SHM75" s="501"/>
      <c r="SHN75" s="501"/>
      <c r="SHO75" s="501"/>
      <c r="SHP75" s="501"/>
      <c r="SHQ75" s="501"/>
      <c r="SHR75" s="501"/>
      <c r="SHS75" s="501"/>
      <c r="SHT75" s="502"/>
      <c r="SHU75" s="497"/>
      <c r="SHV75" s="498"/>
      <c r="SHW75" s="498"/>
      <c r="SHX75" s="499"/>
      <c r="SHY75" s="499"/>
      <c r="SHZ75" s="499"/>
      <c r="SIA75" s="500"/>
      <c r="SIB75" s="501"/>
      <c r="SIC75" s="501"/>
      <c r="SID75" s="501"/>
      <c r="SIE75" s="501"/>
      <c r="SIF75" s="501"/>
      <c r="SIG75" s="501"/>
      <c r="SIH75" s="501"/>
      <c r="SII75" s="501"/>
      <c r="SIJ75" s="501"/>
      <c r="SIK75" s="501"/>
      <c r="SIL75" s="501"/>
      <c r="SIM75" s="502"/>
      <c r="SIN75" s="497"/>
      <c r="SIO75" s="498"/>
      <c r="SIP75" s="498"/>
      <c r="SIQ75" s="499"/>
      <c r="SIR75" s="499"/>
      <c r="SIS75" s="499"/>
      <c r="SIT75" s="500"/>
      <c r="SIU75" s="501"/>
      <c r="SIV75" s="501"/>
      <c r="SIW75" s="501"/>
      <c r="SIX75" s="501"/>
      <c r="SIY75" s="501"/>
      <c r="SIZ75" s="501"/>
      <c r="SJA75" s="501"/>
      <c r="SJB75" s="501"/>
      <c r="SJC75" s="501"/>
      <c r="SJD75" s="501"/>
      <c r="SJE75" s="501"/>
      <c r="SJF75" s="502"/>
      <c r="SJG75" s="497"/>
      <c r="SJH75" s="498"/>
      <c r="SJI75" s="498"/>
      <c r="SJJ75" s="499"/>
      <c r="SJK75" s="499"/>
      <c r="SJL75" s="499"/>
      <c r="SJM75" s="500"/>
      <c r="SJN75" s="501"/>
      <c r="SJO75" s="501"/>
      <c r="SJP75" s="501"/>
      <c r="SJQ75" s="501"/>
      <c r="SJR75" s="501"/>
      <c r="SJS75" s="501"/>
      <c r="SJT75" s="501"/>
      <c r="SJU75" s="501"/>
      <c r="SJV75" s="501"/>
      <c r="SJW75" s="501"/>
      <c r="SJX75" s="501"/>
      <c r="SJY75" s="502"/>
      <c r="SJZ75" s="497"/>
      <c r="SKA75" s="498"/>
      <c r="SKB75" s="498"/>
      <c r="SKC75" s="499"/>
      <c r="SKD75" s="499"/>
      <c r="SKE75" s="499"/>
      <c r="SKF75" s="500"/>
      <c r="SKG75" s="501"/>
      <c r="SKH75" s="501"/>
      <c r="SKI75" s="501"/>
      <c r="SKJ75" s="501"/>
      <c r="SKK75" s="501"/>
      <c r="SKL75" s="501"/>
      <c r="SKM75" s="501"/>
      <c r="SKN75" s="501"/>
      <c r="SKO75" s="501"/>
      <c r="SKP75" s="501"/>
      <c r="SKQ75" s="501"/>
      <c r="SKR75" s="502"/>
      <c r="SKS75" s="497"/>
      <c r="SKT75" s="498"/>
      <c r="SKU75" s="498"/>
      <c r="SKV75" s="499"/>
      <c r="SKW75" s="499"/>
      <c r="SKX75" s="499"/>
      <c r="SKY75" s="500"/>
      <c r="SKZ75" s="501"/>
      <c r="SLA75" s="501"/>
      <c r="SLB75" s="501"/>
      <c r="SLC75" s="501"/>
      <c r="SLD75" s="501"/>
      <c r="SLE75" s="501"/>
      <c r="SLF75" s="501"/>
      <c r="SLG75" s="501"/>
      <c r="SLH75" s="501"/>
      <c r="SLI75" s="501"/>
      <c r="SLJ75" s="501"/>
      <c r="SLK75" s="502"/>
      <c r="SLL75" s="497"/>
      <c r="SLM75" s="498"/>
      <c r="SLN75" s="498"/>
      <c r="SLO75" s="499"/>
      <c r="SLP75" s="499"/>
      <c r="SLQ75" s="499"/>
      <c r="SLR75" s="500"/>
      <c r="SLS75" s="501"/>
      <c r="SLT75" s="501"/>
      <c r="SLU75" s="501"/>
      <c r="SLV75" s="501"/>
      <c r="SLW75" s="501"/>
      <c r="SLX75" s="501"/>
      <c r="SLY75" s="501"/>
      <c r="SLZ75" s="501"/>
      <c r="SMA75" s="501"/>
      <c r="SMB75" s="501"/>
      <c r="SMC75" s="501"/>
      <c r="SMD75" s="502"/>
      <c r="SME75" s="497"/>
      <c r="SMF75" s="498"/>
      <c r="SMG75" s="498"/>
      <c r="SMH75" s="499"/>
      <c r="SMI75" s="499"/>
      <c r="SMJ75" s="499"/>
      <c r="SMK75" s="500"/>
      <c r="SML75" s="501"/>
      <c r="SMM75" s="501"/>
      <c r="SMN75" s="501"/>
      <c r="SMO75" s="501"/>
      <c r="SMP75" s="501"/>
      <c r="SMQ75" s="501"/>
      <c r="SMR75" s="501"/>
      <c r="SMS75" s="501"/>
      <c r="SMT75" s="501"/>
      <c r="SMU75" s="501"/>
      <c r="SMV75" s="501"/>
      <c r="SMW75" s="502"/>
      <c r="SMX75" s="497"/>
      <c r="SMY75" s="498"/>
      <c r="SMZ75" s="498"/>
      <c r="SNA75" s="499"/>
      <c r="SNB75" s="499"/>
      <c r="SNC75" s="499"/>
      <c r="SND75" s="500"/>
      <c r="SNE75" s="501"/>
      <c r="SNF75" s="501"/>
      <c r="SNG75" s="501"/>
      <c r="SNH75" s="501"/>
      <c r="SNI75" s="501"/>
      <c r="SNJ75" s="501"/>
      <c r="SNK75" s="501"/>
      <c r="SNL75" s="501"/>
      <c r="SNM75" s="501"/>
      <c r="SNN75" s="501"/>
      <c r="SNO75" s="501"/>
      <c r="SNP75" s="502"/>
      <c r="SNQ75" s="497"/>
      <c r="SNR75" s="498"/>
      <c r="SNS75" s="498"/>
      <c r="SNT75" s="499"/>
      <c r="SNU75" s="499"/>
      <c r="SNV75" s="499"/>
      <c r="SNW75" s="500"/>
      <c r="SNX75" s="501"/>
      <c r="SNY75" s="501"/>
      <c r="SNZ75" s="501"/>
      <c r="SOA75" s="501"/>
      <c r="SOB75" s="501"/>
      <c r="SOC75" s="501"/>
      <c r="SOD75" s="501"/>
      <c r="SOE75" s="501"/>
      <c r="SOF75" s="501"/>
      <c r="SOG75" s="501"/>
      <c r="SOH75" s="501"/>
      <c r="SOI75" s="502"/>
      <c r="SOJ75" s="497"/>
      <c r="SOK75" s="498"/>
      <c r="SOL75" s="498"/>
      <c r="SOM75" s="499"/>
      <c r="SON75" s="499"/>
      <c r="SOO75" s="499"/>
      <c r="SOP75" s="500"/>
      <c r="SOQ75" s="501"/>
      <c r="SOR75" s="501"/>
      <c r="SOS75" s="501"/>
      <c r="SOT75" s="501"/>
      <c r="SOU75" s="501"/>
      <c r="SOV75" s="501"/>
      <c r="SOW75" s="501"/>
      <c r="SOX75" s="501"/>
      <c r="SOY75" s="501"/>
      <c r="SOZ75" s="501"/>
      <c r="SPA75" s="501"/>
      <c r="SPB75" s="502"/>
      <c r="SPC75" s="497"/>
      <c r="SPD75" s="498"/>
      <c r="SPE75" s="498"/>
      <c r="SPF75" s="499"/>
      <c r="SPG75" s="499"/>
      <c r="SPH75" s="499"/>
      <c r="SPI75" s="500"/>
      <c r="SPJ75" s="501"/>
      <c r="SPK75" s="501"/>
      <c r="SPL75" s="501"/>
      <c r="SPM75" s="501"/>
      <c r="SPN75" s="501"/>
      <c r="SPO75" s="501"/>
      <c r="SPP75" s="501"/>
      <c r="SPQ75" s="501"/>
      <c r="SPR75" s="501"/>
      <c r="SPS75" s="501"/>
      <c r="SPT75" s="501"/>
      <c r="SPU75" s="502"/>
      <c r="SPV75" s="497"/>
      <c r="SPW75" s="498"/>
      <c r="SPX75" s="498"/>
      <c r="SPY75" s="499"/>
      <c r="SPZ75" s="499"/>
      <c r="SQA75" s="499"/>
      <c r="SQB75" s="500"/>
      <c r="SQC75" s="501"/>
      <c r="SQD75" s="501"/>
      <c r="SQE75" s="501"/>
      <c r="SQF75" s="501"/>
      <c r="SQG75" s="501"/>
      <c r="SQH75" s="501"/>
      <c r="SQI75" s="501"/>
      <c r="SQJ75" s="501"/>
      <c r="SQK75" s="501"/>
      <c r="SQL75" s="501"/>
      <c r="SQM75" s="501"/>
      <c r="SQN75" s="502"/>
      <c r="SQO75" s="497"/>
      <c r="SQP75" s="498"/>
      <c r="SQQ75" s="498"/>
      <c r="SQR75" s="499"/>
      <c r="SQS75" s="499"/>
      <c r="SQT75" s="499"/>
      <c r="SQU75" s="500"/>
      <c r="SQV75" s="501"/>
      <c r="SQW75" s="501"/>
      <c r="SQX75" s="501"/>
      <c r="SQY75" s="501"/>
      <c r="SQZ75" s="501"/>
      <c r="SRA75" s="501"/>
      <c r="SRB75" s="501"/>
      <c r="SRC75" s="501"/>
      <c r="SRD75" s="501"/>
      <c r="SRE75" s="501"/>
      <c r="SRF75" s="501"/>
      <c r="SRG75" s="502"/>
      <c r="SRH75" s="497"/>
      <c r="SRI75" s="498"/>
      <c r="SRJ75" s="498"/>
      <c r="SRK75" s="499"/>
      <c r="SRL75" s="499"/>
      <c r="SRM75" s="499"/>
      <c r="SRN75" s="500"/>
      <c r="SRO75" s="501"/>
      <c r="SRP75" s="501"/>
      <c r="SRQ75" s="501"/>
      <c r="SRR75" s="501"/>
      <c r="SRS75" s="501"/>
      <c r="SRT75" s="501"/>
      <c r="SRU75" s="501"/>
      <c r="SRV75" s="501"/>
      <c r="SRW75" s="501"/>
      <c r="SRX75" s="501"/>
      <c r="SRY75" s="501"/>
      <c r="SRZ75" s="502"/>
      <c r="SSA75" s="497"/>
      <c r="SSB75" s="498"/>
      <c r="SSC75" s="498"/>
      <c r="SSD75" s="499"/>
      <c r="SSE75" s="499"/>
      <c r="SSF75" s="499"/>
      <c r="SSG75" s="500"/>
      <c r="SSH75" s="501"/>
      <c r="SSI75" s="501"/>
      <c r="SSJ75" s="501"/>
      <c r="SSK75" s="501"/>
      <c r="SSL75" s="501"/>
      <c r="SSM75" s="501"/>
      <c r="SSN75" s="501"/>
      <c r="SSO75" s="501"/>
      <c r="SSP75" s="501"/>
      <c r="SSQ75" s="501"/>
      <c r="SSR75" s="501"/>
      <c r="SSS75" s="502"/>
      <c r="SST75" s="497"/>
      <c r="SSU75" s="498"/>
      <c r="SSV75" s="498"/>
      <c r="SSW75" s="499"/>
      <c r="SSX75" s="499"/>
      <c r="SSY75" s="499"/>
      <c r="SSZ75" s="500"/>
      <c r="STA75" s="501"/>
      <c r="STB75" s="501"/>
      <c r="STC75" s="501"/>
      <c r="STD75" s="501"/>
      <c r="STE75" s="501"/>
      <c r="STF75" s="501"/>
      <c r="STG75" s="501"/>
      <c r="STH75" s="501"/>
      <c r="STI75" s="501"/>
      <c r="STJ75" s="501"/>
      <c r="STK75" s="501"/>
      <c r="STL75" s="502"/>
      <c r="STM75" s="497"/>
      <c r="STN75" s="498"/>
      <c r="STO75" s="498"/>
      <c r="STP75" s="499"/>
      <c r="STQ75" s="499"/>
      <c r="STR75" s="499"/>
      <c r="STS75" s="500"/>
      <c r="STT75" s="501"/>
      <c r="STU75" s="501"/>
      <c r="STV75" s="501"/>
      <c r="STW75" s="501"/>
      <c r="STX75" s="501"/>
      <c r="STY75" s="501"/>
      <c r="STZ75" s="501"/>
      <c r="SUA75" s="501"/>
      <c r="SUB75" s="501"/>
      <c r="SUC75" s="501"/>
      <c r="SUD75" s="501"/>
      <c r="SUE75" s="502"/>
      <c r="SUF75" s="497"/>
      <c r="SUG75" s="498"/>
      <c r="SUH75" s="498"/>
      <c r="SUI75" s="499"/>
      <c r="SUJ75" s="499"/>
      <c r="SUK75" s="499"/>
      <c r="SUL75" s="500"/>
      <c r="SUM75" s="501"/>
      <c r="SUN75" s="501"/>
      <c r="SUO75" s="501"/>
      <c r="SUP75" s="501"/>
      <c r="SUQ75" s="501"/>
      <c r="SUR75" s="501"/>
      <c r="SUS75" s="501"/>
      <c r="SUT75" s="501"/>
      <c r="SUU75" s="501"/>
      <c r="SUV75" s="501"/>
      <c r="SUW75" s="501"/>
      <c r="SUX75" s="502"/>
      <c r="SUY75" s="497"/>
      <c r="SUZ75" s="498"/>
      <c r="SVA75" s="498"/>
      <c r="SVB75" s="499"/>
      <c r="SVC75" s="499"/>
      <c r="SVD75" s="499"/>
      <c r="SVE75" s="500"/>
      <c r="SVF75" s="501"/>
      <c r="SVG75" s="501"/>
      <c r="SVH75" s="501"/>
      <c r="SVI75" s="501"/>
      <c r="SVJ75" s="501"/>
      <c r="SVK75" s="501"/>
      <c r="SVL75" s="501"/>
      <c r="SVM75" s="501"/>
      <c r="SVN75" s="501"/>
      <c r="SVO75" s="501"/>
      <c r="SVP75" s="501"/>
      <c r="SVQ75" s="502"/>
      <c r="SVR75" s="497"/>
      <c r="SVS75" s="498"/>
      <c r="SVT75" s="498"/>
      <c r="SVU75" s="499"/>
      <c r="SVV75" s="499"/>
      <c r="SVW75" s="499"/>
      <c r="SVX75" s="500"/>
      <c r="SVY75" s="501"/>
      <c r="SVZ75" s="501"/>
      <c r="SWA75" s="501"/>
      <c r="SWB75" s="501"/>
      <c r="SWC75" s="501"/>
      <c r="SWD75" s="501"/>
      <c r="SWE75" s="501"/>
      <c r="SWF75" s="501"/>
      <c r="SWG75" s="501"/>
      <c r="SWH75" s="501"/>
      <c r="SWI75" s="501"/>
      <c r="SWJ75" s="502"/>
      <c r="SWK75" s="497"/>
      <c r="SWL75" s="498"/>
      <c r="SWM75" s="498"/>
      <c r="SWN75" s="499"/>
      <c r="SWO75" s="499"/>
      <c r="SWP75" s="499"/>
      <c r="SWQ75" s="500"/>
      <c r="SWR75" s="501"/>
      <c r="SWS75" s="501"/>
      <c r="SWT75" s="501"/>
      <c r="SWU75" s="501"/>
      <c r="SWV75" s="501"/>
      <c r="SWW75" s="501"/>
      <c r="SWX75" s="501"/>
      <c r="SWY75" s="501"/>
      <c r="SWZ75" s="501"/>
      <c r="SXA75" s="501"/>
      <c r="SXB75" s="501"/>
      <c r="SXC75" s="502"/>
      <c r="SXD75" s="497"/>
      <c r="SXE75" s="498"/>
      <c r="SXF75" s="498"/>
      <c r="SXG75" s="499"/>
      <c r="SXH75" s="499"/>
      <c r="SXI75" s="499"/>
      <c r="SXJ75" s="500"/>
      <c r="SXK75" s="501"/>
      <c r="SXL75" s="501"/>
      <c r="SXM75" s="501"/>
      <c r="SXN75" s="501"/>
      <c r="SXO75" s="501"/>
      <c r="SXP75" s="501"/>
      <c r="SXQ75" s="501"/>
      <c r="SXR75" s="501"/>
      <c r="SXS75" s="501"/>
      <c r="SXT75" s="501"/>
      <c r="SXU75" s="501"/>
      <c r="SXV75" s="502"/>
      <c r="SXW75" s="497"/>
      <c r="SXX75" s="498"/>
      <c r="SXY75" s="498"/>
      <c r="SXZ75" s="499"/>
      <c r="SYA75" s="499"/>
      <c r="SYB75" s="499"/>
      <c r="SYC75" s="500"/>
      <c r="SYD75" s="501"/>
      <c r="SYE75" s="501"/>
      <c r="SYF75" s="501"/>
      <c r="SYG75" s="501"/>
      <c r="SYH75" s="501"/>
      <c r="SYI75" s="501"/>
      <c r="SYJ75" s="501"/>
      <c r="SYK75" s="501"/>
      <c r="SYL75" s="501"/>
      <c r="SYM75" s="501"/>
      <c r="SYN75" s="501"/>
      <c r="SYO75" s="502"/>
      <c r="SYP75" s="497"/>
      <c r="SYQ75" s="498"/>
      <c r="SYR75" s="498"/>
      <c r="SYS75" s="499"/>
      <c r="SYT75" s="499"/>
      <c r="SYU75" s="499"/>
      <c r="SYV75" s="500"/>
      <c r="SYW75" s="501"/>
      <c r="SYX75" s="501"/>
      <c r="SYY75" s="501"/>
      <c r="SYZ75" s="501"/>
      <c r="SZA75" s="501"/>
      <c r="SZB75" s="501"/>
      <c r="SZC75" s="501"/>
      <c r="SZD75" s="501"/>
      <c r="SZE75" s="501"/>
      <c r="SZF75" s="501"/>
      <c r="SZG75" s="501"/>
      <c r="SZH75" s="502"/>
      <c r="SZI75" s="497"/>
      <c r="SZJ75" s="498"/>
      <c r="SZK75" s="498"/>
      <c r="SZL75" s="499"/>
      <c r="SZM75" s="499"/>
      <c r="SZN75" s="499"/>
      <c r="SZO75" s="500"/>
      <c r="SZP75" s="501"/>
      <c r="SZQ75" s="501"/>
      <c r="SZR75" s="501"/>
      <c r="SZS75" s="501"/>
      <c r="SZT75" s="501"/>
      <c r="SZU75" s="501"/>
      <c r="SZV75" s="501"/>
      <c r="SZW75" s="501"/>
      <c r="SZX75" s="501"/>
      <c r="SZY75" s="501"/>
      <c r="SZZ75" s="501"/>
      <c r="TAA75" s="502"/>
      <c r="TAB75" s="497"/>
      <c r="TAC75" s="498"/>
      <c r="TAD75" s="498"/>
      <c r="TAE75" s="499"/>
      <c r="TAF75" s="499"/>
      <c r="TAG75" s="499"/>
      <c r="TAH75" s="500"/>
      <c r="TAI75" s="501"/>
      <c r="TAJ75" s="501"/>
      <c r="TAK75" s="501"/>
      <c r="TAL75" s="501"/>
      <c r="TAM75" s="501"/>
      <c r="TAN75" s="501"/>
      <c r="TAO75" s="501"/>
      <c r="TAP75" s="501"/>
      <c r="TAQ75" s="501"/>
      <c r="TAR75" s="501"/>
      <c r="TAS75" s="501"/>
      <c r="TAT75" s="502"/>
      <c r="TAU75" s="497"/>
      <c r="TAV75" s="498"/>
      <c r="TAW75" s="498"/>
      <c r="TAX75" s="499"/>
      <c r="TAY75" s="499"/>
      <c r="TAZ75" s="499"/>
      <c r="TBA75" s="500"/>
      <c r="TBB75" s="501"/>
      <c r="TBC75" s="501"/>
      <c r="TBD75" s="501"/>
      <c r="TBE75" s="501"/>
      <c r="TBF75" s="501"/>
      <c r="TBG75" s="501"/>
      <c r="TBH75" s="501"/>
      <c r="TBI75" s="501"/>
      <c r="TBJ75" s="501"/>
      <c r="TBK75" s="501"/>
      <c r="TBL75" s="501"/>
      <c r="TBM75" s="502"/>
      <c r="TBN75" s="497"/>
      <c r="TBO75" s="498"/>
      <c r="TBP75" s="498"/>
      <c r="TBQ75" s="499"/>
      <c r="TBR75" s="499"/>
      <c r="TBS75" s="499"/>
      <c r="TBT75" s="500"/>
      <c r="TBU75" s="501"/>
      <c r="TBV75" s="501"/>
      <c r="TBW75" s="501"/>
      <c r="TBX75" s="501"/>
      <c r="TBY75" s="501"/>
      <c r="TBZ75" s="501"/>
      <c r="TCA75" s="501"/>
      <c r="TCB75" s="501"/>
      <c r="TCC75" s="501"/>
      <c r="TCD75" s="501"/>
      <c r="TCE75" s="501"/>
      <c r="TCF75" s="502"/>
      <c r="TCG75" s="497"/>
      <c r="TCH75" s="498"/>
      <c r="TCI75" s="498"/>
      <c r="TCJ75" s="499"/>
      <c r="TCK75" s="499"/>
      <c r="TCL75" s="499"/>
      <c r="TCM75" s="500"/>
      <c r="TCN75" s="501"/>
      <c r="TCO75" s="501"/>
      <c r="TCP75" s="501"/>
      <c r="TCQ75" s="501"/>
      <c r="TCR75" s="501"/>
      <c r="TCS75" s="501"/>
      <c r="TCT75" s="501"/>
      <c r="TCU75" s="501"/>
      <c r="TCV75" s="501"/>
      <c r="TCW75" s="501"/>
      <c r="TCX75" s="501"/>
      <c r="TCY75" s="502"/>
      <c r="TCZ75" s="497"/>
      <c r="TDA75" s="498"/>
      <c r="TDB75" s="498"/>
      <c r="TDC75" s="499"/>
      <c r="TDD75" s="499"/>
      <c r="TDE75" s="499"/>
      <c r="TDF75" s="500"/>
      <c r="TDG75" s="501"/>
      <c r="TDH75" s="501"/>
      <c r="TDI75" s="501"/>
      <c r="TDJ75" s="501"/>
      <c r="TDK75" s="501"/>
      <c r="TDL75" s="501"/>
      <c r="TDM75" s="501"/>
      <c r="TDN75" s="501"/>
      <c r="TDO75" s="501"/>
      <c r="TDP75" s="501"/>
      <c r="TDQ75" s="501"/>
      <c r="TDR75" s="502"/>
      <c r="TDS75" s="497"/>
      <c r="TDT75" s="498"/>
      <c r="TDU75" s="498"/>
      <c r="TDV75" s="499"/>
      <c r="TDW75" s="499"/>
      <c r="TDX75" s="499"/>
      <c r="TDY75" s="500"/>
      <c r="TDZ75" s="501"/>
      <c r="TEA75" s="501"/>
      <c r="TEB75" s="501"/>
      <c r="TEC75" s="501"/>
      <c r="TED75" s="501"/>
      <c r="TEE75" s="501"/>
      <c r="TEF75" s="501"/>
      <c r="TEG75" s="501"/>
      <c r="TEH75" s="501"/>
      <c r="TEI75" s="501"/>
      <c r="TEJ75" s="501"/>
      <c r="TEK75" s="502"/>
      <c r="TEL75" s="497"/>
      <c r="TEM75" s="498"/>
      <c r="TEN75" s="498"/>
      <c r="TEO75" s="499"/>
      <c r="TEP75" s="499"/>
      <c r="TEQ75" s="499"/>
      <c r="TER75" s="500"/>
      <c r="TES75" s="501"/>
      <c r="TET75" s="501"/>
      <c r="TEU75" s="501"/>
      <c r="TEV75" s="501"/>
      <c r="TEW75" s="501"/>
      <c r="TEX75" s="501"/>
      <c r="TEY75" s="501"/>
      <c r="TEZ75" s="501"/>
      <c r="TFA75" s="501"/>
      <c r="TFB75" s="501"/>
      <c r="TFC75" s="501"/>
      <c r="TFD75" s="502"/>
      <c r="TFE75" s="497"/>
      <c r="TFF75" s="498"/>
      <c r="TFG75" s="498"/>
      <c r="TFH75" s="499"/>
      <c r="TFI75" s="499"/>
      <c r="TFJ75" s="499"/>
      <c r="TFK75" s="500"/>
      <c r="TFL75" s="501"/>
      <c r="TFM75" s="501"/>
      <c r="TFN75" s="501"/>
      <c r="TFO75" s="501"/>
      <c r="TFP75" s="501"/>
      <c r="TFQ75" s="501"/>
      <c r="TFR75" s="501"/>
      <c r="TFS75" s="501"/>
      <c r="TFT75" s="501"/>
      <c r="TFU75" s="501"/>
      <c r="TFV75" s="501"/>
      <c r="TFW75" s="502"/>
      <c r="TFX75" s="497"/>
      <c r="TFY75" s="498"/>
      <c r="TFZ75" s="498"/>
      <c r="TGA75" s="499"/>
      <c r="TGB75" s="499"/>
      <c r="TGC75" s="499"/>
      <c r="TGD75" s="500"/>
      <c r="TGE75" s="501"/>
      <c r="TGF75" s="501"/>
      <c r="TGG75" s="501"/>
      <c r="TGH75" s="501"/>
      <c r="TGI75" s="501"/>
      <c r="TGJ75" s="501"/>
      <c r="TGK75" s="501"/>
      <c r="TGL75" s="501"/>
      <c r="TGM75" s="501"/>
      <c r="TGN75" s="501"/>
      <c r="TGO75" s="501"/>
      <c r="TGP75" s="502"/>
      <c r="TGQ75" s="497"/>
      <c r="TGR75" s="498"/>
      <c r="TGS75" s="498"/>
      <c r="TGT75" s="499"/>
      <c r="TGU75" s="499"/>
      <c r="TGV75" s="499"/>
      <c r="TGW75" s="500"/>
      <c r="TGX75" s="501"/>
      <c r="TGY75" s="501"/>
      <c r="TGZ75" s="501"/>
      <c r="THA75" s="501"/>
      <c r="THB75" s="501"/>
      <c r="THC75" s="501"/>
      <c r="THD75" s="501"/>
      <c r="THE75" s="501"/>
      <c r="THF75" s="501"/>
      <c r="THG75" s="501"/>
      <c r="THH75" s="501"/>
      <c r="THI75" s="502"/>
      <c r="THJ75" s="497"/>
      <c r="THK75" s="498"/>
      <c r="THL75" s="498"/>
      <c r="THM75" s="499"/>
      <c r="THN75" s="499"/>
      <c r="THO75" s="499"/>
      <c r="THP75" s="500"/>
      <c r="THQ75" s="501"/>
      <c r="THR75" s="501"/>
      <c r="THS75" s="501"/>
      <c r="THT75" s="501"/>
      <c r="THU75" s="501"/>
      <c r="THV75" s="501"/>
      <c r="THW75" s="501"/>
      <c r="THX75" s="501"/>
      <c r="THY75" s="501"/>
      <c r="THZ75" s="501"/>
      <c r="TIA75" s="501"/>
      <c r="TIB75" s="502"/>
      <c r="TIC75" s="497"/>
      <c r="TID75" s="498"/>
      <c r="TIE75" s="498"/>
      <c r="TIF75" s="499"/>
      <c r="TIG75" s="499"/>
      <c r="TIH75" s="499"/>
      <c r="TII75" s="500"/>
      <c r="TIJ75" s="501"/>
      <c r="TIK75" s="501"/>
      <c r="TIL75" s="501"/>
      <c r="TIM75" s="501"/>
      <c r="TIN75" s="501"/>
      <c r="TIO75" s="501"/>
      <c r="TIP75" s="501"/>
      <c r="TIQ75" s="501"/>
      <c r="TIR75" s="501"/>
      <c r="TIS75" s="501"/>
      <c r="TIT75" s="501"/>
      <c r="TIU75" s="502"/>
      <c r="TIV75" s="497"/>
      <c r="TIW75" s="498"/>
      <c r="TIX75" s="498"/>
      <c r="TIY75" s="499"/>
      <c r="TIZ75" s="499"/>
      <c r="TJA75" s="499"/>
      <c r="TJB75" s="500"/>
      <c r="TJC75" s="501"/>
      <c r="TJD75" s="501"/>
      <c r="TJE75" s="501"/>
      <c r="TJF75" s="501"/>
      <c r="TJG75" s="501"/>
      <c r="TJH75" s="501"/>
      <c r="TJI75" s="501"/>
      <c r="TJJ75" s="501"/>
      <c r="TJK75" s="501"/>
      <c r="TJL75" s="501"/>
      <c r="TJM75" s="501"/>
      <c r="TJN75" s="502"/>
      <c r="TJO75" s="497"/>
      <c r="TJP75" s="498"/>
      <c r="TJQ75" s="498"/>
      <c r="TJR75" s="499"/>
      <c r="TJS75" s="499"/>
      <c r="TJT75" s="499"/>
      <c r="TJU75" s="500"/>
      <c r="TJV75" s="501"/>
      <c r="TJW75" s="501"/>
      <c r="TJX75" s="501"/>
      <c r="TJY75" s="501"/>
      <c r="TJZ75" s="501"/>
      <c r="TKA75" s="501"/>
      <c r="TKB75" s="501"/>
      <c r="TKC75" s="501"/>
      <c r="TKD75" s="501"/>
      <c r="TKE75" s="501"/>
      <c r="TKF75" s="501"/>
      <c r="TKG75" s="502"/>
      <c r="TKH75" s="497"/>
      <c r="TKI75" s="498"/>
      <c r="TKJ75" s="498"/>
      <c r="TKK75" s="499"/>
      <c r="TKL75" s="499"/>
      <c r="TKM75" s="499"/>
      <c r="TKN75" s="500"/>
      <c r="TKO75" s="501"/>
      <c r="TKP75" s="501"/>
      <c r="TKQ75" s="501"/>
      <c r="TKR75" s="501"/>
      <c r="TKS75" s="501"/>
      <c r="TKT75" s="501"/>
      <c r="TKU75" s="501"/>
      <c r="TKV75" s="501"/>
      <c r="TKW75" s="501"/>
      <c r="TKX75" s="501"/>
      <c r="TKY75" s="501"/>
      <c r="TKZ75" s="502"/>
      <c r="TLA75" s="497"/>
      <c r="TLB75" s="498"/>
      <c r="TLC75" s="498"/>
      <c r="TLD75" s="499"/>
      <c r="TLE75" s="499"/>
      <c r="TLF75" s="499"/>
      <c r="TLG75" s="500"/>
      <c r="TLH75" s="501"/>
      <c r="TLI75" s="501"/>
      <c r="TLJ75" s="501"/>
      <c r="TLK75" s="501"/>
      <c r="TLL75" s="501"/>
      <c r="TLM75" s="501"/>
      <c r="TLN75" s="501"/>
      <c r="TLO75" s="501"/>
      <c r="TLP75" s="501"/>
      <c r="TLQ75" s="501"/>
      <c r="TLR75" s="501"/>
      <c r="TLS75" s="502"/>
      <c r="TLT75" s="497"/>
      <c r="TLU75" s="498"/>
      <c r="TLV75" s="498"/>
      <c r="TLW75" s="499"/>
      <c r="TLX75" s="499"/>
      <c r="TLY75" s="499"/>
      <c r="TLZ75" s="500"/>
      <c r="TMA75" s="501"/>
      <c r="TMB75" s="501"/>
      <c r="TMC75" s="501"/>
      <c r="TMD75" s="501"/>
      <c r="TME75" s="501"/>
      <c r="TMF75" s="501"/>
      <c r="TMG75" s="501"/>
      <c r="TMH75" s="501"/>
      <c r="TMI75" s="501"/>
      <c r="TMJ75" s="501"/>
      <c r="TMK75" s="501"/>
      <c r="TML75" s="502"/>
      <c r="TMM75" s="497"/>
      <c r="TMN75" s="498"/>
      <c r="TMO75" s="498"/>
      <c r="TMP75" s="499"/>
      <c r="TMQ75" s="499"/>
      <c r="TMR75" s="499"/>
      <c r="TMS75" s="500"/>
      <c r="TMT75" s="501"/>
      <c r="TMU75" s="501"/>
      <c r="TMV75" s="501"/>
      <c r="TMW75" s="501"/>
      <c r="TMX75" s="501"/>
      <c r="TMY75" s="501"/>
      <c r="TMZ75" s="501"/>
      <c r="TNA75" s="501"/>
      <c r="TNB75" s="501"/>
      <c r="TNC75" s="501"/>
      <c r="TND75" s="501"/>
      <c r="TNE75" s="502"/>
      <c r="TNF75" s="497"/>
      <c r="TNG75" s="498"/>
      <c r="TNH75" s="498"/>
      <c r="TNI75" s="499"/>
      <c r="TNJ75" s="499"/>
      <c r="TNK75" s="499"/>
      <c r="TNL75" s="500"/>
      <c r="TNM75" s="501"/>
      <c r="TNN75" s="501"/>
      <c r="TNO75" s="501"/>
      <c r="TNP75" s="501"/>
      <c r="TNQ75" s="501"/>
      <c r="TNR75" s="501"/>
      <c r="TNS75" s="501"/>
      <c r="TNT75" s="501"/>
      <c r="TNU75" s="501"/>
      <c r="TNV75" s="501"/>
      <c r="TNW75" s="501"/>
      <c r="TNX75" s="502"/>
      <c r="TNY75" s="497"/>
      <c r="TNZ75" s="498"/>
      <c r="TOA75" s="498"/>
      <c r="TOB75" s="499"/>
      <c r="TOC75" s="499"/>
      <c r="TOD75" s="499"/>
      <c r="TOE75" s="500"/>
      <c r="TOF75" s="501"/>
      <c r="TOG75" s="501"/>
      <c r="TOH75" s="501"/>
      <c r="TOI75" s="501"/>
      <c r="TOJ75" s="501"/>
      <c r="TOK75" s="501"/>
      <c r="TOL75" s="501"/>
      <c r="TOM75" s="501"/>
      <c r="TON75" s="501"/>
      <c r="TOO75" s="501"/>
      <c r="TOP75" s="501"/>
      <c r="TOQ75" s="502"/>
      <c r="TOR75" s="497"/>
      <c r="TOS75" s="498"/>
      <c r="TOT75" s="498"/>
      <c r="TOU75" s="499"/>
      <c r="TOV75" s="499"/>
      <c r="TOW75" s="499"/>
      <c r="TOX75" s="500"/>
      <c r="TOY75" s="501"/>
      <c r="TOZ75" s="501"/>
      <c r="TPA75" s="501"/>
      <c r="TPB75" s="501"/>
      <c r="TPC75" s="501"/>
      <c r="TPD75" s="501"/>
      <c r="TPE75" s="501"/>
      <c r="TPF75" s="501"/>
      <c r="TPG75" s="501"/>
      <c r="TPH75" s="501"/>
      <c r="TPI75" s="501"/>
      <c r="TPJ75" s="502"/>
      <c r="TPK75" s="497"/>
      <c r="TPL75" s="498"/>
      <c r="TPM75" s="498"/>
      <c r="TPN75" s="499"/>
      <c r="TPO75" s="499"/>
      <c r="TPP75" s="499"/>
      <c r="TPQ75" s="500"/>
      <c r="TPR75" s="501"/>
      <c r="TPS75" s="501"/>
      <c r="TPT75" s="501"/>
      <c r="TPU75" s="501"/>
      <c r="TPV75" s="501"/>
      <c r="TPW75" s="501"/>
      <c r="TPX75" s="501"/>
      <c r="TPY75" s="501"/>
      <c r="TPZ75" s="501"/>
      <c r="TQA75" s="501"/>
      <c r="TQB75" s="501"/>
      <c r="TQC75" s="502"/>
      <c r="TQD75" s="497"/>
      <c r="TQE75" s="498"/>
      <c r="TQF75" s="498"/>
      <c r="TQG75" s="499"/>
      <c r="TQH75" s="499"/>
      <c r="TQI75" s="499"/>
      <c r="TQJ75" s="500"/>
      <c r="TQK75" s="501"/>
      <c r="TQL75" s="501"/>
      <c r="TQM75" s="501"/>
      <c r="TQN75" s="501"/>
      <c r="TQO75" s="501"/>
      <c r="TQP75" s="501"/>
      <c r="TQQ75" s="501"/>
      <c r="TQR75" s="501"/>
      <c r="TQS75" s="501"/>
      <c r="TQT75" s="501"/>
      <c r="TQU75" s="501"/>
      <c r="TQV75" s="502"/>
      <c r="TQW75" s="497"/>
      <c r="TQX75" s="498"/>
      <c r="TQY75" s="498"/>
      <c r="TQZ75" s="499"/>
      <c r="TRA75" s="499"/>
      <c r="TRB75" s="499"/>
      <c r="TRC75" s="500"/>
      <c r="TRD75" s="501"/>
      <c r="TRE75" s="501"/>
      <c r="TRF75" s="501"/>
      <c r="TRG75" s="501"/>
      <c r="TRH75" s="501"/>
      <c r="TRI75" s="501"/>
      <c r="TRJ75" s="501"/>
      <c r="TRK75" s="501"/>
      <c r="TRL75" s="501"/>
      <c r="TRM75" s="501"/>
      <c r="TRN75" s="501"/>
      <c r="TRO75" s="502"/>
      <c r="TRP75" s="497"/>
      <c r="TRQ75" s="498"/>
      <c r="TRR75" s="498"/>
      <c r="TRS75" s="499"/>
      <c r="TRT75" s="499"/>
      <c r="TRU75" s="499"/>
      <c r="TRV75" s="500"/>
      <c r="TRW75" s="501"/>
      <c r="TRX75" s="501"/>
      <c r="TRY75" s="501"/>
      <c r="TRZ75" s="501"/>
      <c r="TSA75" s="501"/>
      <c r="TSB75" s="501"/>
      <c r="TSC75" s="501"/>
      <c r="TSD75" s="501"/>
      <c r="TSE75" s="501"/>
      <c r="TSF75" s="501"/>
      <c r="TSG75" s="501"/>
      <c r="TSH75" s="502"/>
      <c r="TSI75" s="497"/>
      <c r="TSJ75" s="498"/>
      <c r="TSK75" s="498"/>
      <c r="TSL75" s="499"/>
      <c r="TSM75" s="499"/>
      <c r="TSN75" s="499"/>
      <c r="TSO75" s="500"/>
      <c r="TSP75" s="501"/>
      <c r="TSQ75" s="501"/>
      <c r="TSR75" s="501"/>
      <c r="TSS75" s="501"/>
      <c r="TST75" s="501"/>
      <c r="TSU75" s="501"/>
      <c r="TSV75" s="501"/>
      <c r="TSW75" s="501"/>
      <c r="TSX75" s="501"/>
      <c r="TSY75" s="501"/>
      <c r="TSZ75" s="501"/>
      <c r="TTA75" s="502"/>
      <c r="TTB75" s="497"/>
      <c r="TTC75" s="498"/>
      <c r="TTD75" s="498"/>
      <c r="TTE75" s="499"/>
      <c r="TTF75" s="499"/>
      <c r="TTG75" s="499"/>
      <c r="TTH75" s="500"/>
      <c r="TTI75" s="501"/>
      <c r="TTJ75" s="501"/>
      <c r="TTK75" s="501"/>
      <c r="TTL75" s="501"/>
      <c r="TTM75" s="501"/>
      <c r="TTN75" s="501"/>
      <c r="TTO75" s="501"/>
      <c r="TTP75" s="501"/>
      <c r="TTQ75" s="501"/>
      <c r="TTR75" s="501"/>
      <c r="TTS75" s="501"/>
      <c r="TTT75" s="502"/>
      <c r="TTU75" s="497"/>
      <c r="TTV75" s="498"/>
      <c r="TTW75" s="498"/>
      <c r="TTX75" s="499"/>
      <c r="TTY75" s="499"/>
      <c r="TTZ75" s="499"/>
      <c r="TUA75" s="500"/>
      <c r="TUB75" s="501"/>
      <c r="TUC75" s="501"/>
      <c r="TUD75" s="501"/>
      <c r="TUE75" s="501"/>
      <c r="TUF75" s="501"/>
      <c r="TUG75" s="501"/>
      <c r="TUH75" s="501"/>
      <c r="TUI75" s="501"/>
      <c r="TUJ75" s="501"/>
      <c r="TUK75" s="501"/>
      <c r="TUL75" s="501"/>
      <c r="TUM75" s="502"/>
      <c r="TUN75" s="497"/>
      <c r="TUO75" s="498"/>
      <c r="TUP75" s="498"/>
      <c r="TUQ75" s="499"/>
      <c r="TUR75" s="499"/>
      <c r="TUS75" s="499"/>
      <c r="TUT75" s="500"/>
      <c r="TUU75" s="501"/>
      <c r="TUV75" s="501"/>
      <c r="TUW75" s="501"/>
      <c r="TUX75" s="501"/>
      <c r="TUY75" s="501"/>
      <c r="TUZ75" s="501"/>
      <c r="TVA75" s="501"/>
      <c r="TVB75" s="501"/>
      <c r="TVC75" s="501"/>
      <c r="TVD75" s="501"/>
      <c r="TVE75" s="501"/>
      <c r="TVF75" s="502"/>
      <c r="TVG75" s="497"/>
      <c r="TVH75" s="498"/>
      <c r="TVI75" s="498"/>
      <c r="TVJ75" s="499"/>
      <c r="TVK75" s="499"/>
      <c r="TVL75" s="499"/>
      <c r="TVM75" s="500"/>
      <c r="TVN75" s="501"/>
      <c r="TVO75" s="501"/>
      <c r="TVP75" s="501"/>
      <c r="TVQ75" s="501"/>
      <c r="TVR75" s="501"/>
      <c r="TVS75" s="501"/>
      <c r="TVT75" s="501"/>
      <c r="TVU75" s="501"/>
      <c r="TVV75" s="501"/>
      <c r="TVW75" s="501"/>
      <c r="TVX75" s="501"/>
      <c r="TVY75" s="502"/>
      <c r="TVZ75" s="497"/>
      <c r="TWA75" s="498"/>
      <c r="TWB75" s="498"/>
      <c r="TWC75" s="499"/>
      <c r="TWD75" s="499"/>
      <c r="TWE75" s="499"/>
      <c r="TWF75" s="500"/>
      <c r="TWG75" s="501"/>
      <c r="TWH75" s="501"/>
      <c r="TWI75" s="501"/>
      <c r="TWJ75" s="501"/>
      <c r="TWK75" s="501"/>
      <c r="TWL75" s="501"/>
      <c r="TWM75" s="501"/>
      <c r="TWN75" s="501"/>
      <c r="TWO75" s="501"/>
      <c r="TWP75" s="501"/>
      <c r="TWQ75" s="501"/>
      <c r="TWR75" s="502"/>
      <c r="TWS75" s="497"/>
      <c r="TWT75" s="498"/>
      <c r="TWU75" s="498"/>
      <c r="TWV75" s="499"/>
      <c r="TWW75" s="499"/>
      <c r="TWX75" s="499"/>
      <c r="TWY75" s="500"/>
      <c r="TWZ75" s="501"/>
      <c r="TXA75" s="501"/>
      <c r="TXB75" s="501"/>
      <c r="TXC75" s="501"/>
      <c r="TXD75" s="501"/>
      <c r="TXE75" s="501"/>
      <c r="TXF75" s="501"/>
      <c r="TXG75" s="501"/>
      <c r="TXH75" s="501"/>
      <c r="TXI75" s="501"/>
      <c r="TXJ75" s="501"/>
      <c r="TXK75" s="502"/>
      <c r="TXL75" s="497"/>
      <c r="TXM75" s="498"/>
      <c r="TXN75" s="498"/>
      <c r="TXO75" s="499"/>
      <c r="TXP75" s="499"/>
      <c r="TXQ75" s="499"/>
      <c r="TXR75" s="500"/>
      <c r="TXS75" s="501"/>
      <c r="TXT75" s="501"/>
      <c r="TXU75" s="501"/>
      <c r="TXV75" s="501"/>
      <c r="TXW75" s="501"/>
      <c r="TXX75" s="501"/>
      <c r="TXY75" s="501"/>
      <c r="TXZ75" s="501"/>
      <c r="TYA75" s="501"/>
      <c r="TYB75" s="501"/>
      <c r="TYC75" s="501"/>
      <c r="TYD75" s="502"/>
      <c r="TYE75" s="497"/>
      <c r="TYF75" s="498"/>
      <c r="TYG75" s="498"/>
      <c r="TYH75" s="499"/>
      <c r="TYI75" s="499"/>
      <c r="TYJ75" s="499"/>
      <c r="TYK75" s="500"/>
      <c r="TYL75" s="501"/>
      <c r="TYM75" s="501"/>
      <c r="TYN75" s="501"/>
      <c r="TYO75" s="501"/>
      <c r="TYP75" s="501"/>
      <c r="TYQ75" s="501"/>
      <c r="TYR75" s="501"/>
      <c r="TYS75" s="501"/>
      <c r="TYT75" s="501"/>
      <c r="TYU75" s="501"/>
      <c r="TYV75" s="501"/>
      <c r="TYW75" s="502"/>
      <c r="TYX75" s="497"/>
      <c r="TYY75" s="498"/>
      <c r="TYZ75" s="498"/>
      <c r="TZA75" s="499"/>
      <c r="TZB75" s="499"/>
      <c r="TZC75" s="499"/>
      <c r="TZD75" s="500"/>
      <c r="TZE75" s="501"/>
      <c r="TZF75" s="501"/>
      <c r="TZG75" s="501"/>
      <c r="TZH75" s="501"/>
      <c r="TZI75" s="501"/>
      <c r="TZJ75" s="501"/>
      <c r="TZK75" s="501"/>
      <c r="TZL75" s="501"/>
      <c r="TZM75" s="501"/>
      <c r="TZN75" s="501"/>
      <c r="TZO75" s="501"/>
      <c r="TZP75" s="502"/>
      <c r="TZQ75" s="497"/>
      <c r="TZR75" s="498"/>
      <c r="TZS75" s="498"/>
      <c r="TZT75" s="499"/>
      <c r="TZU75" s="499"/>
      <c r="TZV75" s="499"/>
      <c r="TZW75" s="500"/>
      <c r="TZX75" s="501"/>
      <c r="TZY75" s="501"/>
      <c r="TZZ75" s="501"/>
      <c r="UAA75" s="501"/>
      <c r="UAB75" s="501"/>
      <c r="UAC75" s="501"/>
      <c r="UAD75" s="501"/>
      <c r="UAE75" s="501"/>
      <c r="UAF75" s="501"/>
      <c r="UAG75" s="501"/>
      <c r="UAH75" s="501"/>
      <c r="UAI75" s="502"/>
      <c r="UAJ75" s="497"/>
      <c r="UAK75" s="498"/>
      <c r="UAL75" s="498"/>
      <c r="UAM75" s="499"/>
      <c r="UAN75" s="499"/>
      <c r="UAO75" s="499"/>
      <c r="UAP75" s="500"/>
      <c r="UAQ75" s="501"/>
      <c r="UAR75" s="501"/>
      <c r="UAS75" s="501"/>
      <c r="UAT75" s="501"/>
      <c r="UAU75" s="501"/>
      <c r="UAV75" s="501"/>
      <c r="UAW75" s="501"/>
      <c r="UAX75" s="501"/>
      <c r="UAY75" s="501"/>
      <c r="UAZ75" s="501"/>
      <c r="UBA75" s="501"/>
      <c r="UBB75" s="502"/>
      <c r="UBC75" s="497"/>
      <c r="UBD75" s="498"/>
      <c r="UBE75" s="498"/>
      <c r="UBF75" s="499"/>
      <c r="UBG75" s="499"/>
      <c r="UBH75" s="499"/>
      <c r="UBI75" s="500"/>
      <c r="UBJ75" s="501"/>
      <c r="UBK75" s="501"/>
      <c r="UBL75" s="501"/>
      <c r="UBM75" s="501"/>
      <c r="UBN75" s="501"/>
      <c r="UBO75" s="501"/>
      <c r="UBP75" s="501"/>
      <c r="UBQ75" s="501"/>
      <c r="UBR75" s="501"/>
      <c r="UBS75" s="501"/>
      <c r="UBT75" s="501"/>
      <c r="UBU75" s="502"/>
      <c r="UBV75" s="497"/>
      <c r="UBW75" s="498"/>
      <c r="UBX75" s="498"/>
      <c r="UBY75" s="499"/>
      <c r="UBZ75" s="499"/>
      <c r="UCA75" s="499"/>
      <c r="UCB75" s="500"/>
      <c r="UCC75" s="501"/>
      <c r="UCD75" s="501"/>
      <c r="UCE75" s="501"/>
      <c r="UCF75" s="501"/>
      <c r="UCG75" s="501"/>
      <c r="UCH75" s="501"/>
      <c r="UCI75" s="501"/>
      <c r="UCJ75" s="501"/>
      <c r="UCK75" s="501"/>
      <c r="UCL75" s="501"/>
      <c r="UCM75" s="501"/>
      <c r="UCN75" s="502"/>
      <c r="UCO75" s="497"/>
      <c r="UCP75" s="498"/>
      <c r="UCQ75" s="498"/>
      <c r="UCR75" s="499"/>
      <c r="UCS75" s="499"/>
      <c r="UCT75" s="499"/>
      <c r="UCU75" s="500"/>
      <c r="UCV75" s="501"/>
      <c r="UCW75" s="501"/>
      <c r="UCX75" s="501"/>
      <c r="UCY75" s="501"/>
      <c r="UCZ75" s="501"/>
      <c r="UDA75" s="501"/>
      <c r="UDB75" s="501"/>
      <c r="UDC75" s="501"/>
      <c r="UDD75" s="501"/>
      <c r="UDE75" s="501"/>
      <c r="UDF75" s="501"/>
      <c r="UDG75" s="502"/>
      <c r="UDH75" s="497"/>
      <c r="UDI75" s="498"/>
      <c r="UDJ75" s="498"/>
      <c r="UDK75" s="499"/>
      <c r="UDL75" s="499"/>
      <c r="UDM75" s="499"/>
      <c r="UDN75" s="500"/>
      <c r="UDO75" s="501"/>
      <c r="UDP75" s="501"/>
      <c r="UDQ75" s="501"/>
      <c r="UDR75" s="501"/>
      <c r="UDS75" s="501"/>
      <c r="UDT75" s="501"/>
      <c r="UDU75" s="501"/>
      <c r="UDV75" s="501"/>
      <c r="UDW75" s="501"/>
      <c r="UDX75" s="501"/>
      <c r="UDY75" s="501"/>
      <c r="UDZ75" s="502"/>
      <c r="UEA75" s="497"/>
      <c r="UEB75" s="498"/>
      <c r="UEC75" s="498"/>
      <c r="UED75" s="499"/>
      <c r="UEE75" s="499"/>
      <c r="UEF75" s="499"/>
      <c r="UEG75" s="500"/>
      <c r="UEH75" s="501"/>
      <c r="UEI75" s="501"/>
      <c r="UEJ75" s="501"/>
      <c r="UEK75" s="501"/>
      <c r="UEL75" s="501"/>
      <c r="UEM75" s="501"/>
      <c r="UEN75" s="501"/>
      <c r="UEO75" s="501"/>
      <c r="UEP75" s="501"/>
      <c r="UEQ75" s="501"/>
      <c r="UER75" s="501"/>
      <c r="UES75" s="502"/>
      <c r="UET75" s="497"/>
      <c r="UEU75" s="498"/>
      <c r="UEV75" s="498"/>
      <c r="UEW75" s="499"/>
      <c r="UEX75" s="499"/>
      <c r="UEY75" s="499"/>
      <c r="UEZ75" s="500"/>
      <c r="UFA75" s="501"/>
      <c r="UFB75" s="501"/>
      <c r="UFC75" s="501"/>
      <c r="UFD75" s="501"/>
      <c r="UFE75" s="501"/>
      <c r="UFF75" s="501"/>
      <c r="UFG75" s="501"/>
      <c r="UFH75" s="501"/>
      <c r="UFI75" s="501"/>
      <c r="UFJ75" s="501"/>
      <c r="UFK75" s="501"/>
      <c r="UFL75" s="502"/>
      <c r="UFM75" s="497"/>
      <c r="UFN75" s="498"/>
      <c r="UFO75" s="498"/>
      <c r="UFP75" s="499"/>
      <c r="UFQ75" s="499"/>
      <c r="UFR75" s="499"/>
      <c r="UFS75" s="500"/>
      <c r="UFT75" s="501"/>
      <c r="UFU75" s="501"/>
      <c r="UFV75" s="501"/>
      <c r="UFW75" s="501"/>
      <c r="UFX75" s="501"/>
      <c r="UFY75" s="501"/>
      <c r="UFZ75" s="501"/>
      <c r="UGA75" s="501"/>
      <c r="UGB75" s="501"/>
      <c r="UGC75" s="501"/>
      <c r="UGD75" s="501"/>
      <c r="UGE75" s="502"/>
      <c r="UGF75" s="497"/>
      <c r="UGG75" s="498"/>
      <c r="UGH75" s="498"/>
      <c r="UGI75" s="499"/>
      <c r="UGJ75" s="499"/>
      <c r="UGK75" s="499"/>
      <c r="UGL75" s="500"/>
      <c r="UGM75" s="501"/>
      <c r="UGN75" s="501"/>
      <c r="UGO75" s="501"/>
      <c r="UGP75" s="501"/>
      <c r="UGQ75" s="501"/>
      <c r="UGR75" s="501"/>
      <c r="UGS75" s="501"/>
      <c r="UGT75" s="501"/>
      <c r="UGU75" s="501"/>
      <c r="UGV75" s="501"/>
      <c r="UGW75" s="501"/>
      <c r="UGX75" s="502"/>
      <c r="UGY75" s="497"/>
      <c r="UGZ75" s="498"/>
      <c r="UHA75" s="498"/>
      <c r="UHB75" s="499"/>
      <c r="UHC75" s="499"/>
      <c r="UHD75" s="499"/>
      <c r="UHE75" s="500"/>
      <c r="UHF75" s="501"/>
      <c r="UHG75" s="501"/>
      <c r="UHH75" s="501"/>
      <c r="UHI75" s="501"/>
      <c r="UHJ75" s="501"/>
      <c r="UHK75" s="501"/>
      <c r="UHL75" s="501"/>
      <c r="UHM75" s="501"/>
      <c r="UHN75" s="501"/>
      <c r="UHO75" s="501"/>
      <c r="UHP75" s="501"/>
      <c r="UHQ75" s="502"/>
      <c r="UHR75" s="497"/>
      <c r="UHS75" s="498"/>
      <c r="UHT75" s="498"/>
      <c r="UHU75" s="499"/>
      <c r="UHV75" s="499"/>
      <c r="UHW75" s="499"/>
      <c r="UHX75" s="500"/>
      <c r="UHY75" s="501"/>
      <c r="UHZ75" s="501"/>
      <c r="UIA75" s="501"/>
      <c r="UIB75" s="501"/>
      <c r="UIC75" s="501"/>
      <c r="UID75" s="501"/>
      <c r="UIE75" s="501"/>
      <c r="UIF75" s="501"/>
      <c r="UIG75" s="501"/>
      <c r="UIH75" s="501"/>
      <c r="UII75" s="501"/>
      <c r="UIJ75" s="502"/>
      <c r="UIK75" s="497"/>
      <c r="UIL75" s="498"/>
      <c r="UIM75" s="498"/>
      <c r="UIN75" s="499"/>
      <c r="UIO75" s="499"/>
      <c r="UIP75" s="499"/>
      <c r="UIQ75" s="500"/>
      <c r="UIR75" s="501"/>
      <c r="UIS75" s="501"/>
      <c r="UIT75" s="501"/>
      <c r="UIU75" s="501"/>
      <c r="UIV75" s="501"/>
      <c r="UIW75" s="501"/>
      <c r="UIX75" s="501"/>
      <c r="UIY75" s="501"/>
      <c r="UIZ75" s="501"/>
      <c r="UJA75" s="501"/>
      <c r="UJB75" s="501"/>
      <c r="UJC75" s="502"/>
      <c r="UJD75" s="497"/>
      <c r="UJE75" s="498"/>
      <c r="UJF75" s="498"/>
      <c r="UJG75" s="499"/>
      <c r="UJH75" s="499"/>
      <c r="UJI75" s="499"/>
      <c r="UJJ75" s="500"/>
      <c r="UJK75" s="501"/>
      <c r="UJL75" s="501"/>
      <c r="UJM75" s="501"/>
      <c r="UJN75" s="501"/>
      <c r="UJO75" s="501"/>
      <c r="UJP75" s="501"/>
      <c r="UJQ75" s="501"/>
      <c r="UJR75" s="501"/>
      <c r="UJS75" s="501"/>
      <c r="UJT75" s="501"/>
      <c r="UJU75" s="501"/>
      <c r="UJV75" s="502"/>
      <c r="UJW75" s="497"/>
      <c r="UJX75" s="498"/>
      <c r="UJY75" s="498"/>
      <c r="UJZ75" s="499"/>
      <c r="UKA75" s="499"/>
      <c r="UKB75" s="499"/>
      <c r="UKC75" s="500"/>
      <c r="UKD75" s="501"/>
      <c r="UKE75" s="501"/>
      <c r="UKF75" s="501"/>
      <c r="UKG75" s="501"/>
      <c r="UKH75" s="501"/>
      <c r="UKI75" s="501"/>
      <c r="UKJ75" s="501"/>
      <c r="UKK75" s="501"/>
      <c r="UKL75" s="501"/>
      <c r="UKM75" s="501"/>
      <c r="UKN75" s="501"/>
      <c r="UKO75" s="502"/>
      <c r="UKP75" s="497"/>
      <c r="UKQ75" s="498"/>
      <c r="UKR75" s="498"/>
      <c r="UKS75" s="499"/>
      <c r="UKT75" s="499"/>
      <c r="UKU75" s="499"/>
      <c r="UKV75" s="500"/>
      <c r="UKW75" s="501"/>
      <c r="UKX75" s="501"/>
      <c r="UKY75" s="501"/>
      <c r="UKZ75" s="501"/>
      <c r="ULA75" s="501"/>
      <c r="ULB75" s="501"/>
      <c r="ULC75" s="501"/>
      <c r="ULD75" s="501"/>
      <c r="ULE75" s="501"/>
      <c r="ULF75" s="501"/>
      <c r="ULG75" s="501"/>
      <c r="ULH75" s="502"/>
      <c r="ULI75" s="497"/>
      <c r="ULJ75" s="498"/>
      <c r="ULK75" s="498"/>
      <c r="ULL75" s="499"/>
      <c r="ULM75" s="499"/>
      <c r="ULN75" s="499"/>
      <c r="ULO75" s="500"/>
      <c r="ULP75" s="501"/>
      <c r="ULQ75" s="501"/>
      <c r="ULR75" s="501"/>
      <c r="ULS75" s="501"/>
      <c r="ULT75" s="501"/>
      <c r="ULU75" s="501"/>
      <c r="ULV75" s="501"/>
      <c r="ULW75" s="501"/>
      <c r="ULX75" s="501"/>
      <c r="ULY75" s="501"/>
      <c r="ULZ75" s="501"/>
      <c r="UMA75" s="502"/>
      <c r="UMB75" s="497"/>
      <c r="UMC75" s="498"/>
      <c r="UMD75" s="498"/>
      <c r="UME75" s="499"/>
      <c r="UMF75" s="499"/>
      <c r="UMG75" s="499"/>
      <c r="UMH75" s="500"/>
      <c r="UMI75" s="501"/>
      <c r="UMJ75" s="501"/>
      <c r="UMK75" s="501"/>
      <c r="UML75" s="501"/>
      <c r="UMM75" s="501"/>
      <c r="UMN75" s="501"/>
      <c r="UMO75" s="501"/>
      <c r="UMP75" s="501"/>
      <c r="UMQ75" s="501"/>
      <c r="UMR75" s="501"/>
      <c r="UMS75" s="501"/>
      <c r="UMT75" s="502"/>
      <c r="UMU75" s="497"/>
      <c r="UMV75" s="498"/>
      <c r="UMW75" s="498"/>
      <c r="UMX75" s="499"/>
      <c r="UMY75" s="499"/>
      <c r="UMZ75" s="499"/>
      <c r="UNA75" s="500"/>
      <c r="UNB75" s="501"/>
      <c r="UNC75" s="501"/>
      <c r="UND75" s="501"/>
      <c r="UNE75" s="501"/>
      <c r="UNF75" s="501"/>
      <c r="UNG75" s="501"/>
      <c r="UNH75" s="501"/>
      <c r="UNI75" s="501"/>
      <c r="UNJ75" s="501"/>
      <c r="UNK75" s="501"/>
      <c r="UNL75" s="501"/>
      <c r="UNM75" s="502"/>
      <c r="UNN75" s="497"/>
      <c r="UNO75" s="498"/>
      <c r="UNP75" s="498"/>
      <c r="UNQ75" s="499"/>
      <c r="UNR75" s="499"/>
      <c r="UNS75" s="499"/>
      <c r="UNT75" s="500"/>
      <c r="UNU75" s="501"/>
      <c r="UNV75" s="501"/>
      <c r="UNW75" s="501"/>
      <c r="UNX75" s="501"/>
      <c r="UNY75" s="501"/>
      <c r="UNZ75" s="501"/>
      <c r="UOA75" s="501"/>
      <c r="UOB75" s="501"/>
      <c r="UOC75" s="501"/>
      <c r="UOD75" s="501"/>
      <c r="UOE75" s="501"/>
      <c r="UOF75" s="502"/>
      <c r="UOG75" s="497"/>
      <c r="UOH75" s="498"/>
      <c r="UOI75" s="498"/>
      <c r="UOJ75" s="499"/>
      <c r="UOK75" s="499"/>
      <c r="UOL75" s="499"/>
      <c r="UOM75" s="500"/>
      <c r="UON75" s="501"/>
      <c r="UOO75" s="501"/>
      <c r="UOP75" s="501"/>
      <c r="UOQ75" s="501"/>
      <c r="UOR75" s="501"/>
      <c r="UOS75" s="501"/>
      <c r="UOT75" s="501"/>
      <c r="UOU75" s="501"/>
      <c r="UOV75" s="501"/>
      <c r="UOW75" s="501"/>
      <c r="UOX75" s="501"/>
      <c r="UOY75" s="502"/>
      <c r="UOZ75" s="497"/>
      <c r="UPA75" s="498"/>
      <c r="UPB75" s="498"/>
      <c r="UPC75" s="499"/>
      <c r="UPD75" s="499"/>
      <c r="UPE75" s="499"/>
      <c r="UPF75" s="500"/>
      <c r="UPG75" s="501"/>
      <c r="UPH75" s="501"/>
      <c r="UPI75" s="501"/>
      <c r="UPJ75" s="501"/>
      <c r="UPK75" s="501"/>
      <c r="UPL75" s="501"/>
      <c r="UPM75" s="501"/>
      <c r="UPN75" s="501"/>
      <c r="UPO75" s="501"/>
      <c r="UPP75" s="501"/>
      <c r="UPQ75" s="501"/>
      <c r="UPR75" s="502"/>
      <c r="UPS75" s="497"/>
      <c r="UPT75" s="498"/>
      <c r="UPU75" s="498"/>
      <c r="UPV75" s="499"/>
      <c r="UPW75" s="499"/>
      <c r="UPX75" s="499"/>
      <c r="UPY75" s="500"/>
      <c r="UPZ75" s="501"/>
      <c r="UQA75" s="501"/>
      <c r="UQB75" s="501"/>
      <c r="UQC75" s="501"/>
      <c r="UQD75" s="501"/>
      <c r="UQE75" s="501"/>
      <c r="UQF75" s="501"/>
      <c r="UQG75" s="501"/>
      <c r="UQH75" s="501"/>
      <c r="UQI75" s="501"/>
      <c r="UQJ75" s="501"/>
      <c r="UQK75" s="502"/>
      <c r="UQL75" s="497"/>
      <c r="UQM75" s="498"/>
      <c r="UQN75" s="498"/>
      <c r="UQO75" s="499"/>
      <c r="UQP75" s="499"/>
      <c r="UQQ75" s="499"/>
      <c r="UQR75" s="500"/>
      <c r="UQS75" s="501"/>
      <c r="UQT75" s="501"/>
      <c r="UQU75" s="501"/>
      <c r="UQV75" s="501"/>
      <c r="UQW75" s="501"/>
      <c r="UQX75" s="501"/>
      <c r="UQY75" s="501"/>
      <c r="UQZ75" s="501"/>
      <c r="URA75" s="501"/>
      <c r="URB75" s="501"/>
      <c r="URC75" s="501"/>
      <c r="URD75" s="502"/>
      <c r="URE75" s="497"/>
      <c r="URF75" s="498"/>
      <c r="URG75" s="498"/>
      <c r="URH75" s="499"/>
      <c r="URI75" s="499"/>
      <c r="URJ75" s="499"/>
      <c r="URK75" s="500"/>
      <c r="URL75" s="501"/>
      <c r="URM75" s="501"/>
      <c r="URN75" s="501"/>
      <c r="URO75" s="501"/>
      <c r="URP75" s="501"/>
      <c r="URQ75" s="501"/>
      <c r="URR75" s="501"/>
      <c r="URS75" s="501"/>
      <c r="URT75" s="501"/>
      <c r="URU75" s="501"/>
      <c r="URV75" s="501"/>
      <c r="URW75" s="502"/>
      <c r="URX75" s="497"/>
      <c r="URY75" s="498"/>
      <c r="URZ75" s="498"/>
      <c r="USA75" s="499"/>
      <c r="USB75" s="499"/>
      <c r="USC75" s="499"/>
      <c r="USD75" s="500"/>
      <c r="USE75" s="501"/>
      <c r="USF75" s="501"/>
      <c r="USG75" s="501"/>
      <c r="USH75" s="501"/>
      <c r="USI75" s="501"/>
      <c r="USJ75" s="501"/>
      <c r="USK75" s="501"/>
      <c r="USL75" s="501"/>
      <c r="USM75" s="501"/>
      <c r="USN75" s="501"/>
      <c r="USO75" s="501"/>
      <c r="USP75" s="502"/>
      <c r="USQ75" s="497"/>
      <c r="USR75" s="498"/>
      <c r="USS75" s="498"/>
      <c r="UST75" s="499"/>
      <c r="USU75" s="499"/>
      <c r="USV75" s="499"/>
      <c r="USW75" s="500"/>
      <c r="USX75" s="501"/>
      <c r="USY75" s="501"/>
      <c r="USZ75" s="501"/>
      <c r="UTA75" s="501"/>
      <c r="UTB75" s="501"/>
      <c r="UTC75" s="501"/>
      <c r="UTD75" s="501"/>
      <c r="UTE75" s="501"/>
      <c r="UTF75" s="501"/>
      <c r="UTG75" s="501"/>
      <c r="UTH75" s="501"/>
      <c r="UTI75" s="502"/>
      <c r="UTJ75" s="497"/>
      <c r="UTK75" s="498"/>
      <c r="UTL75" s="498"/>
      <c r="UTM75" s="499"/>
      <c r="UTN75" s="499"/>
      <c r="UTO75" s="499"/>
      <c r="UTP75" s="500"/>
      <c r="UTQ75" s="501"/>
      <c r="UTR75" s="501"/>
      <c r="UTS75" s="501"/>
      <c r="UTT75" s="501"/>
      <c r="UTU75" s="501"/>
      <c r="UTV75" s="501"/>
      <c r="UTW75" s="501"/>
      <c r="UTX75" s="501"/>
      <c r="UTY75" s="501"/>
      <c r="UTZ75" s="501"/>
      <c r="UUA75" s="501"/>
      <c r="UUB75" s="502"/>
      <c r="UUC75" s="497"/>
      <c r="UUD75" s="498"/>
      <c r="UUE75" s="498"/>
      <c r="UUF75" s="499"/>
      <c r="UUG75" s="499"/>
      <c r="UUH75" s="499"/>
      <c r="UUI75" s="500"/>
      <c r="UUJ75" s="501"/>
      <c r="UUK75" s="501"/>
      <c r="UUL75" s="501"/>
      <c r="UUM75" s="501"/>
      <c r="UUN75" s="501"/>
      <c r="UUO75" s="501"/>
      <c r="UUP75" s="501"/>
      <c r="UUQ75" s="501"/>
      <c r="UUR75" s="501"/>
      <c r="UUS75" s="501"/>
      <c r="UUT75" s="501"/>
      <c r="UUU75" s="502"/>
      <c r="UUV75" s="497"/>
      <c r="UUW75" s="498"/>
      <c r="UUX75" s="498"/>
      <c r="UUY75" s="499"/>
      <c r="UUZ75" s="499"/>
      <c r="UVA75" s="499"/>
      <c r="UVB75" s="500"/>
      <c r="UVC75" s="501"/>
      <c r="UVD75" s="501"/>
      <c r="UVE75" s="501"/>
      <c r="UVF75" s="501"/>
      <c r="UVG75" s="501"/>
      <c r="UVH75" s="501"/>
      <c r="UVI75" s="501"/>
      <c r="UVJ75" s="501"/>
      <c r="UVK75" s="501"/>
      <c r="UVL75" s="501"/>
      <c r="UVM75" s="501"/>
      <c r="UVN75" s="502"/>
      <c r="UVO75" s="497"/>
      <c r="UVP75" s="498"/>
      <c r="UVQ75" s="498"/>
      <c r="UVR75" s="499"/>
      <c r="UVS75" s="499"/>
      <c r="UVT75" s="499"/>
      <c r="UVU75" s="500"/>
      <c r="UVV75" s="501"/>
      <c r="UVW75" s="501"/>
      <c r="UVX75" s="501"/>
      <c r="UVY75" s="501"/>
      <c r="UVZ75" s="501"/>
      <c r="UWA75" s="501"/>
      <c r="UWB75" s="501"/>
      <c r="UWC75" s="501"/>
      <c r="UWD75" s="501"/>
      <c r="UWE75" s="501"/>
      <c r="UWF75" s="501"/>
      <c r="UWG75" s="502"/>
      <c r="UWH75" s="497"/>
      <c r="UWI75" s="498"/>
      <c r="UWJ75" s="498"/>
      <c r="UWK75" s="499"/>
      <c r="UWL75" s="499"/>
      <c r="UWM75" s="499"/>
      <c r="UWN75" s="500"/>
      <c r="UWO75" s="501"/>
      <c r="UWP75" s="501"/>
      <c r="UWQ75" s="501"/>
      <c r="UWR75" s="501"/>
      <c r="UWS75" s="501"/>
      <c r="UWT75" s="501"/>
      <c r="UWU75" s="501"/>
      <c r="UWV75" s="501"/>
      <c r="UWW75" s="501"/>
      <c r="UWX75" s="501"/>
      <c r="UWY75" s="501"/>
      <c r="UWZ75" s="502"/>
      <c r="UXA75" s="497"/>
      <c r="UXB75" s="498"/>
      <c r="UXC75" s="498"/>
      <c r="UXD75" s="499"/>
      <c r="UXE75" s="499"/>
      <c r="UXF75" s="499"/>
      <c r="UXG75" s="500"/>
      <c r="UXH75" s="501"/>
      <c r="UXI75" s="501"/>
      <c r="UXJ75" s="501"/>
      <c r="UXK75" s="501"/>
      <c r="UXL75" s="501"/>
      <c r="UXM75" s="501"/>
      <c r="UXN75" s="501"/>
      <c r="UXO75" s="501"/>
      <c r="UXP75" s="501"/>
      <c r="UXQ75" s="501"/>
      <c r="UXR75" s="501"/>
      <c r="UXS75" s="502"/>
      <c r="UXT75" s="497"/>
      <c r="UXU75" s="498"/>
      <c r="UXV75" s="498"/>
      <c r="UXW75" s="499"/>
      <c r="UXX75" s="499"/>
      <c r="UXY75" s="499"/>
      <c r="UXZ75" s="500"/>
      <c r="UYA75" s="501"/>
      <c r="UYB75" s="501"/>
      <c r="UYC75" s="501"/>
      <c r="UYD75" s="501"/>
      <c r="UYE75" s="501"/>
      <c r="UYF75" s="501"/>
      <c r="UYG75" s="501"/>
      <c r="UYH75" s="501"/>
      <c r="UYI75" s="501"/>
      <c r="UYJ75" s="501"/>
      <c r="UYK75" s="501"/>
      <c r="UYL75" s="502"/>
      <c r="UYM75" s="497"/>
      <c r="UYN75" s="498"/>
      <c r="UYO75" s="498"/>
      <c r="UYP75" s="499"/>
      <c r="UYQ75" s="499"/>
      <c r="UYR75" s="499"/>
      <c r="UYS75" s="500"/>
      <c r="UYT75" s="501"/>
      <c r="UYU75" s="501"/>
      <c r="UYV75" s="501"/>
      <c r="UYW75" s="501"/>
      <c r="UYX75" s="501"/>
      <c r="UYY75" s="501"/>
      <c r="UYZ75" s="501"/>
      <c r="UZA75" s="501"/>
      <c r="UZB75" s="501"/>
      <c r="UZC75" s="501"/>
      <c r="UZD75" s="501"/>
      <c r="UZE75" s="502"/>
      <c r="UZF75" s="497"/>
      <c r="UZG75" s="498"/>
      <c r="UZH75" s="498"/>
      <c r="UZI75" s="499"/>
      <c r="UZJ75" s="499"/>
      <c r="UZK75" s="499"/>
      <c r="UZL75" s="500"/>
      <c r="UZM75" s="501"/>
      <c r="UZN75" s="501"/>
      <c r="UZO75" s="501"/>
      <c r="UZP75" s="501"/>
      <c r="UZQ75" s="501"/>
      <c r="UZR75" s="501"/>
      <c r="UZS75" s="501"/>
      <c r="UZT75" s="501"/>
      <c r="UZU75" s="501"/>
      <c r="UZV75" s="501"/>
      <c r="UZW75" s="501"/>
      <c r="UZX75" s="502"/>
      <c r="UZY75" s="497"/>
      <c r="UZZ75" s="498"/>
      <c r="VAA75" s="498"/>
      <c r="VAB75" s="499"/>
      <c r="VAC75" s="499"/>
      <c r="VAD75" s="499"/>
      <c r="VAE75" s="500"/>
      <c r="VAF75" s="501"/>
      <c r="VAG75" s="501"/>
      <c r="VAH75" s="501"/>
      <c r="VAI75" s="501"/>
      <c r="VAJ75" s="501"/>
      <c r="VAK75" s="501"/>
      <c r="VAL75" s="501"/>
      <c r="VAM75" s="501"/>
      <c r="VAN75" s="501"/>
      <c r="VAO75" s="501"/>
      <c r="VAP75" s="501"/>
      <c r="VAQ75" s="502"/>
      <c r="VAR75" s="497"/>
      <c r="VAS75" s="498"/>
      <c r="VAT75" s="498"/>
      <c r="VAU75" s="499"/>
      <c r="VAV75" s="499"/>
      <c r="VAW75" s="499"/>
      <c r="VAX75" s="500"/>
      <c r="VAY75" s="501"/>
      <c r="VAZ75" s="501"/>
      <c r="VBA75" s="501"/>
      <c r="VBB75" s="501"/>
      <c r="VBC75" s="501"/>
      <c r="VBD75" s="501"/>
      <c r="VBE75" s="501"/>
      <c r="VBF75" s="501"/>
      <c r="VBG75" s="501"/>
      <c r="VBH75" s="501"/>
      <c r="VBI75" s="501"/>
      <c r="VBJ75" s="502"/>
      <c r="VBK75" s="497"/>
      <c r="VBL75" s="498"/>
      <c r="VBM75" s="498"/>
      <c r="VBN75" s="499"/>
      <c r="VBO75" s="499"/>
      <c r="VBP75" s="499"/>
      <c r="VBQ75" s="500"/>
      <c r="VBR75" s="501"/>
      <c r="VBS75" s="501"/>
      <c r="VBT75" s="501"/>
      <c r="VBU75" s="501"/>
      <c r="VBV75" s="501"/>
      <c r="VBW75" s="501"/>
      <c r="VBX75" s="501"/>
      <c r="VBY75" s="501"/>
      <c r="VBZ75" s="501"/>
      <c r="VCA75" s="501"/>
      <c r="VCB75" s="501"/>
      <c r="VCC75" s="502"/>
      <c r="VCD75" s="497"/>
      <c r="VCE75" s="498"/>
      <c r="VCF75" s="498"/>
      <c r="VCG75" s="499"/>
      <c r="VCH75" s="499"/>
      <c r="VCI75" s="499"/>
      <c r="VCJ75" s="500"/>
      <c r="VCK75" s="501"/>
      <c r="VCL75" s="501"/>
      <c r="VCM75" s="501"/>
      <c r="VCN75" s="501"/>
      <c r="VCO75" s="501"/>
      <c r="VCP75" s="501"/>
      <c r="VCQ75" s="501"/>
      <c r="VCR75" s="501"/>
      <c r="VCS75" s="501"/>
      <c r="VCT75" s="501"/>
      <c r="VCU75" s="501"/>
      <c r="VCV75" s="502"/>
      <c r="VCW75" s="497"/>
      <c r="VCX75" s="498"/>
      <c r="VCY75" s="498"/>
      <c r="VCZ75" s="499"/>
      <c r="VDA75" s="499"/>
      <c r="VDB75" s="499"/>
      <c r="VDC75" s="500"/>
      <c r="VDD75" s="501"/>
      <c r="VDE75" s="501"/>
      <c r="VDF75" s="501"/>
      <c r="VDG75" s="501"/>
      <c r="VDH75" s="501"/>
      <c r="VDI75" s="501"/>
      <c r="VDJ75" s="501"/>
      <c r="VDK75" s="501"/>
      <c r="VDL75" s="501"/>
      <c r="VDM75" s="501"/>
      <c r="VDN75" s="501"/>
      <c r="VDO75" s="502"/>
      <c r="VDP75" s="497"/>
      <c r="VDQ75" s="498"/>
      <c r="VDR75" s="498"/>
      <c r="VDS75" s="499"/>
      <c r="VDT75" s="499"/>
      <c r="VDU75" s="499"/>
      <c r="VDV75" s="500"/>
      <c r="VDW75" s="501"/>
      <c r="VDX75" s="501"/>
      <c r="VDY75" s="501"/>
      <c r="VDZ75" s="501"/>
      <c r="VEA75" s="501"/>
      <c r="VEB75" s="501"/>
      <c r="VEC75" s="501"/>
      <c r="VED75" s="501"/>
      <c r="VEE75" s="501"/>
      <c r="VEF75" s="501"/>
      <c r="VEG75" s="501"/>
      <c r="VEH75" s="502"/>
      <c r="VEI75" s="497"/>
      <c r="VEJ75" s="498"/>
      <c r="VEK75" s="498"/>
      <c r="VEL75" s="499"/>
      <c r="VEM75" s="499"/>
      <c r="VEN75" s="499"/>
      <c r="VEO75" s="500"/>
      <c r="VEP75" s="501"/>
      <c r="VEQ75" s="501"/>
      <c r="VER75" s="501"/>
      <c r="VES75" s="501"/>
      <c r="VET75" s="501"/>
      <c r="VEU75" s="501"/>
      <c r="VEV75" s="501"/>
      <c r="VEW75" s="501"/>
      <c r="VEX75" s="501"/>
      <c r="VEY75" s="501"/>
      <c r="VEZ75" s="501"/>
      <c r="VFA75" s="502"/>
      <c r="VFB75" s="497"/>
      <c r="VFC75" s="498"/>
      <c r="VFD75" s="498"/>
      <c r="VFE75" s="499"/>
      <c r="VFF75" s="499"/>
      <c r="VFG75" s="499"/>
      <c r="VFH75" s="500"/>
      <c r="VFI75" s="501"/>
      <c r="VFJ75" s="501"/>
      <c r="VFK75" s="501"/>
      <c r="VFL75" s="501"/>
      <c r="VFM75" s="501"/>
      <c r="VFN75" s="501"/>
      <c r="VFO75" s="501"/>
      <c r="VFP75" s="501"/>
      <c r="VFQ75" s="501"/>
      <c r="VFR75" s="501"/>
      <c r="VFS75" s="501"/>
      <c r="VFT75" s="502"/>
      <c r="VFU75" s="497"/>
      <c r="VFV75" s="498"/>
      <c r="VFW75" s="498"/>
      <c r="VFX75" s="499"/>
      <c r="VFY75" s="499"/>
      <c r="VFZ75" s="499"/>
      <c r="VGA75" s="500"/>
      <c r="VGB75" s="501"/>
      <c r="VGC75" s="501"/>
      <c r="VGD75" s="501"/>
      <c r="VGE75" s="501"/>
      <c r="VGF75" s="501"/>
      <c r="VGG75" s="501"/>
      <c r="VGH75" s="501"/>
      <c r="VGI75" s="501"/>
      <c r="VGJ75" s="501"/>
      <c r="VGK75" s="501"/>
      <c r="VGL75" s="501"/>
      <c r="VGM75" s="502"/>
      <c r="VGN75" s="497"/>
      <c r="VGO75" s="498"/>
      <c r="VGP75" s="498"/>
      <c r="VGQ75" s="499"/>
      <c r="VGR75" s="499"/>
      <c r="VGS75" s="499"/>
      <c r="VGT75" s="500"/>
      <c r="VGU75" s="501"/>
      <c r="VGV75" s="501"/>
      <c r="VGW75" s="501"/>
      <c r="VGX75" s="501"/>
      <c r="VGY75" s="501"/>
      <c r="VGZ75" s="501"/>
      <c r="VHA75" s="501"/>
      <c r="VHB75" s="501"/>
      <c r="VHC75" s="501"/>
      <c r="VHD75" s="501"/>
      <c r="VHE75" s="501"/>
      <c r="VHF75" s="502"/>
      <c r="VHG75" s="497"/>
      <c r="VHH75" s="498"/>
      <c r="VHI75" s="498"/>
      <c r="VHJ75" s="499"/>
      <c r="VHK75" s="499"/>
      <c r="VHL75" s="499"/>
      <c r="VHM75" s="500"/>
      <c r="VHN75" s="501"/>
      <c r="VHO75" s="501"/>
      <c r="VHP75" s="501"/>
      <c r="VHQ75" s="501"/>
      <c r="VHR75" s="501"/>
      <c r="VHS75" s="501"/>
      <c r="VHT75" s="501"/>
      <c r="VHU75" s="501"/>
      <c r="VHV75" s="501"/>
      <c r="VHW75" s="501"/>
      <c r="VHX75" s="501"/>
      <c r="VHY75" s="502"/>
      <c r="VHZ75" s="497"/>
      <c r="VIA75" s="498"/>
      <c r="VIB75" s="498"/>
      <c r="VIC75" s="499"/>
      <c r="VID75" s="499"/>
      <c r="VIE75" s="499"/>
      <c r="VIF75" s="500"/>
      <c r="VIG75" s="501"/>
      <c r="VIH75" s="501"/>
      <c r="VII75" s="501"/>
      <c r="VIJ75" s="501"/>
      <c r="VIK75" s="501"/>
      <c r="VIL75" s="501"/>
      <c r="VIM75" s="501"/>
      <c r="VIN75" s="501"/>
      <c r="VIO75" s="501"/>
      <c r="VIP75" s="501"/>
      <c r="VIQ75" s="501"/>
      <c r="VIR75" s="502"/>
      <c r="VIS75" s="497"/>
      <c r="VIT75" s="498"/>
      <c r="VIU75" s="498"/>
      <c r="VIV75" s="499"/>
      <c r="VIW75" s="499"/>
      <c r="VIX75" s="499"/>
      <c r="VIY75" s="500"/>
      <c r="VIZ75" s="501"/>
      <c r="VJA75" s="501"/>
      <c r="VJB75" s="501"/>
      <c r="VJC75" s="501"/>
      <c r="VJD75" s="501"/>
      <c r="VJE75" s="501"/>
      <c r="VJF75" s="501"/>
      <c r="VJG75" s="501"/>
      <c r="VJH75" s="501"/>
      <c r="VJI75" s="501"/>
      <c r="VJJ75" s="501"/>
      <c r="VJK75" s="502"/>
      <c r="VJL75" s="497"/>
      <c r="VJM75" s="498"/>
      <c r="VJN75" s="498"/>
      <c r="VJO75" s="499"/>
      <c r="VJP75" s="499"/>
      <c r="VJQ75" s="499"/>
      <c r="VJR75" s="500"/>
      <c r="VJS75" s="501"/>
      <c r="VJT75" s="501"/>
      <c r="VJU75" s="501"/>
      <c r="VJV75" s="501"/>
      <c r="VJW75" s="501"/>
      <c r="VJX75" s="501"/>
      <c r="VJY75" s="501"/>
      <c r="VJZ75" s="501"/>
      <c r="VKA75" s="501"/>
      <c r="VKB75" s="501"/>
      <c r="VKC75" s="501"/>
      <c r="VKD75" s="502"/>
      <c r="VKE75" s="497"/>
      <c r="VKF75" s="498"/>
      <c r="VKG75" s="498"/>
      <c r="VKH75" s="499"/>
      <c r="VKI75" s="499"/>
      <c r="VKJ75" s="499"/>
      <c r="VKK75" s="500"/>
      <c r="VKL75" s="501"/>
      <c r="VKM75" s="501"/>
      <c r="VKN75" s="501"/>
      <c r="VKO75" s="501"/>
      <c r="VKP75" s="501"/>
      <c r="VKQ75" s="501"/>
      <c r="VKR75" s="501"/>
      <c r="VKS75" s="501"/>
      <c r="VKT75" s="501"/>
      <c r="VKU75" s="501"/>
      <c r="VKV75" s="501"/>
      <c r="VKW75" s="502"/>
      <c r="VKX75" s="497"/>
      <c r="VKY75" s="498"/>
      <c r="VKZ75" s="498"/>
      <c r="VLA75" s="499"/>
      <c r="VLB75" s="499"/>
      <c r="VLC75" s="499"/>
      <c r="VLD75" s="500"/>
      <c r="VLE75" s="501"/>
      <c r="VLF75" s="501"/>
      <c r="VLG75" s="501"/>
      <c r="VLH75" s="501"/>
      <c r="VLI75" s="501"/>
      <c r="VLJ75" s="501"/>
      <c r="VLK75" s="501"/>
      <c r="VLL75" s="501"/>
      <c r="VLM75" s="501"/>
      <c r="VLN75" s="501"/>
      <c r="VLO75" s="501"/>
      <c r="VLP75" s="502"/>
      <c r="VLQ75" s="497"/>
      <c r="VLR75" s="498"/>
      <c r="VLS75" s="498"/>
      <c r="VLT75" s="499"/>
      <c r="VLU75" s="499"/>
      <c r="VLV75" s="499"/>
      <c r="VLW75" s="500"/>
      <c r="VLX75" s="501"/>
      <c r="VLY75" s="501"/>
      <c r="VLZ75" s="501"/>
      <c r="VMA75" s="501"/>
      <c r="VMB75" s="501"/>
      <c r="VMC75" s="501"/>
      <c r="VMD75" s="501"/>
      <c r="VME75" s="501"/>
      <c r="VMF75" s="501"/>
      <c r="VMG75" s="501"/>
      <c r="VMH75" s="501"/>
      <c r="VMI75" s="502"/>
      <c r="VMJ75" s="497"/>
      <c r="VMK75" s="498"/>
      <c r="VML75" s="498"/>
      <c r="VMM75" s="499"/>
      <c r="VMN75" s="499"/>
      <c r="VMO75" s="499"/>
      <c r="VMP75" s="500"/>
      <c r="VMQ75" s="501"/>
      <c r="VMR75" s="501"/>
      <c r="VMS75" s="501"/>
      <c r="VMT75" s="501"/>
      <c r="VMU75" s="501"/>
      <c r="VMV75" s="501"/>
      <c r="VMW75" s="501"/>
      <c r="VMX75" s="501"/>
      <c r="VMY75" s="501"/>
      <c r="VMZ75" s="501"/>
      <c r="VNA75" s="501"/>
      <c r="VNB75" s="502"/>
      <c r="VNC75" s="497"/>
      <c r="VND75" s="498"/>
      <c r="VNE75" s="498"/>
      <c r="VNF75" s="499"/>
      <c r="VNG75" s="499"/>
      <c r="VNH75" s="499"/>
      <c r="VNI75" s="500"/>
      <c r="VNJ75" s="501"/>
      <c r="VNK75" s="501"/>
      <c r="VNL75" s="501"/>
      <c r="VNM75" s="501"/>
      <c r="VNN75" s="501"/>
      <c r="VNO75" s="501"/>
      <c r="VNP75" s="501"/>
      <c r="VNQ75" s="501"/>
      <c r="VNR75" s="501"/>
      <c r="VNS75" s="501"/>
      <c r="VNT75" s="501"/>
      <c r="VNU75" s="502"/>
      <c r="VNV75" s="497"/>
      <c r="VNW75" s="498"/>
      <c r="VNX75" s="498"/>
      <c r="VNY75" s="499"/>
      <c r="VNZ75" s="499"/>
      <c r="VOA75" s="499"/>
      <c r="VOB75" s="500"/>
      <c r="VOC75" s="501"/>
      <c r="VOD75" s="501"/>
      <c r="VOE75" s="501"/>
      <c r="VOF75" s="501"/>
      <c r="VOG75" s="501"/>
      <c r="VOH75" s="501"/>
      <c r="VOI75" s="501"/>
      <c r="VOJ75" s="501"/>
      <c r="VOK75" s="501"/>
      <c r="VOL75" s="501"/>
      <c r="VOM75" s="501"/>
      <c r="VON75" s="502"/>
      <c r="VOO75" s="497"/>
      <c r="VOP75" s="498"/>
      <c r="VOQ75" s="498"/>
      <c r="VOR75" s="499"/>
      <c r="VOS75" s="499"/>
      <c r="VOT75" s="499"/>
      <c r="VOU75" s="500"/>
      <c r="VOV75" s="501"/>
      <c r="VOW75" s="501"/>
      <c r="VOX75" s="501"/>
      <c r="VOY75" s="501"/>
      <c r="VOZ75" s="501"/>
      <c r="VPA75" s="501"/>
      <c r="VPB75" s="501"/>
      <c r="VPC75" s="501"/>
      <c r="VPD75" s="501"/>
      <c r="VPE75" s="501"/>
      <c r="VPF75" s="501"/>
      <c r="VPG75" s="502"/>
      <c r="VPH75" s="497"/>
      <c r="VPI75" s="498"/>
      <c r="VPJ75" s="498"/>
      <c r="VPK75" s="499"/>
      <c r="VPL75" s="499"/>
      <c r="VPM75" s="499"/>
      <c r="VPN75" s="500"/>
      <c r="VPO75" s="501"/>
      <c r="VPP75" s="501"/>
      <c r="VPQ75" s="501"/>
      <c r="VPR75" s="501"/>
      <c r="VPS75" s="501"/>
      <c r="VPT75" s="501"/>
      <c r="VPU75" s="501"/>
      <c r="VPV75" s="501"/>
      <c r="VPW75" s="501"/>
      <c r="VPX75" s="501"/>
      <c r="VPY75" s="501"/>
      <c r="VPZ75" s="502"/>
      <c r="VQA75" s="497"/>
      <c r="VQB75" s="498"/>
      <c r="VQC75" s="498"/>
      <c r="VQD75" s="499"/>
      <c r="VQE75" s="499"/>
      <c r="VQF75" s="499"/>
      <c r="VQG75" s="500"/>
      <c r="VQH75" s="501"/>
      <c r="VQI75" s="501"/>
      <c r="VQJ75" s="501"/>
      <c r="VQK75" s="501"/>
      <c r="VQL75" s="501"/>
      <c r="VQM75" s="501"/>
      <c r="VQN75" s="501"/>
      <c r="VQO75" s="501"/>
      <c r="VQP75" s="501"/>
      <c r="VQQ75" s="501"/>
      <c r="VQR75" s="501"/>
      <c r="VQS75" s="502"/>
      <c r="VQT75" s="497"/>
      <c r="VQU75" s="498"/>
      <c r="VQV75" s="498"/>
      <c r="VQW75" s="499"/>
      <c r="VQX75" s="499"/>
      <c r="VQY75" s="499"/>
      <c r="VQZ75" s="500"/>
      <c r="VRA75" s="501"/>
      <c r="VRB75" s="501"/>
      <c r="VRC75" s="501"/>
      <c r="VRD75" s="501"/>
      <c r="VRE75" s="501"/>
      <c r="VRF75" s="501"/>
      <c r="VRG75" s="501"/>
      <c r="VRH75" s="501"/>
      <c r="VRI75" s="501"/>
      <c r="VRJ75" s="501"/>
      <c r="VRK75" s="501"/>
      <c r="VRL75" s="502"/>
      <c r="VRM75" s="497"/>
      <c r="VRN75" s="498"/>
      <c r="VRO75" s="498"/>
      <c r="VRP75" s="499"/>
      <c r="VRQ75" s="499"/>
      <c r="VRR75" s="499"/>
      <c r="VRS75" s="500"/>
      <c r="VRT75" s="501"/>
      <c r="VRU75" s="501"/>
      <c r="VRV75" s="501"/>
      <c r="VRW75" s="501"/>
      <c r="VRX75" s="501"/>
      <c r="VRY75" s="501"/>
      <c r="VRZ75" s="501"/>
      <c r="VSA75" s="501"/>
      <c r="VSB75" s="501"/>
      <c r="VSC75" s="501"/>
      <c r="VSD75" s="501"/>
      <c r="VSE75" s="502"/>
      <c r="VSF75" s="497"/>
      <c r="VSG75" s="498"/>
      <c r="VSH75" s="498"/>
      <c r="VSI75" s="499"/>
      <c r="VSJ75" s="499"/>
      <c r="VSK75" s="499"/>
      <c r="VSL75" s="500"/>
      <c r="VSM75" s="501"/>
      <c r="VSN75" s="501"/>
      <c r="VSO75" s="501"/>
      <c r="VSP75" s="501"/>
      <c r="VSQ75" s="501"/>
      <c r="VSR75" s="501"/>
      <c r="VSS75" s="501"/>
      <c r="VST75" s="501"/>
      <c r="VSU75" s="501"/>
      <c r="VSV75" s="501"/>
      <c r="VSW75" s="501"/>
      <c r="VSX75" s="502"/>
      <c r="VSY75" s="497"/>
      <c r="VSZ75" s="498"/>
      <c r="VTA75" s="498"/>
      <c r="VTB75" s="499"/>
      <c r="VTC75" s="499"/>
      <c r="VTD75" s="499"/>
      <c r="VTE75" s="500"/>
      <c r="VTF75" s="501"/>
      <c r="VTG75" s="501"/>
      <c r="VTH75" s="501"/>
      <c r="VTI75" s="501"/>
      <c r="VTJ75" s="501"/>
      <c r="VTK75" s="501"/>
      <c r="VTL75" s="501"/>
      <c r="VTM75" s="501"/>
      <c r="VTN75" s="501"/>
      <c r="VTO75" s="501"/>
      <c r="VTP75" s="501"/>
      <c r="VTQ75" s="502"/>
      <c r="VTR75" s="497"/>
      <c r="VTS75" s="498"/>
      <c r="VTT75" s="498"/>
      <c r="VTU75" s="499"/>
      <c r="VTV75" s="499"/>
      <c r="VTW75" s="499"/>
      <c r="VTX75" s="500"/>
      <c r="VTY75" s="501"/>
      <c r="VTZ75" s="501"/>
      <c r="VUA75" s="501"/>
      <c r="VUB75" s="501"/>
      <c r="VUC75" s="501"/>
      <c r="VUD75" s="501"/>
      <c r="VUE75" s="501"/>
      <c r="VUF75" s="501"/>
      <c r="VUG75" s="501"/>
      <c r="VUH75" s="501"/>
      <c r="VUI75" s="501"/>
      <c r="VUJ75" s="502"/>
      <c r="VUK75" s="497"/>
      <c r="VUL75" s="498"/>
      <c r="VUM75" s="498"/>
      <c r="VUN75" s="499"/>
      <c r="VUO75" s="499"/>
      <c r="VUP75" s="499"/>
      <c r="VUQ75" s="500"/>
      <c r="VUR75" s="501"/>
      <c r="VUS75" s="501"/>
      <c r="VUT75" s="501"/>
      <c r="VUU75" s="501"/>
      <c r="VUV75" s="501"/>
      <c r="VUW75" s="501"/>
      <c r="VUX75" s="501"/>
      <c r="VUY75" s="501"/>
      <c r="VUZ75" s="501"/>
      <c r="VVA75" s="501"/>
      <c r="VVB75" s="501"/>
      <c r="VVC75" s="502"/>
      <c r="VVD75" s="497"/>
      <c r="VVE75" s="498"/>
      <c r="VVF75" s="498"/>
      <c r="VVG75" s="499"/>
      <c r="VVH75" s="499"/>
      <c r="VVI75" s="499"/>
      <c r="VVJ75" s="500"/>
      <c r="VVK75" s="501"/>
      <c r="VVL75" s="501"/>
      <c r="VVM75" s="501"/>
      <c r="VVN75" s="501"/>
      <c r="VVO75" s="501"/>
      <c r="VVP75" s="501"/>
      <c r="VVQ75" s="501"/>
      <c r="VVR75" s="501"/>
      <c r="VVS75" s="501"/>
      <c r="VVT75" s="501"/>
      <c r="VVU75" s="501"/>
      <c r="VVV75" s="502"/>
      <c r="VVW75" s="497"/>
      <c r="VVX75" s="498"/>
      <c r="VVY75" s="498"/>
      <c r="VVZ75" s="499"/>
      <c r="VWA75" s="499"/>
      <c r="VWB75" s="499"/>
      <c r="VWC75" s="500"/>
      <c r="VWD75" s="501"/>
      <c r="VWE75" s="501"/>
      <c r="VWF75" s="501"/>
      <c r="VWG75" s="501"/>
      <c r="VWH75" s="501"/>
      <c r="VWI75" s="501"/>
      <c r="VWJ75" s="501"/>
      <c r="VWK75" s="501"/>
      <c r="VWL75" s="501"/>
      <c r="VWM75" s="501"/>
      <c r="VWN75" s="501"/>
      <c r="VWO75" s="502"/>
      <c r="VWP75" s="497"/>
      <c r="VWQ75" s="498"/>
      <c r="VWR75" s="498"/>
      <c r="VWS75" s="499"/>
      <c r="VWT75" s="499"/>
      <c r="VWU75" s="499"/>
      <c r="VWV75" s="500"/>
      <c r="VWW75" s="501"/>
      <c r="VWX75" s="501"/>
      <c r="VWY75" s="501"/>
      <c r="VWZ75" s="501"/>
      <c r="VXA75" s="501"/>
      <c r="VXB75" s="501"/>
      <c r="VXC75" s="501"/>
      <c r="VXD75" s="501"/>
      <c r="VXE75" s="501"/>
      <c r="VXF75" s="501"/>
      <c r="VXG75" s="501"/>
      <c r="VXH75" s="502"/>
      <c r="VXI75" s="497"/>
      <c r="VXJ75" s="498"/>
      <c r="VXK75" s="498"/>
      <c r="VXL75" s="499"/>
      <c r="VXM75" s="499"/>
      <c r="VXN75" s="499"/>
      <c r="VXO75" s="500"/>
      <c r="VXP75" s="501"/>
      <c r="VXQ75" s="501"/>
      <c r="VXR75" s="501"/>
      <c r="VXS75" s="501"/>
      <c r="VXT75" s="501"/>
      <c r="VXU75" s="501"/>
      <c r="VXV75" s="501"/>
      <c r="VXW75" s="501"/>
      <c r="VXX75" s="501"/>
      <c r="VXY75" s="501"/>
      <c r="VXZ75" s="501"/>
      <c r="VYA75" s="502"/>
      <c r="VYB75" s="497"/>
      <c r="VYC75" s="498"/>
      <c r="VYD75" s="498"/>
      <c r="VYE75" s="499"/>
      <c r="VYF75" s="499"/>
      <c r="VYG75" s="499"/>
      <c r="VYH75" s="500"/>
      <c r="VYI75" s="501"/>
      <c r="VYJ75" s="501"/>
      <c r="VYK75" s="501"/>
      <c r="VYL75" s="501"/>
      <c r="VYM75" s="501"/>
      <c r="VYN75" s="501"/>
      <c r="VYO75" s="501"/>
      <c r="VYP75" s="501"/>
      <c r="VYQ75" s="501"/>
      <c r="VYR75" s="501"/>
      <c r="VYS75" s="501"/>
      <c r="VYT75" s="502"/>
      <c r="VYU75" s="497"/>
      <c r="VYV75" s="498"/>
      <c r="VYW75" s="498"/>
      <c r="VYX75" s="499"/>
      <c r="VYY75" s="499"/>
      <c r="VYZ75" s="499"/>
      <c r="VZA75" s="500"/>
      <c r="VZB75" s="501"/>
      <c r="VZC75" s="501"/>
      <c r="VZD75" s="501"/>
      <c r="VZE75" s="501"/>
      <c r="VZF75" s="501"/>
      <c r="VZG75" s="501"/>
      <c r="VZH75" s="501"/>
      <c r="VZI75" s="501"/>
      <c r="VZJ75" s="501"/>
      <c r="VZK75" s="501"/>
      <c r="VZL75" s="501"/>
      <c r="VZM75" s="502"/>
      <c r="VZN75" s="497"/>
      <c r="VZO75" s="498"/>
      <c r="VZP75" s="498"/>
      <c r="VZQ75" s="499"/>
      <c r="VZR75" s="499"/>
      <c r="VZS75" s="499"/>
      <c r="VZT75" s="500"/>
      <c r="VZU75" s="501"/>
      <c r="VZV75" s="501"/>
      <c r="VZW75" s="501"/>
      <c r="VZX75" s="501"/>
      <c r="VZY75" s="501"/>
      <c r="VZZ75" s="501"/>
      <c r="WAA75" s="501"/>
      <c r="WAB75" s="501"/>
      <c r="WAC75" s="501"/>
      <c r="WAD75" s="501"/>
      <c r="WAE75" s="501"/>
      <c r="WAF75" s="502"/>
      <c r="WAG75" s="497"/>
      <c r="WAH75" s="498"/>
      <c r="WAI75" s="498"/>
      <c r="WAJ75" s="499"/>
      <c r="WAK75" s="499"/>
      <c r="WAL75" s="499"/>
      <c r="WAM75" s="500"/>
      <c r="WAN75" s="501"/>
      <c r="WAO75" s="501"/>
      <c r="WAP75" s="501"/>
      <c r="WAQ75" s="501"/>
      <c r="WAR75" s="501"/>
      <c r="WAS75" s="501"/>
      <c r="WAT75" s="501"/>
      <c r="WAU75" s="501"/>
      <c r="WAV75" s="501"/>
      <c r="WAW75" s="501"/>
      <c r="WAX75" s="501"/>
      <c r="WAY75" s="502"/>
      <c r="WAZ75" s="497"/>
      <c r="WBA75" s="498"/>
      <c r="WBB75" s="498"/>
      <c r="WBC75" s="499"/>
      <c r="WBD75" s="499"/>
      <c r="WBE75" s="499"/>
      <c r="WBF75" s="500"/>
      <c r="WBG75" s="501"/>
      <c r="WBH75" s="501"/>
      <c r="WBI75" s="501"/>
      <c r="WBJ75" s="501"/>
      <c r="WBK75" s="501"/>
      <c r="WBL75" s="501"/>
      <c r="WBM75" s="501"/>
      <c r="WBN75" s="501"/>
      <c r="WBO75" s="501"/>
      <c r="WBP75" s="501"/>
      <c r="WBQ75" s="501"/>
      <c r="WBR75" s="502"/>
      <c r="WBS75" s="497"/>
      <c r="WBT75" s="498"/>
      <c r="WBU75" s="498"/>
      <c r="WBV75" s="499"/>
      <c r="WBW75" s="499"/>
      <c r="WBX75" s="499"/>
      <c r="WBY75" s="500"/>
      <c r="WBZ75" s="501"/>
      <c r="WCA75" s="501"/>
      <c r="WCB75" s="501"/>
      <c r="WCC75" s="501"/>
      <c r="WCD75" s="501"/>
      <c r="WCE75" s="501"/>
      <c r="WCF75" s="501"/>
      <c r="WCG75" s="501"/>
      <c r="WCH75" s="501"/>
      <c r="WCI75" s="501"/>
      <c r="WCJ75" s="501"/>
      <c r="WCK75" s="502"/>
      <c r="WCL75" s="497"/>
      <c r="WCM75" s="498"/>
      <c r="WCN75" s="498"/>
      <c r="WCO75" s="499"/>
      <c r="WCP75" s="499"/>
      <c r="WCQ75" s="499"/>
      <c r="WCR75" s="500"/>
      <c r="WCS75" s="501"/>
      <c r="WCT75" s="501"/>
      <c r="WCU75" s="501"/>
      <c r="WCV75" s="501"/>
      <c r="WCW75" s="501"/>
      <c r="WCX75" s="501"/>
      <c r="WCY75" s="501"/>
      <c r="WCZ75" s="501"/>
      <c r="WDA75" s="501"/>
      <c r="WDB75" s="501"/>
      <c r="WDC75" s="501"/>
      <c r="WDD75" s="502"/>
      <c r="WDE75" s="497"/>
      <c r="WDF75" s="498"/>
      <c r="WDG75" s="498"/>
      <c r="WDH75" s="499"/>
      <c r="WDI75" s="499"/>
      <c r="WDJ75" s="499"/>
      <c r="WDK75" s="500"/>
      <c r="WDL75" s="501"/>
      <c r="WDM75" s="501"/>
      <c r="WDN75" s="501"/>
      <c r="WDO75" s="501"/>
      <c r="WDP75" s="501"/>
      <c r="WDQ75" s="501"/>
      <c r="WDR75" s="501"/>
      <c r="WDS75" s="501"/>
      <c r="WDT75" s="501"/>
      <c r="WDU75" s="501"/>
      <c r="WDV75" s="501"/>
      <c r="WDW75" s="502"/>
      <c r="WDX75" s="497"/>
      <c r="WDY75" s="498"/>
      <c r="WDZ75" s="498"/>
      <c r="WEA75" s="499"/>
      <c r="WEB75" s="499"/>
      <c r="WEC75" s="499"/>
      <c r="WED75" s="500"/>
      <c r="WEE75" s="501"/>
      <c r="WEF75" s="501"/>
      <c r="WEG75" s="501"/>
      <c r="WEH75" s="501"/>
      <c r="WEI75" s="501"/>
      <c r="WEJ75" s="501"/>
      <c r="WEK75" s="501"/>
      <c r="WEL75" s="501"/>
      <c r="WEM75" s="501"/>
      <c r="WEN75" s="501"/>
      <c r="WEO75" s="501"/>
      <c r="WEP75" s="502"/>
      <c r="WEQ75" s="497"/>
      <c r="WER75" s="498"/>
      <c r="WES75" s="498"/>
      <c r="WET75" s="499"/>
      <c r="WEU75" s="499"/>
      <c r="WEV75" s="499"/>
      <c r="WEW75" s="500"/>
      <c r="WEX75" s="501"/>
      <c r="WEY75" s="501"/>
      <c r="WEZ75" s="501"/>
      <c r="WFA75" s="501"/>
      <c r="WFB75" s="501"/>
      <c r="WFC75" s="501"/>
      <c r="WFD75" s="501"/>
      <c r="WFE75" s="501"/>
      <c r="WFF75" s="501"/>
      <c r="WFG75" s="501"/>
      <c r="WFH75" s="501"/>
      <c r="WFI75" s="502"/>
      <c r="WFJ75" s="497"/>
      <c r="WFK75" s="498"/>
      <c r="WFL75" s="498"/>
      <c r="WFM75" s="499"/>
      <c r="WFN75" s="499"/>
      <c r="WFO75" s="499"/>
      <c r="WFP75" s="500"/>
      <c r="WFQ75" s="501"/>
      <c r="WFR75" s="501"/>
      <c r="WFS75" s="501"/>
      <c r="WFT75" s="501"/>
      <c r="WFU75" s="501"/>
      <c r="WFV75" s="501"/>
      <c r="WFW75" s="501"/>
      <c r="WFX75" s="501"/>
      <c r="WFY75" s="501"/>
      <c r="WFZ75" s="501"/>
      <c r="WGA75" s="501"/>
      <c r="WGB75" s="502"/>
      <c r="WGC75" s="497"/>
      <c r="WGD75" s="498"/>
      <c r="WGE75" s="498"/>
      <c r="WGF75" s="499"/>
      <c r="WGG75" s="499"/>
      <c r="WGH75" s="499"/>
      <c r="WGI75" s="500"/>
      <c r="WGJ75" s="501"/>
      <c r="WGK75" s="501"/>
      <c r="WGL75" s="501"/>
      <c r="WGM75" s="501"/>
      <c r="WGN75" s="501"/>
      <c r="WGO75" s="501"/>
      <c r="WGP75" s="501"/>
      <c r="WGQ75" s="501"/>
      <c r="WGR75" s="501"/>
      <c r="WGS75" s="501"/>
      <c r="WGT75" s="501"/>
      <c r="WGU75" s="502"/>
      <c r="WGV75" s="497"/>
      <c r="WGW75" s="498"/>
      <c r="WGX75" s="498"/>
      <c r="WGY75" s="499"/>
      <c r="WGZ75" s="499"/>
      <c r="WHA75" s="499"/>
      <c r="WHB75" s="500"/>
      <c r="WHC75" s="501"/>
      <c r="WHD75" s="501"/>
      <c r="WHE75" s="501"/>
      <c r="WHF75" s="501"/>
      <c r="WHG75" s="501"/>
      <c r="WHH75" s="501"/>
      <c r="WHI75" s="501"/>
      <c r="WHJ75" s="501"/>
      <c r="WHK75" s="501"/>
      <c r="WHL75" s="501"/>
      <c r="WHM75" s="501"/>
      <c r="WHN75" s="502"/>
      <c r="WHO75" s="497"/>
      <c r="WHP75" s="498"/>
      <c r="WHQ75" s="498"/>
      <c r="WHR75" s="499"/>
      <c r="WHS75" s="499"/>
      <c r="WHT75" s="499"/>
      <c r="WHU75" s="500"/>
      <c r="WHV75" s="501"/>
      <c r="WHW75" s="501"/>
      <c r="WHX75" s="501"/>
      <c r="WHY75" s="501"/>
      <c r="WHZ75" s="501"/>
      <c r="WIA75" s="501"/>
      <c r="WIB75" s="501"/>
      <c r="WIC75" s="501"/>
      <c r="WID75" s="501"/>
      <c r="WIE75" s="501"/>
      <c r="WIF75" s="501"/>
      <c r="WIG75" s="502"/>
      <c r="WIH75" s="497"/>
      <c r="WII75" s="498"/>
      <c r="WIJ75" s="498"/>
      <c r="WIK75" s="499"/>
      <c r="WIL75" s="499"/>
      <c r="WIM75" s="499"/>
      <c r="WIN75" s="500"/>
      <c r="WIO75" s="501"/>
      <c r="WIP75" s="501"/>
      <c r="WIQ75" s="501"/>
      <c r="WIR75" s="501"/>
      <c r="WIS75" s="501"/>
      <c r="WIT75" s="501"/>
      <c r="WIU75" s="501"/>
      <c r="WIV75" s="501"/>
      <c r="WIW75" s="501"/>
      <c r="WIX75" s="501"/>
      <c r="WIY75" s="501"/>
      <c r="WIZ75" s="502"/>
      <c r="WJA75" s="497"/>
      <c r="WJB75" s="498"/>
      <c r="WJC75" s="498"/>
      <c r="WJD75" s="499"/>
      <c r="WJE75" s="499"/>
      <c r="WJF75" s="499"/>
      <c r="WJG75" s="500"/>
      <c r="WJH75" s="501"/>
      <c r="WJI75" s="501"/>
      <c r="WJJ75" s="501"/>
      <c r="WJK75" s="501"/>
      <c r="WJL75" s="501"/>
      <c r="WJM75" s="501"/>
      <c r="WJN75" s="501"/>
      <c r="WJO75" s="501"/>
      <c r="WJP75" s="501"/>
      <c r="WJQ75" s="501"/>
      <c r="WJR75" s="501"/>
      <c r="WJS75" s="502"/>
      <c r="WJT75" s="497"/>
      <c r="WJU75" s="498"/>
      <c r="WJV75" s="498"/>
      <c r="WJW75" s="499"/>
      <c r="WJX75" s="499"/>
      <c r="WJY75" s="499"/>
      <c r="WJZ75" s="500"/>
      <c r="WKA75" s="501"/>
      <c r="WKB75" s="501"/>
      <c r="WKC75" s="501"/>
      <c r="WKD75" s="501"/>
      <c r="WKE75" s="501"/>
      <c r="WKF75" s="501"/>
      <c r="WKG75" s="501"/>
      <c r="WKH75" s="501"/>
      <c r="WKI75" s="501"/>
      <c r="WKJ75" s="501"/>
      <c r="WKK75" s="501"/>
      <c r="WKL75" s="502"/>
      <c r="WKM75" s="497"/>
      <c r="WKN75" s="498"/>
      <c r="WKO75" s="498"/>
      <c r="WKP75" s="499"/>
      <c r="WKQ75" s="499"/>
      <c r="WKR75" s="499"/>
      <c r="WKS75" s="500"/>
      <c r="WKT75" s="501"/>
      <c r="WKU75" s="501"/>
      <c r="WKV75" s="501"/>
      <c r="WKW75" s="501"/>
      <c r="WKX75" s="501"/>
      <c r="WKY75" s="501"/>
      <c r="WKZ75" s="501"/>
      <c r="WLA75" s="501"/>
      <c r="WLB75" s="501"/>
      <c r="WLC75" s="501"/>
      <c r="WLD75" s="501"/>
      <c r="WLE75" s="502"/>
      <c r="WLF75" s="497"/>
      <c r="WLG75" s="498"/>
      <c r="WLH75" s="498"/>
      <c r="WLI75" s="499"/>
      <c r="WLJ75" s="499"/>
      <c r="WLK75" s="499"/>
      <c r="WLL75" s="500"/>
      <c r="WLM75" s="501"/>
      <c r="WLN75" s="501"/>
      <c r="WLO75" s="501"/>
      <c r="WLP75" s="501"/>
      <c r="WLQ75" s="501"/>
      <c r="WLR75" s="501"/>
      <c r="WLS75" s="501"/>
      <c r="WLT75" s="501"/>
      <c r="WLU75" s="501"/>
      <c r="WLV75" s="501"/>
      <c r="WLW75" s="501"/>
      <c r="WLX75" s="502"/>
      <c r="WLY75" s="497"/>
      <c r="WLZ75" s="498"/>
      <c r="WMA75" s="498"/>
      <c r="WMB75" s="499"/>
      <c r="WMC75" s="499"/>
      <c r="WMD75" s="499"/>
      <c r="WME75" s="500"/>
      <c r="WMF75" s="501"/>
      <c r="WMG75" s="501"/>
      <c r="WMH75" s="501"/>
      <c r="WMI75" s="501"/>
      <c r="WMJ75" s="501"/>
      <c r="WMK75" s="501"/>
      <c r="WML75" s="501"/>
      <c r="WMM75" s="501"/>
      <c r="WMN75" s="501"/>
      <c r="WMO75" s="501"/>
      <c r="WMP75" s="501"/>
      <c r="WMQ75" s="502"/>
      <c r="WMR75" s="497"/>
      <c r="WMS75" s="498"/>
      <c r="WMT75" s="498"/>
      <c r="WMU75" s="499"/>
      <c r="WMV75" s="499"/>
      <c r="WMW75" s="499"/>
      <c r="WMX75" s="500"/>
      <c r="WMY75" s="501"/>
      <c r="WMZ75" s="501"/>
      <c r="WNA75" s="501"/>
      <c r="WNB75" s="501"/>
      <c r="WNC75" s="501"/>
      <c r="WND75" s="501"/>
      <c r="WNE75" s="501"/>
      <c r="WNF75" s="501"/>
      <c r="WNG75" s="501"/>
      <c r="WNH75" s="501"/>
      <c r="WNI75" s="501"/>
      <c r="WNJ75" s="502"/>
      <c r="WNK75" s="497"/>
      <c r="WNL75" s="498"/>
      <c r="WNM75" s="498"/>
      <c r="WNN75" s="499"/>
      <c r="WNO75" s="499"/>
      <c r="WNP75" s="499"/>
      <c r="WNQ75" s="500"/>
      <c r="WNR75" s="501"/>
      <c r="WNS75" s="501"/>
      <c r="WNT75" s="501"/>
      <c r="WNU75" s="501"/>
      <c r="WNV75" s="501"/>
      <c r="WNW75" s="501"/>
      <c r="WNX75" s="501"/>
      <c r="WNY75" s="501"/>
      <c r="WNZ75" s="501"/>
      <c r="WOA75" s="501"/>
      <c r="WOB75" s="501"/>
      <c r="WOC75" s="502"/>
      <c r="WOD75" s="497"/>
      <c r="WOE75" s="498"/>
      <c r="WOF75" s="498"/>
      <c r="WOG75" s="499"/>
      <c r="WOH75" s="499"/>
      <c r="WOI75" s="499"/>
      <c r="WOJ75" s="500"/>
      <c r="WOK75" s="501"/>
      <c r="WOL75" s="501"/>
      <c r="WOM75" s="501"/>
      <c r="WON75" s="501"/>
      <c r="WOO75" s="501"/>
      <c r="WOP75" s="501"/>
      <c r="WOQ75" s="501"/>
      <c r="WOR75" s="501"/>
      <c r="WOS75" s="501"/>
      <c r="WOT75" s="501"/>
      <c r="WOU75" s="501"/>
      <c r="WOV75" s="502"/>
      <c r="WOW75" s="497"/>
      <c r="WOX75" s="498"/>
      <c r="WOY75" s="498"/>
      <c r="WOZ75" s="499"/>
      <c r="WPA75" s="499"/>
      <c r="WPB75" s="499"/>
      <c r="WPC75" s="500"/>
      <c r="WPD75" s="501"/>
      <c r="WPE75" s="501"/>
      <c r="WPF75" s="501"/>
      <c r="WPG75" s="501"/>
      <c r="WPH75" s="501"/>
      <c r="WPI75" s="501"/>
      <c r="WPJ75" s="501"/>
      <c r="WPK75" s="501"/>
      <c r="WPL75" s="501"/>
      <c r="WPM75" s="501"/>
      <c r="WPN75" s="501"/>
      <c r="WPO75" s="502"/>
      <c r="WPP75" s="497"/>
      <c r="WPQ75" s="498"/>
      <c r="WPR75" s="498"/>
      <c r="WPS75" s="499"/>
      <c r="WPT75" s="499"/>
      <c r="WPU75" s="499"/>
      <c r="WPV75" s="500"/>
      <c r="WPW75" s="501"/>
      <c r="WPX75" s="501"/>
      <c r="WPY75" s="501"/>
      <c r="WPZ75" s="501"/>
      <c r="WQA75" s="501"/>
      <c r="WQB75" s="501"/>
      <c r="WQC75" s="501"/>
      <c r="WQD75" s="501"/>
      <c r="WQE75" s="501"/>
      <c r="WQF75" s="501"/>
      <c r="WQG75" s="501"/>
      <c r="WQH75" s="502"/>
      <c r="WQI75" s="497"/>
      <c r="WQJ75" s="498"/>
      <c r="WQK75" s="498"/>
      <c r="WQL75" s="499"/>
      <c r="WQM75" s="499"/>
      <c r="WQN75" s="499"/>
      <c r="WQO75" s="500"/>
      <c r="WQP75" s="501"/>
      <c r="WQQ75" s="501"/>
      <c r="WQR75" s="501"/>
      <c r="WQS75" s="501"/>
      <c r="WQT75" s="501"/>
      <c r="WQU75" s="501"/>
      <c r="WQV75" s="501"/>
      <c r="WQW75" s="501"/>
      <c r="WQX75" s="501"/>
      <c r="WQY75" s="501"/>
      <c r="WQZ75" s="501"/>
      <c r="WRA75" s="502"/>
      <c r="WRB75" s="497"/>
      <c r="WRC75" s="498"/>
      <c r="WRD75" s="498"/>
      <c r="WRE75" s="499"/>
      <c r="WRF75" s="499"/>
      <c r="WRG75" s="499"/>
      <c r="WRH75" s="500"/>
      <c r="WRI75" s="501"/>
      <c r="WRJ75" s="501"/>
      <c r="WRK75" s="501"/>
      <c r="WRL75" s="501"/>
      <c r="WRM75" s="501"/>
      <c r="WRN75" s="501"/>
      <c r="WRO75" s="501"/>
      <c r="WRP75" s="501"/>
      <c r="WRQ75" s="501"/>
      <c r="WRR75" s="501"/>
      <c r="WRS75" s="501"/>
      <c r="WRT75" s="502"/>
      <c r="WRU75" s="497"/>
      <c r="WRV75" s="498"/>
      <c r="WRW75" s="498"/>
      <c r="WRX75" s="499"/>
      <c r="WRY75" s="499"/>
      <c r="WRZ75" s="499"/>
      <c r="WSA75" s="500"/>
      <c r="WSB75" s="501"/>
      <c r="WSC75" s="501"/>
      <c r="WSD75" s="501"/>
      <c r="WSE75" s="501"/>
      <c r="WSF75" s="501"/>
      <c r="WSG75" s="501"/>
      <c r="WSH75" s="501"/>
      <c r="WSI75" s="501"/>
      <c r="WSJ75" s="501"/>
      <c r="WSK75" s="501"/>
      <c r="WSL75" s="501"/>
      <c r="WSM75" s="502"/>
      <c r="WSN75" s="497"/>
      <c r="WSO75" s="498"/>
      <c r="WSP75" s="498"/>
      <c r="WSQ75" s="499"/>
      <c r="WSR75" s="499"/>
      <c r="WSS75" s="499"/>
      <c r="WST75" s="500"/>
      <c r="WSU75" s="501"/>
      <c r="WSV75" s="501"/>
      <c r="WSW75" s="501"/>
      <c r="WSX75" s="501"/>
      <c r="WSY75" s="501"/>
      <c r="WSZ75" s="501"/>
      <c r="WTA75" s="501"/>
      <c r="WTB75" s="501"/>
      <c r="WTC75" s="501"/>
      <c r="WTD75" s="501"/>
      <c r="WTE75" s="501"/>
      <c r="WTF75" s="502"/>
      <c r="WTG75" s="497"/>
      <c r="WTH75" s="498"/>
      <c r="WTI75" s="498"/>
      <c r="WTJ75" s="499"/>
      <c r="WTK75" s="499"/>
      <c r="WTL75" s="499"/>
      <c r="WTM75" s="500"/>
      <c r="WTN75" s="501"/>
      <c r="WTO75" s="501"/>
      <c r="WTP75" s="501"/>
      <c r="WTQ75" s="501"/>
      <c r="WTR75" s="501"/>
      <c r="WTS75" s="501"/>
      <c r="WTT75" s="501"/>
      <c r="WTU75" s="501"/>
      <c r="WTV75" s="501"/>
      <c r="WTW75" s="501"/>
      <c r="WTX75" s="501"/>
      <c r="WTY75" s="502"/>
      <c r="WTZ75" s="497"/>
      <c r="WUA75" s="498"/>
      <c r="WUB75" s="498"/>
      <c r="WUC75" s="499"/>
      <c r="WUD75" s="499"/>
      <c r="WUE75" s="499"/>
      <c r="WUF75" s="500"/>
      <c r="WUG75" s="501"/>
      <c r="WUH75" s="501"/>
      <c r="WUI75" s="501"/>
      <c r="WUJ75" s="501"/>
      <c r="WUK75" s="501"/>
      <c r="WUL75" s="501"/>
      <c r="WUM75" s="501"/>
      <c r="WUN75" s="501"/>
      <c r="WUO75" s="501"/>
      <c r="WUP75" s="501"/>
      <c r="WUQ75" s="501"/>
      <c r="WUR75" s="502"/>
      <c r="WUS75" s="497"/>
      <c r="WUT75" s="498"/>
      <c r="WUU75" s="498"/>
      <c r="WUV75" s="499"/>
      <c r="WUW75" s="499"/>
      <c r="WUX75" s="499"/>
      <c r="WUY75" s="500"/>
      <c r="WUZ75" s="501"/>
      <c r="WVA75" s="501"/>
      <c r="WVB75" s="501"/>
      <c r="WVC75" s="501"/>
      <c r="WVD75" s="501"/>
      <c r="WVE75" s="501"/>
      <c r="WVF75" s="501"/>
      <c r="WVG75" s="501"/>
      <c r="WVH75" s="501"/>
      <c r="WVI75" s="501"/>
      <c r="WVJ75" s="501"/>
      <c r="WVK75" s="502"/>
      <c r="WVL75" s="497"/>
      <c r="WVM75" s="498"/>
      <c r="WVN75" s="498"/>
      <c r="WVO75" s="499"/>
      <c r="WVP75" s="499"/>
      <c r="WVQ75" s="499"/>
      <c r="WVR75" s="500"/>
      <c r="WVS75" s="501"/>
      <c r="WVT75" s="501"/>
      <c r="WVU75" s="501"/>
      <c r="WVV75" s="501"/>
      <c r="WVW75" s="501"/>
      <c r="WVX75" s="501"/>
      <c r="WVY75" s="501"/>
      <c r="WVZ75" s="501"/>
      <c r="WWA75" s="501"/>
      <c r="WWB75" s="501"/>
      <c r="WWC75" s="501"/>
      <c r="WWD75" s="502"/>
      <c r="WWE75" s="497"/>
      <c r="WWF75" s="498"/>
      <c r="WWG75" s="498"/>
      <c r="WWH75" s="499"/>
      <c r="WWI75" s="499"/>
      <c r="WWJ75" s="499"/>
      <c r="WWK75" s="500"/>
      <c r="WWL75" s="501"/>
      <c r="WWM75" s="501"/>
      <c r="WWN75" s="501"/>
      <c r="WWO75" s="501"/>
      <c r="WWP75" s="501"/>
      <c r="WWQ75" s="501"/>
      <c r="WWR75" s="501"/>
      <c r="WWS75" s="501"/>
      <c r="WWT75" s="501"/>
      <c r="WWU75" s="501"/>
      <c r="WWV75" s="501"/>
      <c r="WWW75" s="502"/>
      <c r="WWX75" s="497"/>
      <c r="WWY75" s="498"/>
      <c r="WWZ75" s="498"/>
      <c r="WXA75" s="499"/>
      <c r="WXB75" s="499"/>
      <c r="WXC75" s="499"/>
      <c r="WXD75" s="500"/>
      <c r="WXE75" s="501"/>
      <c r="WXF75" s="501"/>
      <c r="WXG75" s="501"/>
      <c r="WXH75" s="501"/>
      <c r="WXI75" s="501"/>
      <c r="WXJ75" s="501"/>
      <c r="WXK75" s="501"/>
      <c r="WXL75" s="501"/>
      <c r="WXM75" s="501"/>
      <c r="WXN75" s="501"/>
      <c r="WXO75" s="501"/>
      <c r="WXP75" s="502"/>
      <c r="WXQ75" s="497"/>
      <c r="WXR75" s="498"/>
      <c r="WXS75" s="498"/>
      <c r="WXT75" s="499"/>
      <c r="WXU75" s="499"/>
      <c r="WXV75" s="499"/>
      <c r="WXW75" s="500"/>
      <c r="WXX75" s="501"/>
      <c r="WXY75" s="501"/>
      <c r="WXZ75" s="501"/>
      <c r="WYA75" s="501"/>
      <c r="WYB75" s="501"/>
      <c r="WYC75" s="501"/>
      <c r="WYD75" s="501"/>
      <c r="WYE75" s="501"/>
      <c r="WYF75" s="501"/>
      <c r="WYG75" s="501"/>
      <c r="WYH75" s="501"/>
      <c r="WYI75" s="502"/>
      <c r="WYJ75" s="497"/>
      <c r="WYK75" s="498"/>
      <c r="WYL75" s="498"/>
      <c r="WYM75" s="499"/>
      <c r="WYN75" s="499"/>
      <c r="WYO75" s="499"/>
      <c r="WYP75" s="500"/>
      <c r="WYQ75" s="501"/>
      <c r="WYR75" s="501"/>
      <c r="WYS75" s="501"/>
      <c r="WYT75" s="501"/>
      <c r="WYU75" s="501"/>
      <c r="WYV75" s="501"/>
      <c r="WYW75" s="501"/>
      <c r="WYX75" s="501"/>
      <c r="WYY75" s="501"/>
      <c r="WYZ75" s="501"/>
      <c r="WZA75" s="501"/>
      <c r="WZB75" s="502"/>
      <c r="WZC75" s="497"/>
      <c r="WZD75" s="498"/>
      <c r="WZE75" s="498"/>
      <c r="WZF75" s="499"/>
      <c r="WZG75" s="499"/>
      <c r="WZH75" s="499"/>
      <c r="WZI75" s="500"/>
      <c r="WZJ75" s="501"/>
      <c r="WZK75" s="501"/>
      <c r="WZL75" s="501"/>
      <c r="WZM75" s="501"/>
      <c r="WZN75" s="501"/>
      <c r="WZO75" s="501"/>
      <c r="WZP75" s="501"/>
      <c r="WZQ75" s="501"/>
      <c r="WZR75" s="501"/>
      <c r="WZS75" s="501"/>
      <c r="WZT75" s="501"/>
      <c r="WZU75" s="502"/>
      <c r="WZV75" s="497"/>
      <c r="WZW75" s="498"/>
      <c r="WZX75" s="498"/>
      <c r="WZY75" s="499"/>
      <c r="WZZ75" s="499"/>
      <c r="XAA75" s="499"/>
      <c r="XAB75" s="500"/>
      <c r="XAC75" s="501"/>
      <c r="XAD75" s="501"/>
      <c r="XAE75" s="501"/>
      <c r="XAF75" s="501"/>
      <c r="XAG75" s="501"/>
      <c r="XAH75" s="501"/>
      <c r="XAI75" s="501"/>
      <c r="XAJ75" s="501"/>
      <c r="XAK75" s="501"/>
      <c r="XAL75" s="501"/>
      <c r="XAM75" s="501"/>
      <c r="XAN75" s="502"/>
      <c r="XAO75" s="497"/>
      <c r="XAP75" s="498"/>
      <c r="XAQ75" s="498"/>
      <c r="XAR75" s="499"/>
      <c r="XAS75" s="499"/>
      <c r="XAT75" s="499"/>
      <c r="XAU75" s="500"/>
      <c r="XAV75" s="501"/>
      <c r="XAW75" s="501"/>
      <c r="XAX75" s="501"/>
      <c r="XAY75" s="501"/>
      <c r="XAZ75" s="501"/>
      <c r="XBA75" s="501"/>
      <c r="XBB75" s="501"/>
      <c r="XBC75" s="501"/>
      <c r="XBD75" s="501"/>
      <c r="XBE75" s="501"/>
      <c r="XBF75" s="501"/>
      <c r="XBG75" s="502"/>
      <c r="XBH75" s="497"/>
      <c r="XBI75" s="498"/>
      <c r="XBJ75" s="498"/>
      <c r="XBK75" s="499"/>
      <c r="XBL75" s="499"/>
      <c r="XBM75" s="499"/>
      <c r="XBN75" s="500"/>
      <c r="XBO75" s="501"/>
      <c r="XBP75" s="501"/>
      <c r="XBQ75" s="501"/>
      <c r="XBR75" s="501"/>
      <c r="XBS75" s="501"/>
      <c r="XBT75" s="501"/>
      <c r="XBU75" s="501"/>
      <c r="XBV75" s="501"/>
      <c r="XBW75" s="501"/>
      <c r="XBX75" s="501"/>
      <c r="XBY75" s="501"/>
      <c r="XBZ75" s="502"/>
      <c r="XCA75" s="497"/>
      <c r="XCB75" s="498"/>
      <c r="XCC75" s="498"/>
      <c r="XCD75" s="499"/>
      <c r="XCE75" s="499"/>
      <c r="XCF75" s="499"/>
      <c r="XCG75" s="500"/>
      <c r="XCH75" s="501"/>
      <c r="XCI75" s="501"/>
      <c r="XCJ75" s="501"/>
      <c r="XCK75" s="501"/>
      <c r="XCL75" s="501"/>
      <c r="XCM75" s="501"/>
      <c r="XCN75" s="501"/>
      <c r="XCO75" s="501"/>
      <c r="XCP75" s="501"/>
      <c r="XCQ75" s="501"/>
      <c r="XCR75" s="501"/>
      <c r="XCS75" s="502"/>
      <c r="XCT75" s="497"/>
      <c r="XCU75" s="498"/>
      <c r="XCV75" s="498"/>
      <c r="XCW75" s="499"/>
      <c r="XCX75" s="499"/>
      <c r="XCY75" s="499"/>
      <c r="XCZ75" s="500"/>
      <c r="XDA75" s="501"/>
      <c r="XDB75" s="501"/>
      <c r="XDC75" s="501"/>
      <c r="XDD75" s="501"/>
      <c r="XDE75" s="501"/>
      <c r="XDF75" s="501"/>
      <c r="XDG75" s="501"/>
      <c r="XDH75" s="501"/>
      <c r="XDI75" s="501"/>
      <c r="XDJ75" s="501"/>
      <c r="XDK75" s="501"/>
      <c r="XDL75" s="502"/>
      <c r="XDM75" s="497"/>
      <c r="XDN75" s="498"/>
      <c r="XDO75" s="498"/>
      <c r="XDP75" s="499"/>
      <c r="XDQ75" s="499"/>
      <c r="XDR75" s="499"/>
      <c r="XDS75" s="500"/>
      <c r="XDT75" s="501"/>
      <c r="XDU75" s="501"/>
      <c r="XDV75" s="501"/>
      <c r="XDW75" s="501"/>
      <c r="XDX75" s="501"/>
      <c r="XDY75" s="501"/>
      <c r="XDZ75" s="501"/>
      <c r="XEA75" s="501"/>
      <c r="XEB75" s="501"/>
      <c r="XEC75" s="501"/>
      <c r="XED75" s="501"/>
      <c r="XEE75" s="502"/>
      <c r="XEF75" s="497"/>
      <c r="XEG75" s="498"/>
      <c r="XEH75" s="498"/>
      <c r="XEI75" s="499"/>
      <c r="XEJ75" s="499"/>
      <c r="XEK75" s="499"/>
      <c r="XEL75" s="500"/>
      <c r="XEM75" s="501"/>
      <c r="XEN75" s="501"/>
      <c r="XEO75" s="501"/>
      <c r="XEP75" s="501"/>
      <c r="XEQ75" s="501"/>
      <c r="XER75" s="501"/>
      <c r="XES75" s="501"/>
      <c r="XET75" s="501"/>
      <c r="XEU75" s="501"/>
      <c r="XEV75" s="501"/>
      <c r="XEW75" s="501"/>
      <c r="XEX75" s="502"/>
      <c r="XEY75" s="497"/>
      <c r="XEZ75" s="498"/>
      <c r="XFA75" s="498"/>
      <c r="XFB75" s="499"/>
      <c r="XFC75" s="499"/>
      <c r="XFD75" s="499"/>
    </row>
    <row r="76" spans="1:16384" outlineLevel="1" x14ac:dyDescent="0.3">
      <c r="B76" s="597"/>
      <c r="C76" s="598"/>
      <c r="D76" s="599"/>
      <c r="E76" s="147"/>
      <c r="F76" s="133"/>
      <c r="G76" s="134" t="s">
        <v>44</v>
      </c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35">
        <f t="shared" ref="T76:T95" si="4">SUM(H76:S76)</f>
        <v>0</v>
      </c>
    </row>
    <row r="77" spans="1:16384" outlineLevel="1" x14ac:dyDescent="0.3">
      <c r="B77" s="594"/>
      <c r="C77" s="595"/>
      <c r="D77" s="596"/>
      <c r="E77" s="147"/>
      <c r="F77" s="133"/>
      <c r="G77" s="134" t="s">
        <v>44</v>
      </c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35">
        <f t="shared" si="4"/>
        <v>0</v>
      </c>
    </row>
    <row r="78" spans="1:16384" outlineLevel="1" x14ac:dyDescent="0.3">
      <c r="B78" s="594"/>
      <c r="C78" s="595"/>
      <c r="D78" s="596"/>
      <c r="E78" s="147"/>
      <c r="F78" s="133"/>
      <c r="G78" s="134" t="s">
        <v>44</v>
      </c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35">
        <f t="shared" si="4"/>
        <v>0</v>
      </c>
    </row>
    <row r="79" spans="1:16384" outlineLevel="1" x14ac:dyDescent="0.3">
      <c r="B79" s="594"/>
      <c r="C79" s="595"/>
      <c r="D79" s="596"/>
      <c r="E79" s="147"/>
      <c r="F79" s="133"/>
      <c r="G79" s="134" t="s">
        <v>44</v>
      </c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35">
        <f t="shared" si="4"/>
        <v>0</v>
      </c>
    </row>
    <row r="80" spans="1:16384" outlineLevel="1" x14ac:dyDescent="0.3">
      <c r="B80" s="594"/>
      <c r="C80" s="595"/>
      <c r="D80" s="596"/>
      <c r="E80" s="147"/>
      <c r="F80" s="133"/>
      <c r="G80" s="134" t="s">
        <v>44</v>
      </c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35">
        <f t="shared" si="4"/>
        <v>0</v>
      </c>
    </row>
    <row r="81" spans="2:20" outlineLevel="1" x14ac:dyDescent="0.3">
      <c r="B81" s="594"/>
      <c r="C81" s="595"/>
      <c r="D81" s="596"/>
      <c r="E81" s="147"/>
      <c r="F81" s="133"/>
      <c r="G81" s="134" t="s">
        <v>44</v>
      </c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35">
        <f t="shared" si="4"/>
        <v>0</v>
      </c>
    </row>
    <row r="82" spans="2:20" outlineLevel="1" x14ac:dyDescent="0.3">
      <c r="B82" s="594"/>
      <c r="C82" s="595"/>
      <c r="D82" s="596"/>
      <c r="E82" s="147"/>
      <c r="F82" s="133"/>
      <c r="G82" s="134" t="s">
        <v>44</v>
      </c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35">
        <f t="shared" si="4"/>
        <v>0</v>
      </c>
    </row>
    <row r="83" spans="2:20" outlineLevel="1" x14ac:dyDescent="0.3">
      <c r="B83" s="594"/>
      <c r="C83" s="595"/>
      <c r="D83" s="596"/>
      <c r="E83" s="147"/>
      <c r="F83" s="133"/>
      <c r="G83" s="134" t="s">
        <v>44</v>
      </c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35">
        <f t="shared" si="4"/>
        <v>0</v>
      </c>
    </row>
    <row r="84" spans="2:20" outlineLevel="1" x14ac:dyDescent="0.3">
      <c r="B84" s="594"/>
      <c r="C84" s="595"/>
      <c r="D84" s="596"/>
      <c r="E84" s="147"/>
      <c r="F84" s="133"/>
      <c r="G84" s="134" t="s">
        <v>44</v>
      </c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35">
        <f t="shared" si="4"/>
        <v>0</v>
      </c>
    </row>
    <row r="85" spans="2:20" outlineLevel="1" x14ac:dyDescent="0.3">
      <c r="B85" s="594"/>
      <c r="C85" s="595"/>
      <c r="D85" s="596"/>
      <c r="E85" s="147"/>
      <c r="F85" s="133"/>
      <c r="G85" s="134" t="s">
        <v>44</v>
      </c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35">
        <f t="shared" si="4"/>
        <v>0</v>
      </c>
    </row>
    <row r="86" spans="2:20" outlineLevel="1" x14ac:dyDescent="0.3">
      <c r="B86" s="594"/>
      <c r="C86" s="595"/>
      <c r="D86" s="596"/>
      <c r="E86" s="147"/>
      <c r="F86" s="133"/>
      <c r="G86" s="134" t="s">
        <v>44</v>
      </c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35">
        <f t="shared" si="4"/>
        <v>0</v>
      </c>
    </row>
    <row r="87" spans="2:20" outlineLevel="1" x14ac:dyDescent="0.3">
      <c r="B87" s="594"/>
      <c r="C87" s="595"/>
      <c r="D87" s="596"/>
      <c r="E87" s="147"/>
      <c r="F87" s="133"/>
      <c r="G87" s="134" t="s">
        <v>44</v>
      </c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35">
        <f t="shared" si="4"/>
        <v>0</v>
      </c>
    </row>
    <row r="88" spans="2:20" outlineLevel="1" x14ac:dyDescent="0.3">
      <c r="B88" s="594"/>
      <c r="C88" s="595"/>
      <c r="D88" s="596"/>
      <c r="E88" s="147"/>
      <c r="F88" s="133"/>
      <c r="G88" s="134" t="s">
        <v>44</v>
      </c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35">
        <f t="shared" si="4"/>
        <v>0</v>
      </c>
    </row>
    <row r="89" spans="2:20" outlineLevel="1" x14ac:dyDescent="0.3">
      <c r="B89" s="594"/>
      <c r="C89" s="595"/>
      <c r="D89" s="596"/>
      <c r="E89" s="147"/>
      <c r="F89" s="133"/>
      <c r="G89" s="134" t="s">
        <v>44</v>
      </c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35">
        <f t="shared" si="4"/>
        <v>0</v>
      </c>
    </row>
    <row r="90" spans="2:20" outlineLevel="1" x14ac:dyDescent="0.3">
      <c r="B90" s="594"/>
      <c r="C90" s="595"/>
      <c r="D90" s="596"/>
      <c r="E90" s="147"/>
      <c r="F90" s="133"/>
      <c r="G90" s="134" t="s">
        <v>44</v>
      </c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35">
        <f>SUM(H90:S90)</f>
        <v>0</v>
      </c>
    </row>
    <row r="91" spans="2:20" outlineLevel="1" x14ac:dyDescent="0.3">
      <c r="B91" s="594"/>
      <c r="C91" s="595"/>
      <c r="D91" s="596"/>
      <c r="E91" s="147"/>
      <c r="F91" s="133"/>
      <c r="G91" s="134" t="s">
        <v>44</v>
      </c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35">
        <f>SUM(H91:S91)</f>
        <v>0</v>
      </c>
    </row>
    <row r="92" spans="2:20" outlineLevel="1" x14ac:dyDescent="0.3">
      <c r="B92" s="594"/>
      <c r="C92" s="595"/>
      <c r="D92" s="596"/>
      <c r="E92" s="147"/>
      <c r="F92" s="133"/>
      <c r="G92" s="134" t="s">
        <v>44</v>
      </c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35">
        <f>SUM(H92:S92)</f>
        <v>0</v>
      </c>
    </row>
    <row r="93" spans="2:20" outlineLevel="1" x14ac:dyDescent="0.3">
      <c r="B93" s="594"/>
      <c r="C93" s="595"/>
      <c r="D93" s="596"/>
      <c r="E93" s="147"/>
      <c r="F93" s="133"/>
      <c r="G93" s="134" t="s">
        <v>44</v>
      </c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35">
        <f>SUM(H93:S93)</f>
        <v>0</v>
      </c>
    </row>
    <row r="94" spans="2:20" outlineLevel="1" x14ac:dyDescent="0.3">
      <c r="B94" s="594"/>
      <c r="C94" s="595"/>
      <c r="D94" s="596"/>
      <c r="E94" s="147"/>
      <c r="F94" s="133"/>
      <c r="G94" s="134" t="s">
        <v>44</v>
      </c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35">
        <f t="shared" si="4"/>
        <v>0</v>
      </c>
    </row>
    <row r="95" spans="2:20" outlineLevel="1" x14ac:dyDescent="0.3">
      <c r="B95" s="594"/>
      <c r="C95" s="595"/>
      <c r="D95" s="596"/>
      <c r="E95" s="147"/>
      <c r="F95" s="133"/>
      <c r="G95" s="134" t="s">
        <v>44</v>
      </c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35">
        <f t="shared" si="4"/>
        <v>0</v>
      </c>
    </row>
    <row r="96" spans="2:20" outlineLevel="1" x14ac:dyDescent="0.3">
      <c r="B96" s="136" t="s">
        <v>45</v>
      </c>
      <c r="C96" s="137"/>
      <c r="D96" s="138"/>
      <c r="E96" s="138"/>
      <c r="F96" s="138"/>
      <c r="G96" s="139"/>
      <c r="H96" s="140"/>
      <c r="I96" s="141"/>
      <c r="J96" s="141"/>
      <c r="K96" s="140"/>
      <c r="L96" s="141"/>
      <c r="M96" s="141"/>
      <c r="N96" s="140"/>
      <c r="O96" s="141"/>
      <c r="P96" s="140"/>
      <c r="Q96" s="141"/>
      <c r="R96" s="140"/>
      <c r="S96" s="141"/>
      <c r="T96" s="142">
        <f>SUM(T76:T95)</f>
        <v>0</v>
      </c>
    </row>
    <row r="97" spans="1:16384" outlineLevel="1" x14ac:dyDescent="0.3">
      <c r="B97" s="591" t="s">
        <v>46</v>
      </c>
      <c r="C97" s="592"/>
      <c r="D97" s="593"/>
      <c r="E97" s="143" t="str">
        <f>$B$75</f>
        <v>Blocos e vigas baldrames para ESTACA STRAUSS</v>
      </c>
      <c r="F97" s="144">
        <f>H97</f>
        <v>0</v>
      </c>
      <c r="G97" s="134" t="s">
        <v>44</v>
      </c>
      <c r="H97" s="132">
        <f>SUM(H76:H95)</f>
        <v>0</v>
      </c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2">
        <f>SUM(H97:S108)</f>
        <v>0</v>
      </c>
    </row>
    <row r="98" spans="1:16384" outlineLevel="1" x14ac:dyDescent="0.3">
      <c r="B98" s="591" t="s">
        <v>47</v>
      </c>
      <c r="C98" s="592"/>
      <c r="D98" s="593"/>
      <c r="E98" s="131" t="s">
        <v>21</v>
      </c>
      <c r="F98" s="144">
        <f>I98</f>
        <v>0</v>
      </c>
      <c r="G98" s="134" t="s">
        <v>44</v>
      </c>
      <c r="H98" s="145"/>
      <c r="I98" s="132">
        <f>SUM(I76:I95)</f>
        <v>0</v>
      </c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35" t="b">
        <f>T96=T97</f>
        <v>1</v>
      </c>
    </row>
    <row r="99" spans="1:16384" outlineLevel="1" x14ac:dyDescent="0.3">
      <c r="B99" s="591" t="s">
        <v>48</v>
      </c>
      <c r="C99" s="592"/>
      <c r="D99" s="593"/>
      <c r="E99" s="143" t="str">
        <f t="shared" ref="E99:E108" si="5">$B$75</f>
        <v>Blocos e vigas baldrames para ESTACA STRAUSS</v>
      </c>
      <c r="F99" s="144">
        <f>J99</f>
        <v>0</v>
      </c>
      <c r="G99" s="134" t="s">
        <v>44</v>
      </c>
      <c r="H99" s="145"/>
      <c r="I99" s="145"/>
      <c r="J99" s="132">
        <f>SUM(J76:J95)</f>
        <v>0</v>
      </c>
      <c r="K99" s="145"/>
      <c r="L99" s="145"/>
      <c r="M99" s="145"/>
      <c r="N99" s="145"/>
      <c r="O99" s="145"/>
      <c r="P99" s="145"/>
      <c r="Q99" s="145"/>
      <c r="R99" s="145"/>
      <c r="S99" s="145"/>
      <c r="T99" s="135"/>
    </row>
    <row r="100" spans="1:16384" outlineLevel="1" x14ac:dyDescent="0.3">
      <c r="B100" s="591" t="s">
        <v>49</v>
      </c>
      <c r="C100" s="592"/>
      <c r="D100" s="593"/>
      <c r="E100" s="143" t="str">
        <f t="shared" si="5"/>
        <v>Blocos e vigas baldrames para ESTACA STRAUSS</v>
      </c>
      <c r="F100" s="144">
        <f>K100</f>
        <v>0</v>
      </c>
      <c r="G100" s="134" t="s">
        <v>44</v>
      </c>
      <c r="H100" s="145"/>
      <c r="I100" s="145"/>
      <c r="J100" s="145"/>
      <c r="K100" s="132">
        <f>SUM(K76:K95)</f>
        <v>0</v>
      </c>
      <c r="L100" s="145"/>
      <c r="M100" s="145"/>
      <c r="N100" s="145"/>
      <c r="O100" s="145"/>
      <c r="P100" s="145"/>
      <c r="Q100" s="145"/>
      <c r="R100" s="145"/>
      <c r="S100" s="145"/>
      <c r="T100" s="135"/>
    </row>
    <row r="101" spans="1:16384" outlineLevel="1" x14ac:dyDescent="0.3">
      <c r="B101" s="591" t="s">
        <v>50</v>
      </c>
      <c r="C101" s="592"/>
      <c r="D101" s="593"/>
      <c r="E101" s="143" t="str">
        <f t="shared" si="5"/>
        <v>Blocos e vigas baldrames para ESTACA STRAUSS</v>
      </c>
      <c r="F101" s="144">
        <f>L101</f>
        <v>0</v>
      </c>
      <c r="G101" s="134" t="s">
        <v>44</v>
      </c>
      <c r="H101" s="145"/>
      <c r="I101" s="145"/>
      <c r="J101" s="145"/>
      <c r="K101" s="145"/>
      <c r="L101" s="132">
        <f>SUM(L76:L95)</f>
        <v>0</v>
      </c>
      <c r="M101" s="145"/>
      <c r="N101" s="145"/>
      <c r="O101" s="145"/>
      <c r="P101" s="145"/>
      <c r="Q101" s="145"/>
      <c r="R101" s="145"/>
      <c r="S101" s="145"/>
      <c r="T101" s="135"/>
    </row>
    <row r="102" spans="1:16384" outlineLevel="1" x14ac:dyDescent="0.3">
      <c r="B102" s="591" t="s">
        <v>51</v>
      </c>
      <c r="C102" s="592"/>
      <c r="D102" s="593"/>
      <c r="E102" s="143" t="str">
        <f t="shared" si="5"/>
        <v>Blocos e vigas baldrames para ESTACA STRAUSS</v>
      </c>
      <c r="F102" s="144">
        <f>M102</f>
        <v>0</v>
      </c>
      <c r="G102" s="134" t="s">
        <v>44</v>
      </c>
      <c r="H102" s="145"/>
      <c r="I102" s="145"/>
      <c r="J102" s="145"/>
      <c r="K102" s="145"/>
      <c r="L102" s="145"/>
      <c r="M102" s="132">
        <f>SUM(M76:M95)</f>
        <v>0</v>
      </c>
      <c r="N102" s="145"/>
      <c r="O102" s="145"/>
      <c r="P102" s="145"/>
      <c r="Q102" s="145"/>
      <c r="R102" s="145"/>
      <c r="S102" s="145"/>
      <c r="T102" s="135"/>
    </row>
    <row r="103" spans="1:16384" outlineLevel="1" x14ac:dyDescent="0.3">
      <c r="B103" s="591" t="s">
        <v>52</v>
      </c>
      <c r="C103" s="592"/>
      <c r="D103" s="593"/>
      <c r="E103" s="143" t="str">
        <f t="shared" si="5"/>
        <v>Blocos e vigas baldrames para ESTACA STRAUSS</v>
      </c>
      <c r="F103" s="144">
        <f>N103</f>
        <v>0</v>
      </c>
      <c r="G103" s="134" t="s">
        <v>44</v>
      </c>
      <c r="H103" s="145"/>
      <c r="I103" s="145"/>
      <c r="J103" s="145"/>
      <c r="K103" s="145"/>
      <c r="L103" s="145"/>
      <c r="M103" s="145"/>
      <c r="N103" s="132">
        <f>SUM(N76:N95)</f>
        <v>0</v>
      </c>
      <c r="O103" s="145"/>
      <c r="P103" s="145"/>
      <c r="Q103" s="145"/>
      <c r="R103" s="145"/>
      <c r="S103" s="145"/>
      <c r="T103" s="135"/>
    </row>
    <row r="104" spans="1:16384" outlineLevel="1" x14ac:dyDescent="0.3">
      <c r="B104" s="591" t="s">
        <v>53</v>
      </c>
      <c r="C104" s="592"/>
      <c r="D104" s="593"/>
      <c r="E104" s="143" t="str">
        <f t="shared" si="5"/>
        <v>Blocos e vigas baldrames para ESTACA STRAUSS</v>
      </c>
      <c r="F104" s="144">
        <f>O104</f>
        <v>0</v>
      </c>
      <c r="G104" s="134" t="s">
        <v>44</v>
      </c>
      <c r="H104" s="145"/>
      <c r="I104" s="145"/>
      <c r="J104" s="145"/>
      <c r="K104" s="145"/>
      <c r="L104" s="145"/>
      <c r="M104" s="145"/>
      <c r="N104" s="145"/>
      <c r="O104" s="132">
        <f>SUM(O76:O95)</f>
        <v>0</v>
      </c>
      <c r="P104" s="145"/>
      <c r="Q104" s="145"/>
      <c r="R104" s="145"/>
      <c r="S104" s="145"/>
      <c r="T104" s="135"/>
    </row>
    <row r="105" spans="1:16384" outlineLevel="1" x14ac:dyDescent="0.3">
      <c r="B105" s="585" t="s">
        <v>54</v>
      </c>
      <c r="C105" s="586"/>
      <c r="D105" s="587"/>
      <c r="E105" s="143" t="str">
        <f t="shared" si="5"/>
        <v>Blocos e vigas baldrames para ESTACA STRAUSS</v>
      </c>
      <c r="F105" s="144">
        <f>P105</f>
        <v>0</v>
      </c>
      <c r="G105" s="134" t="s">
        <v>44</v>
      </c>
      <c r="H105" s="145"/>
      <c r="I105" s="145"/>
      <c r="J105" s="145"/>
      <c r="K105" s="145"/>
      <c r="L105" s="145"/>
      <c r="M105" s="145"/>
      <c r="N105" s="145"/>
      <c r="O105" s="145"/>
      <c r="P105" s="132">
        <f>SUM(P76:P95)</f>
        <v>0</v>
      </c>
      <c r="Q105" s="145"/>
      <c r="R105" s="145"/>
      <c r="S105" s="145"/>
      <c r="T105" s="135"/>
    </row>
    <row r="106" spans="1:16384" outlineLevel="1" x14ac:dyDescent="0.3">
      <c r="B106" s="591" t="s">
        <v>55</v>
      </c>
      <c r="C106" s="592"/>
      <c r="D106" s="593"/>
      <c r="E106" s="143" t="str">
        <f t="shared" si="5"/>
        <v>Blocos e vigas baldrames para ESTACA STRAUSS</v>
      </c>
      <c r="F106" s="144">
        <f>Q106</f>
        <v>0</v>
      </c>
      <c r="G106" s="134" t="s">
        <v>44</v>
      </c>
      <c r="H106" s="145"/>
      <c r="I106" s="145"/>
      <c r="J106" s="145"/>
      <c r="K106" s="145"/>
      <c r="L106" s="145"/>
      <c r="M106" s="145"/>
      <c r="N106" s="145"/>
      <c r="O106" s="145"/>
      <c r="P106" s="145"/>
      <c r="Q106" s="132">
        <f>SUM(Q76:Q95)</f>
        <v>0</v>
      </c>
      <c r="R106" s="145"/>
      <c r="S106" s="145"/>
      <c r="T106" s="135"/>
    </row>
    <row r="107" spans="1:16384" outlineLevel="1" x14ac:dyDescent="0.3">
      <c r="B107" s="585" t="s">
        <v>56</v>
      </c>
      <c r="C107" s="586"/>
      <c r="D107" s="587"/>
      <c r="E107" s="143" t="str">
        <f t="shared" si="5"/>
        <v>Blocos e vigas baldrames para ESTACA STRAUSS</v>
      </c>
      <c r="F107" s="144">
        <f>R107</f>
        <v>0</v>
      </c>
      <c r="G107" s="134" t="s">
        <v>44</v>
      </c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32">
        <f>SUM(R76:R95)</f>
        <v>0</v>
      </c>
      <c r="S107" s="145"/>
      <c r="T107" s="135"/>
    </row>
    <row r="108" spans="1:16384" outlineLevel="1" x14ac:dyDescent="0.3">
      <c r="B108" s="588" t="s">
        <v>56</v>
      </c>
      <c r="C108" s="589"/>
      <c r="D108" s="590"/>
      <c r="E108" s="483" t="str">
        <f t="shared" si="5"/>
        <v>Blocos e vigas baldrames para ESTACA STRAUSS</v>
      </c>
      <c r="F108" s="484">
        <f>S108</f>
        <v>0</v>
      </c>
      <c r="G108" s="485" t="s">
        <v>44</v>
      </c>
      <c r="H108" s="486"/>
      <c r="I108" s="486"/>
      <c r="J108" s="486"/>
      <c r="K108" s="486"/>
      <c r="L108" s="486"/>
      <c r="M108" s="486"/>
      <c r="N108" s="486"/>
      <c r="O108" s="486"/>
      <c r="P108" s="486"/>
      <c r="Q108" s="486"/>
      <c r="R108" s="486"/>
      <c r="S108" s="487">
        <f>SUM(S76:S95)</f>
        <v>0</v>
      </c>
      <c r="T108" s="488"/>
    </row>
    <row r="109" spans="1:16384" s="130" customFormat="1" x14ac:dyDescent="0.3">
      <c r="A109" s="497"/>
      <c r="B109" s="498" t="s">
        <v>22</v>
      </c>
      <c r="C109" s="498"/>
      <c r="D109" s="499"/>
      <c r="E109" s="499"/>
      <c r="F109" s="499"/>
      <c r="G109" s="500"/>
      <c r="H109" s="501"/>
      <c r="I109" s="501"/>
      <c r="J109" s="501"/>
      <c r="K109" s="501"/>
      <c r="L109" s="501"/>
      <c r="M109" s="501"/>
      <c r="N109" s="501"/>
      <c r="O109" s="501"/>
      <c r="P109" s="501"/>
      <c r="Q109" s="501"/>
      <c r="R109" s="501"/>
      <c r="S109" s="502"/>
      <c r="T109" s="497"/>
      <c r="U109" s="498"/>
      <c r="V109" s="498"/>
      <c r="W109" s="499"/>
      <c r="X109" s="499"/>
      <c r="Y109" s="499"/>
      <c r="Z109" s="500"/>
      <c r="AA109" s="501"/>
      <c r="AB109" s="501"/>
      <c r="AC109" s="501"/>
      <c r="AD109" s="501"/>
      <c r="AE109" s="501"/>
      <c r="AF109" s="501"/>
      <c r="AG109" s="501"/>
      <c r="AH109" s="501"/>
      <c r="AI109" s="501"/>
      <c r="AJ109" s="501"/>
      <c r="AK109" s="501"/>
      <c r="AL109" s="502"/>
      <c r="AM109" s="497"/>
      <c r="AN109" s="498"/>
      <c r="AO109" s="498"/>
      <c r="AP109" s="499"/>
      <c r="AQ109" s="499"/>
      <c r="AR109" s="499"/>
      <c r="AS109" s="500"/>
      <c r="AT109" s="501"/>
      <c r="AU109" s="501"/>
      <c r="AV109" s="501"/>
      <c r="AW109" s="501"/>
      <c r="AX109" s="501"/>
      <c r="AY109" s="501"/>
      <c r="AZ109" s="501"/>
      <c r="BA109" s="501"/>
      <c r="BB109" s="501"/>
      <c r="BC109" s="501"/>
      <c r="BD109" s="501"/>
      <c r="BE109" s="502"/>
      <c r="BF109" s="497"/>
      <c r="BG109" s="498"/>
      <c r="BH109" s="498"/>
      <c r="BI109" s="499"/>
      <c r="BJ109" s="499"/>
      <c r="BK109" s="499"/>
      <c r="BL109" s="500"/>
      <c r="BM109" s="501"/>
      <c r="BN109" s="501"/>
      <c r="BO109" s="501"/>
      <c r="BP109" s="501"/>
      <c r="BQ109" s="501"/>
      <c r="BR109" s="501"/>
      <c r="BS109" s="501"/>
      <c r="BT109" s="501"/>
      <c r="BU109" s="501"/>
      <c r="BV109" s="501"/>
      <c r="BW109" s="501"/>
      <c r="BX109" s="502"/>
      <c r="BY109" s="497"/>
      <c r="BZ109" s="498"/>
      <c r="CA109" s="498"/>
      <c r="CB109" s="499"/>
      <c r="CC109" s="499"/>
      <c r="CD109" s="499"/>
      <c r="CE109" s="500"/>
      <c r="CF109" s="501"/>
      <c r="CG109" s="501"/>
      <c r="CH109" s="501"/>
      <c r="CI109" s="501"/>
      <c r="CJ109" s="501"/>
      <c r="CK109" s="501"/>
      <c r="CL109" s="501"/>
      <c r="CM109" s="501"/>
      <c r="CN109" s="501"/>
      <c r="CO109" s="501"/>
      <c r="CP109" s="501"/>
      <c r="CQ109" s="502"/>
      <c r="CR109" s="497"/>
      <c r="CS109" s="498"/>
      <c r="CT109" s="498"/>
      <c r="CU109" s="499"/>
      <c r="CV109" s="499"/>
      <c r="CW109" s="499"/>
      <c r="CX109" s="500"/>
      <c r="CY109" s="501"/>
      <c r="CZ109" s="501"/>
      <c r="DA109" s="501"/>
      <c r="DB109" s="501"/>
      <c r="DC109" s="501"/>
      <c r="DD109" s="501"/>
      <c r="DE109" s="501"/>
      <c r="DF109" s="501"/>
      <c r="DG109" s="501"/>
      <c r="DH109" s="501"/>
      <c r="DI109" s="501"/>
      <c r="DJ109" s="502"/>
      <c r="DK109" s="497"/>
      <c r="DL109" s="498"/>
      <c r="DM109" s="498"/>
      <c r="DN109" s="499"/>
      <c r="DO109" s="499"/>
      <c r="DP109" s="499"/>
      <c r="DQ109" s="500"/>
      <c r="DR109" s="501"/>
      <c r="DS109" s="501"/>
      <c r="DT109" s="501"/>
      <c r="DU109" s="501"/>
      <c r="DV109" s="501"/>
      <c r="DW109" s="501"/>
      <c r="DX109" s="501"/>
      <c r="DY109" s="501"/>
      <c r="DZ109" s="501"/>
      <c r="EA109" s="501"/>
      <c r="EB109" s="501"/>
      <c r="EC109" s="502"/>
      <c r="ED109" s="497"/>
      <c r="EE109" s="498"/>
      <c r="EF109" s="498"/>
      <c r="EG109" s="499"/>
      <c r="EH109" s="499"/>
      <c r="EI109" s="499"/>
      <c r="EJ109" s="500"/>
      <c r="EK109" s="501"/>
      <c r="EL109" s="501"/>
      <c r="EM109" s="501"/>
      <c r="EN109" s="501"/>
      <c r="EO109" s="501"/>
      <c r="EP109" s="501"/>
      <c r="EQ109" s="501"/>
      <c r="ER109" s="501"/>
      <c r="ES109" s="501"/>
      <c r="ET109" s="501"/>
      <c r="EU109" s="501"/>
      <c r="EV109" s="502"/>
      <c r="EW109" s="497"/>
      <c r="EX109" s="498"/>
      <c r="EY109" s="498"/>
      <c r="EZ109" s="499"/>
      <c r="FA109" s="499"/>
      <c r="FB109" s="499"/>
      <c r="FC109" s="500"/>
      <c r="FD109" s="501"/>
      <c r="FE109" s="501"/>
      <c r="FF109" s="501"/>
      <c r="FG109" s="501"/>
      <c r="FH109" s="501"/>
      <c r="FI109" s="501"/>
      <c r="FJ109" s="501"/>
      <c r="FK109" s="501"/>
      <c r="FL109" s="501"/>
      <c r="FM109" s="501"/>
      <c r="FN109" s="501"/>
      <c r="FO109" s="502"/>
      <c r="FP109" s="497"/>
      <c r="FQ109" s="498"/>
      <c r="FR109" s="498"/>
      <c r="FS109" s="499"/>
      <c r="FT109" s="499"/>
      <c r="FU109" s="499"/>
      <c r="FV109" s="500"/>
      <c r="FW109" s="501"/>
      <c r="FX109" s="501"/>
      <c r="FY109" s="501"/>
      <c r="FZ109" s="501"/>
      <c r="GA109" s="501"/>
      <c r="GB109" s="501"/>
      <c r="GC109" s="501"/>
      <c r="GD109" s="501"/>
      <c r="GE109" s="501"/>
      <c r="GF109" s="501"/>
      <c r="GG109" s="501"/>
      <c r="GH109" s="502"/>
      <c r="GI109" s="497"/>
      <c r="GJ109" s="498"/>
      <c r="GK109" s="498"/>
      <c r="GL109" s="499"/>
      <c r="GM109" s="499"/>
      <c r="GN109" s="499"/>
      <c r="GO109" s="500"/>
      <c r="GP109" s="501"/>
      <c r="GQ109" s="501"/>
      <c r="GR109" s="501"/>
      <c r="GS109" s="501"/>
      <c r="GT109" s="501"/>
      <c r="GU109" s="501"/>
      <c r="GV109" s="501"/>
      <c r="GW109" s="501"/>
      <c r="GX109" s="501"/>
      <c r="GY109" s="501"/>
      <c r="GZ109" s="501"/>
      <c r="HA109" s="502"/>
      <c r="HB109" s="497"/>
      <c r="HC109" s="498"/>
      <c r="HD109" s="498"/>
      <c r="HE109" s="499"/>
      <c r="HF109" s="499"/>
      <c r="HG109" s="499"/>
      <c r="HH109" s="500"/>
      <c r="HI109" s="501"/>
      <c r="HJ109" s="501"/>
      <c r="HK109" s="501"/>
      <c r="HL109" s="501"/>
      <c r="HM109" s="501"/>
      <c r="HN109" s="501"/>
      <c r="HO109" s="501"/>
      <c r="HP109" s="501"/>
      <c r="HQ109" s="501"/>
      <c r="HR109" s="501"/>
      <c r="HS109" s="501"/>
      <c r="HT109" s="502"/>
      <c r="HU109" s="497"/>
      <c r="HV109" s="498"/>
      <c r="HW109" s="498"/>
      <c r="HX109" s="499"/>
      <c r="HY109" s="499"/>
      <c r="HZ109" s="499"/>
      <c r="IA109" s="500"/>
      <c r="IB109" s="501"/>
      <c r="IC109" s="501"/>
      <c r="ID109" s="501"/>
      <c r="IE109" s="501"/>
      <c r="IF109" s="501"/>
      <c r="IG109" s="501"/>
      <c r="IH109" s="501"/>
      <c r="II109" s="501"/>
      <c r="IJ109" s="501"/>
      <c r="IK109" s="501"/>
      <c r="IL109" s="501"/>
      <c r="IM109" s="502"/>
      <c r="IN109" s="497"/>
      <c r="IO109" s="498"/>
      <c r="IP109" s="498"/>
      <c r="IQ109" s="499"/>
      <c r="IR109" s="499"/>
      <c r="IS109" s="499"/>
      <c r="IT109" s="500"/>
      <c r="IU109" s="501"/>
      <c r="IV109" s="501"/>
      <c r="IW109" s="501"/>
      <c r="IX109" s="501"/>
      <c r="IY109" s="501"/>
      <c r="IZ109" s="501"/>
      <c r="JA109" s="501"/>
      <c r="JB109" s="501"/>
      <c r="JC109" s="501"/>
      <c r="JD109" s="501"/>
      <c r="JE109" s="501"/>
      <c r="JF109" s="502"/>
      <c r="JG109" s="497"/>
      <c r="JH109" s="498"/>
      <c r="JI109" s="498"/>
      <c r="JJ109" s="499"/>
      <c r="JK109" s="499"/>
      <c r="JL109" s="499"/>
      <c r="JM109" s="500"/>
      <c r="JN109" s="501"/>
      <c r="JO109" s="501"/>
      <c r="JP109" s="501"/>
      <c r="JQ109" s="501"/>
      <c r="JR109" s="501"/>
      <c r="JS109" s="501"/>
      <c r="JT109" s="501"/>
      <c r="JU109" s="501"/>
      <c r="JV109" s="501"/>
      <c r="JW109" s="501"/>
      <c r="JX109" s="501"/>
      <c r="JY109" s="502"/>
      <c r="JZ109" s="497"/>
      <c r="KA109" s="498"/>
      <c r="KB109" s="498"/>
      <c r="KC109" s="499"/>
      <c r="KD109" s="499"/>
      <c r="KE109" s="499"/>
      <c r="KF109" s="500"/>
      <c r="KG109" s="501"/>
      <c r="KH109" s="501"/>
      <c r="KI109" s="501"/>
      <c r="KJ109" s="501"/>
      <c r="KK109" s="501"/>
      <c r="KL109" s="501"/>
      <c r="KM109" s="501"/>
      <c r="KN109" s="501"/>
      <c r="KO109" s="501"/>
      <c r="KP109" s="501"/>
      <c r="KQ109" s="501"/>
      <c r="KR109" s="502"/>
      <c r="KS109" s="497"/>
      <c r="KT109" s="498"/>
      <c r="KU109" s="498"/>
      <c r="KV109" s="499"/>
      <c r="KW109" s="499"/>
      <c r="KX109" s="499"/>
      <c r="KY109" s="500"/>
      <c r="KZ109" s="501"/>
      <c r="LA109" s="501"/>
      <c r="LB109" s="501"/>
      <c r="LC109" s="501"/>
      <c r="LD109" s="501"/>
      <c r="LE109" s="501"/>
      <c r="LF109" s="501"/>
      <c r="LG109" s="501"/>
      <c r="LH109" s="501"/>
      <c r="LI109" s="501"/>
      <c r="LJ109" s="501"/>
      <c r="LK109" s="502"/>
      <c r="LL109" s="497"/>
      <c r="LM109" s="498"/>
      <c r="LN109" s="498"/>
      <c r="LO109" s="499"/>
      <c r="LP109" s="499"/>
      <c r="LQ109" s="499"/>
      <c r="LR109" s="500"/>
      <c r="LS109" s="501"/>
      <c r="LT109" s="501"/>
      <c r="LU109" s="501"/>
      <c r="LV109" s="501"/>
      <c r="LW109" s="501"/>
      <c r="LX109" s="501"/>
      <c r="LY109" s="501"/>
      <c r="LZ109" s="501"/>
      <c r="MA109" s="501"/>
      <c r="MB109" s="501"/>
      <c r="MC109" s="501"/>
      <c r="MD109" s="502"/>
      <c r="ME109" s="497"/>
      <c r="MF109" s="498"/>
      <c r="MG109" s="498"/>
      <c r="MH109" s="499"/>
      <c r="MI109" s="499"/>
      <c r="MJ109" s="499"/>
      <c r="MK109" s="500"/>
      <c r="ML109" s="501"/>
      <c r="MM109" s="501"/>
      <c r="MN109" s="501"/>
      <c r="MO109" s="501"/>
      <c r="MP109" s="501"/>
      <c r="MQ109" s="501"/>
      <c r="MR109" s="501"/>
      <c r="MS109" s="501"/>
      <c r="MT109" s="501"/>
      <c r="MU109" s="501"/>
      <c r="MV109" s="501"/>
      <c r="MW109" s="502"/>
      <c r="MX109" s="497"/>
      <c r="MY109" s="498"/>
      <c r="MZ109" s="498"/>
      <c r="NA109" s="499"/>
      <c r="NB109" s="499"/>
      <c r="NC109" s="499"/>
      <c r="ND109" s="500"/>
      <c r="NE109" s="501"/>
      <c r="NF109" s="501"/>
      <c r="NG109" s="501"/>
      <c r="NH109" s="501"/>
      <c r="NI109" s="501"/>
      <c r="NJ109" s="501"/>
      <c r="NK109" s="501"/>
      <c r="NL109" s="501"/>
      <c r="NM109" s="501"/>
      <c r="NN109" s="501"/>
      <c r="NO109" s="501"/>
      <c r="NP109" s="502"/>
      <c r="NQ109" s="497"/>
      <c r="NR109" s="498"/>
      <c r="NS109" s="498"/>
      <c r="NT109" s="499"/>
      <c r="NU109" s="499"/>
      <c r="NV109" s="499"/>
      <c r="NW109" s="500"/>
      <c r="NX109" s="501"/>
      <c r="NY109" s="501"/>
      <c r="NZ109" s="501"/>
      <c r="OA109" s="501"/>
      <c r="OB109" s="501"/>
      <c r="OC109" s="501"/>
      <c r="OD109" s="501"/>
      <c r="OE109" s="501"/>
      <c r="OF109" s="501"/>
      <c r="OG109" s="501"/>
      <c r="OH109" s="501"/>
      <c r="OI109" s="502"/>
      <c r="OJ109" s="497"/>
      <c r="OK109" s="498"/>
      <c r="OL109" s="498"/>
      <c r="OM109" s="499"/>
      <c r="ON109" s="499"/>
      <c r="OO109" s="499"/>
      <c r="OP109" s="500"/>
      <c r="OQ109" s="501"/>
      <c r="OR109" s="501"/>
      <c r="OS109" s="501"/>
      <c r="OT109" s="501"/>
      <c r="OU109" s="501"/>
      <c r="OV109" s="501"/>
      <c r="OW109" s="501"/>
      <c r="OX109" s="501"/>
      <c r="OY109" s="501"/>
      <c r="OZ109" s="501"/>
      <c r="PA109" s="501"/>
      <c r="PB109" s="502"/>
      <c r="PC109" s="497"/>
      <c r="PD109" s="498"/>
      <c r="PE109" s="498"/>
      <c r="PF109" s="499"/>
      <c r="PG109" s="499"/>
      <c r="PH109" s="499"/>
      <c r="PI109" s="500"/>
      <c r="PJ109" s="501"/>
      <c r="PK109" s="501"/>
      <c r="PL109" s="501"/>
      <c r="PM109" s="501"/>
      <c r="PN109" s="501"/>
      <c r="PO109" s="501"/>
      <c r="PP109" s="501"/>
      <c r="PQ109" s="501"/>
      <c r="PR109" s="501"/>
      <c r="PS109" s="501"/>
      <c r="PT109" s="501"/>
      <c r="PU109" s="502"/>
      <c r="PV109" s="497"/>
      <c r="PW109" s="498"/>
      <c r="PX109" s="498"/>
      <c r="PY109" s="499"/>
      <c r="PZ109" s="499"/>
      <c r="QA109" s="499"/>
      <c r="QB109" s="500"/>
      <c r="QC109" s="501"/>
      <c r="QD109" s="501"/>
      <c r="QE109" s="501"/>
      <c r="QF109" s="501"/>
      <c r="QG109" s="501"/>
      <c r="QH109" s="501"/>
      <c r="QI109" s="501"/>
      <c r="QJ109" s="501"/>
      <c r="QK109" s="501"/>
      <c r="QL109" s="501"/>
      <c r="QM109" s="501"/>
      <c r="QN109" s="502"/>
      <c r="QO109" s="497"/>
      <c r="QP109" s="498"/>
      <c r="QQ109" s="498"/>
      <c r="QR109" s="499"/>
      <c r="QS109" s="499"/>
      <c r="QT109" s="499"/>
      <c r="QU109" s="500"/>
      <c r="QV109" s="501"/>
      <c r="QW109" s="501"/>
      <c r="QX109" s="501"/>
      <c r="QY109" s="501"/>
      <c r="QZ109" s="501"/>
      <c r="RA109" s="501"/>
      <c r="RB109" s="501"/>
      <c r="RC109" s="501"/>
      <c r="RD109" s="501"/>
      <c r="RE109" s="501"/>
      <c r="RF109" s="501"/>
      <c r="RG109" s="502"/>
      <c r="RH109" s="497"/>
      <c r="RI109" s="498"/>
      <c r="RJ109" s="498"/>
      <c r="RK109" s="499"/>
      <c r="RL109" s="499"/>
      <c r="RM109" s="499"/>
      <c r="RN109" s="500"/>
      <c r="RO109" s="501"/>
      <c r="RP109" s="501"/>
      <c r="RQ109" s="501"/>
      <c r="RR109" s="501"/>
      <c r="RS109" s="501"/>
      <c r="RT109" s="501"/>
      <c r="RU109" s="501"/>
      <c r="RV109" s="501"/>
      <c r="RW109" s="501"/>
      <c r="RX109" s="501"/>
      <c r="RY109" s="501"/>
      <c r="RZ109" s="502"/>
      <c r="SA109" s="497"/>
      <c r="SB109" s="498"/>
      <c r="SC109" s="498"/>
      <c r="SD109" s="499"/>
      <c r="SE109" s="499"/>
      <c r="SF109" s="499"/>
      <c r="SG109" s="500"/>
      <c r="SH109" s="501"/>
      <c r="SI109" s="501"/>
      <c r="SJ109" s="501"/>
      <c r="SK109" s="501"/>
      <c r="SL109" s="501"/>
      <c r="SM109" s="501"/>
      <c r="SN109" s="501"/>
      <c r="SO109" s="501"/>
      <c r="SP109" s="501"/>
      <c r="SQ109" s="501"/>
      <c r="SR109" s="501"/>
      <c r="SS109" s="502"/>
      <c r="ST109" s="497"/>
      <c r="SU109" s="498"/>
      <c r="SV109" s="498"/>
      <c r="SW109" s="499"/>
      <c r="SX109" s="499"/>
      <c r="SY109" s="499"/>
      <c r="SZ109" s="500"/>
      <c r="TA109" s="501"/>
      <c r="TB109" s="501"/>
      <c r="TC109" s="501"/>
      <c r="TD109" s="501"/>
      <c r="TE109" s="501"/>
      <c r="TF109" s="501"/>
      <c r="TG109" s="501"/>
      <c r="TH109" s="501"/>
      <c r="TI109" s="501"/>
      <c r="TJ109" s="501"/>
      <c r="TK109" s="501"/>
      <c r="TL109" s="502"/>
      <c r="TM109" s="497"/>
      <c r="TN109" s="498"/>
      <c r="TO109" s="498"/>
      <c r="TP109" s="499"/>
      <c r="TQ109" s="499"/>
      <c r="TR109" s="499"/>
      <c r="TS109" s="500"/>
      <c r="TT109" s="501"/>
      <c r="TU109" s="501"/>
      <c r="TV109" s="501"/>
      <c r="TW109" s="501"/>
      <c r="TX109" s="501"/>
      <c r="TY109" s="501"/>
      <c r="TZ109" s="501"/>
      <c r="UA109" s="501"/>
      <c r="UB109" s="501"/>
      <c r="UC109" s="501"/>
      <c r="UD109" s="501"/>
      <c r="UE109" s="502"/>
      <c r="UF109" s="497"/>
      <c r="UG109" s="498"/>
      <c r="UH109" s="498"/>
      <c r="UI109" s="499"/>
      <c r="UJ109" s="499"/>
      <c r="UK109" s="499"/>
      <c r="UL109" s="500"/>
      <c r="UM109" s="501"/>
      <c r="UN109" s="501"/>
      <c r="UO109" s="501"/>
      <c r="UP109" s="501"/>
      <c r="UQ109" s="501"/>
      <c r="UR109" s="501"/>
      <c r="US109" s="501"/>
      <c r="UT109" s="501"/>
      <c r="UU109" s="501"/>
      <c r="UV109" s="501"/>
      <c r="UW109" s="501"/>
      <c r="UX109" s="502"/>
      <c r="UY109" s="497"/>
      <c r="UZ109" s="498"/>
      <c r="VA109" s="498"/>
      <c r="VB109" s="499"/>
      <c r="VC109" s="499"/>
      <c r="VD109" s="499"/>
      <c r="VE109" s="500"/>
      <c r="VF109" s="501"/>
      <c r="VG109" s="501"/>
      <c r="VH109" s="501"/>
      <c r="VI109" s="501"/>
      <c r="VJ109" s="501"/>
      <c r="VK109" s="501"/>
      <c r="VL109" s="501"/>
      <c r="VM109" s="501"/>
      <c r="VN109" s="501"/>
      <c r="VO109" s="501"/>
      <c r="VP109" s="501"/>
      <c r="VQ109" s="502"/>
      <c r="VR109" s="497"/>
      <c r="VS109" s="498"/>
      <c r="VT109" s="498"/>
      <c r="VU109" s="499"/>
      <c r="VV109" s="499"/>
      <c r="VW109" s="499"/>
      <c r="VX109" s="500"/>
      <c r="VY109" s="501"/>
      <c r="VZ109" s="501"/>
      <c r="WA109" s="501"/>
      <c r="WB109" s="501"/>
      <c r="WC109" s="501"/>
      <c r="WD109" s="501"/>
      <c r="WE109" s="501"/>
      <c r="WF109" s="501"/>
      <c r="WG109" s="501"/>
      <c r="WH109" s="501"/>
      <c r="WI109" s="501"/>
      <c r="WJ109" s="502"/>
      <c r="WK109" s="497"/>
      <c r="WL109" s="498"/>
      <c r="WM109" s="498"/>
      <c r="WN109" s="499"/>
      <c r="WO109" s="499"/>
      <c r="WP109" s="499"/>
      <c r="WQ109" s="500"/>
      <c r="WR109" s="501"/>
      <c r="WS109" s="501"/>
      <c r="WT109" s="501"/>
      <c r="WU109" s="501"/>
      <c r="WV109" s="501"/>
      <c r="WW109" s="501"/>
      <c r="WX109" s="501"/>
      <c r="WY109" s="501"/>
      <c r="WZ109" s="501"/>
      <c r="XA109" s="501"/>
      <c r="XB109" s="501"/>
      <c r="XC109" s="502"/>
      <c r="XD109" s="497"/>
      <c r="XE109" s="498"/>
      <c r="XF109" s="498"/>
      <c r="XG109" s="499"/>
      <c r="XH109" s="499"/>
      <c r="XI109" s="499"/>
      <c r="XJ109" s="500"/>
      <c r="XK109" s="501"/>
      <c r="XL109" s="501"/>
      <c r="XM109" s="501"/>
      <c r="XN109" s="501"/>
      <c r="XO109" s="501"/>
      <c r="XP109" s="501"/>
      <c r="XQ109" s="501"/>
      <c r="XR109" s="501"/>
      <c r="XS109" s="501"/>
      <c r="XT109" s="501"/>
      <c r="XU109" s="501"/>
      <c r="XV109" s="502"/>
      <c r="XW109" s="497"/>
      <c r="XX109" s="498"/>
      <c r="XY109" s="498"/>
      <c r="XZ109" s="499"/>
      <c r="YA109" s="499"/>
      <c r="YB109" s="499"/>
      <c r="YC109" s="500"/>
      <c r="YD109" s="501"/>
      <c r="YE109" s="501"/>
      <c r="YF109" s="501"/>
      <c r="YG109" s="501"/>
      <c r="YH109" s="501"/>
      <c r="YI109" s="501"/>
      <c r="YJ109" s="501"/>
      <c r="YK109" s="501"/>
      <c r="YL109" s="501"/>
      <c r="YM109" s="501"/>
      <c r="YN109" s="501"/>
      <c r="YO109" s="502"/>
      <c r="YP109" s="497"/>
      <c r="YQ109" s="498"/>
      <c r="YR109" s="498"/>
      <c r="YS109" s="499"/>
      <c r="YT109" s="499"/>
      <c r="YU109" s="499"/>
      <c r="YV109" s="500"/>
      <c r="YW109" s="501"/>
      <c r="YX109" s="501"/>
      <c r="YY109" s="501"/>
      <c r="YZ109" s="501"/>
      <c r="ZA109" s="501"/>
      <c r="ZB109" s="501"/>
      <c r="ZC109" s="501"/>
      <c r="ZD109" s="501"/>
      <c r="ZE109" s="501"/>
      <c r="ZF109" s="501"/>
      <c r="ZG109" s="501"/>
      <c r="ZH109" s="502"/>
      <c r="ZI109" s="497"/>
      <c r="ZJ109" s="498"/>
      <c r="ZK109" s="498"/>
      <c r="ZL109" s="499"/>
      <c r="ZM109" s="499"/>
      <c r="ZN109" s="499"/>
      <c r="ZO109" s="500"/>
      <c r="ZP109" s="501"/>
      <c r="ZQ109" s="501"/>
      <c r="ZR109" s="501"/>
      <c r="ZS109" s="501"/>
      <c r="ZT109" s="501"/>
      <c r="ZU109" s="501"/>
      <c r="ZV109" s="501"/>
      <c r="ZW109" s="501"/>
      <c r="ZX109" s="501"/>
      <c r="ZY109" s="501"/>
      <c r="ZZ109" s="501"/>
      <c r="AAA109" s="502"/>
      <c r="AAB109" s="497"/>
      <c r="AAC109" s="498"/>
      <c r="AAD109" s="498"/>
      <c r="AAE109" s="499"/>
      <c r="AAF109" s="499"/>
      <c r="AAG109" s="499"/>
      <c r="AAH109" s="500"/>
      <c r="AAI109" s="501"/>
      <c r="AAJ109" s="501"/>
      <c r="AAK109" s="501"/>
      <c r="AAL109" s="501"/>
      <c r="AAM109" s="501"/>
      <c r="AAN109" s="501"/>
      <c r="AAO109" s="501"/>
      <c r="AAP109" s="501"/>
      <c r="AAQ109" s="501"/>
      <c r="AAR109" s="501"/>
      <c r="AAS109" s="501"/>
      <c r="AAT109" s="502"/>
      <c r="AAU109" s="497"/>
      <c r="AAV109" s="498"/>
      <c r="AAW109" s="498"/>
      <c r="AAX109" s="499"/>
      <c r="AAY109" s="499"/>
      <c r="AAZ109" s="499"/>
      <c r="ABA109" s="500"/>
      <c r="ABB109" s="501"/>
      <c r="ABC109" s="501"/>
      <c r="ABD109" s="501"/>
      <c r="ABE109" s="501"/>
      <c r="ABF109" s="501"/>
      <c r="ABG109" s="501"/>
      <c r="ABH109" s="501"/>
      <c r="ABI109" s="501"/>
      <c r="ABJ109" s="501"/>
      <c r="ABK109" s="501"/>
      <c r="ABL109" s="501"/>
      <c r="ABM109" s="502"/>
      <c r="ABN109" s="497"/>
      <c r="ABO109" s="498"/>
      <c r="ABP109" s="498"/>
      <c r="ABQ109" s="499"/>
      <c r="ABR109" s="499"/>
      <c r="ABS109" s="499"/>
      <c r="ABT109" s="500"/>
      <c r="ABU109" s="501"/>
      <c r="ABV109" s="501"/>
      <c r="ABW109" s="501"/>
      <c r="ABX109" s="501"/>
      <c r="ABY109" s="501"/>
      <c r="ABZ109" s="501"/>
      <c r="ACA109" s="501"/>
      <c r="ACB109" s="501"/>
      <c r="ACC109" s="501"/>
      <c r="ACD109" s="501"/>
      <c r="ACE109" s="501"/>
      <c r="ACF109" s="502"/>
      <c r="ACG109" s="497"/>
      <c r="ACH109" s="498"/>
      <c r="ACI109" s="498"/>
      <c r="ACJ109" s="499"/>
      <c r="ACK109" s="499"/>
      <c r="ACL109" s="499"/>
      <c r="ACM109" s="500"/>
      <c r="ACN109" s="501"/>
      <c r="ACO109" s="501"/>
      <c r="ACP109" s="501"/>
      <c r="ACQ109" s="501"/>
      <c r="ACR109" s="501"/>
      <c r="ACS109" s="501"/>
      <c r="ACT109" s="501"/>
      <c r="ACU109" s="501"/>
      <c r="ACV109" s="501"/>
      <c r="ACW109" s="501"/>
      <c r="ACX109" s="501"/>
      <c r="ACY109" s="502"/>
      <c r="ACZ109" s="497"/>
      <c r="ADA109" s="498"/>
      <c r="ADB109" s="498"/>
      <c r="ADC109" s="499"/>
      <c r="ADD109" s="499"/>
      <c r="ADE109" s="499"/>
      <c r="ADF109" s="500"/>
      <c r="ADG109" s="501"/>
      <c r="ADH109" s="501"/>
      <c r="ADI109" s="501"/>
      <c r="ADJ109" s="501"/>
      <c r="ADK109" s="501"/>
      <c r="ADL109" s="501"/>
      <c r="ADM109" s="501"/>
      <c r="ADN109" s="501"/>
      <c r="ADO109" s="501"/>
      <c r="ADP109" s="501"/>
      <c r="ADQ109" s="501"/>
      <c r="ADR109" s="502"/>
      <c r="ADS109" s="497"/>
      <c r="ADT109" s="498"/>
      <c r="ADU109" s="498"/>
      <c r="ADV109" s="499"/>
      <c r="ADW109" s="499"/>
      <c r="ADX109" s="499"/>
      <c r="ADY109" s="500"/>
      <c r="ADZ109" s="501"/>
      <c r="AEA109" s="501"/>
      <c r="AEB109" s="501"/>
      <c r="AEC109" s="501"/>
      <c r="AED109" s="501"/>
      <c r="AEE109" s="501"/>
      <c r="AEF109" s="501"/>
      <c r="AEG109" s="501"/>
      <c r="AEH109" s="501"/>
      <c r="AEI109" s="501"/>
      <c r="AEJ109" s="501"/>
      <c r="AEK109" s="502"/>
      <c r="AEL109" s="497"/>
      <c r="AEM109" s="498"/>
      <c r="AEN109" s="498"/>
      <c r="AEO109" s="499"/>
      <c r="AEP109" s="499"/>
      <c r="AEQ109" s="499"/>
      <c r="AER109" s="500"/>
      <c r="AES109" s="501"/>
      <c r="AET109" s="501"/>
      <c r="AEU109" s="501"/>
      <c r="AEV109" s="501"/>
      <c r="AEW109" s="501"/>
      <c r="AEX109" s="501"/>
      <c r="AEY109" s="501"/>
      <c r="AEZ109" s="501"/>
      <c r="AFA109" s="501"/>
      <c r="AFB109" s="501"/>
      <c r="AFC109" s="501"/>
      <c r="AFD109" s="502"/>
      <c r="AFE109" s="497"/>
      <c r="AFF109" s="498"/>
      <c r="AFG109" s="498"/>
      <c r="AFH109" s="499"/>
      <c r="AFI109" s="499"/>
      <c r="AFJ109" s="499"/>
      <c r="AFK109" s="500"/>
      <c r="AFL109" s="501"/>
      <c r="AFM109" s="501"/>
      <c r="AFN109" s="501"/>
      <c r="AFO109" s="501"/>
      <c r="AFP109" s="501"/>
      <c r="AFQ109" s="501"/>
      <c r="AFR109" s="501"/>
      <c r="AFS109" s="501"/>
      <c r="AFT109" s="501"/>
      <c r="AFU109" s="501"/>
      <c r="AFV109" s="501"/>
      <c r="AFW109" s="502"/>
      <c r="AFX109" s="497"/>
      <c r="AFY109" s="498"/>
      <c r="AFZ109" s="498"/>
      <c r="AGA109" s="499"/>
      <c r="AGB109" s="499"/>
      <c r="AGC109" s="499"/>
      <c r="AGD109" s="500"/>
      <c r="AGE109" s="501"/>
      <c r="AGF109" s="501"/>
      <c r="AGG109" s="501"/>
      <c r="AGH109" s="501"/>
      <c r="AGI109" s="501"/>
      <c r="AGJ109" s="501"/>
      <c r="AGK109" s="501"/>
      <c r="AGL109" s="501"/>
      <c r="AGM109" s="501"/>
      <c r="AGN109" s="501"/>
      <c r="AGO109" s="501"/>
      <c r="AGP109" s="502"/>
      <c r="AGQ109" s="497"/>
      <c r="AGR109" s="498"/>
      <c r="AGS109" s="498"/>
      <c r="AGT109" s="499"/>
      <c r="AGU109" s="499"/>
      <c r="AGV109" s="499"/>
      <c r="AGW109" s="500"/>
      <c r="AGX109" s="501"/>
      <c r="AGY109" s="501"/>
      <c r="AGZ109" s="501"/>
      <c r="AHA109" s="501"/>
      <c r="AHB109" s="501"/>
      <c r="AHC109" s="501"/>
      <c r="AHD109" s="501"/>
      <c r="AHE109" s="501"/>
      <c r="AHF109" s="501"/>
      <c r="AHG109" s="501"/>
      <c r="AHH109" s="501"/>
      <c r="AHI109" s="502"/>
      <c r="AHJ109" s="497"/>
      <c r="AHK109" s="498"/>
      <c r="AHL109" s="498"/>
      <c r="AHM109" s="499"/>
      <c r="AHN109" s="499"/>
      <c r="AHO109" s="499"/>
      <c r="AHP109" s="500"/>
      <c r="AHQ109" s="501"/>
      <c r="AHR109" s="501"/>
      <c r="AHS109" s="501"/>
      <c r="AHT109" s="501"/>
      <c r="AHU109" s="501"/>
      <c r="AHV109" s="501"/>
      <c r="AHW109" s="501"/>
      <c r="AHX109" s="501"/>
      <c r="AHY109" s="501"/>
      <c r="AHZ109" s="501"/>
      <c r="AIA109" s="501"/>
      <c r="AIB109" s="502"/>
      <c r="AIC109" s="497"/>
      <c r="AID109" s="498"/>
      <c r="AIE109" s="498"/>
      <c r="AIF109" s="499"/>
      <c r="AIG109" s="499"/>
      <c r="AIH109" s="499"/>
      <c r="AII109" s="500"/>
      <c r="AIJ109" s="501"/>
      <c r="AIK109" s="501"/>
      <c r="AIL109" s="501"/>
      <c r="AIM109" s="501"/>
      <c r="AIN109" s="501"/>
      <c r="AIO109" s="501"/>
      <c r="AIP109" s="501"/>
      <c r="AIQ109" s="501"/>
      <c r="AIR109" s="501"/>
      <c r="AIS109" s="501"/>
      <c r="AIT109" s="501"/>
      <c r="AIU109" s="502"/>
      <c r="AIV109" s="497"/>
      <c r="AIW109" s="498"/>
      <c r="AIX109" s="498"/>
      <c r="AIY109" s="499"/>
      <c r="AIZ109" s="499"/>
      <c r="AJA109" s="499"/>
      <c r="AJB109" s="500"/>
      <c r="AJC109" s="501"/>
      <c r="AJD109" s="501"/>
      <c r="AJE109" s="501"/>
      <c r="AJF109" s="501"/>
      <c r="AJG109" s="501"/>
      <c r="AJH109" s="501"/>
      <c r="AJI109" s="501"/>
      <c r="AJJ109" s="501"/>
      <c r="AJK109" s="501"/>
      <c r="AJL109" s="501"/>
      <c r="AJM109" s="501"/>
      <c r="AJN109" s="502"/>
      <c r="AJO109" s="497"/>
      <c r="AJP109" s="498"/>
      <c r="AJQ109" s="498"/>
      <c r="AJR109" s="499"/>
      <c r="AJS109" s="499"/>
      <c r="AJT109" s="499"/>
      <c r="AJU109" s="500"/>
      <c r="AJV109" s="501"/>
      <c r="AJW109" s="501"/>
      <c r="AJX109" s="501"/>
      <c r="AJY109" s="501"/>
      <c r="AJZ109" s="501"/>
      <c r="AKA109" s="501"/>
      <c r="AKB109" s="501"/>
      <c r="AKC109" s="501"/>
      <c r="AKD109" s="501"/>
      <c r="AKE109" s="501"/>
      <c r="AKF109" s="501"/>
      <c r="AKG109" s="502"/>
      <c r="AKH109" s="497"/>
      <c r="AKI109" s="498"/>
      <c r="AKJ109" s="498"/>
      <c r="AKK109" s="499"/>
      <c r="AKL109" s="499"/>
      <c r="AKM109" s="499"/>
      <c r="AKN109" s="500"/>
      <c r="AKO109" s="501"/>
      <c r="AKP109" s="501"/>
      <c r="AKQ109" s="501"/>
      <c r="AKR109" s="501"/>
      <c r="AKS109" s="501"/>
      <c r="AKT109" s="501"/>
      <c r="AKU109" s="501"/>
      <c r="AKV109" s="501"/>
      <c r="AKW109" s="501"/>
      <c r="AKX109" s="501"/>
      <c r="AKY109" s="501"/>
      <c r="AKZ109" s="502"/>
      <c r="ALA109" s="497"/>
      <c r="ALB109" s="498"/>
      <c r="ALC109" s="498"/>
      <c r="ALD109" s="499"/>
      <c r="ALE109" s="499"/>
      <c r="ALF109" s="499"/>
      <c r="ALG109" s="500"/>
      <c r="ALH109" s="501"/>
      <c r="ALI109" s="501"/>
      <c r="ALJ109" s="501"/>
      <c r="ALK109" s="501"/>
      <c r="ALL109" s="501"/>
      <c r="ALM109" s="501"/>
      <c r="ALN109" s="501"/>
      <c r="ALO109" s="501"/>
      <c r="ALP109" s="501"/>
      <c r="ALQ109" s="501"/>
      <c r="ALR109" s="501"/>
      <c r="ALS109" s="502"/>
      <c r="ALT109" s="497"/>
      <c r="ALU109" s="498"/>
      <c r="ALV109" s="498"/>
      <c r="ALW109" s="499"/>
      <c r="ALX109" s="499"/>
      <c r="ALY109" s="499"/>
      <c r="ALZ109" s="500"/>
      <c r="AMA109" s="501"/>
      <c r="AMB109" s="501"/>
      <c r="AMC109" s="501"/>
      <c r="AMD109" s="501"/>
      <c r="AME109" s="501"/>
      <c r="AMF109" s="501"/>
      <c r="AMG109" s="501"/>
      <c r="AMH109" s="501"/>
      <c r="AMI109" s="501"/>
      <c r="AMJ109" s="501"/>
      <c r="AMK109" s="501"/>
      <c r="AML109" s="502"/>
      <c r="AMM109" s="497"/>
      <c r="AMN109" s="498"/>
      <c r="AMO109" s="498"/>
      <c r="AMP109" s="499"/>
      <c r="AMQ109" s="499"/>
      <c r="AMR109" s="499"/>
      <c r="AMS109" s="500"/>
      <c r="AMT109" s="501"/>
      <c r="AMU109" s="501"/>
      <c r="AMV109" s="501"/>
      <c r="AMW109" s="501"/>
      <c r="AMX109" s="501"/>
      <c r="AMY109" s="501"/>
      <c r="AMZ109" s="501"/>
      <c r="ANA109" s="501"/>
      <c r="ANB109" s="501"/>
      <c r="ANC109" s="501"/>
      <c r="AND109" s="501"/>
      <c r="ANE109" s="502"/>
      <c r="ANF109" s="497"/>
      <c r="ANG109" s="498"/>
      <c r="ANH109" s="498"/>
      <c r="ANI109" s="499"/>
      <c r="ANJ109" s="499"/>
      <c r="ANK109" s="499"/>
      <c r="ANL109" s="500"/>
      <c r="ANM109" s="501"/>
      <c r="ANN109" s="501"/>
      <c r="ANO109" s="501"/>
      <c r="ANP109" s="501"/>
      <c r="ANQ109" s="501"/>
      <c r="ANR109" s="501"/>
      <c r="ANS109" s="501"/>
      <c r="ANT109" s="501"/>
      <c r="ANU109" s="501"/>
      <c r="ANV109" s="501"/>
      <c r="ANW109" s="501"/>
      <c r="ANX109" s="502"/>
      <c r="ANY109" s="497"/>
      <c r="ANZ109" s="498"/>
      <c r="AOA109" s="498"/>
      <c r="AOB109" s="499"/>
      <c r="AOC109" s="499"/>
      <c r="AOD109" s="499"/>
      <c r="AOE109" s="500"/>
      <c r="AOF109" s="501"/>
      <c r="AOG109" s="501"/>
      <c r="AOH109" s="501"/>
      <c r="AOI109" s="501"/>
      <c r="AOJ109" s="501"/>
      <c r="AOK109" s="501"/>
      <c r="AOL109" s="501"/>
      <c r="AOM109" s="501"/>
      <c r="AON109" s="501"/>
      <c r="AOO109" s="501"/>
      <c r="AOP109" s="501"/>
      <c r="AOQ109" s="502"/>
      <c r="AOR109" s="497"/>
      <c r="AOS109" s="498"/>
      <c r="AOT109" s="498"/>
      <c r="AOU109" s="499"/>
      <c r="AOV109" s="499"/>
      <c r="AOW109" s="499"/>
      <c r="AOX109" s="500"/>
      <c r="AOY109" s="501"/>
      <c r="AOZ109" s="501"/>
      <c r="APA109" s="501"/>
      <c r="APB109" s="501"/>
      <c r="APC109" s="501"/>
      <c r="APD109" s="501"/>
      <c r="APE109" s="501"/>
      <c r="APF109" s="501"/>
      <c r="APG109" s="501"/>
      <c r="APH109" s="501"/>
      <c r="API109" s="501"/>
      <c r="APJ109" s="502"/>
      <c r="APK109" s="497"/>
      <c r="APL109" s="498"/>
      <c r="APM109" s="498"/>
      <c r="APN109" s="499"/>
      <c r="APO109" s="499"/>
      <c r="APP109" s="499"/>
      <c r="APQ109" s="500"/>
      <c r="APR109" s="501"/>
      <c r="APS109" s="501"/>
      <c r="APT109" s="501"/>
      <c r="APU109" s="501"/>
      <c r="APV109" s="501"/>
      <c r="APW109" s="501"/>
      <c r="APX109" s="501"/>
      <c r="APY109" s="501"/>
      <c r="APZ109" s="501"/>
      <c r="AQA109" s="501"/>
      <c r="AQB109" s="501"/>
      <c r="AQC109" s="502"/>
      <c r="AQD109" s="497"/>
      <c r="AQE109" s="498"/>
      <c r="AQF109" s="498"/>
      <c r="AQG109" s="499"/>
      <c r="AQH109" s="499"/>
      <c r="AQI109" s="499"/>
      <c r="AQJ109" s="500"/>
      <c r="AQK109" s="501"/>
      <c r="AQL109" s="501"/>
      <c r="AQM109" s="501"/>
      <c r="AQN109" s="501"/>
      <c r="AQO109" s="501"/>
      <c r="AQP109" s="501"/>
      <c r="AQQ109" s="501"/>
      <c r="AQR109" s="501"/>
      <c r="AQS109" s="501"/>
      <c r="AQT109" s="501"/>
      <c r="AQU109" s="501"/>
      <c r="AQV109" s="502"/>
      <c r="AQW109" s="497"/>
      <c r="AQX109" s="498"/>
      <c r="AQY109" s="498"/>
      <c r="AQZ109" s="499"/>
      <c r="ARA109" s="499"/>
      <c r="ARB109" s="499"/>
      <c r="ARC109" s="500"/>
      <c r="ARD109" s="501"/>
      <c r="ARE109" s="501"/>
      <c r="ARF109" s="501"/>
      <c r="ARG109" s="501"/>
      <c r="ARH109" s="501"/>
      <c r="ARI109" s="501"/>
      <c r="ARJ109" s="501"/>
      <c r="ARK109" s="501"/>
      <c r="ARL109" s="501"/>
      <c r="ARM109" s="501"/>
      <c r="ARN109" s="501"/>
      <c r="ARO109" s="502"/>
      <c r="ARP109" s="497"/>
      <c r="ARQ109" s="498"/>
      <c r="ARR109" s="498"/>
      <c r="ARS109" s="499"/>
      <c r="ART109" s="499"/>
      <c r="ARU109" s="499"/>
      <c r="ARV109" s="500"/>
      <c r="ARW109" s="501"/>
      <c r="ARX109" s="501"/>
      <c r="ARY109" s="501"/>
      <c r="ARZ109" s="501"/>
      <c r="ASA109" s="501"/>
      <c r="ASB109" s="501"/>
      <c r="ASC109" s="501"/>
      <c r="ASD109" s="501"/>
      <c r="ASE109" s="501"/>
      <c r="ASF109" s="501"/>
      <c r="ASG109" s="501"/>
      <c r="ASH109" s="502"/>
      <c r="ASI109" s="497"/>
      <c r="ASJ109" s="498"/>
      <c r="ASK109" s="498"/>
      <c r="ASL109" s="499"/>
      <c r="ASM109" s="499"/>
      <c r="ASN109" s="499"/>
      <c r="ASO109" s="500"/>
      <c r="ASP109" s="501"/>
      <c r="ASQ109" s="501"/>
      <c r="ASR109" s="501"/>
      <c r="ASS109" s="501"/>
      <c r="AST109" s="501"/>
      <c r="ASU109" s="501"/>
      <c r="ASV109" s="501"/>
      <c r="ASW109" s="501"/>
      <c r="ASX109" s="501"/>
      <c r="ASY109" s="501"/>
      <c r="ASZ109" s="501"/>
      <c r="ATA109" s="502"/>
      <c r="ATB109" s="497"/>
      <c r="ATC109" s="498"/>
      <c r="ATD109" s="498"/>
      <c r="ATE109" s="499"/>
      <c r="ATF109" s="499"/>
      <c r="ATG109" s="499"/>
      <c r="ATH109" s="500"/>
      <c r="ATI109" s="501"/>
      <c r="ATJ109" s="501"/>
      <c r="ATK109" s="501"/>
      <c r="ATL109" s="501"/>
      <c r="ATM109" s="501"/>
      <c r="ATN109" s="501"/>
      <c r="ATO109" s="501"/>
      <c r="ATP109" s="501"/>
      <c r="ATQ109" s="501"/>
      <c r="ATR109" s="501"/>
      <c r="ATS109" s="501"/>
      <c r="ATT109" s="502"/>
      <c r="ATU109" s="497"/>
      <c r="ATV109" s="498"/>
      <c r="ATW109" s="498"/>
      <c r="ATX109" s="499"/>
      <c r="ATY109" s="499"/>
      <c r="ATZ109" s="499"/>
      <c r="AUA109" s="500"/>
      <c r="AUB109" s="501"/>
      <c r="AUC109" s="501"/>
      <c r="AUD109" s="501"/>
      <c r="AUE109" s="501"/>
      <c r="AUF109" s="501"/>
      <c r="AUG109" s="501"/>
      <c r="AUH109" s="501"/>
      <c r="AUI109" s="501"/>
      <c r="AUJ109" s="501"/>
      <c r="AUK109" s="501"/>
      <c r="AUL109" s="501"/>
      <c r="AUM109" s="502"/>
      <c r="AUN109" s="497"/>
      <c r="AUO109" s="498"/>
      <c r="AUP109" s="498"/>
      <c r="AUQ109" s="499"/>
      <c r="AUR109" s="499"/>
      <c r="AUS109" s="499"/>
      <c r="AUT109" s="500"/>
      <c r="AUU109" s="501"/>
      <c r="AUV109" s="501"/>
      <c r="AUW109" s="501"/>
      <c r="AUX109" s="501"/>
      <c r="AUY109" s="501"/>
      <c r="AUZ109" s="501"/>
      <c r="AVA109" s="501"/>
      <c r="AVB109" s="501"/>
      <c r="AVC109" s="501"/>
      <c r="AVD109" s="501"/>
      <c r="AVE109" s="501"/>
      <c r="AVF109" s="502"/>
      <c r="AVG109" s="497"/>
      <c r="AVH109" s="498"/>
      <c r="AVI109" s="498"/>
      <c r="AVJ109" s="499"/>
      <c r="AVK109" s="499"/>
      <c r="AVL109" s="499"/>
      <c r="AVM109" s="500"/>
      <c r="AVN109" s="501"/>
      <c r="AVO109" s="501"/>
      <c r="AVP109" s="501"/>
      <c r="AVQ109" s="501"/>
      <c r="AVR109" s="501"/>
      <c r="AVS109" s="501"/>
      <c r="AVT109" s="501"/>
      <c r="AVU109" s="501"/>
      <c r="AVV109" s="501"/>
      <c r="AVW109" s="501"/>
      <c r="AVX109" s="501"/>
      <c r="AVY109" s="502"/>
      <c r="AVZ109" s="497"/>
      <c r="AWA109" s="498"/>
      <c r="AWB109" s="498"/>
      <c r="AWC109" s="499"/>
      <c r="AWD109" s="499"/>
      <c r="AWE109" s="499"/>
      <c r="AWF109" s="500"/>
      <c r="AWG109" s="501"/>
      <c r="AWH109" s="501"/>
      <c r="AWI109" s="501"/>
      <c r="AWJ109" s="501"/>
      <c r="AWK109" s="501"/>
      <c r="AWL109" s="501"/>
      <c r="AWM109" s="501"/>
      <c r="AWN109" s="501"/>
      <c r="AWO109" s="501"/>
      <c r="AWP109" s="501"/>
      <c r="AWQ109" s="501"/>
      <c r="AWR109" s="502"/>
      <c r="AWS109" s="497"/>
      <c r="AWT109" s="498"/>
      <c r="AWU109" s="498"/>
      <c r="AWV109" s="499"/>
      <c r="AWW109" s="499"/>
      <c r="AWX109" s="499"/>
      <c r="AWY109" s="500"/>
      <c r="AWZ109" s="501"/>
      <c r="AXA109" s="501"/>
      <c r="AXB109" s="501"/>
      <c r="AXC109" s="501"/>
      <c r="AXD109" s="501"/>
      <c r="AXE109" s="501"/>
      <c r="AXF109" s="501"/>
      <c r="AXG109" s="501"/>
      <c r="AXH109" s="501"/>
      <c r="AXI109" s="501"/>
      <c r="AXJ109" s="501"/>
      <c r="AXK109" s="502"/>
      <c r="AXL109" s="497"/>
      <c r="AXM109" s="498"/>
      <c r="AXN109" s="498"/>
      <c r="AXO109" s="499"/>
      <c r="AXP109" s="499"/>
      <c r="AXQ109" s="499"/>
      <c r="AXR109" s="500"/>
      <c r="AXS109" s="501"/>
      <c r="AXT109" s="501"/>
      <c r="AXU109" s="501"/>
      <c r="AXV109" s="501"/>
      <c r="AXW109" s="501"/>
      <c r="AXX109" s="501"/>
      <c r="AXY109" s="501"/>
      <c r="AXZ109" s="501"/>
      <c r="AYA109" s="501"/>
      <c r="AYB109" s="501"/>
      <c r="AYC109" s="501"/>
      <c r="AYD109" s="502"/>
      <c r="AYE109" s="497"/>
      <c r="AYF109" s="498"/>
      <c r="AYG109" s="498"/>
      <c r="AYH109" s="499"/>
      <c r="AYI109" s="499"/>
      <c r="AYJ109" s="499"/>
      <c r="AYK109" s="500"/>
      <c r="AYL109" s="501"/>
      <c r="AYM109" s="501"/>
      <c r="AYN109" s="501"/>
      <c r="AYO109" s="501"/>
      <c r="AYP109" s="501"/>
      <c r="AYQ109" s="501"/>
      <c r="AYR109" s="501"/>
      <c r="AYS109" s="501"/>
      <c r="AYT109" s="501"/>
      <c r="AYU109" s="501"/>
      <c r="AYV109" s="501"/>
      <c r="AYW109" s="502"/>
      <c r="AYX109" s="497"/>
      <c r="AYY109" s="498"/>
      <c r="AYZ109" s="498"/>
      <c r="AZA109" s="499"/>
      <c r="AZB109" s="499"/>
      <c r="AZC109" s="499"/>
      <c r="AZD109" s="500"/>
      <c r="AZE109" s="501"/>
      <c r="AZF109" s="501"/>
      <c r="AZG109" s="501"/>
      <c r="AZH109" s="501"/>
      <c r="AZI109" s="501"/>
      <c r="AZJ109" s="501"/>
      <c r="AZK109" s="501"/>
      <c r="AZL109" s="501"/>
      <c r="AZM109" s="501"/>
      <c r="AZN109" s="501"/>
      <c r="AZO109" s="501"/>
      <c r="AZP109" s="502"/>
      <c r="AZQ109" s="497"/>
      <c r="AZR109" s="498"/>
      <c r="AZS109" s="498"/>
      <c r="AZT109" s="499"/>
      <c r="AZU109" s="499"/>
      <c r="AZV109" s="499"/>
      <c r="AZW109" s="500"/>
      <c r="AZX109" s="501"/>
      <c r="AZY109" s="501"/>
      <c r="AZZ109" s="501"/>
      <c r="BAA109" s="501"/>
      <c r="BAB109" s="501"/>
      <c r="BAC109" s="501"/>
      <c r="BAD109" s="501"/>
      <c r="BAE109" s="501"/>
      <c r="BAF109" s="501"/>
      <c r="BAG109" s="501"/>
      <c r="BAH109" s="501"/>
      <c r="BAI109" s="502"/>
      <c r="BAJ109" s="497"/>
      <c r="BAK109" s="498"/>
      <c r="BAL109" s="498"/>
      <c r="BAM109" s="499"/>
      <c r="BAN109" s="499"/>
      <c r="BAO109" s="499"/>
      <c r="BAP109" s="500"/>
      <c r="BAQ109" s="501"/>
      <c r="BAR109" s="501"/>
      <c r="BAS109" s="501"/>
      <c r="BAT109" s="501"/>
      <c r="BAU109" s="501"/>
      <c r="BAV109" s="501"/>
      <c r="BAW109" s="501"/>
      <c r="BAX109" s="501"/>
      <c r="BAY109" s="501"/>
      <c r="BAZ109" s="501"/>
      <c r="BBA109" s="501"/>
      <c r="BBB109" s="502"/>
      <c r="BBC109" s="497"/>
      <c r="BBD109" s="498"/>
      <c r="BBE109" s="498"/>
      <c r="BBF109" s="499"/>
      <c r="BBG109" s="499"/>
      <c r="BBH109" s="499"/>
      <c r="BBI109" s="500"/>
      <c r="BBJ109" s="501"/>
      <c r="BBK109" s="501"/>
      <c r="BBL109" s="501"/>
      <c r="BBM109" s="501"/>
      <c r="BBN109" s="501"/>
      <c r="BBO109" s="501"/>
      <c r="BBP109" s="501"/>
      <c r="BBQ109" s="501"/>
      <c r="BBR109" s="501"/>
      <c r="BBS109" s="501"/>
      <c r="BBT109" s="501"/>
      <c r="BBU109" s="502"/>
      <c r="BBV109" s="497"/>
      <c r="BBW109" s="498"/>
      <c r="BBX109" s="498"/>
      <c r="BBY109" s="499"/>
      <c r="BBZ109" s="499"/>
      <c r="BCA109" s="499"/>
      <c r="BCB109" s="500"/>
      <c r="BCC109" s="501"/>
      <c r="BCD109" s="501"/>
      <c r="BCE109" s="501"/>
      <c r="BCF109" s="501"/>
      <c r="BCG109" s="501"/>
      <c r="BCH109" s="501"/>
      <c r="BCI109" s="501"/>
      <c r="BCJ109" s="501"/>
      <c r="BCK109" s="501"/>
      <c r="BCL109" s="501"/>
      <c r="BCM109" s="501"/>
      <c r="BCN109" s="502"/>
      <c r="BCO109" s="497"/>
      <c r="BCP109" s="498"/>
      <c r="BCQ109" s="498"/>
      <c r="BCR109" s="499"/>
      <c r="BCS109" s="499"/>
      <c r="BCT109" s="499"/>
      <c r="BCU109" s="500"/>
      <c r="BCV109" s="501"/>
      <c r="BCW109" s="501"/>
      <c r="BCX109" s="501"/>
      <c r="BCY109" s="501"/>
      <c r="BCZ109" s="501"/>
      <c r="BDA109" s="501"/>
      <c r="BDB109" s="501"/>
      <c r="BDC109" s="501"/>
      <c r="BDD109" s="501"/>
      <c r="BDE109" s="501"/>
      <c r="BDF109" s="501"/>
      <c r="BDG109" s="502"/>
      <c r="BDH109" s="497"/>
      <c r="BDI109" s="498"/>
      <c r="BDJ109" s="498"/>
      <c r="BDK109" s="499"/>
      <c r="BDL109" s="499"/>
      <c r="BDM109" s="499"/>
      <c r="BDN109" s="500"/>
      <c r="BDO109" s="501"/>
      <c r="BDP109" s="501"/>
      <c r="BDQ109" s="501"/>
      <c r="BDR109" s="501"/>
      <c r="BDS109" s="501"/>
      <c r="BDT109" s="501"/>
      <c r="BDU109" s="501"/>
      <c r="BDV109" s="501"/>
      <c r="BDW109" s="501"/>
      <c r="BDX109" s="501"/>
      <c r="BDY109" s="501"/>
      <c r="BDZ109" s="502"/>
      <c r="BEA109" s="497"/>
      <c r="BEB109" s="498"/>
      <c r="BEC109" s="498"/>
      <c r="BED109" s="499"/>
      <c r="BEE109" s="499"/>
      <c r="BEF109" s="499"/>
      <c r="BEG109" s="500"/>
      <c r="BEH109" s="501"/>
      <c r="BEI109" s="501"/>
      <c r="BEJ109" s="501"/>
      <c r="BEK109" s="501"/>
      <c r="BEL109" s="501"/>
      <c r="BEM109" s="501"/>
      <c r="BEN109" s="501"/>
      <c r="BEO109" s="501"/>
      <c r="BEP109" s="501"/>
      <c r="BEQ109" s="501"/>
      <c r="BER109" s="501"/>
      <c r="BES109" s="502"/>
      <c r="BET109" s="497"/>
      <c r="BEU109" s="498"/>
      <c r="BEV109" s="498"/>
      <c r="BEW109" s="499"/>
      <c r="BEX109" s="499"/>
      <c r="BEY109" s="499"/>
      <c r="BEZ109" s="500"/>
      <c r="BFA109" s="501"/>
      <c r="BFB109" s="501"/>
      <c r="BFC109" s="501"/>
      <c r="BFD109" s="501"/>
      <c r="BFE109" s="501"/>
      <c r="BFF109" s="501"/>
      <c r="BFG109" s="501"/>
      <c r="BFH109" s="501"/>
      <c r="BFI109" s="501"/>
      <c r="BFJ109" s="501"/>
      <c r="BFK109" s="501"/>
      <c r="BFL109" s="502"/>
      <c r="BFM109" s="497"/>
      <c r="BFN109" s="498"/>
      <c r="BFO109" s="498"/>
      <c r="BFP109" s="499"/>
      <c r="BFQ109" s="499"/>
      <c r="BFR109" s="499"/>
      <c r="BFS109" s="500"/>
      <c r="BFT109" s="501"/>
      <c r="BFU109" s="501"/>
      <c r="BFV109" s="501"/>
      <c r="BFW109" s="501"/>
      <c r="BFX109" s="501"/>
      <c r="BFY109" s="501"/>
      <c r="BFZ109" s="501"/>
      <c r="BGA109" s="501"/>
      <c r="BGB109" s="501"/>
      <c r="BGC109" s="501"/>
      <c r="BGD109" s="501"/>
      <c r="BGE109" s="502"/>
      <c r="BGF109" s="497"/>
      <c r="BGG109" s="498"/>
      <c r="BGH109" s="498"/>
      <c r="BGI109" s="499"/>
      <c r="BGJ109" s="499"/>
      <c r="BGK109" s="499"/>
      <c r="BGL109" s="500"/>
      <c r="BGM109" s="501"/>
      <c r="BGN109" s="501"/>
      <c r="BGO109" s="501"/>
      <c r="BGP109" s="501"/>
      <c r="BGQ109" s="501"/>
      <c r="BGR109" s="501"/>
      <c r="BGS109" s="501"/>
      <c r="BGT109" s="501"/>
      <c r="BGU109" s="501"/>
      <c r="BGV109" s="501"/>
      <c r="BGW109" s="501"/>
      <c r="BGX109" s="502"/>
      <c r="BGY109" s="497"/>
      <c r="BGZ109" s="498"/>
      <c r="BHA109" s="498"/>
      <c r="BHB109" s="499"/>
      <c r="BHC109" s="499"/>
      <c r="BHD109" s="499"/>
      <c r="BHE109" s="500"/>
      <c r="BHF109" s="501"/>
      <c r="BHG109" s="501"/>
      <c r="BHH109" s="501"/>
      <c r="BHI109" s="501"/>
      <c r="BHJ109" s="501"/>
      <c r="BHK109" s="501"/>
      <c r="BHL109" s="501"/>
      <c r="BHM109" s="501"/>
      <c r="BHN109" s="501"/>
      <c r="BHO109" s="501"/>
      <c r="BHP109" s="501"/>
      <c r="BHQ109" s="502"/>
      <c r="BHR109" s="497"/>
      <c r="BHS109" s="498"/>
      <c r="BHT109" s="498"/>
      <c r="BHU109" s="499"/>
      <c r="BHV109" s="499"/>
      <c r="BHW109" s="499"/>
      <c r="BHX109" s="500"/>
      <c r="BHY109" s="501"/>
      <c r="BHZ109" s="501"/>
      <c r="BIA109" s="501"/>
      <c r="BIB109" s="501"/>
      <c r="BIC109" s="501"/>
      <c r="BID109" s="501"/>
      <c r="BIE109" s="501"/>
      <c r="BIF109" s="501"/>
      <c r="BIG109" s="501"/>
      <c r="BIH109" s="501"/>
      <c r="BII109" s="501"/>
      <c r="BIJ109" s="502"/>
      <c r="BIK109" s="497"/>
      <c r="BIL109" s="498"/>
      <c r="BIM109" s="498"/>
      <c r="BIN109" s="499"/>
      <c r="BIO109" s="499"/>
      <c r="BIP109" s="499"/>
      <c r="BIQ109" s="500"/>
      <c r="BIR109" s="501"/>
      <c r="BIS109" s="501"/>
      <c r="BIT109" s="501"/>
      <c r="BIU109" s="501"/>
      <c r="BIV109" s="501"/>
      <c r="BIW109" s="501"/>
      <c r="BIX109" s="501"/>
      <c r="BIY109" s="501"/>
      <c r="BIZ109" s="501"/>
      <c r="BJA109" s="501"/>
      <c r="BJB109" s="501"/>
      <c r="BJC109" s="502"/>
      <c r="BJD109" s="497"/>
      <c r="BJE109" s="498"/>
      <c r="BJF109" s="498"/>
      <c r="BJG109" s="499"/>
      <c r="BJH109" s="499"/>
      <c r="BJI109" s="499"/>
      <c r="BJJ109" s="500"/>
      <c r="BJK109" s="501"/>
      <c r="BJL109" s="501"/>
      <c r="BJM109" s="501"/>
      <c r="BJN109" s="501"/>
      <c r="BJO109" s="501"/>
      <c r="BJP109" s="501"/>
      <c r="BJQ109" s="501"/>
      <c r="BJR109" s="501"/>
      <c r="BJS109" s="501"/>
      <c r="BJT109" s="501"/>
      <c r="BJU109" s="501"/>
      <c r="BJV109" s="502"/>
      <c r="BJW109" s="497"/>
      <c r="BJX109" s="498"/>
      <c r="BJY109" s="498"/>
      <c r="BJZ109" s="499"/>
      <c r="BKA109" s="499"/>
      <c r="BKB109" s="499"/>
      <c r="BKC109" s="500"/>
      <c r="BKD109" s="501"/>
      <c r="BKE109" s="501"/>
      <c r="BKF109" s="501"/>
      <c r="BKG109" s="501"/>
      <c r="BKH109" s="501"/>
      <c r="BKI109" s="501"/>
      <c r="BKJ109" s="501"/>
      <c r="BKK109" s="501"/>
      <c r="BKL109" s="501"/>
      <c r="BKM109" s="501"/>
      <c r="BKN109" s="501"/>
      <c r="BKO109" s="502"/>
      <c r="BKP109" s="497"/>
      <c r="BKQ109" s="498"/>
      <c r="BKR109" s="498"/>
      <c r="BKS109" s="499"/>
      <c r="BKT109" s="499"/>
      <c r="BKU109" s="499"/>
      <c r="BKV109" s="500"/>
      <c r="BKW109" s="501"/>
      <c r="BKX109" s="501"/>
      <c r="BKY109" s="501"/>
      <c r="BKZ109" s="501"/>
      <c r="BLA109" s="501"/>
      <c r="BLB109" s="501"/>
      <c r="BLC109" s="501"/>
      <c r="BLD109" s="501"/>
      <c r="BLE109" s="501"/>
      <c r="BLF109" s="501"/>
      <c r="BLG109" s="501"/>
      <c r="BLH109" s="502"/>
      <c r="BLI109" s="497"/>
      <c r="BLJ109" s="498"/>
      <c r="BLK109" s="498"/>
      <c r="BLL109" s="499"/>
      <c r="BLM109" s="499"/>
      <c r="BLN109" s="499"/>
      <c r="BLO109" s="500"/>
      <c r="BLP109" s="501"/>
      <c r="BLQ109" s="501"/>
      <c r="BLR109" s="501"/>
      <c r="BLS109" s="501"/>
      <c r="BLT109" s="501"/>
      <c r="BLU109" s="501"/>
      <c r="BLV109" s="501"/>
      <c r="BLW109" s="501"/>
      <c r="BLX109" s="501"/>
      <c r="BLY109" s="501"/>
      <c r="BLZ109" s="501"/>
      <c r="BMA109" s="502"/>
      <c r="BMB109" s="497"/>
      <c r="BMC109" s="498"/>
      <c r="BMD109" s="498"/>
      <c r="BME109" s="499"/>
      <c r="BMF109" s="499"/>
      <c r="BMG109" s="499"/>
      <c r="BMH109" s="500"/>
      <c r="BMI109" s="501"/>
      <c r="BMJ109" s="501"/>
      <c r="BMK109" s="501"/>
      <c r="BML109" s="501"/>
      <c r="BMM109" s="501"/>
      <c r="BMN109" s="501"/>
      <c r="BMO109" s="501"/>
      <c r="BMP109" s="501"/>
      <c r="BMQ109" s="501"/>
      <c r="BMR109" s="501"/>
      <c r="BMS109" s="501"/>
      <c r="BMT109" s="502"/>
      <c r="BMU109" s="497"/>
      <c r="BMV109" s="498"/>
      <c r="BMW109" s="498"/>
      <c r="BMX109" s="499"/>
      <c r="BMY109" s="499"/>
      <c r="BMZ109" s="499"/>
      <c r="BNA109" s="500"/>
      <c r="BNB109" s="501"/>
      <c r="BNC109" s="501"/>
      <c r="BND109" s="501"/>
      <c r="BNE109" s="501"/>
      <c r="BNF109" s="501"/>
      <c r="BNG109" s="501"/>
      <c r="BNH109" s="501"/>
      <c r="BNI109" s="501"/>
      <c r="BNJ109" s="501"/>
      <c r="BNK109" s="501"/>
      <c r="BNL109" s="501"/>
      <c r="BNM109" s="502"/>
      <c r="BNN109" s="497"/>
      <c r="BNO109" s="498"/>
      <c r="BNP109" s="498"/>
      <c r="BNQ109" s="499"/>
      <c r="BNR109" s="499"/>
      <c r="BNS109" s="499"/>
      <c r="BNT109" s="500"/>
      <c r="BNU109" s="501"/>
      <c r="BNV109" s="501"/>
      <c r="BNW109" s="501"/>
      <c r="BNX109" s="501"/>
      <c r="BNY109" s="501"/>
      <c r="BNZ109" s="501"/>
      <c r="BOA109" s="501"/>
      <c r="BOB109" s="501"/>
      <c r="BOC109" s="501"/>
      <c r="BOD109" s="501"/>
      <c r="BOE109" s="501"/>
      <c r="BOF109" s="502"/>
      <c r="BOG109" s="497"/>
      <c r="BOH109" s="498"/>
      <c r="BOI109" s="498"/>
      <c r="BOJ109" s="499"/>
      <c r="BOK109" s="499"/>
      <c r="BOL109" s="499"/>
      <c r="BOM109" s="500"/>
      <c r="BON109" s="501"/>
      <c r="BOO109" s="501"/>
      <c r="BOP109" s="501"/>
      <c r="BOQ109" s="501"/>
      <c r="BOR109" s="501"/>
      <c r="BOS109" s="501"/>
      <c r="BOT109" s="501"/>
      <c r="BOU109" s="501"/>
      <c r="BOV109" s="501"/>
      <c r="BOW109" s="501"/>
      <c r="BOX109" s="501"/>
      <c r="BOY109" s="502"/>
      <c r="BOZ109" s="497"/>
      <c r="BPA109" s="498"/>
      <c r="BPB109" s="498"/>
      <c r="BPC109" s="499"/>
      <c r="BPD109" s="499"/>
      <c r="BPE109" s="499"/>
      <c r="BPF109" s="500"/>
      <c r="BPG109" s="501"/>
      <c r="BPH109" s="501"/>
      <c r="BPI109" s="501"/>
      <c r="BPJ109" s="501"/>
      <c r="BPK109" s="501"/>
      <c r="BPL109" s="501"/>
      <c r="BPM109" s="501"/>
      <c r="BPN109" s="501"/>
      <c r="BPO109" s="501"/>
      <c r="BPP109" s="501"/>
      <c r="BPQ109" s="501"/>
      <c r="BPR109" s="502"/>
      <c r="BPS109" s="497"/>
      <c r="BPT109" s="498"/>
      <c r="BPU109" s="498"/>
      <c r="BPV109" s="499"/>
      <c r="BPW109" s="499"/>
      <c r="BPX109" s="499"/>
      <c r="BPY109" s="500"/>
      <c r="BPZ109" s="501"/>
      <c r="BQA109" s="501"/>
      <c r="BQB109" s="501"/>
      <c r="BQC109" s="501"/>
      <c r="BQD109" s="501"/>
      <c r="BQE109" s="501"/>
      <c r="BQF109" s="501"/>
      <c r="BQG109" s="501"/>
      <c r="BQH109" s="501"/>
      <c r="BQI109" s="501"/>
      <c r="BQJ109" s="501"/>
      <c r="BQK109" s="502"/>
      <c r="BQL109" s="497"/>
      <c r="BQM109" s="498"/>
      <c r="BQN109" s="498"/>
      <c r="BQO109" s="499"/>
      <c r="BQP109" s="499"/>
      <c r="BQQ109" s="499"/>
      <c r="BQR109" s="500"/>
      <c r="BQS109" s="501"/>
      <c r="BQT109" s="501"/>
      <c r="BQU109" s="501"/>
      <c r="BQV109" s="501"/>
      <c r="BQW109" s="501"/>
      <c r="BQX109" s="501"/>
      <c r="BQY109" s="501"/>
      <c r="BQZ109" s="501"/>
      <c r="BRA109" s="501"/>
      <c r="BRB109" s="501"/>
      <c r="BRC109" s="501"/>
      <c r="BRD109" s="502"/>
      <c r="BRE109" s="497"/>
      <c r="BRF109" s="498"/>
      <c r="BRG109" s="498"/>
      <c r="BRH109" s="499"/>
      <c r="BRI109" s="499"/>
      <c r="BRJ109" s="499"/>
      <c r="BRK109" s="500"/>
      <c r="BRL109" s="501"/>
      <c r="BRM109" s="501"/>
      <c r="BRN109" s="501"/>
      <c r="BRO109" s="501"/>
      <c r="BRP109" s="501"/>
      <c r="BRQ109" s="501"/>
      <c r="BRR109" s="501"/>
      <c r="BRS109" s="501"/>
      <c r="BRT109" s="501"/>
      <c r="BRU109" s="501"/>
      <c r="BRV109" s="501"/>
      <c r="BRW109" s="502"/>
      <c r="BRX109" s="497"/>
      <c r="BRY109" s="498"/>
      <c r="BRZ109" s="498"/>
      <c r="BSA109" s="499"/>
      <c r="BSB109" s="499"/>
      <c r="BSC109" s="499"/>
      <c r="BSD109" s="500"/>
      <c r="BSE109" s="501"/>
      <c r="BSF109" s="501"/>
      <c r="BSG109" s="501"/>
      <c r="BSH109" s="501"/>
      <c r="BSI109" s="501"/>
      <c r="BSJ109" s="501"/>
      <c r="BSK109" s="501"/>
      <c r="BSL109" s="501"/>
      <c r="BSM109" s="501"/>
      <c r="BSN109" s="501"/>
      <c r="BSO109" s="501"/>
      <c r="BSP109" s="502"/>
      <c r="BSQ109" s="497"/>
      <c r="BSR109" s="498"/>
      <c r="BSS109" s="498"/>
      <c r="BST109" s="499"/>
      <c r="BSU109" s="499"/>
      <c r="BSV109" s="499"/>
      <c r="BSW109" s="500"/>
      <c r="BSX109" s="501"/>
      <c r="BSY109" s="501"/>
      <c r="BSZ109" s="501"/>
      <c r="BTA109" s="501"/>
      <c r="BTB109" s="501"/>
      <c r="BTC109" s="501"/>
      <c r="BTD109" s="501"/>
      <c r="BTE109" s="501"/>
      <c r="BTF109" s="501"/>
      <c r="BTG109" s="501"/>
      <c r="BTH109" s="501"/>
      <c r="BTI109" s="502"/>
      <c r="BTJ109" s="497"/>
      <c r="BTK109" s="498"/>
      <c r="BTL109" s="498"/>
      <c r="BTM109" s="499"/>
      <c r="BTN109" s="499"/>
      <c r="BTO109" s="499"/>
      <c r="BTP109" s="500"/>
      <c r="BTQ109" s="501"/>
      <c r="BTR109" s="501"/>
      <c r="BTS109" s="501"/>
      <c r="BTT109" s="501"/>
      <c r="BTU109" s="501"/>
      <c r="BTV109" s="501"/>
      <c r="BTW109" s="501"/>
      <c r="BTX109" s="501"/>
      <c r="BTY109" s="501"/>
      <c r="BTZ109" s="501"/>
      <c r="BUA109" s="501"/>
      <c r="BUB109" s="502"/>
      <c r="BUC109" s="497"/>
      <c r="BUD109" s="498"/>
      <c r="BUE109" s="498"/>
      <c r="BUF109" s="499"/>
      <c r="BUG109" s="499"/>
      <c r="BUH109" s="499"/>
      <c r="BUI109" s="500"/>
      <c r="BUJ109" s="501"/>
      <c r="BUK109" s="501"/>
      <c r="BUL109" s="501"/>
      <c r="BUM109" s="501"/>
      <c r="BUN109" s="501"/>
      <c r="BUO109" s="501"/>
      <c r="BUP109" s="501"/>
      <c r="BUQ109" s="501"/>
      <c r="BUR109" s="501"/>
      <c r="BUS109" s="501"/>
      <c r="BUT109" s="501"/>
      <c r="BUU109" s="502"/>
      <c r="BUV109" s="497"/>
      <c r="BUW109" s="498"/>
      <c r="BUX109" s="498"/>
      <c r="BUY109" s="499"/>
      <c r="BUZ109" s="499"/>
      <c r="BVA109" s="499"/>
      <c r="BVB109" s="500"/>
      <c r="BVC109" s="501"/>
      <c r="BVD109" s="501"/>
      <c r="BVE109" s="501"/>
      <c r="BVF109" s="501"/>
      <c r="BVG109" s="501"/>
      <c r="BVH109" s="501"/>
      <c r="BVI109" s="501"/>
      <c r="BVJ109" s="501"/>
      <c r="BVK109" s="501"/>
      <c r="BVL109" s="501"/>
      <c r="BVM109" s="501"/>
      <c r="BVN109" s="502"/>
      <c r="BVO109" s="497"/>
      <c r="BVP109" s="498"/>
      <c r="BVQ109" s="498"/>
      <c r="BVR109" s="499"/>
      <c r="BVS109" s="499"/>
      <c r="BVT109" s="499"/>
      <c r="BVU109" s="500"/>
      <c r="BVV109" s="501"/>
      <c r="BVW109" s="501"/>
      <c r="BVX109" s="501"/>
      <c r="BVY109" s="501"/>
      <c r="BVZ109" s="501"/>
      <c r="BWA109" s="501"/>
      <c r="BWB109" s="501"/>
      <c r="BWC109" s="501"/>
      <c r="BWD109" s="501"/>
      <c r="BWE109" s="501"/>
      <c r="BWF109" s="501"/>
      <c r="BWG109" s="502"/>
      <c r="BWH109" s="497"/>
      <c r="BWI109" s="498"/>
      <c r="BWJ109" s="498"/>
      <c r="BWK109" s="499"/>
      <c r="BWL109" s="499"/>
      <c r="BWM109" s="499"/>
      <c r="BWN109" s="500"/>
      <c r="BWO109" s="501"/>
      <c r="BWP109" s="501"/>
      <c r="BWQ109" s="501"/>
      <c r="BWR109" s="501"/>
      <c r="BWS109" s="501"/>
      <c r="BWT109" s="501"/>
      <c r="BWU109" s="501"/>
      <c r="BWV109" s="501"/>
      <c r="BWW109" s="501"/>
      <c r="BWX109" s="501"/>
      <c r="BWY109" s="501"/>
      <c r="BWZ109" s="502"/>
      <c r="BXA109" s="497"/>
      <c r="BXB109" s="498"/>
      <c r="BXC109" s="498"/>
      <c r="BXD109" s="499"/>
      <c r="BXE109" s="499"/>
      <c r="BXF109" s="499"/>
      <c r="BXG109" s="500"/>
      <c r="BXH109" s="501"/>
      <c r="BXI109" s="501"/>
      <c r="BXJ109" s="501"/>
      <c r="BXK109" s="501"/>
      <c r="BXL109" s="501"/>
      <c r="BXM109" s="501"/>
      <c r="BXN109" s="501"/>
      <c r="BXO109" s="501"/>
      <c r="BXP109" s="501"/>
      <c r="BXQ109" s="501"/>
      <c r="BXR109" s="501"/>
      <c r="BXS109" s="502"/>
      <c r="BXT109" s="497"/>
      <c r="BXU109" s="498"/>
      <c r="BXV109" s="498"/>
      <c r="BXW109" s="499"/>
      <c r="BXX109" s="499"/>
      <c r="BXY109" s="499"/>
      <c r="BXZ109" s="500"/>
      <c r="BYA109" s="501"/>
      <c r="BYB109" s="501"/>
      <c r="BYC109" s="501"/>
      <c r="BYD109" s="501"/>
      <c r="BYE109" s="501"/>
      <c r="BYF109" s="501"/>
      <c r="BYG109" s="501"/>
      <c r="BYH109" s="501"/>
      <c r="BYI109" s="501"/>
      <c r="BYJ109" s="501"/>
      <c r="BYK109" s="501"/>
      <c r="BYL109" s="502"/>
      <c r="BYM109" s="497"/>
      <c r="BYN109" s="498"/>
      <c r="BYO109" s="498"/>
      <c r="BYP109" s="499"/>
      <c r="BYQ109" s="499"/>
      <c r="BYR109" s="499"/>
      <c r="BYS109" s="500"/>
      <c r="BYT109" s="501"/>
      <c r="BYU109" s="501"/>
      <c r="BYV109" s="501"/>
      <c r="BYW109" s="501"/>
      <c r="BYX109" s="501"/>
      <c r="BYY109" s="501"/>
      <c r="BYZ109" s="501"/>
      <c r="BZA109" s="501"/>
      <c r="BZB109" s="501"/>
      <c r="BZC109" s="501"/>
      <c r="BZD109" s="501"/>
      <c r="BZE109" s="502"/>
      <c r="BZF109" s="497"/>
      <c r="BZG109" s="498"/>
      <c r="BZH109" s="498"/>
      <c r="BZI109" s="499"/>
      <c r="BZJ109" s="499"/>
      <c r="BZK109" s="499"/>
      <c r="BZL109" s="500"/>
      <c r="BZM109" s="501"/>
      <c r="BZN109" s="501"/>
      <c r="BZO109" s="501"/>
      <c r="BZP109" s="501"/>
      <c r="BZQ109" s="501"/>
      <c r="BZR109" s="501"/>
      <c r="BZS109" s="501"/>
      <c r="BZT109" s="501"/>
      <c r="BZU109" s="501"/>
      <c r="BZV109" s="501"/>
      <c r="BZW109" s="501"/>
      <c r="BZX109" s="502"/>
      <c r="BZY109" s="497"/>
      <c r="BZZ109" s="498"/>
      <c r="CAA109" s="498"/>
      <c r="CAB109" s="499"/>
      <c r="CAC109" s="499"/>
      <c r="CAD109" s="499"/>
      <c r="CAE109" s="500"/>
      <c r="CAF109" s="501"/>
      <c r="CAG109" s="501"/>
      <c r="CAH109" s="501"/>
      <c r="CAI109" s="501"/>
      <c r="CAJ109" s="501"/>
      <c r="CAK109" s="501"/>
      <c r="CAL109" s="501"/>
      <c r="CAM109" s="501"/>
      <c r="CAN109" s="501"/>
      <c r="CAO109" s="501"/>
      <c r="CAP109" s="501"/>
      <c r="CAQ109" s="502"/>
      <c r="CAR109" s="497"/>
      <c r="CAS109" s="498"/>
      <c r="CAT109" s="498"/>
      <c r="CAU109" s="499"/>
      <c r="CAV109" s="499"/>
      <c r="CAW109" s="499"/>
      <c r="CAX109" s="500"/>
      <c r="CAY109" s="501"/>
      <c r="CAZ109" s="501"/>
      <c r="CBA109" s="501"/>
      <c r="CBB109" s="501"/>
      <c r="CBC109" s="501"/>
      <c r="CBD109" s="501"/>
      <c r="CBE109" s="501"/>
      <c r="CBF109" s="501"/>
      <c r="CBG109" s="501"/>
      <c r="CBH109" s="501"/>
      <c r="CBI109" s="501"/>
      <c r="CBJ109" s="502"/>
      <c r="CBK109" s="497"/>
      <c r="CBL109" s="498"/>
      <c r="CBM109" s="498"/>
      <c r="CBN109" s="499"/>
      <c r="CBO109" s="499"/>
      <c r="CBP109" s="499"/>
      <c r="CBQ109" s="500"/>
      <c r="CBR109" s="501"/>
      <c r="CBS109" s="501"/>
      <c r="CBT109" s="501"/>
      <c r="CBU109" s="501"/>
      <c r="CBV109" s="501"/>
      <c r="CBW109" s="501"/>
      <c r="CBX109" s="501"/>
      <c r="CBY109" s="501"/>
      <c r="CBZ109" s="501"/>
      <c r="CCA109" s="501"/>
      <c r="CCB109" s="501"/>
      <c r="CCC109" s="502"/>
      <c r="CCD109" s="497"/>
      <c r="CCE109" s="498"/>
      <c r="CCF109" s="498"/>
      <c r="CCG109" s="499"/>
      <c r="CCH109" s="499"/>
      <c r="CCI109" s="499"/>
      <c r="CCJ109" s="500"/>
      <c r="CCK109" s="501"/>
      <c r="CCL109" s="501"/>
      <c r="CCM109" s="501"/>
      <c r="CCN109" s="501"/>
      <c r="CCO109" s="501"/>
      <c r="CCP109" s="501"/>
      <c r="CCQ109" s="501"/>
      <c r="CCR109" s="501"/>
      <c r="CCS109" s="501"/>
      <c r="CCT109" s="501"/>
      <c r="CCU109" s="501"/>
      <c r="CCV109" s="502"/>
      <c r="CCW109" s="497"/>
      <c r="CCX109" s="498"/>
      <c r="CCY109" s="498"/>
      <c r="CCZ109" s="499"/>
      <c r="CDA109" s="499"/>
      <c r="CDB109" s="499"/>
      <c r="CDC109" s="500"/>
      <c r="CDD109" s="501"/>
      <c r="CDE109" s="501"/>
      <c r="CDF109" s="501"/>
      <c r="CDG109" s="501"/>
      <c r="CDH109" s="501"/>
      <c r="CDI109" s="501"/>
      <c r="CDJ109" s="501"/>
      <c r="CDK109" s="501"/>
      <c r="CDL109" s="501"/>
      <c r="CDM109" s="501"/>
      <c r="CDN109" s="501"/>
      <c r="CDO109" s="502"/>
      <c r="CDP109" s="497"/>
      <c r="CDQ109" s="498"/>
      <c r="CDR109" s="498"/>
      <c r="CDS109" s="499"/>
      <c r="CDT109" s="499"/>
      <c r="CDU109" s="499"/>
      <c r="CDV109" s="500"/>
      <c r="CDW109" s="501"/>
      <c r="CDX109" s="501"/>
      <c r="CDY109" s="501"/>
      <c r="CDZ109" s="501"/>
      <c r="CEA109" s="501"/>
      <c r="CEB109" s="501"/>
      <c r="CEC109" s="501"/>
      <c r="CED109" s="501"/>
      <c r="CEE109" s="501"/>
      <c r="CEF109" s="501"/>
      <c r="CEG109" s="501"/>
      <c r="CEH109" s="502"/>
      <c r="CEI109" s="497"/>
      <c r="CEJ109" s="498"/>
      <c r="CEK109" s="498"/>
      <c r="CEL109" s="499"/>
      <c r="CEM109" s="499"/>
      <c r="CEN109" s="499"/>
      <c r="CEO109" s="500"/>
      <c r="CEP109" s="501"/>
      <c r="CEQ109" s="501"/>
      <c r="CER109" s="501"/>
      <c r="CES109" s="501"/>
      <c r="CET109" s="501"/>
      <c r="CEU109" s="501"/>
      <c r="CEV109" s="501"/>
      <c r="CEW109" s="501"/>
      <c r="CEX109" s="501"/>
      <c r="CEY109" s="501"/>
      <c r="CEZ109" s="501"/>
      <c r="CFA109" s="502"/>
      <c r="CFB109" s="497"/>
      <c r="CFC109" s="498"/>
      <c r="CFD109" s="498"/>
      <c r="CFE109" s="499"/>
      <c r="CFF109" s="499"/>
      <c r="CFG109" s="499"/>
      <c r="CFH109" s="500"/>
      <c r="CFI109" s="501"/>
      <c r="CFJ109" s="501"/>
      <c r="CFK109" s="501"/>
      <c r="CFL109" s="501"/>
      <c r="CFM109" s="501"/>
      <c r="CFN109" s="501"/>
      <c r="CFO109" s="501"/>
      <c r="CFP109" s="501"/>
      <c r="CFQ109" s="501"/>
      <c r="CFR109" s="501"/>
      <c r="CFS109" s="501"/>
      <c r="CFT109" s="502"/>
      <c r="CFU109" s="497"/>
      <c r="CFV109" s="498"/>
      <c r="CFW109" s="498"/>
      <c r="CFX109" s="499"/>
      <c r="CFY109" s="499"/>
      <c r="CFZ109" s="499"/>
      <c r="CGA109" s="500"/>
      <c r="CGB109" s="501"/>
      <c r="CGC109" s="501"/>
      <c r="CGD109" s="501"/>
      <c r="CGE109" s="501"/>
      <c r="CGF109" s="501"/>
      <c r="CGG109" s="501"/>
      <c r="CGH109" s="501"/>
      <c r="CGI109" s="501"/>
      <c r="CGJ109" s="501"/>
      <c r="CGK109" s="501"/>
      <c r="CGL109" s="501"/>
      <c r="CGM109" s="502"/>
      <c r="CGN109" s="497"/>
      <c r="CGO109" s="498"/>
      <c r="CGP109" s="498"/>
      <c r="CGQ109" s="499"/>
      <c r="CGR109" s="499"/>
      <c r="CGS109" s="499"/>
      <c r="CGT109" s="500"/>
      <c r="CGU109" s="501"/>
      <c r="CGV109" s="501"/>
      <c r="CGW109" s="501"/>
      <c r="CGX109" s="501"/>
      <c r="CGY109" s="501"/>
      <c r="CGZ109" s="501"/>
      <c r="CHA109" s="501"/>
      <c r="CHB109" s="501"/>
      <c r="CHC109" s="501"/>
      <c r="CHD109" s="501"/>
      <c r="CHE109" s="501"/>
      <c r="CHF109" s="502"/>
      <c r="CHG109" s="497"/>
      <c r="CHH109" s="498"/>
      <c r="CHI109" s="498"/>
      <c r="CHJ109" s="499"/>
      <c r="CHK109" s="499"/>
      <c r="CHL109" s="499"/>
      <c r="CHM109" s="500"/>
      <c r="CHN109" s="501"/>
      <c r="CHO109" s="501"/>
      <c r="CHP109" s="501"/>
      <c r="CHQ109" s="501"/>
      <c r="CHR109" s="501"/>
      <c r="CHS109" s="501"/>
      <c r="CHT109" s="501"/>
      <c r="CHU109" s="501"/>
      <c r="CHV109" s="501"/>
      <c r="CHW109" s="501"/>
      <c r="CHX109" s="501"/>
      <c r="CHY109" s="502"/>
      <c r="CHZ109" s="497"/>
      <c r="CIA109" s="498"/>
      <c r="CIB109" s="498"/>
      <c r="CIC109" s="499"/>
      <c r="CID109" s="499"/>
      <c r="CIE109" s="499"/>
      <c r="CIF109" s="500"/>
      <c r="CIG109" s="501"/>
      <c r="CIH109" s="501"/>
      <c r="CII109" s="501"/>
      <c r="CIJ109" s="501"/>
      <c r="CIK109" s="501"/>
      <c r="CIL109" s="501"/>
      <c r="CIM109" s="501"/>
      <c r="CIN109" s="501"/>
      <c r="CIO109" s="501"/>
      <c r="CIP109" s="501"/>
      <c r="CIQ109" s="501"/>
      <c r="CIR109" s="502"/>
      <c r="CIS109" s="497"/>
      <c r="CIT109" s="498"/>
      <c r="CIU109" s="498"/>
      <c r="CIV109" s="499"/>
      <c r="CIW109" s="499"/>
      <c r="CIX109" s="499"/>
      <c r="CIY109" s="500"/>
      <c r="CIZ109" s="501"/>
      <c r="CJA109" s="501"/>
      <c r="CJB109" s="501"/>
      <c r="CJC109" s="501"/>
      <c r="CJD109" s="501"/>
      <c r="CJE109" s="501"/>
      <c r="CJF109" s="501"/>
      <c r="CJG109" s="501"/>
      <c r="CJH109" s="501"/>
      <c r="CJI109" s="501"/>
      <c r="CJJ109" s="501"/>
      <c r="CJK109" s="502"/>
      <c r="CJL109" s="497"/>
      <c r="CJM109" s="498"/>
      <c r="CJN109" s="498"/>
      <c r="CJO109" s="499"/>
      <c r="CJP109" s="499"/>
      <c r="CJQ109" s="499"/>
      <c r="CJR109" s="500"/>
      <c r="CJS109" s="501"/>
      <c r="CJT109" s="501"/>
      <c r="CJU109" s="501"/>
      <c r="CJV109" s="501"/>
      <c r="CJW109" s="501"/>
      <c r="CJX109" s="501"/>
      <c r="CJY109" s="501"/>
      <c r="CJZ109" s="501"/>
      <c r="CKA109" s="501"/>
      <c r="CKB109" s="501"/>
      <c r="CKC109" s="501"/>
      <c r="CKD109" s="502"/>
      <c r="CKE109" s="497"/>
      <c r="CKF109" s="498"/>
      <c r="CKG109" s="498"/>
      <c r="CKH109" s="499"/>
      <c r="CKI109" s="499"/>
      <c r="CKJ109" s="499"/>
      <c r="CKK109" s="500"/>
      <c r="CKL109" s="501"/>
      <c r="CKM109" s="501"/>
      <c r="CKN109" s="501"/>
      <c r="CKO109" s="501"/>
      <c r="CKP109" s="501"/>
      <c r="CKQ109" s="501"/>
      <c r="CKR109" s="501"/>
      <c r="CKS109" s="501"/>
      <c r="CKT109" s="501"/>
      <c r="CKU109" s="501"/>
      <c r="CKV109" s="501"/>
      <c r="CKW109" s="502"/>
      <c r="CKX109" s="497"/>
      <c r="CKY109" s="498"/>
      <c r="CKZ109" s="498"/>
      <c r="CLA109" s="499"/>
      <c r="CLB109" s="499"/>
      <c r="CLC109" s="499"/>
      <c r="CLD109" s="500"/>
      <c r="CLE109" s="501"/>
      <c r="CLF109" s="501"/>
      <c r="CLG109" s="501"/>
      <c r="CLH109" s="501"/>
      <c r="CLI109" s="501"/>
      <c r="CLJ109" s="501"/>
      <c r="CLK109" s="501"/>
      <c r="CLL109" s="501"/>
      <c r="CLM109" s="501"/>
      <c r="CLN109" s="501"/>
      <c r="CLO109" s="501"/>
      <c r="CLP109" s="502"/>
      <c r="CLQ109" s="497"/>
      <c r="CLR109" s="498"/>
      <c r="CLS109" s="498"/>
      <c r="CLT109" s="499"/>
      <c r="CLU109" s="499"/>
      <c r="CLV109" s="499"/>
      <c r="CLW109" s="500"/>
      <c r="CLX109" s="501"/>
      <c r="CLY109" s="501"/>
      <c r="CLZ109" s="501"/>
      <c r="CMA109" s="501"/>
      <c r="CMB109" s="501"/>
      <c r="CMC109" s="501"/>
      <c r="CMD109" s="501"/>
      <c r="CME109" s="501"/>
      <c r="CMF109" s="501"/>
      <c r="CMG109" s="501"/>
      <c r="CMH109" s="501"/>
      <c r="CMI109" s="502"/>
      <c r="CMJ109" s="497"/>
      <c r="CMK109" s="498"/>
      <c r="CML109" s="498"/>
      <c r="CMM109" s="499"/>
      <c r="CMN109" s="499"/>
      <c r="CMO109" s="499"/>
      <c r="CMP109" s="500"/>
      <c r="CMQ109" s="501"/>
      <c r="CMR109" s="501"/>
      <c r="CMS109" s="501"/>
      <c r="CMT109" s="501"/>
      <c r="CMU109" s="501"/>
      <c r="CMV109" s="501"/>
      <c r="CMW109" s="501"/>
      <c r="CMX109" s="501"/>
      <c r="CMY109" s="501"/>
      <c r="CMZ109" s="501"/>
      <c r="CNA109" s="501"/>
      <c r="CNB109" s="502"/>
      <c r="CNC109" s="497"/>
      <c r="CND109" s="498"/>
      <c r="CNE109" s="498"/>
      <c r="CNF109" s="499"/>
      <c r="CNG109" s="499"/>
      <c r="CNH109" s="499"/>
      <c r="CNI109" s="500"/>
      <c r="CNJ109" s="501"/>
      <c r="CNK109" s="501"/>
      <c r="CNL109" s="501"/>
      <c r="CNM109" s="501"/>
      <c r="CNN109" s="501"/>
      <c r="CNO109" s="501"/>
      <c r="CNP109" s="501"/>
      <c r="CNQ109" s="501"/>
      <c r="CNR109" s="501"/>
      <c r="CNS109" s="501"/>
      <c r="CNT109" s="501"/>
      <c r="CNU109" s="502"/>
      <c r="CNV109" s="497"/>
      <c r="CNW109" s="498"/>
      <c r="CNX109" s="498"/>
      <c r="CNY109" s="499"/>
      <c r="CNZ109" s="499"/>
      <c r="COA109" s="499"/>
      <c r="COB109" s="500"/>
      <c r="COC109" s="501"/>
      <c r="COD109" s="501"/>
      <c r="COE109" s="501"/>
      <c r="COF109" s="501"/>
      <c r="COG109" s="501"/>
      <c r="COH109" s="501"/>
      <c r="COI109" s="501"/>
      <c r="COJ109" s="501"/>
      <c r="COK109" s="501"/>
      <c r="COL109" s="501"/>
      <c r="COM109" s="501"/>
      <c r="CON109" s="502"/>
      <c r="COO109" s="497"/>
      <c r="COP109" s="498"/>
      <c r="COQ109" s="498"/>
      <c r="COR109" s="499"/>
      <c r="COS109" s="499"/>
      <c r="COT109" s="499"/>
      <c r="COU109" s="500"/>
      <c r="COV109" s="501"/>
      <c r="COW109" s="501"/>
      <c r="COX109" s="501"/>
      <c r="COY109" s="501"/>
      <c r="COZ109" s="501"/>
      <c r="CPA109" s="501"/>
      <c r="CPB109" s="501"/>
      <c r="CPC109" s="501"/>
      <c r="CPD109" s="501"/>
      <c r="CPE109" s="501"/>
      <c r="CPF109" s="501"/>
      <c r="CPG109" s="502"/>
      <c r="CPH109" s="497"/>
      <c r="CPI109" s="498"/>
      <c r="CPJ109" s="498"/>
      <c r="CPK109" s="499"/>
      <c r="CPL109" s="499"/>
      <c r="CPM109" s="499"/>
      <c r="CPN109" s="500"/>
      <c r="CPO109" s="501"/>
      <c r="CPP109" s="501"/>
      <c r="CPQ109" s="501"/>
      <c r="CPR109" s="501"/>
      <c r="CPS109" s="501"/>
      <c r="CPT109" s="501"/>
      <c r="CPU109" s="501"/>
      <c r="CPV109" s="501"/>
      <c r="CPW109" s="501"/>
      <c r="CPX109" s="501"/>
      <c r="CPY109" s="501"/>
      <c r="CPZ109" s="502"/>
      <c r="CQA109" s="497"/>
      <c r="CQB109" s="498"/>
      <c r="CQC109" s="498"/>
      <c r="CQD109" s="499"/>
      <c r="CQE109" s="499"/>
      <c r="CQF109" s="499"/>
      <c r="CQG109" s="500"/>
      <c r="CQH109" s="501"/>
      <c r="CQI109" s="501"/>
      <c r="CQJ109" s="501"/>
      <c r="CQK109" s="501"/>
      <c r="CQL109" s="501"/>
      <c r="CQM109" s="501"/>
      <c r="CQN109" s="501"/>
      <c r="CQO109" s="501"/>
      <c r="CQP109" s="501"/>
      <c r="CQQ109" s="501"/>
      <c r="CQR109" s="501"/>
      <c r="CQS109" s="502"/>
      <c r="CQT109" s="497"/>
      <c r="CQU109" s="498"/>
      <c r="CQV109" s="498"/>
      <c r="CQW109" s="499"/>
      <c r="CQX109" s="499"/>
      <c r="CQY109" s="499"/>
      <c r="CQZ109" s="500"/>
      <c r="CRA109" s="501"/>
      <c r="CRB109" s="501"/>
      <c r="CRC109" s="501"/>
      <c r="CRD109" s="501"/>
      <c r="CRE109" s="501"/>
      <c r="CRF109" s="501"/>
      <c r="CRG109" s="501"/>
      <c r="CRH109" s="501"/>
      <c r="CRI109" s="501"/>
      <c r="CRJ109" s="501"/>
      <c r="CRK109" s="501"/>
      <c r="CRL109" s="502"/>
      <c r="CRM109" s="497"/>
      <c r="CRN109" s="498"/>
      <c r="CRO109" s="498"/>
      <c r="CRP109" s="499"/>
      <c r="CRQ109" s="499"/>
      <c r="CRR109" s="499"/>
      <c r="CRS109" s="500"/>
      <c r="CRT109" s="501"/>
      <c r="CRU109" s="501"/>
      <c r="CRV109" s="501"/>
      <c r="CRW109" s="501"/>
      <c r="CRX109" s="501"/>
      <c r="CRY109" s="501"/>
      <c r="CRZ109" s="501"/>
      <c r="CSA109" s="501"/>
      <c r="CSB109" s="501"/>
      <c r="CSC109" s="501"/>
      <c r="CSD109" s="501"/>
      <c r="CSE109" s="502"/>
      <c r="CSF109" s="497"/>
      <c r="CSG109" s="498"/>
      <c r="CSH109" s="498"/>
      <c r="CSI109" s="499"/>
      <c r="CSJ109" s="499"/>
      <c r="CSK109" s="499"/>
      <c r="CSL109" s="500"/>
      <c r="CSM109" s="501"/>
      <c r="CSN109" s="501"/>
      <c r="CSO109" s="501"/>
      <c r="CSP109" s="501"/>
      <c r="CSQ109" s="501"/>
      <c r="CSR109" s="501"/>
      <c r="CSS109" s="501"/>
      <c r="CST109" s="501"/>
      <c r="CSU109" s="501"/>
      <c r="CSV109" s="501"/>
      <c r="CSW109" s="501"/>
      <c r="CSX109" s="502"/>
      <c r="CSY109" s="497"/>
      <c r="CSZ109" s="498"/>
      <c r="CTA109" s="498"/>
      <c r="CTB109" s="499"/>
      <c r="CTC109" s="499"/>
      <c r="CTD109" s="499"/>
      <c r="CTE109" s="500"/>
      <c r="CTF109" s="501"/>
      <c r="CTG109" s="501"/>
      <c r="CTH109" s="501"/>
      <c r="CTI109" s="501"/>
      <c r="CTJ109" s="501"/>
      <c r="CTK109" s="501"/>
      <c r="CTL109" s="501"/>
      <c r="CTM109" s="501"/>
      <c r="CTN109" s="501"/>
      <c r="CTO109" s="501"/>
      <c r="CTP109" s="501"/>
      <c r="CTQ109" s="502"/>
      <c r="CTR109" s="497"/>
      <c r="CTS109" s="498"/>
      <c r="CTT109" s="498"/>
      <c r="CTU109" s="499"/>
      <c r="CTV109" s="499"/>
      <c r="CTW109" s="499"/>
      <c r="CTX109" s="500"/>
      <c r="CTY109" s="501"/>
      <c r="CTZ109" s="501"/>
      <c r="CUA109" s="501"/>
      <c r="CUB109" s="501"/>
      <c r="CUC109" s="501"/>
      <c r="CUD109" s="501"/>
      <c r="CUE109" s="501"/>
      <c r="CUF109" s="501"/>
      <c r="CUG109" s="501"/>
      <c r="CUH109" s="501"/>
      <c r="CUI109" s="501"/>
      <c r="CUJ109" s="502"/>
      <c r="CUK109" s="497"/>
      <c r="CUL109" s="498"/>
      <c r="CUM109" s="498"/>
      <c r="CUN109" s="499"/>
      <c r="CUO109" s="499"/>
      <c r="CUP109" s="499"/>
      <c r="CUQ109" s="500"/>
      <c r="CUR109" s="501"/>
      <c r="CUS109" s="501"/>
      <c r="CUT109" s="501"/>
      <c r="CUU109" s="501"/>
      <c r="CUV109" s="501"/>
      <c r="CUW109" s="501"/>
      <c r="CUX109" s="501"/>
      <c r="CUY109" s="501"/>
      <c r="CUZ109" s="501"/>
      <c r="CVA109" s="501"/>
      <c r="CVB109" s="501"/>
      <c r="CVC109" s="502"/>
      <c r="CVD109" s="497"/>
      <c r="CVE109" s="498"/>
      <c r="CVF109" s="498"/>
      <c r="CVG109" s="499"/>
      <c r="CVH109" s="499"/>
      <c r="CVI109" s="499"/>
      <c r="CVJ109" s="500"/>
      <c r="CVK109" s="501"/>
      <c r="CVL109" s="501"/>
      <c r="CVM109" s="501"/>
      <c r="CVN109" s="501"/>
      <c r="CVO109" s="501"/>
      <c r="CVP109" s="501"/>
      <c r="CVQ109" s="501"/>
      <c r="CVR109" s="501"/>
      <c r="CVS109" s="501"/>
      <c r="CVT109" s="501"/>
      <c r="CVU109" s="501"/>
      <c r="CVV109" s="502"/>
      <c r="CVW109" s="497"/>
      <c r="CVX109" s="498"/>
      <c r="CVY109" s="498"/>
      <c r="CVZ109" s="499"/>
      <c r="CWA109" s="499"/>
      <c r="CWB109" s="499"/>
      <c r="CWC109" s="500"/>
      <c r="CWD109" s="501"/>
      <c r="CWE109" s="501"/>
      <c r="CWF109" s="501"/>
      <c r="CWG109" s="501"/>
      <c r="CWH109" s="501"/>
      <c r="CWI109" s="501"/>
      <c r="CWJ109" s="501"/>
      <c r="CWK109" s="501"/>
      <c r="CWL109" s="501"/>
      <c r="CWM109" s="501"/>
      <c r="CWN109" s="501"/>
      <c r="CWO109" s="502"/>
      <c r="CWP109" s="497"/>
      <c r="CWQ109" s="498"/>
      <c r="CWR109" s="498"/>
      <c r="CWS109" s="499"/>
      <c r="CWT109" s="499"/>
      <c r="CWU109" s="499"/>
      <c r="CWV109" s="500"/>
      <c r="CWW109" s="501"/>
      <c r="CWX109" s="501"/>
      <c r="CWY109" s="501"/>
      <c r="CWZ109" s="501"/>
      <c r="CXA109" s="501"/>
      <c r="CXB109" s="501"/>
      <c r="CXC109" s="501"/>
      <c r="CXD109" s="501"/>
      <c r="CXE109" s="501"/>
      <c r="CXF109" s="501"/>
      <c r="CXG109" s="501"/>
      <c r="CXH109" s="502"/>
      <c r="CXI109" s="497"/>
      <c r="CXJ109" s="498"/>
      <c r="CXK109" s="498"/>
      <c r="CXL109" s="499"/>
      <c r="CXM109" s="499"/>
      <c r="CXN109" s="499"/>
      <c r="CXO109" s="500"/>
      <c r="CXP109" s="501"/>
      <c r="CXQ109" s="501"/>
      <c r="CXR109" s="501"/>
      <c r="CXS109" s="501"/>
      <c r="CXT109" s="501"/>
      <c r="CXU109" s="501"/>
      <c r="CXV109" s="501"/>
      <c r="CXW109" s="501"/>
      <c r="CXX109" s="501"/>
      <c r="CXY109" s="501"/>
      <c r="CXZ109" s="501"/>
      <c r="CYA109" s="502"/>
      <c r="CYB109" s="497"/>
      <c r="CYC109" s="498"/>
      <c r="CYD109" s="498"/>
      <c r="CYE109" s="499"/>
      <c r="CYF109" s="499"/>
      <c r="CYG109" s="499"/>
      <c r="CYH109" s="500"/>
      <c r="CYI109" s="501"/>
      <c r="CYJ109" s="501"/>
      <c r="CYK109" s="501"/>
      <c r="CYL109" s="501"/>
      <c r="CYM109" s="501"/>
      <c r="CYN109" s="501"/>
      <c r="CYO109" s="501"/>
      <c r="CYP109" s="501"/>
      <c r="CYQ109" s="501"/>
      <c r="CYR109" s="501"/>
      <c r="CYS109" s="501"/>
      <c r="CYT109" s="502"/>
      <c r="CYU109" s="497"/>
      <c r="CYV109" s="498"/>
      <c r="CYW109" s="498"/>
      <c r="CYX109" s="499"/>
      <c r="CYY109" s="499"/>
      <c r="CYZ109" s="499"/>
      <c r="CZA109" s="500"/>
      <c r="CZB109" s="501"/>
      <c r="CZC109" s="501"/>
      <c r="CZD109" s="501"/>
      <c r="CZE109" s="501"/>
      <c r="CZF109" s="501"/>
      <c r="CZG109" s="501"/>
      <c r="CZH109" s="501"/>
      <c r="CZI109" s="501"/>
      <c r="CZJ109" s="501"/>
      <c r="CZK109" s="501"/>
      <c r="CZL109" s="501"/>
      <c r="CZM109" s="502"/>
      <c r="CZN109" s="497"/>
      <c r="CZO109" s="498"/>
      <c r="CZP109" s="498"/>
      <c r="CZQ109" s="499"/>
      <c r="CZR109" s="499"/>
      <c r="CZS109" s="499"/>
      <c r="CZT109" s="500"/>
      <c r="CZU109" s="501"/>
      <c r="CZV109" s="501"/>
      <c r="CZW109" s="501"/>
      <c r="CZX109" s="501"/>
      <c r="CZY109" s="501"/>
      <c r="CZZ109" s="501"/>
      <c r="DAA109" s="501"/>
      <c r="DAB109" s="501"/>
      <c r="DAC109" s="501"/>
      <c r="DAD109" s="501"/>
      <c r="DAE109" s="501"/>
      <c r="DAF109" s="502"/>
      <c r="DAG109" s="497"/>
      <c r="DAH109" s="498"/>
      <c r="DAI109" s="498"/>
      <c r="DAJ109" s="499"/>
      <c r="DAK109" s="499"/>
      <c r="DAL109" s="499"/>
      <c r="DAM109" s="500"/>
      <c r="DAN109" s="501"/>
      <c r="DAO109" s="501"/>
      <c r="DAP109" s="501"/>
      <c r="DAQ109" s="501"/>
      <c r="DAR109" s="501"/>
      <c r="DAS109" s="501"/>
      <c r="DAT109" s="501"/>
      <c r="DAU109" s="501"/>
      <c r="DAV109" s="501"/>
      <c r="DAW109" s="501"/>
      <c r="DAX109" s="501"/>
      <c r="DAY109" s="502"/>
      <c r="DAZ109" s="497"/>
      <c r="DBA109" s="498"/>
      <c r="DBB109" s="498"/>
      <c r="DBC109" s="499"/>
      <c r="DBD109" s="499"/>
      <c r="DBE109" s="499"/>
      <c r="DBF109" s="500"/>
      <c r="DBG109" s="501"/>
      <c r="DBH109" s="501"/>
      <c r="DBI109" s="501"/>
      <c r="DBJ109" s="501"/>
      <c r="DBK109" s="501"/>
      <c r="DBL109" s="501"/>
      <c r="DBM109" s="501"/>
      <c r="DBN109" s="501"/>
      <c r="DBO109" s="501"/>
      <c r="DBP109" s="501"/>
      <c r="DBQ109" s="501"/>
      <c r="DBR109" s="502"/>
      <c r="DBS109" s="497"/>
      <c r="DBT109" s="498"/>
      <c r="DBU109" s="498"/>
      <c r="DBV109" s="499"/>
      <c r="DBW109" s="499"/>
      <c r="DBX109" s="499"/>
      <c r="DBY109" s="500"/>
      <c r="DBZ109" s="501"/>
      <c r="DCA109" s="501"/>
      <c r="DCB109" s="501"/>
      <c r="DCC109" s="501"/>
      <c r="DCD109" s="501"/>
      <c r="DCE109" s="501"/>
      <c r="DCF109" s="501"/>
      <c r="DCG109" s="501"/>
      <c r="DCH109" s="501"/>
      <c r="DCI109" s="501"/>
      <c r="DCJ109" s="501"/>
      <c r="DCK109" s="502"/>
      <c r="DCL109" s="497"/>
      <c r="DCM109" s="498"/>
      <c r="DCN109" s="498"/>
      <c r="DCO109" s="499"/>
      <c r="DCP109" s="499"/>
      <c r="DCQ109" s="499"/>
      <c r="DCR109" s="500"/>
      <c r="DCS109" s="501"/>
      <c r="DCT109" s="501"/>
      <c r="DCU109" s="501"/>
      <c r="DCV109" s="501"/>
      <c r="DCW109" s="501"/>
      <c r="DCX109" s="501"/>
      <c r="DCY109" s="501"/>
      <c r="DCZ109" s="501"/>
      <c r="DDA109" s="501"/>
      <c r="DDB109" s="501"/>
      <c r="DDC109" s="501"/>
      <c r="DDD109" s="502"/>
      <c r="DDE109" s="497"/>
      <c r="DDF109" s="498"/>
      <c r="DDG109" s="498"/>
      <c r="DDH109" s="499"/>
      <c r="DDI109" s="499"/>
      <c r="DDJ109" s="499"/>
      <c r="DDK109" s="500"/>
      <c r="DDL109" s="501"/>
      <c r="DDM109" s="501"/>
      <c r="DDN109" s="501"/>
      <c r="DDO109" s="501"/>
      <c r="DDP109" s="501"/>
      <c r="DDQ109" s="501"/>
      <c r="DDR109" s="501"/>
      <c r="DDS109" s="501"/>
      <c r="DDT109" s="501"/>
      <c r="DDU109" s="501"/>
      <c r="DDV109" s="501"/>
      <c r="DDW109" s="502"/>
      <c r="DDX109" s="497"/>
      <c r="DDY109" s="498"/>
      <c r="DDZ109" s="498"/>
      <c r="DEA109" s="499"/>
      <c r="DEB109" s="499"/>
      <c r="DEC109" s="499"/>
      <c r="DED109" s="500"/>
      <c r="DEE109" s="501"/>
      <c r="DEF109" s="501"/>
      <c r="DEG109" s="501"/>
      <c r="DEH109" s="501"/>
      <c r="DEI109" s="501"/>
      <c r="DEJ109" s="501"/>
      <c r="DEK109" s="501"/>
      <c r="DEL109" s="501"/>
      <c r="DEM109" s="501"/>
      <c r="DEN109" s="501"/>
      <c r="DEO109" s="501"/>
      <c r="DEP109" s="502"/>
      <c r="DEQ109" s="497"/>
      <c r="DER109" s="498"/>
      <c r="DES109" s="498"/>
      <c r="DET109" s="499"/>
      <c r="DEU109" s="499"/>
      <c r="DEV109" s="499"/>
      <c r="DEW109" s="500"/>
      <c r="DEX109" s="501"/>
      <c r="DEY109" s="501"/>
      <c r="DEZ109" s="501"/>
      <c r="DFA109" s="501"/>
      <c r="DFB109" s="501"/>
      <c r="DFC109" s="501"/>
      <c r="DFD109" s="501"/>
      <c r="DFE109" s="501"/>
      <c r="DFF109" s="501"/>
      <c r="DFG109" s="501"/>
      <c r="DFH109" s="501"/>
      <c r="DFI109" s="502"/>
      <c r="DFJ109" s="497"/>
      <c r="DFK109" s="498"/>
      <c r="DFL109" s="498"/>
      <c r="DFM109" s="499"/>
      <c r="DFN109" s="499"/>
      <c r="DFO109" s="499"/>
      <c r="DFP109" s="500"/>
      <c r="DFQ109" s="501"/>
      <c r="DFR109" s="501"/>
      <c r="DFS109" s="501"/>
      <c r="DFT109" s="501"/>
      <c r="DFU109" s="501"/>
      <c r="DFV109" s="501"/>
      <c r="DFW109" s="501"/>
      <c r="DFX109" s="501"/>
      <c r="DFY109" s="501"/>
      <c r="DFZ109" s="501"/>
      <c r="DGA109" s="501"/>
      <c r="DGB109" s="502"/>
      <c r="DGC109" s="497"/>
      <c r="DGD109" s="498"/>
      <c r="DGE109" s="498"/>
      <c r="DGF109" s="499"/>
      <c r="DGG109" s="499"/>
      <c r="DGH109" s="499"/>
      <c r="DGI109" s="500"/>
      <c r="DGJ109" s="501"/>
      <c r="DGK109" s="501"/>
      <c r="DGL109" s="501"/>
      <c r="DGM109" s="501"/>
      <c r="DGN109" s="501"/>
      <c r="DGO109" s="501"/>
      <c r="DGP109" s="501"/>
      <c r="DGQ109" s="501"/>
      <c r="DGR109" s="501"/>
      <c r="DGS109" s="501"/>
      <c r="DGT109" s="501"/>
      <c r="DGU109" s="502"/>
      <c r="DGV109" s="497"/>
      <c r="DGW109" s="498"/>
      <c r="DGX109" s="498"/>
      <c r="DGY109" s="499"/>
      <c r="DGZ109" s="499"/>
      <c r="DHA109" s="499"/>
      <c r="DHB109" s="500"/>
      <c r="DHC109" s="501"/>
      <c r="DHD109" s="501"/>
      <c r="DHE109" s="501"/>
      <c r="DHF109" s="501"/>
      <c r="DHG109" s="501"/>
      <c r="DHH109" s="501"/>
      <c r="DHI109" s="501"/>
      <c r="DHJ109" s="501"/>
      <c r="DHK109" s="501"/>
      <c r="DHL109" s="501"/>
      <c r="DHM109" s="501"/>
      <c r="DHN109" s="502"/>
      <c r="DHO109" s="497"/>
      <c r="DHP109" s="498"/>
      <c r="DHQ109" s="498"/>
      <c r="DHR109" s="499"/>
      <c r="DHS109" s="499"/>
      <c r="DHT109" s="499"/>
      <c r="DHU109" s="500"/>
      <c r="DHV109" s="501"/>
      <c r="DHW109" s="501"/>
      <c r="DHX109" s="501"/>
      <c r="DHY109" s="501"/>
      <c r="DHZ109" s="501"/>
      <c r="DIA109" s="501"/>
      <c r="DIB109" s="501"/>
      <c r="DIC109" s="501"/>
      <c r="DID109" s="501"/>
      <c r="DIE109" s="501"/>
      <c r="DIF109" s="501"/>
      <c r="DIG109" s="502"/>
      <c r="DIH109" s="497"/>
      <c r="DII109" s="498"/>
      <c r="DIJ109" s="498"/>
      <c r="DIK109" s="499"/>
      <c r="DIL109" s="499"/>
      <c r="DIM109" s="499"/>
      <c r="DIN109" s="500"/>
      <c r="DIO109" s="501"/>
      <c r="DIP109" s="501"/>
      <c r="DIQ109" s="501"/>
      <c r="DIR109" s="501"/>
      <c r="DIS109" s="501"/>
      <c r="DIT109" s="501"/>
      <c r="DIU109" s="501"/>
      <c r="DIV109" s="501"/>
      <c r="DIW109" s="501"/>
      <c r="DIX109" s="501"/>
      <c r="DIY109" s="501"/>
      <c r="DIZ109" s="502"/>
      <c r="DJA109" s="497"/>
      <c r="DJB109" s="498"/>
      <c r="DJC109" s="498"/>
      <c r="DJD109" s="499"/>
      <c r="DJE109" s="499"/>
      <c r="DJF109" s="499"/>
      <c r="DJG109" s="500"/>
      <c r="DJH109" s="501"/>
      <c r="DJI109" s="501"/>
      <c r="DJJ109" s="501"/>
      <c r="DJK109" s="501"/>
      <c r="DJL109" s="501"/>
      <c r="DJM109" s="501"/>
      <c r="DJN109" s="501"/>
      <c r="DJO109" s="501"/>
      <c r="DJP109" s="501"/>
      <c r="DJQ109" s="501"/>
      <c r="DJR109" s="501"/>
      <c r="DJS109" s="502"/>
      <c r="DJT109" s="497"/>
      <c r="DJU109" s="498"/>
      <c r="DJV109" s="498"/>
      <c r="DJW109" s="499"/>
      <c r="DJX109" s="499"/>
      <c r="DJY109" s="499"/>
      <c r="DJZ109" s="500"/>
      <c r="DKA109" s="501"/>
      <c r="DKB109" s="501"/>
      <c r="DKC109" s="501"/>
      <c r="DKD109" s="501"/>
      <c r="DKE109" s="501"/>
      <c r="DKF109" s="501"/>
      <c r="DKG109" s="501"/>
      <c r="DKH109" s="501"/>
      <c r="DKI109" s="501"/>
      <c r="DKJ109" s="501"/>
      <c r="DKK109" s="501"/>
      <c r="DKL109" s="502"/>
      <c r="DKM109" s="497"/>
      <c r="DKN109" s="498"/>
      <c r="DKO109" s="498"/>
      <c r="DKP109" s="499"/>
      <c r="DKQ109" s="499"/>
      <c r="DKR109" s="499"/>
      <c r="DKS109" s="500"/>
      <c r="DKT109" s="501"/>
      <c r="DKU109" s="501"/>
      <c r="DKV109" s="501"/>
      <c r="DKW109" s="501"/>
      <c r="DKX109" s="501"/>
      <c r="DKY109" s="501"/>
      <c r="DKZ109" s="501"/>
      <c r="DLA109" s="501"/>
      <c r="DLB109" s="501"/>
      <c r="DLC109" s="501"/>
      <c r="DLD109" s="501"/>
      <c r="DLE109" s="502"/>
      <c r="DLF109" s="497"/>
      <c r="DLG109" s="498"/>
      <c r="DLH109" s="498"/>
      <c r="DLI109" s="499"/>
      <c r="DLJ109" s="499"/>
      <c r="DLK109" s="499"/>
      <c r="DLL109" s="500"/>
      <c r="DLM109" s="501"/>
      <c r="DLN109" s="501"/>
      <c r="DLO109" s="501"/>
      <c r="DLP109" s="501"/>
      <c r="DLQ109" s="501"/>
      <c r="DLR109" s="501"/>
      <c r="DLS109" s="501"/>
      <c r="DLT109" s="501"/>
      <c r="DLU109" s="501"/>
      <c r="DLV109" s="501"/>
      <c r="DLW109" s="501"/>
      <c r="DLX109" s="502"/>
      <c r="DLY109" s="497"/>
      <c r="DLZ109" s="498"/>
      <c r="DMA109" s="498"/>
      <c r="DMB109" s="499"/>
      <c r="DMC109" s="499"/>
      <c r="DMD109" s="499"/>
      <c r="DME109" s="500"/>
      <c r="DMF109" s="501"/>
      <c r="DMG109" s="501"/>
      <c r="DMH109" s="501"/>
      <c r="DMI109" s="501"/>
      <c r="DMJ109" s="501"/>
      <c r="DMK109" s="501"/>
      <c r="DML109" s="501"/>
      <c r="DMM109" s="501"/>
      <c r="DMN109" s="501"/>
      <c r="DMO109" s="501"/>
      <c r="DMP109" s="501"/>
      <c r="DMQ109" s="502"/>
      <c r="DMR109" s="497"/>
      <c r="DMS109" s="498"/>
      <c r="DMT109" s="498"/>
      <c r="DMU109" s="499"/>
      <c r="DMV109" s="499"/>
      <c r="DMW109" s="499"/>
      <c r="DMX109" s="500"/>
      <c r="DMY109" s="501"/>
      <c r="DMZ109" s="501"/>
      <c r="DNA109" s="501"/>
      <c r="DNB109" s="501"/>
      <c r="DNC109" s="501"/>
      <c r="DND109" s="501"/>
      <c r="DNE109" s="501"/>
      <c r="DNF109" s="501"/>
      <c r="DNG109" s="501"/>
      <c r="DNH109" s="501"/>
      <c r="DNI109" s="501"/>
      <c r="DNJ109" s="502"/>
      <c r="DNK109" s="497"/>
      <c r="DNL109" s="498"/>
      <c r="DNM109" s="498"/>
      <c r="DNN109" s="499"/>
      <c r="DNO109" s="499"/>
      <c r="DNP109" s="499"/>
      <c r="DNQ109" s="500"/>
      <c r="DNR109" s="501"/>
      <c r="DNS109" s="501"/>
      <c r="DNT109" s="501"/>
      <c r="DNU109" s="501"/>
      <c r="DNV109" s="501"/>
      <c r="DNW109" s="501"/>
      <c r="DNX109" s="501"/>
      <c r="DNY109" s="501"/>
      <c r="DNZ109" s="501"/>
      <c r="DOA109" s="501"/>
      <c r="DOB109" s="501"/>
      <c r="DOC109" s="502"/>
      <c r="DOD109" s="497"/>
      <c r="DOE109" s="498"/>
      <c r="DOF109" s="498"/>
      <c r="DOG109" s="499"/>
      <c r="DOH109" s="499"/>
      <c r="DOI109" s="499"/>
      <c r="DOJ109" s="500"/>
      <c r="DOK109" s="501"/>
      <c r="DOL109" s="501"/>
      <c r="DOM109" s="501"/>
      <c r="DON109" s="501"/>
      <c r="DOO109" s="501"/>
      <c r="DOP109" s="501"/>
      <c r="DOQ109" s="501"/>
      <c r="DOR109" s="501"/>
      <c r="DOS109" s="501"/>
      <c r="DOT109" s="501"/>
      <c r="DOU109" s="501"/>
      <c r="DOV109" s="502"/>
      <c r="DOW109" s="497"/>
      <c r="DOX109" s="498"/>
      <c r="DOY109" s="498"/>
      <c r="DOZ109" s="499"/>
      <c r="DPA109" s="499"/>
      <c r="DPB109" s="499"/>
      <c r="DPC109" s="500"/>
      <c r="DPD109" s="501"/>
      <c r="DPE109" s="501"/>
      <c r="DPF109" s="501"/>
      <c r="DPG109" s="501"/>
      <c r="DPH109" s="501"/>
      <c r="DPI109" s="501"/>
      <c r="DPJ109" s="501"/>
      <c r="DPK109" s="501"/>
      <c r="DPL109" s="501"/>
      <c r="DPM109" s="501"/>
      <c r="DPN109" s="501"/>
      <c r="DPO109" s="502"/>
      <c r="DPP109" s="497"/>
      <c r="DPQ109" s="498"/>
      <c r="DPR109" s="498"/>
      <c r="DPS109" s="499"/>
      <c r="DPT109" s="499"/>
      <c r="DPU109" s="499"/>
      <c r="DPV109" s="500"/>
      <c r="DPW109" s="501"/>
      <c r="DPX109" s="501"/>
      <c r="DPY109" s="501"/>
      <c r="DPZ109" s="501"/>
      <c r="DQA109" s="501"/>
      <c r="DQB109" s="501"/>
      <c r="DQC109" s="501"/>
      <c r="DQD109" s="501"/>
      <c r="DQE109" s="501"/>
      <c r="DQF109" s="501"/>
      <c r="DQG109" s="501"/>
      <c r="DQH109" s="502"/>
      <c r="DQI109" s="497"/>
      <c r="DQJ109" s="498"/>
      <c r="DQK109" s="498"/>
      <c r="DQL109" s="499"/>
      <c r="DQM109" s="499"/>
      <c r="DQN109" s="499"/>
      <c r="DQO109" s="500"/>
      <c r="DQP109" s="501"/>
      <c r="DQQ109" s="501"/>
      <c r="DQR109" s="501"/>
      <c r="DQS109" s="501"/>
      <c r="DQT109" s="501"/>
      <c r="DQU109" s="501"/>
      <c r="DQV109" s="501"/>
      <c r="DQW109" s="501"/>
      <c r="DQX109" s="501"/>
      <c r="DQY109" s="501"/>
      <c r="DQZ109" s="501"/>
      <c r="DRA109" s="502"/>
      <c r="DRB109" s="497"/>
      <c r="DRC109" s="498"/>
      <c r="DRD109" s="498"/>
      <c r="DRE109" s="499"/>
      <c r="DRF109" s="499"/>
      <c r="DRG109" s="499"/>
      <c r="DRH109" s="500"/>
      <c r="DRI109" s="501"/>
      <c r="DRJ109" s="501"/>
      <c r="DRK109" s="501"/>
      <c r="DRL109" s="501"/>
      <c r="DRM109" s="501"/>
      <c r="DRN109" s="501"/>
      <c r="DRO109" s="501"/>
      <c r="DRP109" s="501"/>
      <c r="DRQ109" s="501"/>
      <c r="DRR109" s="501"/>
      <c r="DRS109" s="501"/>
      <c r="DRT109" s="502"/>
      <c r="DRU109" s="497"/>
      <c r="DRV109" s="498"/>
      <c r="DRW109" s="498"/>
      <c r="DRX109" s="499"/>
      <c r="DRY109" s="499"/>
      <c r="DRZ109" s="499"/>
      <c r="DSA109" s="500"/>
      <c r="DSB109" s="501"/>
      <c r="DSC109" s="501"/>
      <c r="DSD109" s="501"/>
      <c r="DSE109" s="501"/>
      <c r="DSF109" s="501"/>
      <c r="DSG109" s="501"/>
      <c r="DSH109" s="501"/>
      <c r="DSI109" s="501"/>
      <c r="DSJ109" s="501"/>
      <c r="DSK109" s="501"/>
      <c r="DSL109" s="501"/>
      <c r="DSM109" s="502"/>
      <c r="DSN109" s="497"/>
      <c r="DSO109" s="498"/>
      <c r="DSP109" s="498"/>
      <c r="DSQ109" s="499"/>
      <c r="DSR109" s="499"/>
      <c r="DSS109" s="499"/>
      <c r="DST109" s="500"/>
      <c r="DSU109" s="501"/>
      <c r="DSV109" s="501"/>
      <c r="DSW109" s="501"/>
      <c r="DSX109" s="501"/>
      <c r="DSY109" s="501"/>
      <c r="DSZ109" s="501"/>
      <c r="DTA109" s="501"/>
      <c r="DTB109" s="501"/>
      <c r="DTC109" s="501"/>
      <c r="DTD109" s="501"/>
      <c r="DTE109" s="501"/>
      <c r="DTF109" s="502"/>
      <c r="DTG109" s="497"/>
      <c r="DTH109" s="498"/>
      <c r="DTI109" s="498"/>
      <c r="DTJ109" s="499"/>
      <c r="DTK109" s="499"/>
      <c r="DTL109" s="499"/>
      <c r="DTM109" s="500"/>
      <c r="DTN109" s="501"/>
      <c r="DTO109" s="501"/>
      <c r="DTP109" s="501"/>
      <c r="DTQ109" s="501"/>
      <c r="DTR109" s="501"/>
      <c r="DTS109" s="501"/>
      <c r="DTT109" s="501"/>
      <c r="DTU109" s="501"/>
      <c r="DTV109" s="501"/>
      <c r="DTW109" s="501"/>
      <c r="DTX109" s="501"/>
      <c r="DTY109" s="502"/>
      <c r="DTZ109" s="497"/>
      <c r="DUA109" s="498"/>
      <c r="DUB109" s="498"/>
      <c r="DUC109" s="499"/>
      <c r="DUD109" s="499"/>
      <c r="DUE109" s="499"/>
      <c r="DUF109" s="500"/>
      <c r="DUG109" s="501"/>
      <c r="DUH109" s="501"/>
      <c r="DUI109" s="501"/>
      <c r="DUJ109" s="501"/>
      <c r="DUK109" s="501"/>
      <c r="DUL109" s="501"/>
      <c r="DUM109" s="501"/>
      <c r="DUN109" s="501"/>
      <c r="DUO109" s="501"/>
      <c r="DUP109" s="501"/>
      <c r="DUQ109" s="501"/>
      <c r="DUR109" s="502"/>
      <c r="DUS109" s="497"/>
      <c r="DUT109" s="498"/>
      <c r="DUU109" s="498"/>
      <c r="DUV109" s="499"/>
      <c r="DUW109" s="499"/>
      <c r="DUX109" s="499"/>
      <c r="DUY109" s="500"/>
      <c r="DUZ109" s="501"/>
      <c r="DVA109" s="501"/>
      <c r="DVB109" s="501"/>
      <c r="DVC109" s="501"/>
      <c r="DVD109" s="501"/>
      <c r="DVE109" s="501"/>
      <c r="DVF109" s="501"/>
      <c r="DVG109" s="501"/>
      <c r="DVH109" s="501"/>
      <c r="DVI109" s="501"/>
      <c r="DVJ109" s="501"/>
      <c r="DVK109" s="502"/>
      <c r="DVL109" s="497"/>
      <c r="DVM109" s="498"/>
      <c r="DVN109" s="498"/>
      <c r="DVO109" s="499"/>
      <c r="DVP109" s="499"/>
      <c r="DVQ109" s="499"/>
      <c r="DVR109" s="500"/>
      <c r="DVS109" s="501"/>
      <c r="DVT109" s="501"/>
      <c r="DVU109" s="501"/>
      <c r="DVV109" s="501"/>
      <c r="DVW109" s="501"/>
      <c r="DVX109" s="501"/>
      <c r="DVY109" s="501"/>
      <c r="DVZ109" s="501"/>
      <c r="DWA109" s="501"/>
      <c r="DWB109" s="501"/>
      <c r="DWC109" s="501"/>
      <c r="DWD109" s="502"/>
      <c r="DWE109" s="497"/>
      <c r="DWF109" s="498"/>
      <c r="DWG109" s="498"/>
      <c r="DWH109" s="499"/>
      <c r="DWI109" s="499"/>
      <c r="DWJ109" s="499"/>
      <c r="DWK109" s="500"/>
      <c r="DWL109" s="501"/>
      <c r="DWM109" s="501"/>
      <c r="DWN109" s="501"/>
      <c r="DWO109" s="501"/>
      <c r="DWP109" s="501"/>
      <c r="DWQ109" s="501"/>
      <c r="DWR109" s="501"/>
      <c r="DWS109" s="501"/>
      <c r="DWT109" s="501"/>
      <c r="DWU109" s="501"/>
      <c r="DWV109" s="501"/>
      <c r="DWW109" s="502"/>
      <c r="DWX109" s="497"/>
      <c r="DWY109" s="498"/>
      <c r="DWZ109" s="498"/>
      <c r="DXA109" s="499"/>
      <c r="DXB109" s="499"/>
      <c r="DXC109" s="499"/>
      <c r="DXD109" s="500"/>
      <c r="DXE109" s="501"/>
      <c r="DXF109" s="501"/>
      <c r="DXG109" s="501"/>
      <c r="DXH109" s="501"/>
      <c r="DXI109" s="501"/>
      <c r="DXJ109" s="501"/>
      <c r="DXK109" s="501"/>
      <c r="DXL109" s="501"/>
      <c r="DXM109" s="501"/>
      <c r="DXN109" s="501"/>
      <c r="DXO109" s="501"/>
      <c r="DXP109" s="502"/>
      <c r="DXQ109" s="497"/>
      <c r="DXR109" s="498"/>
      <c r="DXS109" s="498"/>
      <c r="DXT109" s="499"/>
      <c r="DXU109" s="499"/>
      <c r="DXV109" s="499"/>
      <c r="DXW109" s="500"/>
      <c r="DXX109" s="501"/>
      <c r="DXY109" s="501"/>
      <c r="DXZ109" s="501"/>
      <c r="DYA109" s="501"/>
      <c r="DYB109" s="501"/>
      <c r="DYC109" s="501"/>
      <c r="DYD109" s="501"/>
      <c r="DYE109" s="501"/>
      <c r="DYF109" s="501"/>
      <c r="DYG109" s="501"/>
      <c r="DYH109" s="501"/>
      <c r="DYI109" s="502"/>
      <c r="DYJ109" s="497"/>
      <c r="DYK109" s="498"/>
      <c r="DYL109" s="498"/>
      <c r="DYM109" s="499"/>
      <c r="DYN109" s="499"/>
      <c r="DYO109" s="499"/>
      <c r="DYP109" s="500"/>
      <c r="DYQ109" s="501"/>
      <c r="DYR109" s="501"/>
      <c r="DYS109" s="501"/>
      <c r="DYT109" s="501"/>
      <c r="DYU109" s="501"/>
      <c r="DYV109" s="501"/>
      <c r="DYW109" s="501"/>
      <c r="DYX109" s="501"/>
      <c r="DYY109" s="501"/>
      <c r="DYZ109" s="501"/>
      <c r="DZA109" s="501"/>
      <c r="DZB109" s="502"/>
      <c r="DZC109" s="497"/>
      <c r="DZD109" s="498"/>
      <c r="DZE109" s="498"/>
      <c r="DZF109" s="499"/>
      <c r="DZG109" s="499"/>
      <c r="DZH109" s="499"/>
      <c r="DZI109" s="500"/>
      <c r="DZJ109" s="501"/>
      <c r="DZK109" s="501"/>
      <c r="DZL109" s="501"/>
      <c r="DZM109" s="501"/>
      <c r="DZN109" s="501"/>
      <c r="DZO109" s="501"/>
      <c r="DZP109" s="501"/>
      <c r="DZQ109" s="501"/>
      <c r="DZR109" s="501"/>
      <c r="DZS109" s="501"/>
      <c r="DZT109" s="501"/>
      <c r="DZU109" s="502"/>
      <c r="DZV109" s="497"/>
      <c r="DZW109" s="498"/>
      <c r="DZX109" s="498"/>
      <c r="DZY109" s="499"/>
      <c r="DZZ109" s="499"/>
      <c r="EAA109" s="499"/>
      <c r="EAB109" s="500"/>
      <c r="EAC109" s="501"/>
      <c r="EAD109" s="501"/>
      <c r="EAE109" s="501"/>
      <c r="EAF109" s="501"/>
      <c r="EAG109" s="501"/>
      <c r="EAH109" s="501"/>
      <c r="EAI109" s="501"/>
      <c r="EAJ109" s="501"/>
      <c r="EAK109" s="501"/>
      <c r="EAL109" s="501"/>
      <c r="EAM109" s="501"/>
      <c r="EAN109" s="502"/>
      <c r="EAO109" s="497"/>
      <c r="EAP109" s="498"/>
      <c r="EAQ109" s="498"/>
      <c r="EAR109" s="499"/>
      <c r="EAS109" s="499"/>
      <c r="EAT109" s="499"/>
      <c r="EAU109" s="500"/>
      <c r="EAV109" s="501"/>
      <c r="EAW109" s="501"/>
      <c r="EAX109" s="501"/>
      <c r="EAY109" s="501"/>
      <c r="EAZ109" s="501"/>
      <c r="EBA109" s="501"/>
      <c r="EBB109" s="501"/>
      <c r="EBC109" s="501"/>
      <c r="EBD109" s="501"/>
      <c r="EBE109" s="501"/>
      <c r="EBF109" s="501"/>
      <c r="EBG109" s="502"/>
      <c r="EBH109" s="497"/>
      <c r="EBI109" s="498"/>
      <c r="EBJ109" s="498"/>
      <c r="EBK109" s="499"/>
      <c r="EBL109" s="499"/>
      <c r="EBM109" s="499"/>
      <c r="EBN109" s="500"/>
      <c r="EBO109" s="501"/>
      <c r="EBP109" s="501"/>
      <c r="EBQ109" s="501"/>
      <c r="EBR109" s="501"/>
      <c r="EBS109" s="501"/>
      <c r="EBT109" s="501"/>
      <c r="EBU109" s="501"/>
      <c r="EBV109" s="501"/>
      <c r="EBW109" s="501"/>
      <c r="EBX109" s="501"/>
      <c r="EBY109" s="501"/>
      <c r="EBZ109" s="502"/>
      <c r="ECA109" s="497"/>
      <c r="ECB109" s="498"/>
      <c r="ECC109" s="498"/>
      <c r="ECD109" s="499"/>
      <c r="ECE109" s="499"/>
      <c r="ECF109" s="499"/>
      <c r="ECG109" s="500"/>
      <c r="ECH109" s="501"/>
      <c r="ECI109" s="501"/>
      <c r="ECJ109" s="501"/>
      <c r="ECK109" s="501"/>
      <c r="ECL109" s="501"/>
      <c r="ECM109" s="501"/>
      <c r="ECN109" s="501"/>
      <c r="ECO109" s="501"/>
      <c r="ECP109" s="501"/>
      <c r="ECQ109" s="501"/>
      <c r="ECR109" s="501"/>
      <c r="ECS109" s="502"/>
      <c r="ECT109" s="497"/>
      <c r="ECU109" s="498"/>
      <c r="ECV109" s="498"/>
      <c r="ECW109" s="499"/>
      <c r="ECX109" s="499"/>
      <c r="ECY109" s="499"/>
      <c r="ECZ109" s="500"/>
      <c r="EDA109" s="501"/>
      <c r="EDB109" s="501"/>
      <c r="EDC109" s="501"/>
      <c r="EDD109" s="501"/>
      <c r="EDE109" s="501"/>
      <c r="EDF109" s="501"/>
      <c r="EDG109" s="501"/>
      <c r="EDH109" s="501"/>
      <c r="EDI109" s="501"/>
      <c r="EDJ109" s="501"/>
      <c r="EDK109" s="501"/>
      <c r="EDL109" s="502"/>
      <c r="EDM109" s="497"/>
      <c r="EDN109" s="498"/>
      <c r="EDO109" s="498"/>
      <c r="EDP109" s="499"/>
      <c r="EDQ109" s="499"/>
      <c r="EDR109" s="499"/>
      <c r="EDS109" s="500"/>
      <c r="EDT109" s="501"/>
      <c r="EDU109" s="501"/>
      <c r="EDV109" s="501"/>
      <c r="EDW109" s="501"/>
      <c r="EDX109" s="501"/>
      <c r="EDY109" s="501"/>
      <c r="EDZ109" s="501"/>
      <c r="EEA109" s="501"/>
      <c r="EEB109" s="501"/>
      <c r="EEC109" s="501"/>
      <c r="EED109" s="501"/>
      <c r="EEE109" s="502"/>
      <c r="EEF109" s="497"/>
      <c r="EEG109" s="498"/>
      <c r="EEH109" s="498"/>
      <c r="EEI109" s="499"/>
      <c r="EEJ109" s="499"/>
      <c r="EEK109" s="499"/>
      <c r="EEL109" s="500"/>
      <c r="EEM109" s="501"/>
      <c r="EEN109" s="501"/>
      <c r="EEO109" s="501"/>
      <c r="EEP109" s="501"/>
      <c r="EEQ109" s="501"/>
      <c r="EER109" s="501"/>
      <c r="EES109" s="501"/>
      <c r="EET109" s="501"/>
      <c r="EEU109" s="501"/>
      <c r="EEV109" s="501"/>
      <c r="EEW109" s="501"/>
      <c r="EEX109" s="502"/>
      <c r="EEY109" s="497"/>
      <c r="EEZ109" s="498"/>
      <c r="EFA109" s="498"/>
      <c r="EFB109" s="499"/>
      <c r="EFC109" s="499"/>
      <c r="EFD109" s="499"/>
      <c r="EFE109" s="500"/>
      <c r="EFF109" s="501"/>
      <c r="EFG109" s="501"/>
      <c r="EFH109" s="501"/>
      <c r="EFI109" s="501"/>
      <c r="EFJ109" s="501"/>
      <c r="EFK109" s="501"/>
      <c r="EFL109" s="501"/>
      <c r="EFM109" s="501"/>
      <c r="EFN109" s="501"/>
      <c r="EFO109" s="501"/>
      <c r="EFP109" s="501"/>
      <c r="EFQ109" s="502"/>
      <c r="EFR109" s="497"/>
      <c r="EFS109" s="498"/>
      <c r="EFT109" s="498"/>
      <c r="EFU109" s="499"/>
      <c r="EFV109" s="499"/>
      <c r="EFW109" s="499"/>
      <c r="EFX109" s="500"/>
      <c r="EFY109" s="501"/>
      <c r="EFZ109" s="501"/>
      <c r="EGA109" s="501"/>
      <c r="EGB109" s="501"/>
      <c r="EGC109" s="501"/>
      <c r="EGD109" s="501"/>
      <c r="EGE109" s="501"/>
      <c r="EGF109" s="501"/>
      <c r="EGG109" s="501"/>
      <c r="EGH109" s="501"/>
      <c r="EGI109" s="501"/>
      <c r="EGJ109" s="502"/>
      <c r="EGK109" s="497"/>
      <c r="EGL109" s="498"/>
      <c r="EGM109" s="498"/>
      <c r="EGN109" s="499"/>
      <c r="EGO109" s="499"/>
      <c r="EGP109" s="499"/>
      <c r="EGQ109" s="500"/>
      <c r="EGR109" s="501"/>
      <c r="EGS109" s="501"/>
      <c r="EGT109" s="501"/>
      <c r="EGU109" s="501"/>
      <c r="EGV109" s="501"/>
      <c r="EGW109" s="501"/>
      <c r="EGX109" s="501"/>
      <c r="EGY109" s="501"/>
      <c r="EGZ109" s="501"/>
      <c r="EHA109" s="501"/>
      <c r="EHB109" s="501"/>
      <c r="EHC109" s="502"/>
      <c r="EHD109" s="497"/>
      <c r="EHE109" s="498"/>
      <c r="EHF109" s="498"/>
      <c r="EHG109" s="499"/>
      <c r="EHH109" s="499"/>
      <c r="EHI109" s="499"/>
      <c r="EHJ109" s="500"/>
      <c r="EHK109" s="501"/>
      <c r="EHL109" s="501"/>
      <c r="EHM109" s="501"/>
      <c r="EHN109" s="501"/>
      <c r="EHO109" s="501"/>
      <c r="EHP109" s="501"/>
      <c r="EHQ109" s="501"/>
      <c r="EHR109" s="501"/>
      <c r="EHS109" s="501"/>
      <c r="EHT109" s="501"/>
      <c r="EHU109" s="501"/>
      <c r="EHV109" s="502"/>
      <c r="EHW109" s="497"/>
      <c r="EHX109" s="498"/>
      <c r="EHY109" s="498"/>
      <c r="EHZ109" s="499"/>
      <c r="EIA109" s="499"/>
      <c r="EIB109" s="499"/>
      <c r="EIC109" s="500"/>
      <c r="EID109" s="501"/>
      <c r="EIE109" s="501"/>
      <c r="EIF109" s="501"/>
      <c r="EIG109" s="501"/>
      <c r="EIH109" s="501"/>
      <c r="EII109" s="501"/>
      <c r="EIJ109" s="501"/>
      <c r="EIK109" s="501"/>
      <c r="EIL109" s="501"/>
      <c r="EIM109" s="501"/>
      <c r="EIN109" s="501"/>
      <c r="EIO109" s="502"/>
      <c r="EIP109" s="497"/>
      <c r="EIQ109" s="498"/>
      <c r="EIR109" s="498"/>
      <c r="EIS109" s="499"/>
      <c r="EIT109" s="499"/>
      <c r="EIU109" s="499"/>
      <c r="EIV109" s="500"/>
      <c r="EIW109" s="501"/>
      <c r="EIX109" s="501"/>
      <c r="EIY109" s="501"/>
      <c r="EIZ109" s="501"/>
      <c r="EJA109" s="501"/>
      <c r="EJB109" s="501"/>
      <c r="EJC109" s="501"/>
      <c r="EJD109" s="501"/>
      <c r="EJE109" s="501"/>
      <c r="EJF109" s="501"/>
      <c r="EJG109" s="501"/>
      <c r="EJH109" s="502"/>
      <c r="EJI109" s="497"/>
      <c r="EJJ109" s="498"/>
      <c r="EJK109" s="498"/>
      <c r="EJL109" s="499"/>
      <c r="EJM109" s="499"/>
      <c r="EJN109" s="499"/>
      <c r="EJO109" s="500"/>
      <c r="EJP109" s="501"/>
      <c r="EJQ109" s="501"/>
      <c r="EJR109" s="501"/>
      <c r="EJS109" s="501"/>
      <c r="EJT109" s="501"/>
      <c r="EJU109" s="501"/>
      <c r="EJV109" s="501"/>
      <c r="EJW109" s="501"/>
      <c r="EJX109" s="501"/>
      <c r="EJY109" s="501"/>
      <c r="EJZ109" s="501"/>
      <c r="EKA109" s="502"/>
      <c r="EKB109" s="497"/>
      <c r="EKC109" s="498"/>
      <c r="EKD109" s="498"/>
      <c r="EKE109" s="499"/>
      <c r="EKF109" s="499"/>
      <c r="EKG109" s="499"/>
      <c r="EKH109" s="500"/>
      <c r="EKI109" s="501"/>
      <c r="EKJ109" s="501"/>
      <c r="EKK109" s="501"/>
      <c r="EKL109" s="501"/>
      <c r="EKM109" s="501"/>
      <c r="EKN109" s="501"/>
      <c r="EKO109" s="501"/>
      <c r="EKP109" s="501"/>
      <c r="EKQ109" s="501"/>
      <c r="EKR109" s="501"/>
      <c r="EKS109" s="501"/>
      <c r="EKT109" s="502"/>
      <c r="EKU109" s="497"/>
      <c r="EKV109" s="498"/>
      <c r="EKW109" s="498"/>
      <c r="EKX109" s="499"/>
      <c r="EKY109" s="499"/>
      <c r="EKZ109" s="499"/>
      <c r="ELA109" s="500"/>
      <c r="ELB109" s="501"/>
      <c r="ELC109" s="501"/>
      <c r="ELD109" s="501"/>
      <c r="ELE109" s="501"/>
      <c r="ELF109" s="501"/>
      <c r="ELG109" s="501"/>
      <c r="ELH109" s="501"/>
      <c r="ELI109" s="501"/>
      <c r="ELJ109" s="501"/>
      <c r="ELK109" s="501"/>
      <c r="ELL109" s="501"/>
      <c r="ELM109" s="502"/>
      <c r="ELN109" s="497"/>
      <c r="ELO109" s="498"/>
      <c r="ELP109" s="498"/>
      <c r="ELQ109" s="499"/>
      <c r="ELR109" s="499"/>
      <c r="ELS109" s="499"/>
      <c r="ELT109" s="500"/>
      <c r="ELU109" s="501"/>
      <c r="ELV109" s="501"/>
      <c r="ELW109" s="501"/>
      <c r="ELX109" s="501"/>
      <c r="ELY109" s="501"/>
      <c r="ELZ109" s="501"/>
      <c r="EMA109" s="501"/>
      <c r="EMB109" s="501"/>
      <c r="EMC109" s="501"/>
      <c r="EMD109" s="501"/>
      <c r="EME109" s="501"/>
      <c r="EMF109" s="502"/>
      <c r="EMG109" s="497"/>
      <c r="EMH109" s="498"/>
      <c r="EMI109" s="498"/>
      <c r="EMJ109" s="499"/>
      <c r="EMK109" s="499"/>
      <c r="EML109" s="499"/>
      <c r="EMM109" s="500"/>
      <c r="EMN109" s="501"/>
      <c r="EMO109" s="501"/>
      <c r="EMP109" s="501"/>
      <c r="EMQ109" s="501"/>
      <c r="EMR109" s="501"/>
      <c r="EMS109" s="501"/>
      <c r="EMT109" s="501"/>
      <c r="EMU109" s="501"/>
      <c r="EMV109" s="501"/>
      <c r="EMW109" s="501"/>
      <c r="EMX109" s="501"/>
      <c r="EMY109" s="502"/>
      <c r="EMZ109" s="497"/>
      <c r="ENA109" s="498"/>
      <c r="ENB109" s="498"/>
      <c r="ENC109" s="499"/>
      <c r="END109" s="499"/>
      <c r="ENE109" s="499"/>
      <c r="ENF109" s="500"/>
      <c r="ENG109" s="501"/>
      <c r="ENH109" s="501"/>
      <c r="ENI109" s="501"/>
      <c r="ENJ109" s="501"/>
      <c r="ENK109" s="501"/>
      <c r="ENL109" s="501"/>
      <c r="ENM109" s="501"/>
      <c r="ENN109" s="501"/>
      <c r="ENO109" s="501"/>
      <c r="ENP109" s="501"/>
      <c r="ENQ109" s="501"/>
      <c r="ENR109" s="502"/>
      <c r="ENS109" s="497"/>
      <c r="ENT109" s="498"/>
      <c r="ENU109" s="498"/>
      <c r="ENV109" s="499"/>
      <c r="ENW109" s="499"/>
      <c r="ENX109" s="499"/>
      <c r="ENY109" s="500"/>
      <c r="ENZ109" s="501"/>
      <c r="EOA109" s="501"/>
      <c r="EOB109" s="501"/>
      <c r="EOC109" s="501"/>
      <c r="EOD109" s="501"/>
      <c r="EOE109" s="501"/>
      <c r="EOF109" s="501"/>
      <c r="EOG109" s="501"/>
      <c r="EOH109" s="501"/>
      <c r="EOI109" s="501"/>
      <c r="EOJ109" s="501"/>
      <c r="EOK109" s="502"/>
      <c r="EOL109" s="497"/>
      <c r="EOM109" s="498"/>
      <c r="EON109" s="498"/>
      <c r="EOO109" s="499"/>
      <c r="EOP109" s="499"/>
      <c r="EOQ109" s="499"/>
      <c r="EOR109" s="500"/>
      <c r="EOS109" s="501"/>
      <c r="EOT109" s="501"/>
      <c r="EOU109" s="501"/>
      <c r="EOV109" s="501"/>
      <c r="EOW109" s="501"/>
      <c r="EOX109" s="501"/>
      <c r="EOY109" s="501"/>
      <c r="EOZ109" s="501"/>
      <c r="EPA109" s="501"/>
      <c r="EPB109" s="501"/>
      <c r="EPC109" s="501"/>
      <c r="EPD109" s="502"/>
      <c r="EPE109" s="497"/>
      <c r="EPF109" s="498"/>
      <c r="EPG109" s="498"/>
      <c r="EPH109" s="499"/>
      <c r="EPI109" s="499"/>
      <c r="EPJ109" s="499"/>
      <c r="EPK109" s="500"/>
      <c r="EPL109" s="501"/>
      <c r="EPM109" s="501"/>
      <c r="EPN109" s="501"/>
      <c r="EPO109" s="501"/>
      <c r="EPP109" s="501"/>
      <c r="EPQ109" s="501"/>
      <c r="EPR109" s="501"/>
      <c r="EPS109" s="501"/>
      <c r="EPT109" s="501"/>
      <c r="EPU109" s="501"/>
      <c r="EPV109" s="501"/>
      <c r="EPW109" s="502"/>
      <c r="EPX109" s="497"/>
      <c r="EPY109" s="498"/>
      <c r="EPZ109" s="498"/>
      <c r="EQA109" s="499"/>
      <c r="EQB109" s="499"/>
      <c r="EQC109" s="499"/>
      <c r="EQD109" s="500"/>
      <c r="EQE109" s="501"/>
      <c r="EQF109" s="501"/>
      <c r="EQG109" s="501"/>
      <c r="EQH109" s="501"/>
      <c r="EQI109" s="501"/>
      <c r="EQJ109" s="501"/>
      <c r="EQK109" s="501"/>
      <c r="EQL109" s="501"/>
      <c r="EQM109" s="501"/>
      <c r="EQN109" s="501"/>
      <c r="EQO109" s="501"/>
      <c r="EQP109" s="502"/>
      <c r="EQQ109" s="497"/>
      <c r="EQR109" s="498"/>
      <c r="EQS109" s="498"/>
      <c r="EQT109" s="499"/>
      <c r="EQU109" s="499"/>
      <c r="EQV109" s="499"/>
      <c r="EQW109" s="500"/>
      <c r="EQX109" s="501"/>
      <c r="EQY109" s="501"/>
      <c r="EQZ109" s="501"/>
      <c r="ERA109" s="501"/>
      <c r="ERB109" s="501"/>
      <c r="ERC109" s="501"/>
      <c r="ERD109" s="501"/>
      <c r="ERE109" s="501"/>
      <c r="ERF109" s="501"/>
      <c r="ERG109" s="501"/>
      <c r="ERH109" s="501"/>
      <c r="ERI109" s="502"/>
      <c r="ERJ109" s="497"/>
      <c r="ERK109" s="498"/>
      <c r="ERL109" s="498"/>
      <c r="ERM109" s="499"/>
      <c r="ERN109" s="499"/>
      <c r="ERO109" s="499"/>
      <c r="ERP109" s="500"/>
      <c r="ERQ109" s="501"/>
      <c r="ERR109" s="501"/>
      <c r="ERS109" s="501"/>
      <c r="ERT109" s="501"/>
      <c r="ERU109" s="501"/>
      <c r="ERV109" s="501"/>
      <c r="ERW109" s="501"/>
      <c r="ERX109" s="501"/>
      <c r="ERY109" s="501"/>
      <c r="ERZ109" s="501"/>
      <c r="ESA109" s="501"/>
      <c r="ESB109" s="502"/>
      <c r="ESC109" s="497"/>
      <c r="ESD109" s="498"/>
      <c r="ESE109" s="498"/>
      <c r="ESF109" s="499"/>
      <c r="ESG109" s="499"/>
      <c r="ESH109" s="499"/>
      <c r="ESI109" s="500"/>
      <c r="ESJ109" s="501"/>
      <c r="ESK109" s="501"/>
      <c r="ESL109" s="501"/>
      <c r="ESM109" s="501"/>
      <c r="ESN109" s="501"/>
      <c r="ESO109" s="501"/>
      <c r="ESP109" s="501"/>
      <c r="ESQ109" s="501"/>
      <c r="ESR109" s="501"/>
      <c r="ESS109" s="501"/>
      <c r="EST109" s="501"/>
      <c r="ESU109" s="502"/>
      <c r="ESV109" s="497"/>
      <c r="ESW109" s="498"/>
      <c r="ESX109" s="498"/>
      <c r="ESY109" s="499"/>
      <c r="ESZ109" s="499"/>
      <c r="ETA109" s="499"/>
      <c r="ETB109" s="500"/>
      <c r="ETC109" s="501"/>
      <c r="ETD109" s="501"/>
      <c r="ETE109" s="501"/>
      <c r="ETF109" s="501"/>
      <c r="ETG109" s="501"/>
      <c r="ETH109" s="501"/>
      <c r="ETI109" s="501"/>
      <c r="ETJ109" s="501"/>
      <c r="ETK109" s="501"/>
      <c r="ETL109" s="501"/>
      <c r="ETM109" s="501"/>
      <c r="ETN109" s="502"/>
      <c r="ETO109" s="497"/>
      <c r="ETP109" s="498"/>
      <c r="ETQ109" s="498"/>
      <c r="ETR109" s="499"/>
      <c r="ETS109" s="499"/>
      <c r="ETT109" s="499"/>
      <c r="ETU109" s="500"/>
      <c r="ETV109" s="501"/>
      <c r="ETW109" s="501"/>
      <c r="ETX109" s="501"/>
      <c r="ETY109" s="501"/>
      <c r="ETZ109" s="501"/>
      <c r="EUA109" s="501"/>
      <c r="EUB109" s="501"/>
      <c r="EUC109" s="501"/>
      <c r="EUD109" s="501"/>
      <c r="EUE109" s="501"/>
      <c r="EUF109" s="501"/>
      <c r="EUG109" s="502"/>
      <c r="EUH109" s="497"/>
      <c r="EUI109" s="498"/>
      <c r="EUJ109" s="498"/>
      <c r="EUK109" s="499"/>
      <c r="EUL109" s="499"/>
      <c r="EUM109" s="499"/>
      <c r="EUN109" s="500"/>
      <c r="EUO109" s="501"/>
      <c r="EUP109" s="501"/>
      <c r="EUQ109" s="501"/>
      <c r="EUR109" s="501"/>
      <c r="EUS109" s="501"/>
      <c r="EUT109" s="501"/>
      <c r="EUU109" s="501"/>
      <c r="EUV109" s="501"/>
      <c r="EUW109" s="501"/>
      <c r="EUX109" s="501"/>
      <c r="EUY109" s="501"/>
      <c r="EUZ109" s="502"/>
      <c r="EVA109" s="497"/>
      <c r="EVB109" s="498"/>
      <c r="EVC109" s="498"/>
      <c r="EVD109" s="499"/>
      <c r="EVE109" s="499"/>
      <c r="EVF109" s="499"/>
      <c r="EVG109" s="500"/>
      <c r="EVH109" s="501"/>
      <c r="EVI109" s="501"/>
      <c r="EVJ109" s="501"/>
      <c r="EVK109" s="501"/>
      <c r="EVL109" s="501"/>
      <c r="EVM109" s="501"/>
      <c r="EVN109" s="501"/>
      <c r="EVO109" s="501"/>
      <c r="EVP109" s="501"/>
      <c r="EVQ109" s="501"/>
      <c r="EVR109" s="501"/>
      <c r="EVS109" s="502"/>
      <c r="EVT109" s="497"/>
      <c r="EVU109" s="498"/>
      <c r="EVV109" s="498"/>
      <c r="EVW109" s="499"/>
      <c r="EVX109" s="499"/>
      <c r="EVY109" s="499"/>
      <c r="EVZ109" s="500"/>
      <c r="EWA109" s="501"/>
      <c r="EWB109" s="501"/>
      <c r="EWC109" s="501"/>
      <c r="EWD109" s="501"/>
      <c r="EWE109" s="501"/>
      <c r="EWF109" s="501"/>
      <c r="EWG109" s="501"/>
      <c r="EWH109" s="501"/>
      <c r="EWI109" s="501"/>
      <c r="EWJ109" s="501"/>
      <c r="EWK109" s="501"/>
      <c r="EWL109" s="502"/>
      <c r="EWM109" s="497"/>
      <c r="EWN109" s="498"/>
      <c r="EWO109" s="498"/>
      <c r="EWP109" s="499"/>
      <c r="EWQ109" s="499"/>
      <c r="EWR109" s="499"/>
      <c r="EWS109" s="500"/>
      <c r="EWT109" s="501"/>
      <c r="EWU109" s="501"/>
      <c r="EWV109" s="501"/>
      <c r="EWW109" s="501"/>
      <c r="EWX109" s="501"/>
      <c r="EWY109" s="501"/>
      <c r="EWZ109" s="501"/>
      <c r="EXA109" s="501"/>
      <c r="EXB109" s="501"/>
      <c r="EXC109" s="501"/>
      <c r="EXD109" s="501"/>
      <c r="EXE109" s="502"/>
      <c r="EXF109" s="497"/>
      <c r="EXG109" s="498"/>
      <c r="EXH109" s="498"/>
      <c r="EXI109" s="499"/>
      <c r="EXJ109" s="499"/>
      <c r="EXK109" s="499"/>
      <c r="EXL109" s="500"/>
      <c r="EXM109" s="501"/>
      <c r="EXN109" s="501"/>
      <c r="EXO109" s="501"/>
      <c r="EXP109" s="501"/>
      <c r="EXQ109" s="501"/>
      <c r="EXR109" s="501"/>
      <c r="EXS109" s="501"/>
      <c r="EXT109" s="501"/>
      <c r="EXU109" s="501"/>
      <c r="EXV109" s="501"/>
      <c r="EXW109" s="501"/>
      <c r="EXX109" s="502"/>
      <c r="EXY109" s="497"/>
      <c r="EXZ109" s="498"/>
      <c r="EYA109" s="498"/>
      <c r="EYB109" s="499"/>
      <c r="EYC109" s="499"/>
      <c r="EYD109" s="499"/>
      <c r="EYE109" s="500"/>
      <c r="EYF109" s="501"/>
      <c r="EYG109" s="501"/>
      <c r="EYH109" s="501"/>
      <c r="EYI109" s="501"/>
      <c r="EYJ109" s="501"/>
      <c r="EYK109" s="501"/>
      <c r="EYL109" s="501"/>
      <c r="EYM109" s="501"/>
      <c r="EYN109" s="501"/>
      <c r="EYO109" s="501"/>
      <c r="EYP109" s="501"/>
      <c r="EYQ109" s="502"/>
      <c r="EYR109" s="497"/>
      <c r="EYS109" s="498"/>
      <c r="EYT109" s="498"/>
      <c r="EYU109" s="499"/>
      <c r="EYV109" s="499"/>
      <c r="EYW109" s="499"/>
      <c r="EYX109" s="500"/>
      <c r="EYY109" s="501"/>
      <c r="EYZ109" s="501"/>
      <c r="EZA109" s="501"/>
      <c r="EZB109" s="501"/>
      <c r="EZC109" s="501"/>
      <c r="EZD109" s="501"/>
      <c r="EZE109" s="501"/>
      <c r="EZF109" s="501"/>
      <c r="EZG109" s="501"/>
      <c r="EZH109" s="501"/>
      <c r="EZI109" s="501"/>
      <c r="EZJ109" s="502"/>
      <c r="EZK109" s="497"/>
      <c r="EZL109" s="498"/>
      <c r="EZM109" s="498"/>
      <c r="EZN109" s="499"/>
      <c r="EZO109" s="499"/>
      <c r="EZP109" s="499"/>
      <c r="EZQ109" s="500"/>
      <c r="EZR109" s="501"/>
      <c r="EZS109" s="501"/>
      <c r="EZT109" s="501"/>
      <c r="EZU109" s="501"/>
      <c r="EZV109" s="501"/>
      <c r="EZW109" s="501"/>
      <c r="EZX109" s="501"/>
      <c r="EZY109" s="501"/>
      <c r="EZZ109" s="501"/>
      <c r="FAA109" s="501"/>
      <c r="FAB109" s="501"/>
      <c r="FAC109" s="502"/>
      <c r="FAD109" s="497"/>
      <c r="FAE109" s="498"/>
      <c r="FAF109" s="498"/>
      <c r="FAG109" s="499"/>
      <c r="FAH109" s="499"/>
      <c r="FAI109" s="499"/>
      <c r="FAJ109" s="500"/>
      <c r="FAK109" s="501"/>
      <c r="FAL109" s="501"/>
      <c r="FAM109" s="501"/>
      <c r="FAN109" s="501"/>
      <c r="FAO109" s="501"/>
      <c r="FAP109" s="501"/>
      <c r="FAQ109" s="501"/>
      <c r="FAR109" s="501"/>
      <c r="FAS109" s="501"/>
      <c r="FAT109" s="501"/>
      <c r="FAU109" s="501"/>
      <c r="FAV109" s="502"/>
      <c r="FAW109" s="497"/>
      <c r="FAX109" s="498"/>
      <c r="FAY109" s="498"/>
      <c r="FAZ109" s="499"/>
      <c r="FBA109" s="499"/>
      <c r="FBB109" s="499"/>
      <c r="FBC109" s="500"/>
      <c r="FBD109" s="501"/>
      <c r="FBE109" s="501"/>
      <c r="FBF109" s="501"/>
      <c r="FBG109" s="501"/>
      <c r="FBH109" s="501"/>
      <c r="FBI109" s="501"/>
      <c r="FBJ109" s="501"/>
      <c r="FBK109" s="501"/>
      <c r="FBL109" s="501"/>
      <c r="FBM109" s="501"/>
      <c r="FBN109" s="501"/>
      <c r="FBO109" s="502"/>
      <c r="FBP109" s="497"/>
      <c r="FBQ109" s="498"/>
      <c r="FBR109" s="498"/>
      <c r="FBS109" s="499"/>
      <c r="FBT109" s="499"/>
      <c r="FBU109" s="499"/>
      <c r="FBV109" s="500"/>
      <c r="FBW109" s="501"/>
      <c r="FBX109" s="501"/>
      <c r="FBY109" s="501"/>
      <c r="FBZ109" s="501"/>
      <c r="FCA109" s="501"/>
      <c r="FCB109" s="501"/>
      <c r="FCC109" s="501"/>
      <c r="FCD109" s="501"/>
      <c r="FCE109" s="501"/>
      <c r="FCF109" s="501"/>
      <c r="FCG109" s="501"/>
      <c r="FCH109" s="502"/>
      <c r="FCI109" s="497"/>
      <c r="FCJ109" s="498"/>
      <c r="FCK109" s="498"/>
      <c r="FCL109" s="499"/>
      <c r="FCM109" s="499"/>
      <c r="FCN109" s="499"/>
      <c r="FCO109" s="500"/>
      <c r="FCP109" s="501"/>
      <c r="FCQ109" s="501"/>
      <c r="FCR109" s="501"/>
      <c r="FCS109" s="501"/>
      <c r="FCT109" s="501"/>
      <c r="FCU109" s="501"/>
      <c r="FCV109" s="501"/>
      <c r="FCW109" s="501"/>
      <c r="FCX109" s="501"/>
      <c r="FCY109" s="501"/>
      <c r="FCZ109" s="501"/>
      <c r="FDA109" s="502"/>
      <c r="FDB109" s="497"/>
      <c r="FDC109" s="498"/>
      <c r="FDD109" s="498"/>
      <c r="FDE109" s="499"/>
      <c r="FDF109" s="499"/>
      <c r="FDG109" s="499"/>
      <c r="FDH109" s="500"/>
      <c r="FDI109" s="501"/>
      <c r="FDJ109" s="501"/>
      <c r="FDK109" s="501"/>
      <c r="FDL109" s="501"/>
      <c r="FDM109" s="501"/>
      <c r="FDN109" s="501"/>
      <c r="FDO109" s="501"/>
      <c r="FDP109" s="501"/>
      <c r="FDQ109" s="501"/>
      <c r="FDR109" s="501"/>
      <c r="FDS109" s="501"/>
      <c r="FDT109" s="502"/>
      <c r="FDU109" s="497"/>
      <c r="FDV109" s="498"/>
      <c r="FDW109" s="498"/>
      <c r="FDX109" s="499"/>
      <c r="FDY109" s="499"/>
      <c r="FDZ109" s="499"/>
      <c r="FEA109" s="500"/>
      <c r="FEB109" s="501"/>
      <c r="FEC109" s="501"/>
      <c r="FED109" s="501"/>
      <c r="FEE109" s="501"/>
      <c r="FEF109" s="501"/>
      <c r="FEG109" s="501"/>
      <c r="FEH109" s="501"/>
      <c r="FEI109" s="501"/>
      <c r="FEJ109" s="501"/>
      <c r="FEK109" s="501"/>
      <c r="FEL109" s="501"/>
      <c r="FEM109" s="502"/>
      <c r="FEN109" s="497"/>
      <c r="FEO109" s="498"/>
      <c r="FEP109" s="498"/>
      <c r="FEQ109" s="499"/>
      <c r="FER109" s="499"/>
      <c r="FES109" s="499"/>
      <c r="FET109" s="500"/>
      <c r="FEU109" s="501"/>
      <c r="FEV109" s="501"/>
      <c r="FEW109" s="501"/>
      <c r="FEX109" s="501"/>
      <c r="FEY109" s="501"/>
      <c r="FEZ109" s="501"/>
      <c r="FFA109" s="501"/>
      <c r="FFB109" s="501"/>
      <c r="FFC109" s="501"/>
      <c r="FFD109" s="501"/>
      <c r="FFE109" s="501"/>
      <c r="FFF109" s="502"/>
      <c r="FFG109" s="497"/>
      <c r="FFH109" s="498"/>
      <c r="FFI109" s="498"/>
      <c r="FFJ109" s="499"/>
      <c r="FFK109" s="499"/>
      <c r="FFL109" s="499"/>
      <c r="FFM109" s="500"/>
      <c r="FFN109" s="501"/>
      <c r="FFO109" s="501"/>
      <c r="FFP109" s="501"/>
      <c r="FFQ109" s="501"/>
      <c r="FFR109" s="501"/>
      <c r="FFS109" s="501"/>
      <c r="FFT109" s="501"/>
      <c r="FFU109" s="501"/>
      <c r="FFV109" s="501"/>
      <c r="FFW109" s="501"/>
      <c r="FFX109" s="501"/>
      <c r="FFY109" s="502"/>
      <c r="FFZ109" s="497"/>
      <c r="FGA109" s="498"/>
      <c r="FGB109" s="498"/>
      <c r="FGC109" s="499"/>
      <c r="FGD109" s="499"/>
      <c r="FGE109" s="499"/>
      <c r="FGF109" s="500"/>
      <c r="FGG109" s="501"/>
      <c r="FGH109" s="501"/>
      <c r="FGI109" s="501"/>
      <c r="FGJ109" s="501"/>
      <c r="FGK109" s="501"/>
      <c r="FGL109" s="501"/>
      <c r="FGM109" s="501"/>
      <c r="FGN109" s="501"/>
      <c r="FGO109" s="501"/>
      <c r="FGP109" s="501"/>
      <c r="FGQ109" s="501"/>
      <c r="FGR109" s="502"/>
      <c r="FGS109" s="497"/>
      <c r="FGT109" s="498"/>
      <c r="FGU109" s="498"/>
      <c r="FGV109" s="499"/>
      <c r="FGW109" s="499"/>
      <c r="FGX109" s="499"/>
      <c r="FGY109" s="500"/>
      <c r="FGZ109" s="501"/>
      <c r="FHA109" s="501"/>
      <c r="FHB109" s="501"/>
      <c r="FHC109" s="501"/>
      <c r="FHD109" s="501"/>
      <c r="FHE109" s="501"/>
      <c r="FHF109" s="501"/>
      <c r="FHG109" s="501"/>
      <c r="FHH109" s="501"/>
      <c r="FHI109" s="501"/>
      <c r="FHJ109" s="501"/>
      <c r="FHK109" s="502"/>
      <c r="FHL109" s="497"/>
      <c r="FHM109" s="498"/>
      <c r="FHN109" s="498"/>
      <c r="FHO109" s="499"/>
      <c r="FHP109" s="499"/>
      <c r="FHQ109" s="499"/>
      <c r="FHR109" s="500"/>
      <c r="FHS109" s="501"/>
      <c r="FHT109" s="501"/>
      <c r="FHU109" s="501"/>
      <c r="FHV109" s="501"/>
      <c r="FHW109" s="501"/>
      <c r="FHX109" s="501"/>
      <c r="FHY109" s="501"/>
      <c r="FHZ109" s="501"/>
      <c r="FIA109" s="501"/>
      <c r="FIB109" s="501"/>
      <c r="FIC109" s="501"/>
      <c r="FID109" s="502"/>
      <c r="FIE109" s="497"/>
      <c r="FIF109" s="498"/>
      <c r="FIG109" s="498"/>
      <c r="FIH109" s="499"/>
      <c r="FII109" s="499"/>
      <c r="FIJ109" s="499"/>
      <c r="FIK109" s="500"/>
      <c r="FIL109" s="501"/>
      <c r="FIM109" s="501"/>
      <c r="FIN109" s="501"/>
      <c r="FIO109" s="501"/>
      <c r="FIP109" s="501"/>
      <c r="FIQ109" s="501"/>
      <c r="FIR109" s="501"/>
      <c r="FIS109" s="501"/>
      <c r="FIT109" s="501"/>
      <c r="FIU109" s="501"/>
      <c r="FIV109" s="501"/>
      <c r="FIW109" s="502"/>
      <c r="FIX109" s="497"/>
      <c r="FIY109" s="498"/>
      <c r="FIZ109" s="498"/>
      <c r="FJA109" s="499"/>
      <c r="FJB109" s="499"/>
      <c r="FJC109" s="499"/>
      <c r="FJD109" s="500"/>
      <c r="FJE109" s="501"/>
      <c r="FJF109" s="501"/>
      <c r="FJG109" s="501"/>
      <c r="FJH109" s="501"/>
      <c r="FJI109" s="501"/>
      <c r="FJJ109" s="501"/>
      <c r="FJK109" s="501"/>
      <c r="FJL109" s="501"/>
      <c r="FJM109" s="501"/>
      <c r="FJN109" s="501"/>
      <c r="FJO109" s="501"/>
      <c r="FJP109" s="502"/>
      <c r="FJQ109" s="497"/>
      <c r="FJR109" s="498"/>
      <c r="FJS109" s="498"/>
      <c r="FJT109" s="499"/>
      <c r="FJU109" s="499"/>
      <c r="FJV109" s="499"/>
      <c r="FJW109" s="500"/>
      <c r="FJX109" s="501"/>
      <c r="FJY109" s="501"/>
      <c r="FJZ109" s="501"/>
      <c r="FKA109" s="501"/>
      <c r="FKB109" s="501"/>
      <c r="FKC109" s="501"/>
      <c r="FKD109" s="501"/>
      <c r="FKE109" s="501"/>
      <c r="FKF109" s="501"/>
      <c r="FKG109" s="501"/>
      <c r="FKH109" s="501"/>
      <c r="FKI109" s="502"/>
      <c r="FKJ109" s="497"/>
      <c r="FKK109" s="498"/>
      <c r="FKL109" s="498"/>
      <c r="FKM109" s="499"/>
      <c r="FKN109" s="499"/>
      <c r="FKO109" s="499"/>
      <c r="FKP109" s="500"/>
      <c r="FKQ109" s="501"/>
      <c r="FKR109" s="501"/>
      <c r="FKS109" s="501"/>
      <c r="FKT109" s="501"/>
      <c r="FKU109" s="501"/>
      <c r="FKV109" s="501"/>
      <c r="FKW109" s="501"/>
      <c r="FKX109" s="501"/>
      <c r="FKY109" s="501"/>
      <c r="FKZ109" s="501"/>
      <c r="FLA109" s="501"/>
      <c r="FLB109" s="502"/>
      <c r="FLC109" s="497"/>
      <c r="FLD109" s="498"/>
      <c r="FLE109" s="498"/>
      <c r="FLF109" s="499"/>
      <c r="FLG109" s="499"/>
      <c r="FLH109" s="499"/>
      <c r="FLI109" s="500"/>
      <c r="FLJ109" s="501"/>
      <c r="FLK109" s="501"/>
      <c r="FLL109" s="501"/>
      <c r="FLM109" s="501"/>
      <c r="FLN109" s="501"/>
      <c r="FLO109" s="501"/>
      <c r="FLP109" s="501"/>
      <c r="FLQ109" s="501"/>
      <c r="FLR109" s="501"/>
      <c r="FLS109" s="501"/>
      <c r="FLT109" s="501"/>
      <c r="FLU109" s="502"/>
      <c r="FLV109" s="497"/>
      <c r="FLW109" s="498"/>
      <c r="FLX109" s="498"/>
      <c r="FLY109" s="499"/>
      <c r="FLZ109" s="499"/>
      <c r="FMA109" s="499"/>
      <c r="FMB109" s="500"/>
      <c r="FMC109" s="501"/>
      <c r="FMD109" s="501"/>
      <c r="FME109" s="501"/>
      <c r="FMF109" s="501"/>
      <c r="FMG109" s="501"/>
      <c r="FMH109" s="501"/>
      <c r="FMI109" s="501"/>
      <c r="FMJ109" s="501"/>
      <c r="FMK109" s="501"/>
      <c r="FML109" s="501"/>
      <c r="FMM109" s="501"/>
      <c r="FMN109" s="502"/>
      <c r="FMO109" s="497"/>
      <c r="FMP109" s="498"/>
      <c r="FMQ109" s="498"/>
      <c r="FMR109" s="499"/>
      <c r="FMS109" s="499"/>
      <c r="FMT109" s="499"/>
      <c r="FMU109" s="500"/>
      <c r="FMV109" s="501"/>
      <c r="FMW109" s="501"/>
      <c r="FMX109" s="501"/>
      <c r="FMY109" s="501"/>
      <c r="FMZ109" s="501"/>
      <c r="FNA109" s="501"/>
      <c r="FNB109" s="501"/>
      <c r="FNC109" s="501"/>
      <c r="FND109" s="501"/>
      <c r="FNE109" s="501"/>
      <c r="FNF109" s="501"/>
      <c r="FNG109" s="502"/>
      <c r="FNH109" s="497"/>
      <c r="FNI109" s="498"/>
      <c r="FNJ109" s="498"/>
      <c r="FNK109" s="499"/>
      <c r="FNL109" s="499"/>
      <c r="FNM109" s="499"/>
      <c r="FNN109" s="500"/>
      <c r="FNO109" s="501"/>
      <c r="FNP109" s="501"/>
      <c r="FNQ109" s="501"/>
      <c r="FNR109" s="501"/>
      <c r="FNS109" s="501"/>
      <c r="FNT109" s="501"/>
      <c r="FNU109" s="501"/>
      <c r="FNV109" s="501"/>
      <c r="FNW109" s="501"/>
      <c r="FNX109" s="501"/>
      <c r="FNY109" s="501"/>
      <c r="FNZ109" s="502"/>
      <c r="FOA109" s="497"/>
      <c r="FOB109" s="498"/>
      <c r="FOC109" s="498"/>
      <c r="FOD109" s="499"/>
      <c r="FOE109" s="499"/>
      <c r="FOF109" s="499"/>
      <c r="FOG109" s="500"/>
      <c r="FOH109" s="501"/>
      <c r="FOI109" s="501"/>
      <c r="FOJ109" s="501"/>
      <c r="FOK109" s="501"/>
      <c r="FOL109" s="501"/>
      <c r="FOM109" s="501"/>
      <c r="FON109" s="501"/>
      <c r="FOO109" s="501"/>
      <c r="FOP109" s="501"/>
      <c r="FOQ109" s="501"/>
      <c r="FOR109" s="501"/>
      <c r="FOS109" s="502"/>
      <c r="FOT109" s="497"/>
      <c r="FOU109" s="498"/>
      <c r="FOV109" s="498"/>
      <c r="FOW109" s="499"/>
      <c r="FOX109" s="499"/>
      <c r="FOY109" s="499"/>
      <c r="FOZ109" s="500"/>
      <c r="FPA109" s="501"/>
      <c r="FPB109" s="501"/>
      <c r="FPC109" s="501"/>
      <c r="FPD109" s="501"/>
      <c r="FPE109" s="501"/>
      <c r="FPF109" s="501"/>
      <c r="FPG109" s="501"/>
      <c r="FPH109" s="501"/>
      <c r="FPI109" s="501"/>
      <c r="FPJ109" s="501"/>
      <c r="FPK109" s="501"/>
      <c r="FPL109" s="502"/>
      <c r="FPM109" s="497"/>
      <c r="FPN109" s="498"/>
      <c r="FPO109" s="498"/>
      <c r="FPP109" s="499"/>
      <c r="FPQ109" s="499"/>
      <c r="FPR109" s="499"/>
      <c r="FPS109" s="500"/>
      <c r="FPT109" s="501"/>
      <c r="FPU109" s="501"/>
      <c r="FPV109" s="501"/>
      <c r="FPW109" s="501"/>
      <c r="FPX109" s="501"/>
      <c r="FPY109" s="501"/>
      <c r="FPZ109" s="501"/>
      <c r="FQA109" s="501"/>
      <c r="FQB109" s="501"/>
      <c r="FQC109" s="501"/>
      <c r="FQD109" s="501"/>
      <c r="FQE109" s="502"/>
      <c r="FQF109" s="497"/>
      <c r="FQG109" s="498"/>
      <c r="FQH109" s="498"/>
      <c r="FQI109" s="499"/>
      <c r="FQJ109" s="499"/>
      <c r="FQK109" s="499"/>
      <c r="FQL109" s="500"/>
      <c r="FQM109" s="501"/>
      <c r="FQN109" s="501"/>
      <c r="FQO109" s="501"/>
      <c r="FQP109" s="501"/>
      <c r="FQQ109" s="501"/>
      <c r="FQR109" s="501"/>
      <c r="FQS109" s="501"/>
      <c r="FQT109" s="501"/>
      <c r="FQU109" s="501"/>
      <c r="FQV109" s="501"/>
      <c r="FQW109" s="501"/>
      <c r="FQX109" s="502"/>
      <c r="FQY109" s="497"/>
      <c r="FQZ109" s="498"/>
      <c r="FRA109" s="498"/>
      <c r="FRB109" s="499"/>
      <c r="FRC109" s="499"/>
      <c r="FRD109" s="499"/>
      <c r="FRE109" s="500"/>
      <c r="FRF109" s="501"/>
      <c r="FRG109" s="501"/>
      <c r="FRH109" s="501"/>
      <c r="FRI109" s="501"/>
      <c r="FRJ109" s="501"/>
      <c r="FRK109" s="501"/>
      <c r="FRL109" s="501"/>
      <c r="FRM109" s="501"/>
      <c r="FRN109" s="501"/>
      <c r="FRO109" s="501"/>
      <c r="FRP109" s="501"/>
      <c r="FRQ109" s="502"/>
      <c r="FRR109" s="497"/>
      <c r="FRS109" s="498"/>
      <c r="FRT109" s="498"/>
      <c r="FRU109" s="499"/>
      <c r="FRV109" s="499"/>
      <c r="FRW109" s="499"/>
      <c r="FRX109" s="500"/>
      <c r="FRY109" s="501"/>
      <c r="FRZ109" s="501"/>
      <c r="FSA109" s="501"/>
      <c r="FSB109" s="501"/>
      <c r="FSC109" s="501"/>
      <c r="FSD109" s="501"/>
      <c r="FSE109" s="501"/>
      <c r="FSF109" s="501"/>
      <c r="FSG109" s="501"/>
      <c r="FSH109" s="501"/>
      <c r="FSI109" s="501"/>
      <c r="FSJ109" s="502"/>
      <c r="FSK109" s="497"/>
      <c r="FSL109" s="498"/>
      <c r="FSM109" s="498"/>
      <c r="FSN109" s="499"/>
      <c r="FSO109" s="499"/>
      <c r="FSP109" s="499"/>
      <c r="FSQ109" s="500"/>
      <c r="FSR109" s="501"/>
      <c r="FSS109" s="501"/>
      <c r="FST109" s="501"/>
      <c r="FSU109" s="501"/>
      <c r="FSV109" s="501"/>
      <c r="FSW109" s="501"/>
      <c r="FSX109" s="501"/>
      <c r="FSY109" s="501"/>
      <c r="FSZ109" s="501"/>
      <c r="FTA109" s="501"/>
      <c r="FTB109" s="501"/>
      <c r="FTC109" s="502"/>
      <c r="FTD109" s="497"/>
      <c r="FTE109" s="498"/>
      <c r="FTF109" s="498"/>
      <c r="FTG109" s="499"/>
      <c r="FTH109" s="499"/>
      <c r="FTI109" s="499"/>
      <c r="FTJ109" s="500"/>
      <c r="FTK109" s="501"/>
      <c r="FTL109" s="501"/>
      <c r="FTM109" s="501"/>
      <c r="FTN109" s="501"/>
      <c r="FTO109" s="501"/>
      <c r="FTP109" s="501"/>
      <c r="FTQ109" s="501"/>
      <c r="FTR109" s="501"/>
      <c r="FTS109" s="501"/>
      <c r="FTT109" s="501"/>
      <c r="FTU109" s="501"/>
      <c r="FTV109" s="502"/>
      <c r="FTW109" s="497"/>
      <c r="FTX109" s="498"/>
      <c r="FTY109" s="498"/>
      <c r="FTZ109" s="499"/>
      <c r="FUA109" s="499"/>
      <c r="FUB109" s="499"/>
      <c r="FUC109" s="500"/>
      <c r="FUD109" s="501"/>
      <c r="FUE109" s="501"/>
      <c r="FUF109" s="501"/>
      <c r="FUG109" s="501"/>
      <c r="FUH109" s="501"/>
      <c r="FUI109" s="501"/>
      <c r="FUJ109" s="501"/>
      <c r="FUK109" s="501"/>
      <c r="FUL109" s="501"/>
      <c r="FUM109" s="501"/>
      <c r="FUN109" s="501"/>
      <c r="FUO109" s="502"/>
      <c r="FUP109" s="497"/>
      <c r="FUQ109" s="498"/>
      <c r="FUR109" s="498"/>
      <c r="FUS109" s="499"/>
      <c r="FUT109" s="499"/>
      <c r="FUU109" s="499"/>
      <c r="FUV109" s="500"/>
      <c r="FUW109" s="501"/>
      <c r="FUX109" s="501"/>
      <c r="FUY109" s="501"/>
      <c r="FUZ109" s="501"/>
      <c r="FVA109" s="501"/>
      <c r="FVB109" s="501"/>
      <c r="FVC109" s="501"/>
      <c r="FVD109" s="501"/>
      <c r="FVE109" s="501"/>
      <c r="FVF109" s="501"/>
      <c r="FVG109" s="501"/>
      <c r="FVH109" s="502"/>
      <c r="FVI109" s="497"/>
      <c r="FVJ109" s="498"/>
      <c r="FVK109" s="498"/>
      <c r="FVL109" s="499"/>
      <c r="FVM109" s="499"/>
      <c r="FVN109" s="499"/>
      <c r="FVO109" s="500"/>
      <c r="FVP109" s="501"/>
      <c r="FVQ109" s="501"/>
      <c r="FVR109" s="501"/>
      <c r="FVS109" s="501"/>
      <c r="FVT109" s="501"/>
      <c r="FVU109" s="501"/>
      <c r="FVV109" s="501"/>
      <c r="FVW109" s="501"/>
      <c r="FVX109" s="501"/>
      <c r="FVY109" s="501"/>
      <c r="FVZ109" s="501"/>
      <c r="FWA109" s="502"/>
      <c r="FWB109" s="497"/>
      <c r="FWC109" s="498"/>
      <c r="FWD109" s="498"/>
      <c r="FWE109" s="499"/>
      <c r="FWF109" s="499"/>
      <c r="FWG109" s="499"/>
      <c r="FWH109" s="500"/>
      <c r="FWI109" s="501"/>
      <c r="FWJ109" s="501"/>
      <c r="FWK109" s="501"/>
      <c r="FWL109" s="501"/>
      <c r="FWM109" s="501"/>
      <c r="FWN109" s="501"/>
      <c r="FWO109" s="501"/>
      <c r="FWP109" s="501"/>
      <c r="FWQ109" s="501"/>
      <c r="FWR109" s="501"/>
      <c r="FWS109" s="501"/>
      <c r="FWT109" s="502"/>
      <c r="FWU109" s="497"/>
      <c r="FWV109" s="498"/>
      <c r="FWW109" s="498"/>
      <c r="FWX109" s="499"/>
      <c r="FWY109" s="499"/>
      <c r="FWZ109" s="499"/>
      <c r="FXA109" s="500"/>
      <c r="FXB109" s="501"/>
      <c r="FXC109" s="501"/>
      <c r="FXD109" s="501"/>
      <c r="FXE109" s="501"/>
      <c r="FXF109" s="501"/>
      <c r="FXG109" s="501"/>
      <c r="FXH109" s="501"/>
      <c r="FXI109" s="501"/>
      <c r="FXJ109" s="501"/>
      <c r="FXK109" s="501"/>
      <c r="FXL109" s="501"/>
      <c r="FXM109" s="502"/>
      <c r="FXN109" s="497"/>
      <c r="FXO109" s="498"/>
      <c r="FXP109" s="498"/>
      <c r="FXQ109" s="499"/>
      <c r="FXR109" s="499"/>
      <c r="FXS109" s="499"/>
      <c r="FXT109" s="500"/>
      <c r="FXU109" s="501"/>
      <c r="FXV109" s="501"/>
      <c r="FXW109" s="501"/>
      <c r="FXX109" s="501"/>
      <c r="FXY109" s="501"/>
      <c r="FXZ109" s="501"/>
      <c r="FYA109" s="501"/>
      <c r="FYB109" s="501"/>
      <c r="FYC109" s="501"/>
      <c r="FYD109" s="501"/>
      <c r="FYE109" s="501"/>
      <c r="FYF109" s="502"/>
      <c r="FYG109" s="497"/>
      <c r="FYH109" s="498"/>
      <c r="FYI109" s="498"/>
      <c r="FYJ109" s="499"/>
      <c r="FYK109" s="499"/>
      <c r="FYL109" s="499"/>
      <c r="FYM109" s="500"/>
      <c r="FYN109" s="501"/>
      <c r="FYO109" s="501"/>
      <c r="FYP109" s="501"/>
      <c r="FYQ109" s="501"/>
      <c r="FYR109" s="501"/>
      <c r="FYS109" s="501"/>
      <c r="FYT109" s="501"/>
      <c r="FYU109" s="501"/>
      <c r="FYV109" s="501"/>
      <c r="FYW109" s="501"/>
      <c r="FYX109" s="501"/>
      <c r="FYY109" s="502"/>
      <c r="FYZ109" s="497"/>
      <c r="FZA109" s="498"/>
      <c r="FZB109" s="498"/>
      <c r="FZC109" s="499"/>
      <c r="FZD109" s="499"/>
      <c r="FZE109" s="499"/>
      <c r="FZF109" s="500"/>
      <c r="FZG109" s="501"/>
      <c r="FZH109" s="501"/>
      <c r="FZI109" s="501"/>
      <c r="FZJ109" s="501"/>
      <c r="FZK109" s="501"/>
      <c r="FZL109" s="501"/>
      <c r="FZM109" s="501"/>
      <c r="FZN109" s="501"/>
      <c r="FZO109" s="501"/>
      <c r="FZP109" s="501"/>
      <c r="FZQ109" s="501"/>
      <c r="FZR109" s="502"/>
      <c r="FZS109" s="497"/>
      <c r="FZT109" s="498"/>
      <c r="FZU109" s="498"/>
      <c r="FZV109" s="499"/>
      <c r="FZW109" s="499"/>
      <c r="FZX109" s="499"/>
      <c r="FZY109" s="500"/>
      <c r="FZZ109" s="501"/>
      <c r="GAA109" s="501"/>
      <c r="GAB109" s="501"/>
      <c r="GAC109" s="501"/>
      <c r="GAD109" s="501"/>
      <c r="GAE109" s="501"/>
      <c r="GAF109" s="501"/>
      <c r="GAG109" s="501"/>
      <c r="GAH109" s="501"/>
      <c r="GAI109" s="501"/>
      <c r="GAJ109" s="501"/>
      <c r="GAK109" s="502"/>
      <c r="GAL109" s="497"/>
      <c r="GAM109" s="498"/>
      <c r="GAN109" s="498"/>
      <c r="GAO109" s="499"/>
      <c r="GAP109" s="499"/>
      <c r="GAQ109" s="499"/>
      <c r="GAR109" s="500"/>
      <c r="GAS109" s="501"/>
      <c r="GAT109" s="501"/>
      <c r="GAU109" s="501"/>
      <c r="GAV109" s="501"/>
      <c r="GAW109" s="501"/>
      <c r="GAX109" s="501"/>
      <c r="GAY109" s="501"/>
      <c r="GAZ109" s="501"/>
      <c r="GBA109" s="501"/>
      <c r="GBB109" s="501"/>
      <c r="GBC109" s="501"/>
      <c r="GBD109" s="502"/>
      <c r="GBE109" s="497"/>
      <c r="GBF109" s="498"/>
      <c r="GBG109" s="498"/>
      <c r="GBH109" s="499"/>
      <c r="GBI109" s="499"/>
      <c r="GBJ109" s="499"/>
      <c r="GBK109" s="500"/>
      <c r="GBL109" s="501"/>
      <c r="GBM109" s="501"/>
      <c r="GBN109" s="501"/>
      <c r="GBO109" s="501"/>
      <c r="GBP109" s="501"/>
      <c r="GBQ109" s="501"/>
      <c r="GBR109" s="501"/>
      <c r="GBS109" s="501"/>
      <c r="GBT109" s="501"/>
      <c r="GBU109" s="501"/>
      <c r="GBV109" s="501"/>
      <c r="GBW109" s="502"/>
      <c r="GBX109" s="497"/>
      <c r="GBY109" s="498"/>
      <c r="GBZ109" s="498"/>
      <c r="GCA109" s="499"/>
      <c r="GCB109" s="499"/>
      <c r="GCC109" s="499"/>
      <c r="GCD109" s="500"/>
      <c r="GCE109" s="501"/>
      <c r="GCF109" s="501"/>
      <c r="GCG109" s="501"/>
      <c r="GCH109" s="501"/>
      <c r="GCI109" s="501"/>
      <c r="GCJ109" s="501"/>
      <c r="GCK109" s="501"/>
      <c r="GCL109" s="501"/>
      <c r="GCM109" s="501"/>
      <c r="GCN109" s="501"/>
      <c r="GCO109" s="501"/>
      <c r="GCP109" s="502"/>
      <c r="GCQ109" s="497"/>
      <c r="GCR109" s="498"/>
      <c r="GCS109" s="498"/>
      <c r="GCT109" s="499"/>
      <c r="GCU109" s="499"/>
      <c r="GCV109" s="499"/>
      <c r="GCW109" s="500"/>
      <c r="GCX109" s="501"/>
      <c r="GCY109" s="501"/>
      <c r="GCZ109" s="501"/>
      <c r="GDA109" s="501"/>
      <c r="GDB109" s="501"/>
      <c r="GDC109" s="501"/>
      <c r="GDD109" s="501"/>
      <c r="GDE109" s="501"/>
      <c r="GDF109" s="501"/>
      <c r="GDG109" s="501"/>
      <c r="GDH109" s="501"/>
      <c r="GDI109" s="502"/>
      <c r="GDJ109" s="497"/>
      <c r="GDK109" s="498"/>
      <c r="GDL109" s="498"/>
      <c r="GDM109" s="499"/>
      <c r="GDN109" s="499"/>
      <c r="GDO109" s="499"/>
      <c r="GDP109" s="500"/>
      <c r="GDQ109" s="501"/>
      <c r="GDR109" s="501"/>
      <c r="GDS109" s="501"/>
      <c r="GDT109" s="501"/>
      <c r="GDU109" s="501"/>
      <c r="GDV109" s="501"/>
      <c r="GDW109" s="501"/>
      <c r="GDX109" s="501"/>
      <c r="GDY109" s="501"/>
      <c r="GDZ109" s="501"/>
      <c r="GEA109" s="501"/>
      <c r="GEB109" s="502"/>
      <c r="GEC109" s="497"/>
      <c r="GED109" s="498"/>
      <c r="GEE109" s="498"/>
      <c r="GEF109" s="499"/>
      <c r="GEG109" s="499"/>
      <c r="GEH109" s="499"/>
      <c r="GEI109" s="500"/>
      <c r="GEJ109" s="501"/>
      <c r="GEK109" s="501"/>
      <c r="GEL109" s="501"/>
      <c r="GEM109" s="501"/>
      <c r="GEN109" s="501"/>
      <c r="GEO109" s="501"/>
      <c r="GEP109" s="501"/>
      <c r="GEQ109" s="501"/>
      <c r="GER109" s="501"/>
      <c r="GES109" s="501"/>
      <c r="GET109" s="501"/>
      <c r="GEU109" s="502"/>
      <c r="GEV109" s="497"/>
      <c r="GEW109" s="498"/>
      <c r="GEX109" s="498"/>
      <c r="GEY109" s="499"/>
      <c r="GEZ109" s="499"/>
      <c r="GFA109" s="499"/>
      <c r="GFB109" s="500"/>
      <c r="GFC109" s="501"/>
      <c r="GFD109" s="501"/>
      <c r="GFE109" s="501"/>
      <c r="GFF109" s="501"/>
      <c r="GFG109" s="501"/>
      <c r="GFH109" s="501"/>
      <c r="GFI109" s="501"/>
      <c r="GFJ109" s="501"/>
      <c r="GFK109" s="501"/>
      <c r="GFL109" s="501"/>
      <c r="GFM109" s="501"/>
      <c r="GFN109" s="502"/>
      <c r="GFO109" s="497"/>
      <c r="GFP109" s="498"/>
      <c r="GFQ109" s="498"/>
      <c r="GFR109" s="499"/>
      <c r="GFS109" s="499"/>
      <c r="GFT109" s="499"/>
      <c r="GFU109" s="500"/>
      <c r="GFV109" s="501"/>
      <c r="GFW109" s="501"/>
      <c r="GFX109" s="501"/>
      <c r="GFY109" s="501"/>
      <c r="GFZ109" s="501"/>
      <c r="GGA109" s="501"/>
      <c r="GGB109" s="501"/>
      <c r="GGC109" s="501"/>
      <c r="GGD109" s="501"/>
      <c r="GGE109" s="501"/>
      <c r="GGF109" s="501"/>
      <c r="GGG109" s="502"/>
      <c r="GGH109" s="497"/>
      <c r="GGI109" s="498"/>
      <c r="GGJ109" s="498"/>
      <c r="GGK109" s="499"/>
      <c r="GGL109" s="499"/>
      <c r="GGM109" s="499"/>
      <c r="GGN109" s="500"/>
      <c r="GGO109" s="501"/>
      <c r="GGP109" s="501"/>
      <c r="GGQ109" s="501"/>
      <c r="GGR109" s="501"/>
      <c r="GGS109" s="501"/>
      <c r="GGT109" s="501"/>
      <c r="GGU109" s="501"/>
      <c r="GGV109" s="501"/>
      <c r="GGW109" s="501"/>
      <c r="GGX109" s="501"/>
      <c r="GGY109" s="501"/>
      <c r="GGZ109" s="502"/>
      <c r="GHA109" s="497"/>
      <c r="GHB109" s="498"/>
      <c r="GHC109" s="498"/>
      <c r="GHD109" s="499"/>
      <c r="GHE109" s="499"/>
      <c r="GHF109" s="499"/>
      <c r="GHG109" s="500"/>
      <c r="GHH109" s="501"/>
      <c r="GHI109" s="501"/>
      <c r="GHJ109" s="501"/>
      <c r="GHK109" s="501"/>
      <c r="GHL109" s="501"/>
      <c r="GHM109" s="501"/>
      <c r="GHN109" s="501"/>
      <c r="GHO109" s="501"/>
      <c r="GHP109" s="501"/>
      <c r="GHQ109" s="501"/>
      <c r="GHR109" s="501"/>
      <c r="GHS109" s="502"/>
      <c r="GHT109" s="497"/>
      <c r="GHU109" s="498"/>
      <c r="GHV109" s="498"/>
      <c r="GHW109" s="499"/>
      <c r="GHX109" s="499"/>
      <c r="GHY109" s="499"/>
      <c r="GHZ109" s="500"/>
      <c r="GIA109" s="501"/>
      <c r="GIB109" s="501"/>
      <c r="GIC109" s="501"/>
      <c r="GID109" s="501"/>
      <c r="GIE109" s="501"/>
      <c r="GIF109" s="501"/>
      <c r="GIG109" s="501"/>
      <c r="GIH109" s="501"/>
      <c r="GII109" s="501"/>
      <c r="GIJ109" s="501"/>
      <c r="GIK109" s="501"/>
      <c r="GIL109" s="502"/>
      <c r="GIM109" s="497"/>
      <c r="GIN109" s="498"/>
      <c r="GIO109" s="498"/>
      <c r="GIP109" s="499"/>
      <c r="GIQ109" s="499"/>
      <c r="GIR109" s="499"/>
      <c r="GIS109" s="500"/>
      <c r="GIT109" s="501"/>
      <c r="GIU109" s="501"/>
      <c r="GIV109" s="501"/>
      <c r="GIW109" s="501"/>
      <c r="GIX109" s="501"/>
      <c r="GIY109" s="501"/>
      <c r="GIZ109" s="501"/>
      <c r="GJA109" s="501"/>
      <c r="GJB109" s="501"/>
      <c r="GJC109" s="501"/>
      <c r="GJD109" s="501"/>
      <c r="GJE109" s="502"/>
      <c r="GJF109" s="497"/>
      <c r="GJG109" s="498"/>
      <c r="GJH109" s="498"/>
      <c r="GJI109" s="499"/>
      <c r="GJJ109" s="499"/>
      <c r="GJK109" s="499"/>
      <c r="GJL109" s="500"/>
      <c r="GJM109" s="501"/>
      <c r="GJN109" s="501"/>
      <c r="GJO109" s="501"/>
      <c r="GJP109" s="501"/>
      <c r="GJQ109" s="501"/>
      <c r="GJR109" s="501"/>
      <c r="GJS109" s="501"/>
      <c r="GJT109" s="501"/>
      <c r="GJU109" s="501"/>
      <c r="GJV109" s="501"/>
      <c r="GJW109" s="501"/>
      <c r="GJX109" s="502"/>
      <c r="GJY109" s="497"/>
      <c r="GJZ109" s="498"/>
      <c r="GKA109" s="498"/>
      <c r="GKB109" s="499"/>
      <c r="GKC109" s="499"/>
      <c r="GKD109" s="499"/>
      <c r="GKE109" s="500"/>
      <c r="GKF109" s="501"/>
      <c r="GKG109" s="501"/>
      <c r="GKH109" s="501"/>
      <c r="GKI109" s="501"/>
      <c r="GKJ109" s="501"/>
      <c r="GKK109" s="501"/>
      <c r="GKL109" s="501"/>
      <c r="GKM109" s="501"/>
      <c r="GKN109" s="501"/>
      <c r="GKO109" s="501"/>
      <c r="GKP109" s="501"/>
      <c r="GKQ109" s="502"/>
      <c r="GKR109" s="497"/>
      <c r="GKS109" s="498"/>
      <c r="GKT109" s="498"/>
      <c r="GKU109" s="499"/>
      <c r="GKV109" s="499"/>
      <c r="GKW109" s="499"/>
      <c r="GKX109" s="500"/>
      <c r="GKY109" s="501"/>
      <c r="GKZ109" s="501"/>
      <c r="GLA109" s="501"/>
      <c r="GLB109" s="501"/>
      <c r="GLC109" s="501"/>
      <c r="GLD109" s="501"/>
      <c r="GLE109" s="501"/>
      <c r="GLF109" s="501"/>
      <c r="GLG109" s="501"/>
      <c r="GLH109" s="501"/>
      <c r="GLI109" s="501"/>
      <c r="GLJ109" s="502"/>
      <c r="GLK109" s="497"/>
      <c r="GLL109" s="498"/>
      <c r="GLM109" s="498"/>
      <c r="GLN109" s="499"/>
      <c r="GLO109" s="499"/>
      <c r="GLP109" s="499"/>
      <c r="GLQ109" s="500"/>
      <c r="GLR109" s="501"/>
      <c r="GLS109" s="501"/>
      <c r="GLT109" s="501"/>
      <c r="GLU109" s="501"/>
      <c r="GLV109" s="501"/>
      <c r="GLW109" s="501"/>
      <c r="GLX109" s="501"/>
      <c r="GLY109" s="501"/>
      <c r="GLZ109" s="501"/>
      <c r="GMA109" s="501"/>
      <c r="GMB109" s="501"/>
      <c r="GMC109" s="502"/>
      <c r="GMD109" s="497"/>
      <c r="GME109" s="498"/>
      <c r="GMF109" s="498"/>
      <c r="GMG109" s="499"/>
      <c r="GMH109" s="499"/>
      <c r="GMI109" s="499"/>
      <c r="GMJ109" s="500"/>
      <c r="GMK109" s="501"/>
      <c r="GML109" s="501"/>
      <c r="GMM109" s="501"/>
      <c r="GMN109" s="501"/>
      <c r="GMO109" s="501"/>
      <c r="GMP109" s="501"/>
      <c r="GMQ109" s="501"/>
      <c r="GMR109" s="501"/>
      <c r="GMS109" s="501"/>
      <c r="GMT109" s="501"/>
      <c r="GMU109" s="501"/>
      <c r="GMV109" s="502"/>
      <c r="GMW109" s="497"/>
      <c r="GMX109" s="498"/>
      <c r="GMY109" s="498"/>
      <c r="GMZ109" s="499"/>
      <c r="GNA109" s="499"/>
      <c r="GNB109" s="499"/>
      <c r="GNC109" s="500"/>
      <c r="GND109" s="501"/>
      <c r="GNE109" s="501"/>
      <c r="GNF109" s="501"/>
      <c r="GNG109" s="501"/>
      <c r="GNH109" s="501"/>
      <c r="GNI109" s="501"/>
      <c r="GNJ109" s="501"/>
      <c r="GNK109" s="501"/>
      <c r="GNL109" s="501"/>
      <c r="GNM109" s="501"/>
      <c r="GNN109" s="501"/>
      <c r="GNO109" s="502"/>
      <c r="GNP109" s="497"/>
      <c r="GNQ109" s="498"/>
      <c r="GNR109" s="498"/>
      <c r="GNS109" s="499"/>
      <c r="GNT109" s="499"/>
      <c r="GNU109" s="499"/>
      <c r="GNV109" s="500"/>
      <c r="GNW109" s="501"/>
      <c r="GNX109" s="501"/>
      <c r="GNY109" s="501"/>
      <c r="GNZ109" s="501"/>
      <c r="GOA109" s="501"/>
      <c r="GOB109" s="501"/>
      <c r="GOC109" s="501"/>
      <c r="GOD109" s="501"/>
      <c r="GOE109" s="501"/>
      <c r="GOF109" s="501"/>
      <c r="GOG109" s="501"/>
      <c r="GOH109" s="502"/>
      <c r="GOI109" s="497"/>
      <c r="GOJ109" s="498"/>
      <c r="GOK109" s="498"/>
      <c r="GOL109" s="499"/>
      <c r="GOM109" s="499"/>
      <c r="GON109" s="499"/>
      <c r="GOO109" s="500"/>
      <c r="GOP109" s="501"/>
      <c r="GOQ109" s="501"/>
      <c r="GOR109" s="501"/>
      <c r="GOS109" s="501"/>
      <c r="GOT109" s="501"/>
      <c r="GOU109" s="501"/>
      <c r="GOV109" s="501"/>
      <c r="GOW109" s="501"/>
      <c r="GOX109" s="501"/>
      <c r="GOY109" s="501"/>
      <c r="GOZ109" s="501"/>
      <c r="GPA109" s="502"/>
      <c r="GPB109" s="497"/>
      <c r="GPC109" s="498"/>
      <c r="GPD109" s="498"/>
      <c r="GPE109" s="499"/>
      <c r="GPF109" s="499"/>
      <c r="GPG109" s="499"/>
      <c r="GPH109" s="500"/>
      <c r="GPI109" s="501"/>
      <c r="GPJ109" s="501"/>
      <c r="GPK109" s="501"/>
      <c r="GPL109" s="501"/>
      <c r="GPM109" s="501"/>
      <c r="GPN109" s="501"/>
      <c r="GPO109" s="501"/>
      <c r="GPP109" s="501"/>
      <c r="GPQ109" s="501"/>
      <c r="GPR109" s="501"/>
      <c r="GPS109" s="501"/>
      <c r="GPT109" s="502"/>
      <c r="GPU109" s="497"/>
      <c r="GPV109" s="498"/>
      <c r="GPW109" s="498"/>
      <c r="GPX109" s="499"/>
      <c r="GPY109" s="499"/>
      <c r="GPZ109" s="499"/>
      <c r="GQA109" s="500"/>
      <c r="GQB109" s="501"/>
      <c r="GQC109" s="501"/>
      <c r="GQD109" s="501"/>
      <c r="GQE109" s="501"/>
      <c r="GQF109" s="501"/>
      <c r="GQG109" s="501"/>
      <c r="GQH109" s="501"/>
      <c r="GQI109" s="501"/>
      <c r="GQJ109" s="501"/>
      <c r="GQK109" s="501"/>
      <c r="GQL109" s="501"/>
      <c r="GQM109" s="502"/>
      <c r="GQN109" s="497"/>
      <c r="GQO109" s="498"/>
      <c r="GQP109" s="498"/>
      <c r="GQQ109" s="499"/>
      <c r="GQR109" s="499"/>
      <c r="GQS109" s="499"/>
      <c r="GQT109" s="500"/>
      <c r="GQU109" s="501"/>
      <c r="GQV109" s="501"/>
      <c r="GQW109" s="501"/>
      <c r="GQX109" s="501"/>
      <c r="GQY109" s="501"/>
      <c r="GQZ109" s="501"/>
      <c r="GRA109" s="501"/>
      <c r="GRB109" s="501"/>
      <c r="GRC109" s="501"/>
      <c r="GRD109" s="501"/>
      <c r="GRE109" s="501"/>
      <c r="GRF109" s="502"/>
      <c r="GRG109" s="497"/>
      <c r="GRH109" s="498"/>
      <c r="GRI109" s="498"/>
      <c r="GRJ109" s="499"/>
      <c r="GRK109" s="499"/>
      <c r="GRL109" s="499"/>
      <c r="GRM109" s="500"/>
      <c r="GRN109" s="501"/>
      <c r="GRO109" s="501"/>
      <c r="GRP109" s="501"/>
      <c r="GRQ109" s="501"/>
      <c r="GRR109" s="501"/>
      <c r="GRS109" s="501"/>
      <c r="GRT109" s="501"/>
      <c r="GRU109" s="501"/>
      <c r="GRV109" s="501"/>
      <c r="GRW109" s="501"/>
      <c r="GRX109" s="501"/>
      <c r="GRY109" s="502"/>
      <c r="GRZ109" s="497"/>
      <c r="GSA109" s="498"/>
      <c r="GSB109" s="498"/>
      <c r="GSC109" s="499"/>
      <c r="GSD109" s="499"/>
      <c r="GSE109" s="499"/>
      <c r="GSF109" s="500"/>
      <c r="GSG109" s="501"/>
      <c r="GSH109" s="501"/>
      <c r="GSI109" s="501"/>
      <c r="GSJ109" s="501"/>
      <c r="GSK109" s="501"/>
      <c r="GSL109" s="501"/>
      <c r="GSM109" s="501"/>
      <c r="GSN109" s="501"/>
      <c r="GSO109" s="501"/>
      <c r="GSP109" s="501"/>
      <c r="GSQ109" s="501"/>
      <c r="GSR109" s="502"/>
      <c r="GSS109" s="497"/>
      <c r="GST109" s="498"/>
      <c r="GSU109" s="498"/>
      <c r="GSV109" s="499"/>
      <c r="GSW109" s="499"/>
      <c r="GSX109" s="499"/>
      <c r="GSY109" s="500"/>
      <c r="GSZ109" s="501"/>
      <c r="GTA109" s="501"/>
      <c r="GTB109" s="501"/>
      <c r="GTC109" s="501"/>
      <c r="GTD109" s="501"/>
      <c r="GTE109" s="501"/>
      <c r="GTF109" s="501"/>
      <c r="GTG109" s="501"/>
      <c r="GTH109" s="501"/>
      <c r="GTI109" s="501"/>
      <c r="GTJ109" s="501"/>
      <c r="GTK109" s="502"/>
      <c r="GTL109" s="497"/>
      <c r="GTM109" s="498"/>
      <c r="GTN109" s="498"/>
      <c r="GTO109" s="499"/>
      <c r="GTP109" s="499"/>
      <c r="GTQ109" s="499"/>
      <c r="GTR109" s="500"/>
      <c r="GTS109" s="501"/>
      <c r="GTT109" s="501"/>
      <c r="GTU109" s="501"/>
      <c r="GTV109" s="501"/>
      <c r="GTW109" s="501"/>
      <c r="GTX109" s="501"/>
      <c r="GTY109" s="501"/>
      <c r="GTZ109" s="501"/>
      <c r="GUA109" s="501"/>
      <c r="GUB109" s="501"/>
      <c r="GUC109" s="501"/>
      <c r="GUD109" s="502"/>
      <c r="GUE109" s="497"/>
      <c r="GUF109" s="498"/>
      <c r="GUG109" s="498"/>
      <c r="GUH109" s="499"/>
      <c r="GUI109" s="499"/>
      <c r="GUJ109" s="499"/>
      <c r="GUK109" s="500"/>
      <c r="GUL109" s="501"/>
      <c r="GUM109" s="501"/>
      <c r="GUN109" s="501"/>
      <c r="GUO109" s="501"/>
      <c r="GUP109" s="501"/>
      <c r="GUQ109" s="501"/>
      <c r="GUR109" s="501"/>
      <c r="GUS109" s="501"/>
      <c r="GUT109" s="501"/>
      <c r="GUU109" s="501"/>
      <c r="GUV109" s="501"/>
      <c r="GUW109" s="502"/>
      <c r="GUX109" s="497"/>
      <c r="GUY109" s="498"/>
      <c r="GUZ109" s="498"/>
      <c r="GVA109" s="499"/>
      <c r="GVB109" s="499"/>
      <c r="GVC109" s="499"/>
      <c r="GVD109" s="500"/>
      <c r="GVE109" s="501"/>
      <c r="GVF109" s="501"/>
      <c r="GVG109" s="501"/>
      <c r="GVH109" s="501"/>
      <c r="GVI109" s="501"/>
      <c r="GVJ109" s="501"/>
      <c r="GVK109" s="501"/>
      <c r="GVL109" s="501"/>
      <c r="GVM109" s="501"/>
      <c r="GVN109" s="501"/>
      <c r="GVO109" s="501"/>
      <c r="GVP109" s="502"/>
      <c r="GVQ109" s="497"/>
      <c r="GVR109" s="498"/>
      <c r="GVS109" s="498"/>
      <c r="GVT109" s="499"/>
      <c r="GVU109" s="499"/>
      <c r="GVV109" s="499"/>
      <c r="GVW109" s="500"/>
      <c r="GVX109" s="501"/>
      <c r="GVY109" s="501"/>
      <c r="GVZ109" s="501"/>
      <c r="GWA109" s="501"/>
      <c r="GWB109" s="501"/>
      <c r="GWC109" s="501"/>
      <c r="GWD109" s="501"/>
      <c r="GWE109" s="501"/>
      <c r="GWF109" s="501"/>
      <c r="GWG109" s="501"/>
      <c r="GWH109" s="501"/>
      <c r="GWI109" s="502"/>
      <c r="GWJ109" s="497"/>
      <c r="GWK109" s="498"/>
      <c r="GWL109" s="498"/>
      <c r="GWM109" s="499"/>
      <c r="GWN109" s="499"/>
      <c r="GWO109" s="499"/>
      <c r="GWP109" s="500"/>
      <c r="GWQ109" s="501"/>
      <c r="GWR109" s="501"/>
      <c r="GWS109" s="501"/>
      <c r="GWT109" s="501"/>
      <c r="GWU109" s="501"/>
      <c r="GWV109" s="501"/>
      <c r="GWW109" s="501"/>
      <c r="GWX109" s="501"/>
      <c r="GWY109" s="501"/>
      <c r="GWZ109" s="501"/>
      <c r="GXA109" s="501"/>
      <c r="GXB109" s="502"/>
      <c r="GXC109" s="497"/>
      <c r="GXD109" s="498"/>
      <c r="GXE109" s="498"/>
      <c r="GXF109" s="499"/>
      <c r="GXG109" s="499"/>
      <c r="GXH109" s="499"/>
      <c r="GXI109" s="500"/>
      <c r="GXJ109" s="501"/>
      <c r="GXK109" s="501"/>
      <c r="GXL109" s="501"/>
      <c r="GXM109" s="501"/>
      <c r="GXN109" s="501"/>
      <c r="GXO109" s="501"/>
      <c r="GXP109" s="501"/>
      <c r="GXQ109" s="501"/>
      <c r="GXR109" s="501"/>
      <c r="GXS109" s="501"/>
      <c r="GXT109" s="501"/>
      <c r="GXU109" s="502"/>
      <c r="GXV109" s="497"/>
      <c r="GXW109" s="498"/>
      <c r="GXX109" s="498"/>
      <c r="GXY109" s="499"/>
      <c r="GXZ109" s="499"/>
      <c r="GYA109" s="499"/>
      <c r="GYB109" s="500"/>
      <c r="GYC109" s="501"/>
      <c r="GYD109" s="501"/>
      <c r="GYE109" s="501"/>
      <c r="GYF109" s="501"/>
      <c r="GYG109" s="501"/>
      <c r="GYH109" s="501"/>
      <c r="GYI109" s="501"/>
      <c r="GYJ109" s="501"/>
      <c r="GYK109" s="501"/>
      <c r="GYL109" s="501"/>
      <c r="GYM109" s="501"/>
      <c r="GYN109" s="502"/>
      <c r="GYO109" s="497"/>
      <c r="GYP109" s="498"/>
      <c r="GYQ109" s="498"/>
      <c r="GYR109" s="499"/>
      <c r="GYS109" s="499"/>
      <c r="GYT109" s="499"/>
      <c r="GYU109" s="500"/>
      <c r="GYV109" s="501"/>
      <c r="GYW109" s="501"/>
      <c r="GYX109" s="501"/>
      <c r="GYY109" s="501"/>
      <c r="GYZ109" s="501"/>
      <c r="GZA109" s="501"/>
      <c r="GZB109" s="501"/>
      <c r="GZC109" s="501"/>
      <c r="GZD109" s="501"/>
      <c r="GZE109" s="501"/>
      <c r="GZF109" s="501"/>
      <c r="GZG109" s="502"/>
      <c r="GZH109" s="497"/>
      <c r="GZI109" s="498"/>
      <c r="GZJ109" s="498"/>
      <c r="GZK109" s="499"/>
      <c r="GZL109" s="499"/>
      <c r="GZM109" s="499"/>
      <c r="GZN109" s="500"/>
      <c r="GZO109" s="501"/>
      <c r="GZP109" s="501"/>
      <c r="GZQ109" s="501"/>
      <c r="GZR109" s="501"/>
      <c r="GZS109" s="501"/>
      <c r="GZT109" s="501"/>
      <c r="GZU109" s="501"/>
      <c r="GZV109" s="501"/>
      <c r="GZW109" s="501"/>
      <c r="GZX109" s="501"/>
      <c r="GZY109" s="501"/>
      <c r="GZZ109" s="502"/>
      <c r="HAA109" s="497"/>
      <c r="HAB109" s="498"/>
      <c r="HAC109" s="498"/>
      <c r="HAD109" s="499"/>
      <c r="HAE109" s="499"/>
      <c r="HAF109" s="499"/>
      <c r="HAG109" s="500"/>
      <c r="HAH109" s="501"/>
      <c r="HAI109" s="501"/>
      <c r="HAJ109" s="501"/>
      <c r="HAK109" s="501"/>
      <c r="HAL109" s="501"/>
      <c r="HAM109" s="501"/>
      <c r="HAN109" s="501"/>
      <c r="HAO109" s="501"/>
      <c r="HAP109" s="501"/>
      <c r="HAQ109" s="501"/>
      <c r="HAR109" s="501"/>
      <c r="HAS109" s="502"/>
      <c r="HAT109" s="497"/>
      <c r="HAU109" s="498"/>
      <c r="HAV109" s="498"/>
      <c r="HAW109" s="499"/>
      <c r="HAX109" s="499"/>
      <c r="HAY109" s="499"/>
      <c r="HAZ109" s="500"/>
      <c r="HBA109" s="501"/>
      <c r="HBB109" s="501"/>
      <c r="HBC109" s="501"/>
      <c r="HBD109" s="501"/>
      <c r="HBE109" s="501"/>
      <c r="HBF109" s="501"/>
      <c r="HBG109" s="501"/>
      <c r="HBH109" s="501"/>
      <c r="HBI109" s="501"/>
      <c r="HBJ109" s="501"/>
      <c r="HBK109" s="501"/>
      <c r="HBL109" s="502"/>
      <c r="HBM109" s="497"/>
      <c r="HBN109" s="498"/>
      <c r="HBO109" s="498"/>
      <c r="HBP109" s="499"/>
      <c r="HBQ109" s="499"/>
      <c r="HBR109" s="499"/>
      <c r="HBS109" s="500"/>
      <c r="HBT109" s="501"/>
      <c r="HBU109" s="501"/>
      <c r="HBV109" s="501"/>
      <c r="HBW109" s="501"/>
      <c r="HBX109" s="501"/>
      <c r="HBY109" s="501"/>
      <c r="HBZ109" s="501"/>
      <c r="HCA109" s="501"/>
      <c r="HCB109" s="501"/>
      <c r="HCC109" s="501"/>
      <c r="HCD109" s="501"/>
      <c r="HCE109" s="502"/>
      <c r="HCF109" s="497"/>
      <c r="HCG109" s="498"/>
      <c r="HCH109" s="498"/>
      <c r="HCI109" s="499"/>
      <c r="HCJ109" s="499"/>
      <c r="HCK109" s="499"/>
      <c r="HCL109" s="500"/>
      <c r="HCM109" s="501"/>
      <c r="HCN109" s="501"/>
      <c r="HCO109" s="501"/>
      <c r="HCP109" s="501"/>
      <c r="HCQ109" s="501"/>
      <c r="HCR109" s="501"/>
      <c r="HCS109" s="501"/>
      <c r="HCT109" s="501"/>
      <c r="HCU109" s="501"/>
      <c r="HCV109" s="501"/>
      <c r="HCW109" s="501"/>
      <c r="HCX109" s="502"/>
      <c r="HCY109" s="497"/>
      <c r="HCZ109" s="498"/>
      <c r="HDA109" s="498"/>
      <c r="HDB109" s="499"/>
      <c r="HDC109" s="499"/>
      <c r="HDD109" s="499"/>
      <c r="HDE109" s="500"/>
      <c r="HDF109" s="501"/>
      <c r="HDG109" s="501"/>
      <c r="HDH109" s="501"/>
      <c r="HDI109" s="501"/>
      <c r="HDJ109" s="501"/>
      <c r="HDK109" s="501"/>
      <c r="HDL109" s="501"/>
      <c r="HDM109" s="501"/>
      <c r="HDN109" s="501"/>
      <c r="HDO109" s="501"/>
      <c r="HDP109" s="501"/>
      <c r="HDQ109" s="502"/>
      <c r="HDR109" s="497"/>
      <c r="HDS109" s="498"/>
      <c r="HDT109" s="498"/>
      <c r="HDU109" s="499"/>
      <c r="HDV109" s="499"/>
      <c r="HDW109" s="499"/>
      <c r="HDX109" s="500"/>
      <c r="HDY109" s="501"/>
      <c r="HDZ109" s="501"/>
      <c r="HEA109" s="501"/>
      <c r="HEB109" s="501"/>
      <c r="HEC109" s="501"/>
      <c r="HED109" s="501"/>
      <c r="HEE109" s="501"/>
      <c r="HEF109" s="501"/>
      <c r="HEG109" s="501"/>
      <c r="HEH109" s="501"/>
      <c r="HEI109" s="501"/>
      <c r="HEJ109" s="502"/>
      <c r="HEK109" s="497"/>
      <c r="HEL109" s="498"/>
      <c r="HEM109" s="498"/>
      <c r="HEN109" s="499"/>
      <c r="HEO109" s="499"/>
      <c r="HEP109" s="499"/>
      <c r="HEQ109" s="500"/>
      <c r="HER109" s="501"/>
      <c r="HES109" s="501"/>
      <c r="HET109" s="501"/>
      <c r="HEU109" s="501"/>
      <c r="HEV109" s="501"/>
      <c r="HEW109" s="501"/>
      <c r="HEX109" s="501"/>
      <c r="HEY109" s="501"/>
      <c r="HEZ109" s="501"/>
      <c r="HFA109" s="501"/>
      <c r="HFB109" s="501"/>
      <c r="HFC109" s="502"/>
      <c r="HFD109" s="497"/>
      <c r="HFE109" s="498"/>
      <c r="HFF109" s="498"/>
      <c r="HFG109" s="499"/>
      <c r="HFH109" s="499"/>
      <c r="HFI109" s="499"/>
      <c r="HFJ109" s="500"/>
      <c r="HFK109" s="501"/>
      <c r="HFL109" s="501"/>
      <c r="HFM109" s="501"/>
      <c r="HFN109" s="501"/>
      <c r="HFO109" s="501"/>
      <c r="HFP109" s="501"/>
      <c r="HFQ109" s="501"/>
      <c r="HFR109" s="501"/>
      <c r="HFS109" s="501"/>
      <c r="HFT109" s="501"/>
      <c r="HFU109" s="501"/>
      <c r="HFV109" s="502"/>
      <c r="HFW109" s="497"/>
      <c r="HFX109" s="498"/>
      <c r="HFY109" s="498"/>
      <c r="HFZ109" s="499"/>
      <c r="HGA109" s="499"/>
      <c r="HGB109" s="499"/>
      <c r="HGC109" s="500"/>
      <c r="HGD109" s="501"/>
      <c r="HGE109" s="501"/>
      <c r="HGF109" s="501"/>
      <c r="HGG109" s="501"/>
      <c r="HGH109" s="501"/>
      <c r="HGI109" s="501"/>
      <c r="HGJ109" s="501"/>
      <c r="HGK109" s="501"/>
      <c r="HGL109" s="501"/>
      <c r="HGM109" s="501"/>
      <c r="HGN109" s="501"/>
      <c r="HGO109" s="502"/>
      <c r="HGP109" s="497"/>
      <c r="HGQ109" s="498"/>
      <c r="HGR109" s="498"/>
      <c r="HGS109" s="499"/>
      <c r="HGT109" s="499"/>
      <c r="HGU109" s="499"/>
      <c r="HGV109" s="500"/>
      <c r="HGW109" s="501"/>
      <c r="HGX109" s="501"/>
      <c r="HGY109" s="501"/>
      <c r="HGZ109" s="501"/>
      <c r="HHA109" s="501"/>
      <c r="HHB109" s="501"/>
      <c r="HHC109" s="501"/>
      <c r="HHD109" s="501"/>
      <c r="HHE109" s="501"/>
      <c r="HHF109" s="501"/>
      <c r="HHG109" s="501"/>
      <c r="HHH109" s="502"/>
      <c r="HHI109" s="497"/>
      <c r="HHJ109" s="498"/>
      <c r="HHK109" s="498"/>
      <c r="HHL109" s="499"/>
      <c r="HHM109" s="499"/>
      <c r="HHN109" s="499"/>
      <c r="HHO109" s="500"/>
      <c r="HHP109" s="501"/>
      <c r="HHQ109" s="501"/>
      <c r="HHR109" s="501"/>
      <c r="HHS109" s="501"/>
      <c r="HHT109" s="501"/>
      <c r="HHU109" s="501"/>
      <c r="HHV109" s="501"/>
      <c r="HHW109" s="501"/>
      <c r="HHX109" s="501"/>
      <c r="HHY109" s="501"/>
      <c r="HHZ109" s="501"/>
      <c r="HIA109" s="502"/>
      <c r="HIB109" s="497"/>
      <c r="HIC109" s="498"/>
      <c r="HID109" s="498"/>
      <c r="HIE109" s="499"/>
      <c r="HIF109" s="499"/>
      <c r="HIG109" s="499"/>
      <c r="HIH109" s="500"/>
      <c r="HII109" s="501"/>
      <c r="HIJ109" s="501"/>
      <c r="HIK109" s="501"/>
      <c r="HIL109" s="501"/>
      <c r="HIM109" s="501"/>
      <c r="HIN109" s="501"/>
      <c r="HIO109" s="501"/>
      <c r="HIP109" s="501"/>
      <c r="HIQ109" s="501"/>
      <c r="HIR109" s="501"/>
      <c r="HIS109" s="501"/>
      <c r="HIT109" s="502"/>
      <c r="HIU109" s="497"/>
      <c r="HIV109" s="498"/>
      <c r="HIW109" s="498"/>
      <c r="HIX109" s="499"/>
      <c r="HIY109" s="499"/>
      <c r="HIZ109" s="499"/>
      <c r="HJA109" s="500"/>
      <c r="HJB109" s="501"/>
      <c r="HJC109" s="501"/>
      <c r="HJD109" s="501"/>
      <c r="HJE109" s="501"/>
      <c r="HJF109" s="501"/>
      <c r="HJG109" s="501"/>
      <c r="HJH109" s="501"/>
      <c r="HJI109" s="501"/>
      <c r="HJJ109" s="501"/>
      <c r="HJK109" s="501"/>
      <c r="HJL109" s="501"/>
      <c r="HJM109" s="502"/>
      <c r="HJN109" s="497"/>
      <c r="HJO109" s="498"/>
      <c r="HJP109" s="498"/>
      <c r="HJQ109" s="499"/>
      <c r="HJR109" s="499"/>
      <c r="HJS109" s="499"/>
      <c r="HJT109" s="500"/>
      <c r="HJU109" s="501"/>
      <c r="HJV109" s="501"/>
      <c r="HJW109" s="501"/>
      <c r="HJX109" s="501"/>
      <c r="HJY109" s="501"/>
      <c r="HJZ109" s="501"/>
      <c r="HKA109" s="501"/>
      <c r="HKB109" s="501"/>
      <c r="HKC109" s="501"/>
      <c r="HKD109" s="501"/>
      <c r="HKE109" s="501"/>
      <c r="HKF109" s="502"/>
      <c r="HKG109" s="497"/>
      <c r="HKH109" s="498"/>
      <c r="HKI109" s="498"/>
      <c r="HKJ109" s="499"/>
      <c r="HKK109" s="499"/>
      <c r="HKL109" s="499"/>
      <c r="HKM109" s="500"/>
      <c r="HKN109" s="501"/>
      <c r="HKO109" s="501"/>
      <c r="HKP109" s="501"/>
      <c r="HKQ109" s="501"/>
      <c r="HKR109" s="501"/>
      <c r="HKS109" s="501"/>
      <c r="HKT109" s="501"/>
      <c r="HKU109" s="501"/>
      <c r="HKV109" s="501"/>
      <c r="HKW109" s="501"/>
      <c r="HKX109" s="501"/>
      <c r="HKY109" s="502"/>
      <c r="HKZ109" s="497"/>
      <c r="HLA109" s="498"/>
      <c r="HLB109" s="498"/>
      <c r="HLC109" s="499"/>
      <c r="HLD109" s="499"/>
      <c r="HLE109" s="499"/>
      <c r="HLF109" s="500"/>
      <c r="HLG109" s="501"/>
      <c r="HLH109" s="501"/>
      <c r="HLI109" s="501"/>
      <c r="HLJ109" s="501"/>
      <c r="HLK109" s="501"/>
      <c r="HLL109" s="501"/>
      <c r="HLM109" s="501"/>
      <c r="HLN109" s="501"/>
      <c r="HLO109" s="501"/>
      <c r="HLP109" s="501"/>
      <c r="HLQ109" s="501"/>
      <c r="HLR109" s="502"/>
      <c r="HLS109" s="497"/>
      <c r="HLT109" s="498"/>
      <c r="HLU109" s="498"/>
      <c r="HLV109" s="499"/>
      <c r="HLW109" s="499"/>
      <c r="HLX109" s="499"/>
      <c r="HLY109" s="500"/>
      <c r="HLZ109" s="501"/>
      <c r="HMA109" s="501"/>
      <c r="HMB109" s="501"/>
      <c r="HMC109" s="501"/>
      <c r="HMD109" s="501"/>
      <c r="HME109" s="501"/>
      <c r="HMF109" s="501"/>
      <c r="HMG109" s="501"/>
      <c r="HMH109" s="501"/>
      <c r="HMI109" s="501"/>
      <c r="HMJ109" s="501"/>
      <c r="HMK109" s="502"/>
      <c r="HML109" s="497"/>
      <c r="HMM109" s="498"/>
      <c r="HMN109" s="498"/>
      <c r="HMO109" s="499"/>
      <c r="HMP109" s="499"/>
      <c r="HMQ109" s="499"/>
      <c r="HMR109" s="500"/>
      <c r="HMS109" s="501"/>
      <c r="HMT109" s="501"/>
      <c r="HMU109" s="501"/>
      <c r="HMV109" s="501"/>
      <c r="HMW109" s="501"/>
      <c r="HMX109" s="501"/>
      <c r="HMY109" s="501"/>
      <c r="HMZ109" s="501"/>
      <c r="HNA109" s="501"/>
      <c r="HNB109" s="501"/>
      <c r="HNC109" s="501"/>
      <c r="HND109" s="502"/>
      <c r="HNE109" s="497"/>
      <c r="HNF109" s="498"/>
      <c r="HNG109" s="498"/>
      <c r="HNH109" s="499"/>
      <c r="HNI109" s="499"/>
      <c r="HNJ109" s="499"/>
      <c r="HNK109" s="500"/>
      <c r="HNL109" s="501"/>
      <c r="HNM109" s="501"/>
      <c r="HNN109" s="501"/>
      <c r="HNO109" s="501"/>
      <c r="HNP109" s="501"/>
      <c r="HNQ109" s="501"/>
      <c r="HNR109" s="501"/>
      <c r="HNS109" s="501"/>
      <c r="HNT109" s="501"/>
      <c r="HNU109" s="501"/>
      <c r="HNV109" s="501"/>
      <c r="HNW109" s="502"/>
      <c r="HNX109" s="497"/>
      <c r="HNY109" s="498"/>
      <c r="HNZ109" s="498"/>
      <c r="HOA109" s="499"/>
      <c r="HOB109" s="499"/>
      <c r="HOC109" s="499"/>
      <c r="HOD109" s="500"/>
      <c r="HOE109" s="501"/>
      <c r="HOF109" s="501"/>
      <c r="HOG109" s="501"/>
      <c r="HOH109" s="501"/>
      <c r="HOI109" s="501"/>
      <c r="HOJ109" s="501"/>
      <c r="HOK109" s="501"/>
      <c r="HOL109" s="501"/>
      <c r="HOM109" s="501"/>
      <c r="HON109" s="501"/>
      <c r="HOO109" s="501"/>
      <c r="HOP109" s="502"/>
      <c r="HOQ109" s="497"/>
      <c r="HOR109" s="498"/>
      <c r="HOS109" s="498"/>
      <c r="HOT109" s="499"/>
      <c r="HOU109" s="499"/>
      <c r="HOV109" s="499"/>
      <c r="HOW109" s="500"/>
      <c r="HOX109" s="501"/>
      <c r="HOY109" s="501"/>
      <c r="HOZ109" s="501"/>
      <c r="HPA109" s="501"/>
      <c r="HPB109" s="501"/>
      <c r="HPC109" s="501"/>
      <c r="HPD109" s="501"/>
      <c r="HPE109" s="501"/>
      <c r="HPF109" s="501"/>
      <c r="HPG109" s="501"/>
      <c r="HPH109" s="501"/>
      <c r="HPI109" s="502"/>
      <c r="HPJ109" s="497"/>
      <c r="HPK109" s="498"/>
      <c r="HPL109" s="498"/>
      <c r="HPM109" s="499"/>
      <c r="HPN109" s="499"/>
      <c r="HPO109" s="499"/>
      <c r="HPP109" s="500"/>
      <c r="HPQ109" s="501"/>
      <c r="HPR109" s="501"/>
      <c r="HPS109" s="501"/>
      <c r="HPT109" s="501"/>
      <c r="HPU109" s="501"/>
      <c r="HPV109" s="501"/>
      <c r="HPW109" s="501"/>
      <c r="HPX109" s="501"/>
      <c r="HPY109" s="501"/>
      <c r="HPZ109" s="501"/>
      <c r="HQA109" s="501"/>
      <c r="HQB109" s="502"/>
      <c r="HQC109" s="497"/>
      <c r="HQD109" s="498"/>
      <c r="HQE109" s="498"/>
      <c r="HQF109" s="499"/>
      <c r="HQG109" s="499"/>
      <c r="HQH109" s="499"/>
      <c r="HQI109" s="500"/>
      <c r="HQJ109" s="501"/>
      <c r="HQK109" s="501"/>
      <c r="HQL109" s="501"/>
      <c r="HQM109" s="501"/>
      <c r="HQN109" s="501"/>
      <c r="HQO109" s="501"/>
      <c r="HQP109" s="501"/>
      <c r="HQQ109" s="501"/>
      <c r="HQR109" s="501"/>
      <c r="HQS109" s="501"/>
      <c r="HQT109" s="501"/>
      <c r="HQU109" s="502"/>
      <c r="HQV109" s="497"/>
      <c r="HQW109" s="498"/>
      <c r="HQX109" s="498"/>
      <c r="HQY109" s="499"/>
      <c r="HQZ109" s="499"/>
      <c r="HRA109" s="499"/>
      <c r="HRB109" s="500"/>
      <c r="HRC109" s="501"/>
      <c r="HRD109" s="501"/>
      <c r="HRE109" s="501"/>
      <c r="HRF109" s="501"/>
      <c r="HRG109" s="501"/>
      <c r="HRH109" s="501"/>
      <c r="HRI109" s="501"/>
      <c r="HRJ109" s="501"/>
      <c r="HRK109" s="501"/>
      <c r="HRL109" s="501"/>
      <c r="HRM109" s="501"/>
      <c r="HRN109" s="502"/>
      <c r="HRO109" s="497"/>
      <c r="HRP109" s="498"/>
      <c r="HRQ109" s="498"/>
      <c r="HRR109" s="499"/>
      <c r="HRS109" s="499"/>
      <c r="HRT109" s="499"/>
      <c r="HRU109" s="500"/>
      <c r="HRV109" s="501"/>
      <c r="HRW109" s="501"/>
      <c r="HRX109" s="501"/>
      <c r="HRY109" s="501"/>
      <c r="HRZ109" s="501"/>
      <c r="HSA109" s="501"/>
      <c r="HSB109" s="501"/>
      <c r="HSC109" s="501"/>
      <c r="HSD109" s="501"/>
      <c r="HSE109" s="501"/>
      <c r="HSF109" s="501"/>
      <c r="HSG109" s="502"/>
      <c r="HSH109" s="497"/>
      <c r="HSI109" s="498"/>
      <c r="HSJ109" s="498"/>
      <c r="HSK109" s="499"/>
      <c r="HSL109" s="499"/>
      <c r="HSM109" s="499"/>
      <c r="HSN109" s="500"/>
      <c r="HSO109" s="501"/>
      <c r="HSP109" s="501"/>
      <c r="HSQ109" s="501"/>
      <c r="HSR109" s="501"/>
      <c r="HSS109" s="501"/>
      <c r="HST109" s="501"/>
      <c r="HSU109" s="501"/>
      <c r="HSV109" s="501"/>
      <c r="HSW109" s="501"/>
      <c r="HSX109" s="501"/>
      <c r="HSY109" s="501"/>
      <c r="HSZ109" s="502"/>
      <c r="HTA109" s="497"/>
      <c r="HTB109" s="498"/>
      <c r="HTC109" s="498"/>
      <c r="HTD109" s="499"/>
      <c r="HTE109" s="499"/>
      <c r="HTF109" s="499"/>
      <c r="HTG109" s="500"/>
      <c r="HTH109" s="501"/>
      <c r="HTI109" s="501"/>
      <c r="HTJ109" s="501"/>
      <c r="HTK109" s="501"/>
      <c r="HTL109" s="501"/>
      <c r="HTM109" s="501"/>
      <c r="HTN109" s="501"/>
      <c r="HTO109" s="501"/>
      <c r="HTP109" s="501"/>
      <c r="HTQ109" s="501"/>
      <c r="HTR109" s="501"/>
      <c r="HTS109" s="502"/>
      <c r="HTT109" s="497"/>
      <c r="HTU109" s="498"/>
      <c r="HTV109" s="498"/>
      <c r="HTW109" s="499"/>
      <c r="HTX109" s="499"/>
      <c r="HTY109" s="499"/>
      <c r="HTZ109" s="500"/>
      <c r="HUA109" s="501"/>
      <c r="HUB109" s="501"/>
      <c r="HUC109" s="501"/>
      <c r="HUD109" s="501"/>
      <c r="HUE109" s="501"/>
      <c r="HUF109" s="501"/>
      <c r="HUG109" s="501"/>
      <c r="HUH109" s="501"/>
      <c r="HUI109" s="501"/>
      <c r="HUJ109" s="501"/>
      <c r="HUK109" s="501"/>
      <c r="HUL109" s="502"/>
      <c r="HUM109" s="497"/>
      <c r="HUN109" s="498"/>
      <c r="HUO109" s="498"/>
      <c r="HUP109" s="499"/>
      <c r="HUQ109" s="499"/>
      <c r="HUR109" s="499"/>
      <c r="HUS109" s="500"/>
      <c r="HUT109" s="501"/>
      <c r="HUU109" s="501"/>
      <c r="HUV109" s="501"/>
      <c r="HUW109" s="501"/>
      <c r="HUX109" s="501"/>
      <c r="HUY109" s="501"/>
      <c r="HUZ109" s="501"/>
      <c r="HVA109" s="501"/>
      <c r="HVB109" s="501"/>
      <c r="HVC109" s="501"/>
      <c r="HVD109" s="501"/>
      <c r="HVE109" s="502"/>
      <c r="HVF109" s="497"/>
      <c r="HVG109" s="498"/>
      <c r="HVH109" s="498"/>
      <c r="HVI109" s="499"/>
      <c r="HVJ109" s="499"/>
      <c r="HVK109" s="499"/>
      <c r="HVL109" s="500"/>
      <c r="HVM109" s="501"/>
      <c r="HVN109" s="501"/>
      <c r="HVO109" s="501"/>
      <c r="HVP109" s="501"/>
      <c r="HVQ109" s="501"/>
      <c r="HVR109" s="501"/>
      <c r="HVS109" s="501"/>
      <c r="HVT109" s="501"/>
      <c r="HVU109" s="501"/>
      <c r="HVV109" s="501"/>
      <c r="HVW109" s="501"/>
      <c r="HVX109" s="502"/>
      <c r="HVY109" s="497"/>
      <c r="HVZ109" s="498"/>
      <c r="HWA109" s="498"/>
      <c r="HWB109" s="499"/>
      <c r="HWC109" s="499"/>
      <c r="HWD109" s="499"/>
      <c r="HWE109" s="500"/>
      <c r="HWF109" s="501"/>
      <c r="HWG109" s="501"/>
      <c r="HWH109" s="501"/>
      <c r="HWI109" s="501"/>
      <c r="HWJ109" s="501"/>
      <c r="HWK109" s="501"/>
      <c r="HWL109" s="501"/>
      <c r="HWM109" s="501"/>
      <c r="HWN109" s="501"/>
      <c r="HWO109" s="501"/>
      <c r="HWP109" s="501"/>
      <c r="HWQ109" s="502"/>
      <c r="HWR109" s="497"/>
      <c r="HWS109" s="498"/>
      <c r="HWT109" s="498"/>
      <c r="HWU109" s="499"/>
      <c r="HWV109" s="499"/>
      <c r="HWW109" s="499"/>
      <c r="HWX109" s="500"/>
      <c r="HWY109" s="501"/>
      <c r="HWZ109" s="501"/>
      <c r="HXA109" s="501"/>
      <c r="HXB109" s="501"/>
      <c r="HXC109" s="501"/>
      <c r="HXD109" s="501"/>
      <c r="HXE109" s="501"/>
      <c r="HXF109" s="501"/>
      <c r="HXG109" s="501"/>
      <c r="HXH109" s="501"/>
      <c r="HXI109" s="501"/>
      <c r="HXJ109" s="502"/>
      <c r="HXK109" s="497"/>
      <c r="HXL109" s="498"/>
      <c r="HXM109" s="498"/>
      <c r="HXN109" s="499"/>
      <c r="HXO109" s="499"/>
      <c r="HXP109" s="499"/>
      <c r="HXQ109" s="500"/>
      <c r="HXR109" s="501"/>
      <c r="HXS109" s="501"/>
      <c r="HXT109" s="501"/>
      <c r="HXU109" s="501"/>
      <c r="HXV109" s="501"/>
      <c r="HXW109" s="501"/>
      <c r="HXX109" s="501"/>
      <c r="HXY109" s="501"/>
      <c r="HXZ109" s="501"/>
      <c r="HYA109" s="501"/>
      <c r="HYB109" s="501"/>
      <c r="HYC109" s="502"/>
      <c r="HYD109" s="497"/>
      <c r="HYE109" s="498"/>
      <c r="HYF109" s="498"/>
      <c r="HYG109" s="499"/>
      <c r="HYH109" s="499"/>
      <c r="HYI109" s="499"/>
      <c r="HYJ109" s="500"/>
      <c r="HYK109" s="501"/>
      <c r="HYL109" s="501"/>
      <c r="HYM109" s="501"/>
      <c r="HYN109" s="501"/>
      <c r="HYO109" s="501"/>
      <c r="HYP109" s="501"/>
      <c r="HYQ109" s="501"/>
      <c r="HYR109" s="501"/>
      <c r="HYS109" s="501"/>
      <c r="HYT109" s="501"/>
      <c r="HYU109" s="501"/>
      <c r="HYV109" s="502"/>
      <c r="HYW109" s="497"/>
      <c r="HYX109" s="498"/>
      <c r="HYY109" s="498"/>
      <c r="HYZ109" s="499"/>
      <c r="HZA109" s="499"/>
      <c r="HZB109" s="499"/>
      <c r="HZC109" s="500"/>
      <c r="HZD109" s="501"/>
      <c r="HZE109" s="501"/>
      <c r="HZF109" s="501"/>
      <c r="HZG109" s="501"/>
      <c r="HZH109" s="501"/>
      <c r="HZI109" s="501"/>
      <c r="HZJ109" s="501"/>
      <c r="HZK109" s="501"/>
      <c r="HZL109" s="501"/>
      <c r="HZM109" s="501"/>
      <c r="HZN109" s="501"/>
      <c r="HZO109" s="502"/>
      <c r="HZP109" s="497"/>
      <c r="HZQ109" s="498"/>
      <c r="HZR109" s="498"/>
      <c r="HZS109" s="499"/>
      <c r="HZT109" s="499"/>
      <c r="HZU109" s="499"/>
      <c r="HZV109" s="500"/>
      <c r="HZW109" s="501"/>
      <c r="HZX109" s="501"/>
      <c r="HZY109" s="501"/>
      <c r="HZZ109" s="501"/>
      <c r="IAA109" s="501"/>
      <c r="IAB109" s="501"/>
      <c r="IAC109" s="501"/>
      <c r="IAD109" s="501"/>
      <c r="IAE109" s="501"/>
      <c r="IAF109" s="501"/>
      <c r="IAG109" s="501"/>
      <c r="IAH109" s="502"/>
      <c r="IAI109" s="497"/>
      <c r="IAJ109" s="498"/>
      <c r="IAK109" s="498"/>
      <c r="IAL109" s="499"/>
      <c r="IAM109" s="499"/>
      <c r="IAN109" s="499"/>
      <c r="IAO109" s="500"/>
      <c r="IAP109" s="501"/>
      <c r="IAQ109" s="501"/>
      <c r="IAR109" s="501"/>
      <c r="IAS109" s="501"/>
      <c r="IAT109" s="501"/>
      <c r="IAU109" s="501"/>
      <c r="IAV109" s="501"/>
      <c r="IAW109" s="501"/>
      <c r="IAX109" s="501"/>
      <c r="IAY109" s="501"/>
      <c r="IAZ109" s="501"/>
      <c r="IBA109" s="502"/>
      <c r="IBB109" s="497"/>
      <c r="IBC109" s="498"/>
      <c r="IBD109" s="498"/>
      <c r="IBE109" s="499"/>
      <c r="IBF109" s="499"/>
      <c r="IBG109" s="499"/>
      <c r="IBH109" s="500"/>
      <c r="IBI109" s="501"/>
      <c r="IBJ109" s="501"/>
      <c r="IBK109" s="501"/>
      <c r="IBL109" s="501"/>
      <c r="IBM109" s="501"/>
      <c r="IBN109" s="501"/>
      <c r="IBO109" s="501"/>
      <c r="IBP109" s="501"/>
      <c r="IBQ109" s="501"/>
      <c r="IBR109" s="501"/>
      <c r="IBS109" s="501"/>
      <c r="IBT109" s="502"/>
      <c r="IBU109" s="497"/>
      <c r="IBV109" s="498"/>
      <c r="IBW109" s="498"/>
      <c r="IBX109" s="499"/>
      <c r="IBY109" s="499"/>
      <c r="IBZ109" s="499"/>
      <c r="ICA109" s="500"/>
      <c r="ICB109" s="501"/>
      <c r="ICC109" s="501"/>
      <c r="ICD109" s="501"/>
      <c r="ICE109" s="501"/>
      <c r="ICF109" s="501"/>
      <c r="ICG109" s="501"/>
      <c r="ICH109" s="501"/>
      <c r="ICI109" s="501"/>
      <c r="ICJ109" s="501"/>
      <c r="ICK109" s="501"/>
      <c r="ICL109" s="501"/>
      <c r="ICM109" s="502"/>
      <c r="ICN109" s="497"/>
      <c r="ICO109" s="498"/>
      <c r="ICP109" s="498"/>
      <c r="ICQ109" s="499"/>
      <c r="ICR109" s="499"/>
      <c r="ICS109" s="499"/>
      <c r="ICT109" s="500"/>
      <c r="ICU109" s="501"/>
      <c r="ICV109" s="501"/>
      <c r="ICW109" s="501"/>
      <c r="ICX109" s="501"/>
      <c r="ICY109" s="501"/>
      <c r="ICZ109" s="501"/>
      <c r="IDA109" s="501"/>
      <c r="IDB109" s="501"/>
      <c r="IDC109" s="501"/>
      <c r="IDD109" s="501"/>
      <c r="IDE109" s="501"/>
      <c r="IDF109" s="502"/>
      <c r="IDG109" s="497"/>
      <c r="IDH109" s="498"/>
      <c r="IDI109" s="498"/>
      <c r="IDJ109" s="499"/>
      <c r="IDK109" s="499"/>
      <c r="IDL109" s="499"/>
      <c r="IDM109" s="500"/>
      <c r="IDN109" s="501"/>
      <c r="IDO109" s="501"/>
      <c r="IDP109" s="501"/>
      <c r="IDQ109" s="501"/>
      <c r="IDR109" s="501"/>
      <c r="IDS109" s="501"/>
      <c r="IDT109" s="501"/>
      <c r="IDU109" s="501"/>
      <c r="IDV109" s="501"/>
      <c r="IDW109" s="501"/>
      <c r="IDX109" s="501"/>
      <c r="IDY109" s="502"/>
      <c r="IDZ109" s="497"/>
      <c r="IEA109" s="498"/>
      <c r="IEB109" s="498"/>
      <c r="IEC109" s="499"/>
      <c r="IED109" s="499"/>
      <c r="IEE109" s="499"/>
      <c r="IEF109" s="500"/>
      <c r="IEG109" s="501"/>
      <c r="IEH109" s="501"/>
      <c r="IEI109" s="501"/>
      <c r="IEJ109" s="501"/>
      <c r="IEK109" s="501"/>
      <c r="IEL109" s="501"/>
      <c r="IEM109" s="501"/>
      <c r="IEN109" s="501"/>
      <c r="IEO109" s="501"/>
      <c r="IEP109" s="501"/>
      <c r="IEQ109" s="501"/>
      <c r="IER109" s="502"/>
      <c r="IES109" s="497"/>
      <c r="IET109" s="498"/>
      <c r="IEU109" s="498"/>
      <c r="IEV109" s="499"/>
      <c r="IEW109" s="499"/>
      <c r="IEX109" s="499"/>
      <c r="IEY109" s="500"/>
      <c r="IEZ109" s="501"/>
      <c r="IFA109" s="501"/>
      <c r="IFB109" s="501"/>
      <c r="IFC109" s="501"/>
      <c r="IFD109" s="501"/>
      <c r="IFE109" s="501"/>
      <c r="IFF109" s="501"/>
      <c r="IFG109" s="501"/>
      <c r="IFH109" s="501"/>
      <c r="IFI109" s="501"/>
      <c r="IFJ109" s="501"/>
      <c r="IFK109" s="502"/>
      <c r="IFL109" s="497"/>
      <c r="IFM109" s="498"/>
      <c r="IFN109" s="498"/>
      <c r="IFO109" s="499"/>
      <c r="IFP109" s="499"/>
      <c r="IFQ109" s="499"/>
      <c r="IFR109" s="500"/>
      <c r="IFS109" s="501"/>
      <c r="IFT109" s="501"/>
      <c r="IFU109" s="501"/>
      <c r="IFV109" s="501"/>
      <c r="IFW109" s="501"/>
      <c r="IFX109" s="501"/>
      <c r="IFY109" s="501"/>
      <c r="IFZ109" s="501"/>
      <c r="IGA109" s="501"/>
      <c r="IGB109" s="501"/>
      <c r="IGC109" s="501"/>
      <c r="IGD109" s="502"/>
      <c r="IGE109" s="497"/>
      <c r="IGF109" s="498"/>
      <c r="IGG109" s="498"/>
      <c r="IGH109" s="499"/>
      <c r="IGI109" s="499"/>
      <c r="IGJ109" s="499"/>
      <c r="IGK109" s="500"/>
      <c r="IGL109" s="501"/>
      <c r="IGM109" s="501"/>
      <c r="IGN109" s="501"/>
      <c r="IGO109" s="501"/>
      <c r="IGP109" s="501"/>
      <c r="IGQ109" s="501"/>
      <c r="IGR109" s="501"/>
      <c r="IGS109" s="501"/>
      <c r="IGT109" s="501"/>
      <c r="IGU109" s="501"/>
      <c r="IGV109" s="501"/>
      <c r="IGW109" s="502"/>
      <c r="IGX109" s="497"/>
      <c r="IGY109" s="498"/>
      <c r="IGZ109" s="498"/>
      <c r="IHA109" s="499"/>
      <c r="IHB109" s="499"/>
      <c r="IHC109" s="499"/>
      <c r="IHD109" s="500"/>
      <c r="IHE109" s="501"/>
      <c r="IHF109" s="501"/>
      <c r="IHG109" s="501"/>
      <c r="IHH109" s="501"/>
      <c r="IHI109" s="501"/>
      <c r="IHJ109" s="501"/>
      <c r="IHK109" s="501"/>
      <c r="IHL109" s="501"/>
      <c r="IHM109" s="501"/>
      <c r="IHN109" s="501"/>
      <c r="IHO109" s="501"/>
      <c r="IHP109" s="502"/>
      <c r="IHQ109" s="497"/>
      <c r="IHR109" s="498"/>
      <c r="IHS109" s="498"/>
      <c r="IHT109" s="499"/>
      <c r="IHU109" s="499"/>
      <c r="IHV109" s="499"/>
      <c r="IHW109" s="500"/>
      <c r="IHX109" s="501"/>
      <c r="IHY109" s="501"/>
      <c r="IHZ109" s="501"/>
      <c r="IIA109" s="501"/>
      <c r="IIB109" s="501"/>
      <c r="IIC109" s="501"/>
      <c r="IID109" s="501"/>
      <c r="IIE109" s="501"/>
      <c r="IIF109" s="501"/>
      <c r="IIG109" s="501"/>
      <c r="IIH109" s="501"/>
      <c r="III109" s="502"/>
      <c r="IIJ109" s="497"/>
      <c r="IIK109" s="498"/>
      <c r="IIL109" s="498"/>
      <c r="IIM109" s="499"/>
      <c r="IIN109" s="499"/>
      <c r="IIO109" s="499"/>
      <c r="IIP109" s="500"/>
      <c r="IIQ109" s="501"/>
      <c r="IIR109" s="501"/>
      <c r="IIS109" s="501"/>
      <c r="IIT109" s="501"/>
      <c r="IIU109" s="501"/>
      <c r="IIV109" s="501"/>
      <c r="IIW109" s="501"/>
      <c r="IIX109" s="501"/>
      <c r="IIY109" s="501"/>
      <c r="IIZ109" s="501"/>
      <c r="IJA109" s="501"/>
      <c r="IJB109" s="502"/>
      <c r="IJC109" s="497"/>
      <c r="IJD109" s="498"/>
      <c r="IJE109" s="498"/>
      <c r="IJF109" s="499"/>
      <c r="IJG109" s="499"/>
      <c r="IJH109" s="499"/>
      <c r="IJI109" s="500"/>
      <c r="IJJ109" s="501"/>
      <c r="IJK109" s="501"/>
      <c r="IJL109" s="501"/>
      <c r="IJM109" s="501"/>
      <c r="IJN109" s="501"/>
      <c r="IJO109" s="501"/>
      <c r="IJP109" s="501"/>
      <c r="IJQ109" s="501"/>
      <c r="IJR109" s="501"/>
      <c r="IJS109" s="501"/>
      <c r="IJT109" s="501"/>
      <c r="IJU109" s="502"/>
      <c r="IJV109" s="497"/>
      <c r="IJW109" s="498"/>
      <c r="IJX109" s="498"/>
      <c r="IJY109" s="499"/>
      <c r="IJZ109" s="499"/>
      <c r="IKA109" s="499"/>
      <c r="IKB109" s="500"/>
      <c r="IKC109" s="501"/>
      <c r="IKD109" s="501"/>
      <c r="IKE109" s="501"/>
      <c r="IKF109" s="501"/>
      <c r="IKG109" s="501"/>
      <c r="IKH109" s="501"/>
      <c r="IKI109" s="501"/>
      <c r="IKJ109" s="501"/>
      <c r="IKK109" s="501"/>
      <c r="IKL109" s="501"/>
      <c r="IKM109" s="501"/>
      <c r="IKN109" s="502"/>
      <c r="IKO109" s="497"/>
      <c r="IKP109" s="498"/>
      <c r="IKQ109" s="498"/>
      <c r="IKR109" s="499"/>
      <c r="IKS109" s="499"/>
      <c r="IKT109" s="499"/>
      <c r="IKU109" s="500"/>
      <c r="IKV109" s="501"/>
      <c r="IKW109" s="501"/>
      <c r="IKX109" s="501"/>
      <c r="IKY109" s="501"/>
      <c r="IKZ109" s="501"/>
      <c r="ILA109" s="501"/>
      <c r="ILB109" s="501"/>
      <c r="ILC109" s="501"/>
      <c r="ILD109" s="501"/>
      <c r="ILE109" s="501"/>
      <c r="ILF109" s="501"/>
      <c r="ILG109" s="502"/>
      <c r="ILH109" s="497"/>
      <c r="ILI109" s="498"/>
      <c r="ILJ109" s="498"/>
      <c r="ILK109" s="499"/>
      <c r="ILL109" s="499"/>
      <c r="ILM109" s="499"/>
      <c r="ILN109" s="500"/>
      <c r="ILO109" s="501"/>
      <c r="ILP109" s="501"/>
      <c r="ILQ109" s="501"/>
      <c r="ILR109" s="501"/>
      <c r="ILS109" s="501"/>
      <c r="ILT109" s="501"/>
      <c r="ILU109" s="501"/>
      <c r="ILV109" s="501"/>
      <c r="ILW109" s="501"/>
      <c r="ILX109" s="501"/>
      <c r="ILY109" s="501"/>
      <c r="ILZ109" s="502"/>
      <c r="IMA109" s="497"/>
      <c r="IMB109" s="498"/>
      <c r="IMC109" s="498"/>
      <c r="IMD109" s="499"/>
      <c r="IME109" s="499"/>
      <c r="IMF109" s="499"/>
      <c r="IMG109" s="500"/>
      <c r="IMH109" s="501"/>
      <c r="IMI109" s="501"/>
      <c r="IMJ109" s="501"/>
      <c r="IMK109" s="501"/>
      <c r="IML109" s="501"/>
      <c r="IMM109" s="501"/>
      <c r="IMN109" s="501"/>
      <c r="IMO109" s="501"/>
      <c r="IMP109" s="501"/>
      <c r="IMQ109" s="501"/>
      <c r="IMR109" s="501"/>
      <c r="IMS109" s="502"/>
      <c r="IMT109" s="497"/>
      <c r="IMU109" s="498"/>
      <c r="IMV109" s="498"/>
      <c r="IMW109" s="499"/>
      <c r="IMX109" s="499"/>
      <c r="IMY109" s="499"/>
      <c r="IMZ109" s="500"/>
      <c r="INA109" s="501"/>
      <c r="INB109" s="501"/>
      <c r="INC109" s="501"/>
      <c r="IND109" s="501"/>
      <c r="INE109" s="501"/>
      <c r="INF109" s="501"/>
      <c r="ING109" s="501"/>
      <c r="INH109" s="501"/>
      <c r="INI109" s="501"/>
      <c r="INJ109" s="501"/>
      <c r="INK109" s="501"/>
      <c r="INL109" s="502"/>
      <c r="INM109" s="497"/>
      <c r="INN109" s="498"/>
      <c r="INO109" s="498"/>
      <c r="INP109" s="499"/>
      <c r="INQ109" s="499"/>
      <c r="INR109" s="499"/>
      <c r="INS109" s="500"/>
      <c r="INT109" s="501"/>
      <c r="INU109" s="501"/>
      <c r="INV109" s="501"/>
      <c r="INW109" s="501"/>
      <c r="INX109" s="501"/>
      <c r="INY109" s="501"/>
      <c r="INZ109" s="501"/>
      <c r="IOA109" s="501"/>
      <c r="IOB109" s="501"/>
      <c r="IOC109" s="501"/>
      <c r="IOD109" s="501"/>
      <c r="IOE109" s="502"/>
      <c r="IOF109" s="497"/>
      <c r="IOG109" s="498"/>
      <c r="IOH109" s="498"/>
      <c r="IOI109" s="499"/>
      <c r="IOJ109" s="499"/>
      <c r="IOK109" s="499"/>
      <c r="IOL109" s="500"/>
      <c r="IOM109" s="501"/>
      <c r="ION109" s="501"/>
      <c r="IOO109" s="501"/>
      <c r="IOP109" s="501"/>
      <c r="IOQ109" s="501"/>
      <c r="IOR109" s="501"/>
      <c r="IOS109" s="501"/>
      <c r="IOT109" s="501"/>
      <c r="IOU109" s="501"/>
      <c r="IOV109" s="501"/>
      <c r="IOW109" s="501"/>
      <c r="IOX109" s="502"/>
      <c r="IOY109" s="497"/>
      <c r="IOZ109" s="498"/>
      <c r="IPA109" s="498"/>
      <c r="IPB109" s="499"/>
      <c r="IPC109" s="499"/>
      <c r="IPD109" s="499"/>
      <c r="IPE109" s="500"/>
      <c r="IPF109" s="501"/>
      <c r="IPG109" s="501"/>
      <c r="IPH109" s="501"/>
      <c r="IPI109" s="501"/>
      <c r="IPJ109" s="501"/>
      <c r="IPK109" s="501"/>
      <c r="IPL109" s="501"/>
      <c r="IPM109" s="501"/>
      <c r="IPN109" s="501"/>
      <c r="IPO109" s="501"/>
      <c r="IPP109" s="501"/>
      <c r="IPQ109" s="502"/>
      <c r="IPR109" s="497"/>
      <c r="IPS109" s="498"/>
      <c r="IPT109" s="498"/>
      <c r="IPU109" s="499"/>
      <c r="IPV109" s="499"/>
      <c r="IPW109" s="499"/>
      <c r="IPX109" s="500"/>
      <c r="IPY109" s="501"/>
      <c r="IPZ109" s="501"/>
      <c r="IQA109" s="501"/>
      <c r="IQB109" s="501"/>
      <c r="IQC109" s="501"/>
      <c r="IQD109" s="501"/>
      <c r="IQE109" s="501"/>
      <c r="IQF109" s="501"/>
      <c r="IQG109" s="501"/>
      <c r="IQH109" s="501"/>
      <c r="IQI109" s="501"/>
      <c r="IQJ109" s="502"/>
      <c r="IQK109" s="497"/>
      <c r="IQL109" s="498"/>
      <c r="IQM109" s="498"/>
      <c r="IQN109" s="499"/>
      <c r="IQO109" s="499"/>
      <c r="IQP109" s="499"/>
      <c r="IQQ109" s="500"/>
      <c r="IQR109" s="501"/>
      <c r="IQS109" s="501"/>
      <c r="IQT109" s="501"/>
      <c r="IQU109" s="501"/>
      <c r="IQV109" s="501"/>
      <c r="IQW109" s="501"/>
      <c r="IQX109" s="501"/>
      <c r="IQY109" s="501"/>
      <c r="IQZ109" s="501"/>
      <c r="IRA109" s="501"/>
      <c r="IRB109" s="501"/>
      <c r="IRC109" s="502"/>
      <c r="IRD109" s="497"/>
      <c r="IRE109" s="498"/>
      <c r="IRF109" s="498"/>
      <c r="IRG109" s="499"/>
      <c r="IRH109" s="499"/>
      <c r="IRI109" s="499"/>
      <c r="IRJ109" s="500"/>
      <c r="IRK109" s="501"/>
      <c r="IRL109" s="501"/>
      <c r="IRM109" s="501"/>
      <c r="IRN109" s="501"/>
      <c r="IRO109" s="501"/>
      <c r="IRP109" s="501"/>
      <c r="IRQ109" s="501"/>
      <c r="IRR109" s="501"/>
      <c r="IRS109" s="501"/>
      <c r="IRT109" s="501"/>
      <c r="IRU109" s="501"/>
      <c r="IRV109" s="502"/>
      <c r="IRW109" s="497"/>
      <c r="IRX109" s="498"/>
      <c r="IRY109" s="498"/>
      <c r="IRZ109" s="499"/>
      <c r="ISA109" s="499"/>
      <c r="ISB109" s="499"/>
      <c r="ISC109" s="500"/>
      <c r="ISD109" s="501"/>
      <c r="ISE109" s="501"/>
      <c r="ISF109" s="501"/>
      <c r="ISG109" s="501"/>
      <c r="ISH109" s="501"/>
      <c r="ISI109" s="501"/>
      <c r="ISJ109" s="501"/>
      <c r="ISK109" s="501"/>
      <c r="ISL109" s="501"/>
      <c r="ISM109" s="501"/>
      <c r="ISN109" s="501"/>
      <c r="ISO109" s="502"/>
      <c r="ISP109" s="497"/>
      <c r="ISQ109" s="498"/>
      <c r="ISR109" s="498"/>
      <c r="ISS109" s="499"/>
      <c r="IST109" s="499"/>
      <c r="ISU109" s="499"/>
      <c r="ISV109" s="500"/>
      <c r="ISW109" s="501"/>
      <c r="ISX109" s="501"/>
      <c r="ISY109" s="501"/>
      <c r="ISZ109" s="501"/>
      <c r="ITA109" s="501"/>
      <c r="ITB109" s="501"/>
      <c r="ITC109" s="501"/>
      <c r="ITD109" s="501"/>
      <c r="ITE109" s="501"/>
      <c r="ITF109" s="501"/>
      <c r="ITG109" s="501"/>
      <c r="ITH109" s="502"/>
      <c r="ITI109" s="497"/>
      <c r="ITJ109" s="498"/>
      <c r="ITK109" s="498"/>
      <c r="ITL109" s="499"/>
      <c r="ITM109" s="499"/>
      <c r="ITN109" s="499"/>
      <c r="ITO109" s="500"/>
      <c r="ITP109" s="501"/>
      <c r="ITQ109" s="501"/>
      <c r="ITR109" s="501"/>
      <c r="ITS109" s="501"/>
      <c r="ITT109" s="501"/>
      <c r="ITU109" s="501"/>
      <c r="ITV109" s="501"/>
      <c r="ITW109" s="501"/>
      <c r="ITX109" s="501"/>
      <c r="ITY109" s="501"/>
      <c r="ITZ109" s="501"/>
      <c r="IUA109" s="502"/>
      <c r="IUB109" s="497"/>
      <c r="IUC109" s="498"/>
      <c r="IUD109" s="498"/>
      <c r="IUE109" s="499"/>
      <c r="IUF109" s="499"/>
      <c r="IUG109" s="499"/>
      <c r="IUH109" s="500"/>
      <c r="IUI109" s="501"/>
      <c r="IUJ109" s="501"/>
      <c r="IUK109" s="501"/>
      <c r="IUL109" s="501"/>
      <c r="IUM109" s="501"/>
      <c r="IUN109" s="501"/>
      <c r="IUO109" s="501"/>
      <c r="IUP109" s="501"/>
      <c r="IUQ109" s="501"/>
      <c r="IUR109" s="501"/>
      <c r="IUS109" s="501"/>
      <c r="IUT109" s="502"/>
      <c r="IUU109" s="497"/>
      <c r="IUV109" s="498"/>
      <c r="IUW109" s="498"/>
      <c r="IUX109" s="499"/>
      <c r="IUY109" s="499"/>
      <c r="IUZ109" s="499"/>
      <c r="IVA109" s="500"/>
      <c r="IVB109" s="501"/>
      <c r="IVC109" s="501"/>
      <c r="IVD109" s="501"/>
      <c r="IVE109" s="501"/>
      <c r="IVF109" s="501"/>
      <c r="IVG109" s="501"/>
      <c r="IVH109" s="501"/>
      <c r="IVI109" s="501"/>
      <c r="IVJ109" s="501"/>
      <c r="IVK109" s="501"/>
      <c r="IVL109" s="501"/>
      <c r="IVM109" s="502"/>
      <c r="IVN109" s="497"/>
      <c r="IVO109" s="498"/>
      <c r="IVP109" s="498"/>
      <c r="IVQ109" s="499"/>
      <c r="IVR109" s="499"/>
      <c r="IVS109" s="499"/>
      <c r="IVT109" s="500"/>
      <c r="IVU109" s="501"/>
      <c r="IVV109" s="501"/>
      <c r="IVW109" s="501"/>
      <c r="IVX109" s="501"/>
      <c r="IVY109" s="501"/>
      <c r="IVZ109" s="501"/>
      <c r="IWA109" s="501"/>
      <c r="IWB109" s="501"/>
      <c r="IWC109" s="501"/>
      <c r="IWD109" s="501"/>
      <c r="IWE109" s="501"/>
      <c r="IWF109" s="502"/>
      <c r="IWG109" s="497"/>
      <c r="IWH109" s="498"/>
      <c r="IWI109" s="498"/>
      <c r="IWJ109" s="499"/>
      <c r="IWK109" s="499"/>
      <c r="IWL109" s="499"/>
      <c r="IWM109" s="500"/>
      <c r="IWN109" s="501"/>
      <c r="IWO109" s="501"/>
      <c r="IWP109" s="501"/>
      <c r="IWQ109" s="501"/>
      <c r="IWR109" s="501"/>
      <c r="IWS109" s="501"/>
      <c r="IWT109" s="501"/>
      <c r="IWU109" s="501"/>
      <c r="IWV109" s="501"/>
      <c r="IWW109" s="501"/>
      <c r="IWX109" s="501"/>
      <c r="IWY109" s="502"/>
      <c r="IWZ109" s="497"/>
      <c r="IXA109" s="498"/>
      <c r="IXB109" s="498"/>
      <c r="IXC109" s="499"/>
      <c r="IXD109" s="499"/>
      <c r="IXE109" s="499"/>
      <c r="IXF109" s="500"/>
      <c r="IXG109" s="501"/>
      <c r="IXH109" s="501"/>
      <c r="IXI109" s="501"/>
      <c r="IXJ109" s="501"/>
      <c r="IXK109" s="501"/>
      <c r="IXL109" s="501"/>
      <c r="IXM109" s="501"/>
      <c r="IXN109" s="501"/>
      <c r="IXO109" s="501"/>
      <c r="IXP109" s="501"/>
      <c r="IXQ109" s="501"/>
      <c r="IXR109" s="502"/>
      <c r="IXS109" s="497"/>
      <c r="IXT109" s="498"/>
      <c r="IXU109" s="498"/>
      <c r="IXV109" s="499"/>
      <c r="IXW109" s="499"/>
      <c r="IXX109" s="499"/>
      <c r="IXY109" s="500"/>
      <c r="IXZ109" s="501"/>
      <c r="IYA109" s="501"/>
      <c r="IYB109" s="501"/>
      <c r="IYC109" s="501"/>
      <c r="IYD109" s="501"/>
      <c r="IYE109" s="501"/>
      <c r="IYF109" s="501"/>
      <c r="IYG109" s="501"/>
      <c r="IYH109" s="501"/>
      <c r="IYI109" s="501"/>
      <c r="IYJ109" s="501"/>
      <c r="IYK109" s="502"/>
      <c r="IYL109" s="497"/>
      <c r="IYM109" s="498"/>
      <c r="IYN109" s="498"/>
      <c r="IYO109" s="499"/>
      <c r="IYP109" s="499"/>
      <c r="IYQ109" s="499"/>
      <c r="IYR109" s="500"/>
      <c r="IYS109" s="501"/>
      <c r="IYT109" s="501"/>
      <c r="IYU109" s="501"/>
      <c r="IYV109" s="501"/>
      <c r="IYW109" s="501"/>
      <c r="IYX109" s="501"/>
      <c r="IYY109" s="501"/>
      <c r="IYZ109" s="501"/>
      <c r="IZA109" s="501"/>
      <c r="IZB109" s="501"/>
      <c r="IZC109" s="501"/>
      <c r="IZD109" s="502"/>
      <c r="IZE109" s="497"/>
      <c r="IZF109" s="498"/>
      <c r="IZG109" s="498"/>
      <c r="IZH109" s="499"/>
      <c r="IZI109" s="499"/>
      <c r="IZJ109" s="499"/>
      <c r="IZK109" s="500"/>
      <c r="IZL109" s="501"/>
      <c r="IZM109" s="501"/>
      <c r="IZN109" s="501"/>
      <c r="IZO109" s="501"/>
      <c r="IZP109" s="501"/>
      <c r="IZQ109" s="501"/>
      <c r="IZR109" s="501"/>
      <c r="IZS109" s="501"/>
      <c r="IZT109" s="501"/>
      <c r="IZU109" s="501"/>
      <c r="IZV109" s="501"/>
      <c r="IZW109" s="502"/>
      <c r="IZX109" s="497"/>
      <c r="IZY109" s="498"/>
      <c r="IZZ109" s="498"/>
      <c r="JAA109" s="499"/>
      <c r="JAB109" s="499"/>
      <c r="JAC109" s="499"/>
      <c r="JAD109" s="500"/>
      <c r="JAE109" s="501"/>
      <c r="JAF109" s="501"/>
      <c r="JAG109" s="501"/>
      <c r="JAH109" s="501"/>
      <c r="JAI109" s="501"/>
      <c r="JAJ109" s="501"/>
      <c r="JAK109" s="501"/>
      <c r="JAL109" s="501"/>
      <c r="JAM109" s="501"/>
      <c r="JAN109" s="501"/>
      <c r="JAO109" s="501"/>
      <c r="JAP109" s="502"/>
      <c r="JAQ109" s="497"/>
      <c r="JAR109" s="498"/>
      <c r="JAS109" s="498"/>
      <c r="JAT109" s="499"/>
      <c r="JAU109" s="499"/>
      <c r="JAV109" s="499"/>
      <c r="JAW109" s="500"/>
      <c r="JAX109" s="501"/>
      <c r="JAY109" s="501"/>
      <c r="JAZ109" s="501"/>
      <c r="JBA109" s="501"/>
      <c r="JBB109" s="501"/>
      <c r="JBC109" s="501"/>
      <c r="JBD109" s="501"/>
      <c r="JBE109" s="501"/>
      <c r="JBF109" s="501"/>
      <c r="JBG109" s="501"/>
      <c r="JBH109" s="501"/>
      <c r="JBI109" s="502"/>
      <c r="JBJ109" s="497"/>
      <c r="JBK109" s="498"/>
      <c r="JBL109" s="498"/>
      <c r="JBM109" s="499"/>
      <c r="JBN109" s="499"/>
      <c r="JBO109" s="499"/>
      <c r="JBP109" s="500"/>
      <c r="JBQ109" s="501"/>
      <c r="JBR109" s="501"/>
      <c r="JBS109" s="501"/>
      <c r="JBT109" s="501"/>
      <c r="JBU109" s="501"/>
      <c r="JBV109" s="501"/>
      <c r="JBW109" s="501"/>
      <c r="JBX109" s="501"/>
      <c r="JBY109" s="501"/>
      <c r="JBZ109" s="501"/>
      <c r="JCA109" s="501"/>
      <c r="JCB109" s="502"/>
      <c r="JCC109" s="497"/>
      <c r="JCD109" s="498"/>
      <c r="JCE109" s="498"/>
      <c r="JCF109" s="499"/>
      <c r="JCG109" s="499"/>
      <c r="JCH109" s="499"/>
      <c r="JCI109" s="500"/>
      <c r="JCJ109" s="501"/>
      <c r="JCK109" s="501"/>
      <c r="JCL109" s="501"/>
      <c r="JCM109" s="501"/>
      <c r="JCN109" s="501"/>
      <c r="JCO109" s="501"/>
      <c r="JCP109" s="501"/>
      <c r="JCQ109" s="501"/>
      <c r="JCR109" s="501"/>
      <c r="JCS109" s="501"/>
      <c r="JCT109" s="501"/>
      <c r="JCU109" s="502"/>
      <c r="JCV109" s="497"/>
      <c r="JCW109" s="498"/>
      <c r="JCX109" s="498"/>
      <c r="JCY109" s="499"/>
      <c r="JCZ109" s="499"/>
      <c r="JDA109" s="499"/>
      <c r="JDB109" s="500"/>
      <c r="JDC109" s="501"/>
      <c r="JDD109" s="501"/>
      <c r="JDE109" s="501"/>
      <c r="JDF109" s="501"/>
      <c r="JDG109" s="501"/>
      <c r="JDH109" s="501"/>
      <c r="JDI109" s="501"/>
      <c r="JDJ109" s="501"/>
      <c r="JDK109" s="501"/>
      <c r="JDL109" s="501"/>
      <c r="JDM109" s="501"/>
      <c r="JDN109" s="502"/>
      <c r="JDO109" s="497"/>
      <c r="JDP109" s="498"/>
      <c r="JDQ109" s="498"/>
      <c r="JDR109" s="499"/>
      <c r="JDS109" s="499"/>
      <c r="JDT109" s="499"/>
      <c r="JDU109" s="500"/>
      <c r="JDV109" s="501"/>
      <c r="JDW109" s="501"/>
      <c r="JDX109" s="501"/>
      <c r="JDY109" s="501"/>
      <c r="JDZ109" s="501"/>
      <c r="JEA109" s="501"/>
      <c r="JEB109" s="501"/>
      <c r="JEC109" s="501"/>
      <c r="JED109" s="501"/>
      <c r="JEE109" s="501"/>
      <c r="JEF109" s="501"/>
      <c r="JEG109" s="502"/>
      <c r="JEH109" s="497"/>
      <c r="JEI109" s="498"/>
      <c r="JEJ109" s="498"/>
      <c r="JEK109" s="499"/>
      <c r="JEL109" s="499"/>
      <c r="JEM109" s="499"/>
      <c r="JEN109" s="500"/>
      <c r="JEO109" s="501"/>
      <c r="JEP109" s="501"/>
      <c r="JEQ109" s="501"/>
      <c r="JER109" s="501"/>
      <c r="JES109" s="501"/>
      <c r="JET109" s="501"/>
      <c r="JEU109" s="501"/>
      <c r="JEV109" s="501"/>
      <c r="JEW109" s="501"/>
      <c r="JEX109" s="501"/>
      <c r="JEY109" s="501"/>
      <c r="JEZ109" s="502"/>
      <c r="JFA109" s="497"/>
      <c r="JFB109" s="498"/>
      <c r="JFC109" s="498"/>
      <c r="JFD109" s="499"/>
      <c r="JFE109" s="499"/>
      <c r="JFF109" s="499"/>
      <c r="JFG109" s="500"/>
      <c r="JFH109" s="501"/>
      <c r="JFI109" s="501"/>
      <c r="JFJ109" s="501"/>
      <c r="JFK109" s="501"/>
      <c r="JFL109" s="501"/>
      <c r="JFM109" s="501"/>
      <c r="JFN109" s="501"/>
      <c r="JFO109" s="501"/>
      <c r="JFP109" s="501"/>
      <c r="JFQ109" s="501"/>
      <c r="JFR109" s="501"/>
      <c r="JFS109" s="502"/>
      <c r="JFT109" s="497"/>
      <c r="JFU109" s="498"/>
      <c r="JFV109" s="498"/>
      <c r="JFW109" s="499"/>
      <c r="JFX109" s="499"/>
      <c r="JFY109" s="499"/>
      <c r="JFZ109" s="500"/>
      <c r="JGA109" s="501"/>
      <c r="JGB109" s="501"/>
      <c r="JGC109" s="501"/>
      <c r="JGD109" s="501"/>
      <c r="JGE109" s="501"/>
      <c r="JGF109" s="501"/>
      <c r="JGG109" s="501"/>
      <c r="JGH109" s="501"/>
      <c r="JGI109" s="501"/>
      <c r="JGJ109" s="501"/>
      <c r="JGK109" s="501"/>
      <c r="JGL109" s="502"/>
      <c r="JGM109" s="497"/>
      <c r="JGN109" s="498"/>
      <c r="JGO109" s="498"/>
      <c r="JGP109" s="499"/>
      <c r="JGQ109" s="499"/>
      <c r="JGR109" s="499"/>
      <c r="JGS109" s="500"/>
      <c r="JGT109" s="501"/>
      <c r="JGU109" s="501"/>
      <c r="JGV109" s="501"/>
      <c r="JGW109" s="501"/>
      <c r="JGX109" s="501"/>
      <c r="JGY109" s="501"/>
      <c r="JGZ109" s="501"/>
      <c r="JHA109" s="501"/>
      <c r="JHB109" s="501"/>
      <c r="JHC109" s="501"/>
      <c r="JHD109" s="501"/>
      <c r="JHE109" s="502"/>
      <c r="JHF109" s="497"/>
      <c r="JHG109" s="498"/>
      <c r="JHH109" s="498"/>
      <c r="JHI109" s="499"/>
      <c r="JHJ109" s="499"/>
      <c r="JHK109" s="499"/>
      <c r="JHL109" s="500"/>
      <c r="JHM109" s="501"/>
      <c r="JHN109" s="501"/>
      <c r="JHO109" s="501"/>
      <c r="JHP109" s="501"/>
      <c r="JHQ109" s="501"/>
      <c r="JHR109" s="501"/>
      <c r="JHS109" s="501"/>
      <c r="JHT109" s="501"/>
      <c r="JHU109" s="501"/>
      <c r="JHV109" s="501"/>
      <c r="JHW109" s="501"/>
      <c r="JHX109" s="502"/>
      <c r="JHY109" s="497"/>
      <c r="JHZ109" s="498"/>
      <c r="JIA109" s="498"/>
      <c r="JIB109" s="499"/>
      <c r="JIC109" s="499"/>
      <c r="JID109" s="499"/>
      <c r="JIE109" s="500"/>
      <c r="JIF109" s="501"/>
      <c r="JIG109" s="501"/>
      <c r="JIH109" s="501"/>
      <c r="JII109" s="501"/>
      <c r="JIJ109" s="501"/>
      <c r="JIK109" s="501"/>
      <c r="JIL109" s="501"/>
      <c r="JIM109" s="501"/>
      <c r="JIN109" s="501"/>
      <c r="JIO109" s="501"/>
      <c r="JIP109" s="501"/>
      <c r="JIQ109" s="502"/>
      <c r="JIR109" s="497"/>
      <c r="JIS109" s="498"/>
      <c r="JIT109" s="498"/>
      <c r="JIU109" s="499"/>
      <c r="JIV109" s="499"/>
      <c r="JIW109" s="499"/>
      <c r="JIX109" s="500"/>
      <c r="JIY109" s="501"/>
      <c r="JIZ109" s="501"/>
      <c r="JJA109" s="501"/>
      <c r="JJB109" s="501"/>
      <c r="JJC109" s="501"/>
      <c r="JJD109" s="501"/>
      <c r="JJE109" s="501"/>
      <c r="JJF109" s="501"/>
      <c r="JJG109" s="501"/>
      <c r="JJH109" s="501"/>
      <c r="JJI109" s="501"/>
      <c r="JJJ109" s="502"/>
      <c r="JJK109" s="497"/>
      <c r="JJL109" s="498"/>
      <c r="JJM109" s="498"/>
      <c r="JJN109" s="499"/>
      <c r="JJO109" s="499"/>
      <c r="JJP109" s="499"/>
      <c r="JJQ109" s="500"/>
      <c r="JJR109" s="501"/>
      <c r="JJS109" s="501"/>
      <c r="JJT109" s="501"/>
      <c r="JJU109" s="501"/>
      <c r="JJV109" s="501"/>
      <c r="JJW109" s="501"/>
      <c r="JJX109" s="501"/>
      <c r="JJY109" s="501"/>
      <c r="JJZ109" s="501"/>
      <c r="JKA109" s="501"/>
      <c r="JKB109" s="501"/>
      <c r="JKC109" s="502"/>
      <c r="JKD109" s="497"/>
      <c r="JKE109" s="498"/>
      <c r="JKF109" s="498"/>
      <c r="JKG109" s="499"/>
      <c r="JKH109" s="499"/>
      <c r="JKI109" s="499"/>
      <c r="JKJ109" s="500"/>
      <c r="JKK109" s="501"/>
      <c r="JKL109" s="501"/>
      <c r="JKM109" s="501"/>
      <c r="JKN109" s="501"/>
      <c r="JKO109" s="501"/>
      <c r="JKP109" s="501"/>
      <c r="JKQ109" s="501"/>
      <c r="JKR109" s="501"/>
      <c r="JKS109" s="501"/>
      <c r="JKT109" s="501"/>
      <c r="JKU109" s="501"/>
      <c r="JKV109" s="502"/>
      <c r="JKW109" s="497"/>
      <c r="JKX109" s="498"/>
      <c r="JKY109" s="498"/>
      <c r="JKZ109" s="499"/>
      <c r="JLA109" s="499"/>
      <c r="JLB109" s="499"/>
      <c r="JLC109" s="500"/>
      <c r="JLD109" s="501"/>
      <c r="JLE109" s="501"/>
      <c r="JLF109" s="501"/>
      <c r="JLG109" s="501"/>
      <c r="JLH109" s="501"/>
      <c r="JLI109" s="501"/>
      <c r="JLJ109" s="501"/>
      <c r="JLK109" s="501"/>
      <c r="JLL109" s="501"/>
      <c r="JLM109" s="501"/>
      <c r="JLN109" s="501"/>
      <c r="JLO109" s="502"/>
      <c r="JLP109" s="497"/>
      <c r="JLQ109" s="498"/>
      <c r="JLR109" s="498"/>
      <c r="JLS109" s="499"/>
      <c r="JLT109" s="499"/>
      <c r="JLU109" s="499"/>
      <c r="JLV109" s="500"/>
      <c r="JLW109" s="501"/>
      <c r="JLX109" s="501"/>
      <c r="JLY109" s="501"/>
      <c r="JLZ109" s="501"/>
      <c r="JMA109" s="501"/>
      <c r="JMB109" s="501"/>
      <c r="JMC109" s="501"/>
      <c r="JMD109" s="501"/>
      <c r="JME109" s="501"/>
      <c r="JMF109" s="501"/>
      <c r="JMG109" s="501"/>
      <c r="JMH109" s="502"/>
      <c r="JMI109" s="497"/>
      <c r="JMJ109" s="498"/>
      <c r="JMK109" s="498"/>
      <c r="JML109" s="499"/>
      <c r="JMM109" s="499"/>
      <c r="JMN109" s="499"/>
      <c r="JMO109" s="500"/>
      <c r="JMP109" s="501"/>
      <c r="JMQ109" s="501"/>
      <c r="JMR109" s="501"/>
      <c r="JMS109" s="501"/>
      <c r="JMT109" s="501"/>
      <c r="JMU109" s="501"/>
      <c r="JMV109" s="501"/>
      <c r="JMW109" s="501"/>
      <c r="JMX109" s="501"/>
      <c r="JMY109" s="501"/>
      <c r="JMZ109" s="501"/>
      <c r="JNA109" s="502"/>
      <c r="JNB109" s="497"/>
      <c r="JNC109" s="498"/>
      <c r="JND109" s="498"/>
      <c r="JNE109" s="499"/>
      <c r="JNF109" s="499"/>
      <c r="JNG109" s="499"/>
      <c r="JNH109" s="500"/>
      <c r="JNI109" s="501"/>
      <c r="JNJ109" s="501"/>
      <c r="JNK109" s="501"/>
      <c r="JNL109" s="501"/>
      <c r="JNM109" s="501"/>
      <c r="JNN109" s="501"/>
      <c r="JNO109" s="501"/>
      <c r="JNP109" s="501"/>
      <c r="JNQ109" s="501"/>
      <c r="JNR109" s="501"/>
      <c r="JNS109" s="501"/>
      <c r="JNT109" s="502"/>
      <c r="JNU109" s="497"/>
      <c r="JNV109" s="498"/>
      <c r="JNW109" s="498"/>
      <c r="JNX109" s="499"/>
      <c r="JNY109" s="499"/>
      <c r="JNZ109" s="499"/>
      <c r="JOA109" s="500"/>
      <c r="JOB109" s="501"/>
      <c r="JOC109" s="501"/>
      <c r="JOD109" s="501"/>
      <c r="JOE109" s="501"/>
      <c r="JOF109" s="501"/>
      <c r="JOG109" s="501"/>
      <c r="JOH109" s="501"/>
      <c r="JOI109" s="501"/>
      <c r="JOJ109" s="501"/>
      <c r="JOK109" s="501"/>
      <c r="JOL109" s="501"/>
      <c r="JOM109" s="502"/>
      <c r="JON109" s="497"/>
      <c r="JOO109" s="498"/>
      <c r="JOP109" s="498"/>
      <c r="JOQ109" s="499"/>
      <c r="JOR109" s="499"/>
      <c r="JOS109" s="499"/>
      <c r="JOT109" s="500"/>
      <c r="JOU109" s="501"/>
      <c r="JOV109" s="501"/>
      <c r="JOW109" s="501"/>
      <c r="JOX109" s="501"/>
      <c r="JOY109" s="501"/>
      <c r="JOZ109" s="501"/>
      <c r="JPA109" s="501"/>
      <c r="JPB109" s="501"/>
      <c r="JPC109" s="501"/>
      <c r="JPD109" s="501"/>
      <c r="JPE109" s="501"/>
      <c r="JPF109" s="502"/>
      <c r="JPG109" s="497"/>
      <c r="JPH109" s="498"/>
      <c r="JPI109" s="498"/>
      <c r="JPJ109" s="499"/>
      <c r="JPK109" s="499"/>
      <c r="JPL109" s="499"/>
      <c r="JPM109" s="500"/>
      <c r="JPN109" s="501"/>
      <c r="JPO109" s="501"/>
      <c r="JPP109" s="501"/>
      <c r="JPQ109" s="501"/>
      <c r="JPR109" s="501"/>
      <c r="JPS109" s="501"/>
      <c r="JPT109" s="501"/>
      <c r="JPU109" s="501"/>
      <c r="JPV109" s="501"/>
      <c r="JPW109" s="501"/>
      <c r="JPX109" s="501"/>
      <c r="JPY109" s="502"/>
      <c r="JPZ109" s="497"/>
      <c r="JQA109" s="498"/>
      <c r="JQB109" s="498"/>
      <c r="JQC109" s="499"/>
      <c r="JQD109" s="499"/>
      <c r="JQE109" s="499"/>
      <c r="JQF109" s="500"/>
      <c r="JQG109" s="501"/>
      <c r="JQH109" s="501"/>
      <c r="JQI109" s="501"/>
      <c r="JQJ109" s="501"/>
      <c r="JQK109" s="501"/>
      <c r="JQL109" s="501"/>
      <c r="JQM109" s="501"/>
      <c r="JQN109" s="501"/>
      <c r="JQO109" s="501"/>
      <c r="JQP109" s="501"/>
      <c r="JQQ109" s="501"/>
      <c r="JQR109" s="502"/>
      <c r="JQS109" s="497"/>
      <c r="JQT109" s="498"/>
      <c r="JQU109" s="498"/>
      <c r="JQV109" s="499"/>
      <c r="JQW109" s="499"/>
      <c r="JQX109" s="499"/>
      <c r="JQY109" s="500"/>
      <c r="JQZ109" s="501"/>
      <c r="JRA109" s="501"/>
      <c r="JRB109" s="501"/>
      <c r="JRC109" s="501"/>
      <c r="JRD109" s="501"/>
      <c r="JRE109" s="501"/>
      <c r="JRF109" s="501"/>
      <c r="JRG109" s="501"/>
      <c r="JRH109" s="501"/>
      <c r="JRI109" s="501"/>
      <c r="JRJ109" s="501"/>
      <c r="JRK109" s="502"/>
      <c r="JRL109" s="497"/>
      <c r="JRM109" s="498"/>
      <c r="JRN109" s="498"/>
      <c r="JRO109" s="499"/>
      <c r="JRP109" s="499"/>
      <c r="JRQ109" s="499"/>
      <c r="JRR109" s="500"/>
      <c r="JRS109" s="501"/>
      <c r="JRT109" s="501"/>
      <c r="JRU109" s="501"/>
      <c r="JRV109" s="501"/>
      <c r="JRW109" s="501"/>
      <c r="JRX109" s="501"/>
      <c r="JRY109" s="501"/>
      <c r="JRZ109" s="501"/>
      <c r="JSA109" s="501"/>
      <c r="JSB109" s="501"/>
      <c r="JSC109" s="501"/>
      <c r="JSD109" s="502"/>
      <c r="JSE109" s="497"/>
      <c r="JSF109" s="498"/>
      <c r="JSG109" s="498"/>
      <c r="JSH109" s="499"/>
      <c r="JSI109" s="499"/>
      <c r="JSJ109" s="499"/>
      <c r="JSK109" s="500"/>
      <c r="JSL109" s="501"/>
      <c r="JSM109" s="501"/>
      <c r="JSN109" s="501"/>
      <c r="JSO109" s="501"/>
      <c r="JSP109" s="501"/>
      <c r="JSQ109" s="501"/>
      <c r="JSR109" s="501"/>
      <c r="JSS109" s="501"/>
      <c r="JST109" s="501"/>
      <c r="JSU109" s="501"/>
      <c r="JSV109" s="501"/>
      <c r="JSW109" s="502"/>
      <c r="JSX109" s="497"/>
      <c r="JSY109" s="498"/>
      <c r="JSZ109" s="498"/>
      <c r="JTA109" s="499"/>
      <c r="JTB109" s="499"/>
      <c r="JTC109" s="499"/>
      <c r="JTD109" s="500"/>
      <c r="JTE109" s="501"/>
      <c r="JTF109" s="501"/>
      <c r="JTG109" s="501"/>
      <c r="JTH109" s="501"/>
      <c r="JTI109" s="501"/>
      <c r="JTJ109" s="501"/>
      <c r="JTK109" s="501"/>
      <c r="JTL109" s="501"/>
      <c r="JTM109" s="501"/>
      <c r="JTN109" s="501"/>
      <c r="JTO109" s="501"/>
      <c r="JTP109" s="502"/>
      <c r="JTQ109" s="497"/>
      <c r="JTR109" s="498"/>
      <c r="JTS109" s="498"/>
      <c r="JTT109" s="499"/>
      <c r="JTU109" s="499"/>
      <c r="JTV109" s="499"/>
      <c r="JTW109" s="500"/>
      <c r="JTX109" s="501"/>
      <c r="JTY109" s="501"/>
      <c r="JTZ109" s="501"/>
      <c r="JUA109" s="501"/>
      <c r="JUB109" s="501"/>
      <c r="JUC109" s="501"/>
      <c r="JUD109" s="501"/>
      <c r="JUE109" s="501"/>
      <c r="JUF109" s="501"/>
      <c r="JUG109" s="501"/>
      <c r="JUH109" s="501"/>
      <c r="JUI109" s="502"/>
      <c r="JUJ109" s="497"/>
      <c r="JUK109" s="498"/>
      <c r="JUL109" s="498"/>
      <c r="JUM109" s="499"/>
      <c r="JUN109" s="499"/>
      <c r="JUO109" s="499"/>
      <c r="JUP109" s="500"/>
      <c r="JUQ109" s="501"/>
      <c r="JUR109" s="501"/>
      <c r="JUS109" s="501"/>
      <c r="JUT109" s="501"/>
      <c r="JUU109" s="501"/>
      <c r="JUV109" s="501"/>
      <c r="JUW109" s="501"/>
      <c r="JUX109" s="501"/>
      <c r="JUY109" s="501"/>
      <c r="JUZ109" s="501"/>
      <c r="JVA109" s="501"/>
      <c r="JVB109" s="502"/>
      <c r="JVC109" s="497"/>
      <c r="JVD109" s="498"/>
      <c r="JVE109" s="498"/>
      <c r="JVF109" s="499"/>
      <c r="JVG109" s="499"/>
      <c r="JVH109" s="499"/>
      <c r="JVI109" s="500"/>
      <c r="JVJ109" s="501"/>
      <c r="JVK109" s="501"/>
      <c r="JVL109" s="501"/>
      <c r="JVM109" s="501"/>
      <c r="JVN109" s="501"/>
      <c r="JVO109" s="501"/>
      <c r="JVP109" s="501"/>
      <c r="JVQ109" s="501"/>
      <c r="JVR109" s="501"/>
      <c r="JVS109" s="501"/>
      <c r="JVT109" s="501"/>
      <c r="JVU109" s="502"/>
      <c r="JVV109" s="497"/>
      <c r="JVW109" s="498"/>
      <c r="JVX109" s="498"/>
      <c r="JVY109" s="499"/>
      <c r="JVZ109" s="499"/>
      <c r="JWA109" s="499"/>
      <c r="JWB109" s="500"/>
      <c r="JWC109" s="501"/>
      <c r="JWD109" s="501"/>
      <c r="JWE109" s="501"/>
      <c r="JWF109" s="501"/>
      <c r="JWG109" s="501"/>
      <c r="JWH109" s="501"/>
      <c r="JWI109" s="501"/>
      <c r="JWJ109" s="501"/>
      <c r="JWK109" s="501"/>
      <c r="JWL109" s="501"/>
      <c r="JWM109" s="501"/>
      <c r="JWN109" s="502"/>
      <c r="JWO109" s="497"/>
      <c r="JWP109" s="498"/>
      <c r="JWQ109" s="498"/>
      <c r="JWR109" s="499"/>
      <c r="JWS109" s="499"/>
      <c r="JWT109" s="499"/>
      <c r="JWU109" s="500"/>
      <c r="JWV109" s="501"/>
      <c r="JWW109" s="501"/>
      <c r="JWX109" s="501"/>
      <c r="JWY109" s="501"/>
      <c r="JWZ109" s="501"/>
      <c r="JXA109" s="501"/>
      <c r="JXB109" s="501"/>
      <c r="JXC109" s="501"/>
      <c r="JXD109" s="501"/>
      <c r="JXE109" s="501"/>
      <c r="JXF109" s="501"/>
      <c r="JXG109" s="502"/>
      <c r="JXH109" s="497"/>
      <c r="JXI109" s="498"/>
      <c r="JXJ109" s="498"/>
      <c r="JXK109" s="499"/>
      <c r="JXL109" s="499"/>
      <c r="JXM109" s="499"/>
      <c r="JXN109" s="500"/>
      <c r="JXO109" s="501"/>
      <c r="JXP109" s="501"/>
      <c r="JXQ109" s="501"/>
      <c r="JXR109" s="501"/>
      <c r="JXS109" s="501"/>
      <c r="JXT109" s="501"/>
      <c r="JXU109" s="501"/>
      <c r="JXV109" s="501"/>
      <c r="JXW109" s="501"/>
      <c r="JXX109" s="501"/>
      <c r="JXY109" s="501"/>
      <c r="JXZ109" s="502"/>
      <c r="JYA109" s="497"/>
      <c r="JYB109" s="498"/>
      <c r="JYC109" s="498"/>
      <c r="JYD109" s="499"/>
      <c r="JYE109" s="499"/>
      <c r="JYF109" s="499"/>
      <c r="JYG109" s="500"/>
      <c r="JYH109" s="501"/>
      <c r="JYI109" s="501"/>
      <c r="JYJ109" s="501"/>
      <c r="JYK109" s="501"/>
      <c r="JYL109" s="501"/>
      <c r="JYM109" s="501"/>
      <c r="JYN109" s="501"/>
      <c r="JYO109" s="501"/>
      <c r="JYP109" s="501"/>
      <c r="JYQ109" s="501"/>
      <c r="JYR109" s="501"/>
      <c r="JYS109" s="502"/>
      <c r="JYT109" s="497"/>
      <c r="JYU109" s="498"/>
      <c r="JYV109" s="498"/>
      <c r="JYW109" s="499"/>
      <c r="JYX109" s="499"/>
      <c r="JYY109" s="499"/>
      <c r="JYZ109" s="500"/>
      <c r="JZA109" s="501"/>
      <c r="JZB109" s="501"/>
      <c r="JZC109" s="501"/>
      <c r="JZD109" s="501"/>
      <c r="JZE109" s="501"/>
      <c r="JZF109" s="501"/>
      <c r="JZG109" s="501"/>
      <c r="JZH109" s="501"/>
      <c r="JZI109" s="501"/>
      <c r="JZJ109" s="501"/>
      <c r="JZK109" s="501"/>
      <c r="JZL109" s="502"/>
      <c r="JZM109" s="497"/>
      <c r="JZN109" s="498"/>
      <c r="JZO109" s="498"/>
      <c r="JZP109" s="499"/>
      <c r="JZQ109" s="499"/>
      <c r="JZR109" s="499"/>
      <c r="JZS109" s="500"/>
      <c r="JZT109" s="501"/>
      <c r="JZU109" s="501"/>
      <c r="JZV109" s="501"/>
      <c r="JZW109" s="501"/>
      <c r="JZX109" s="501"/>
      <c r="JZY109" s="501"/>
      <c r="JZZ109" s="501"/>
      <c r="KAA109" s="501"/>
      <c r="KAB109" s="501"/>
      <c r="KAC109" s="501"/>
      <c r="KAD109" s="501"/>
      <c r="KAE109" s="502"/>
      <c r="KAF109" s="497"/>
      <c r="KAG109" s="498"/>
      <c r="KAH109" s="498"/>
      <c r="KAI109" s="499"/>
      <c r="KAJ109" s="499"/>
      <c r="KAK109" s="499"/>
      <c r="KAL109" s="500"/>
      <c r="KAM109" s="501"/>
      <c r="KAN109" s="501"/>
      <c r="KAO109" s="501"/>
      <c r="KAP109" s="501"/>
      <c r="KAQ109" s="501"/>
      <c r="KAR109" s="501"/>
      <c r="KAS109" s="501"/>
      <c r="KAT109" s="501"/>
      <c r="KAU109" s="501"/>
      <c r="KAV109" s="501"/>
      <c r="KAW109" s="501"/>
      <c r="KAX109" s="502"/>
      <c r="KAY109" s="497"/>
      <c r="KAZ109" s="498"/>
      <c r="KBA109" s="498"/>
      <c r="KBB109" s="499"/>
      <c r="KBC109" s="499"/>
      <c r="KBD109" s="499"/>
      <c r="KBE109" s="500"/>
      <c r="KBF109" s="501"/>
      <c r="KBG109" s="501"/>
      <c r="KBH109" s="501"/>
      <c r="KBI109" s="501"/>
      <c r="KBJ109" s="501"/>
      <c r="KBK109" s="501"/>
      <c r="KBL109" s="501"/>
      <c r="KBM109" s="501"/>
      <c r="KBN109" s="501"/>
      <c r="KBO109" s="501"/>
      <c r="KBP109" s="501"/>
      <c r="KBQ109" s="502"/>
      <c r="KBR109" s="497"/>
      <c r="KBS109" s="498"/>
      <c r="KBT109" s="498"/>
      <c r="KBU109" s="499"/>
      <c r="KBV109" s="499"/>
      <c r="KBW109" s="499"/>
      <c r="KBX109" s="500"/>
      <c r="KBY109" s="501"/>
      <c r="KBZ109" s="501"/>
      <c r="KCA109" s="501"/>
      <c r="KCB109" s="501"/>
      <c r="KCC109" s="501"/>
      <c r="KCD109" s="501"/>
      <c r="KCE109" s="501"/>
      <c r="KCF109" s="501"/>
      <c r="KCG109" s="501"/>
      <c r="KCH109" s="501"/>
      <c r="KCI109" s="501"/>
      <c r="KCJ109" s="502"/>
      <c r="KCK109" s="497"/>
      <c r="KCL109" s="498"/>
      <c r="KCM109" s="498"/>
      <c r="KCN109" s="499"/>
      <c r="KCO109" s="499"/>
      <c r="KCP109" s="499"/>
      <c r="KCQ109" s="500"/>
      <c r="KCR109" s="501"/>
      <c r="KCS109" s="501"/>
      <c r="KCT109" s="501"/>
      <c r="KCU109" s="501"/>
      <c r="KCV109" s="501"/>
      <c r="KCW109" s="501"/>
      <c r="KCX109" s="501"/>
      <c r="KCY109" s="501"/>
      <c r="KCZ109" s="501"/>
      <c r="KDA109" s="501"/>
      <c r="KDB109" s="501"/>
      <c r="KDC109" s="502"/>
      <c r="KDD109" s="497"/>
      <c r="KDE109" s="498"/>
      <c r="KDF109" s="498"/>
      <c r="KDG109" s="499"/>
      <c r="KDH109" s="499"/>
      <c r="KDI109" s="499"/>
      <c r="KDJ109" s="500"/>
      <c r="KDK109" s="501"/>
      <c r="KDL109" s="501"/>
      <c r="KDM109" s="501"/>
      <c r="KDN109" s="501"/>
      <c r="KDO109" s="501"/>
      <c r="KDP109" s="501"/>
      <c r="KDQ109" s="501"/>
      <c r="KDR109" s="501"/>
      <c r="KDS109" s="501"/>
      <c r="KDT109" s="501"/>
      <c r="KDU109" s="501"/>
      <c r="KDV109" s="502"/>
      <c r="KDW109" s="497"/>
      <c r="KDX109" s="498"/>
      <c r="KDY109" s="498"/>
      <c r="KDZ109" s="499"/>
      <c r="KEA109" s="499"/>
      <c r="KEB109" s="499"/>
      <c r="KEC109" s="500"/>
      <c r="KED109" s="501"/>
      <c r="KEE109" s="501"/>
      <c r="KEF109" s="501"/>
      <c r="KEG109" s="501"/>
      <c r="KEH109" s="501"/>
      <c r="KEI109" s="501"/>
      <c r="KEJ109" s="501"/>
      <c r="KEK109" s="501"/>
      <c r="KEL109" s="501"/>
      <c r="KEM109" s="501"/>
      <c r="KEN109" s="501"/>
      <c r="KEO109" s="502"/>
      <c r="KEP109" s="497"/>
      <c r="KEQ109" s="498"/>
      <c r="KER109" s="498"/>
      <c r="KES109" s="499"/>
      <c r="KET109" s="499"/>
      <c r="KEU109" s="499"/>
      <c r="KEV109" s="500"/>
      <c r="KEW109" s="501"/>
      <c r="KEX109" s="501"/>
      <c r="KEY109" s="501"/>
      <c r="KEZ109" s="501"/>
      <c r="KFA109" s="501"/>
      <c r="KFB109" s="501"/>
      <c r="KFC109" s="501"/>
      <c r="KFD109" s="501"/>
      <c r="KFE109" s="501"/>
      <c r="KFF109" s="501"/>
      <c r="KFG109" s="501"/>
      <c r="KFH109" s="502"/>
      <c r="KFI109" s="497"/>
      <c r="KFJ109" s="498"/>
      <c r="KFK109" s="498"/>
      <c r="KFL109" s="499"/>
      <c r="KFM109" s="499"/>
      <c r="KFN109" s="499"/>
      <c r="KFO109" s="500"/>
      <c r="KFP109" s="501"/>
      <c r="KFQ109" s="501"/>
      <c r="KFR109" s="501"/>
      <c r="KFS109" s="501"/>
      <c r="KFT109" s="501"/>
      <c r="KFU109" s="501"/>
      <c r="KFV109" s="501"/>
      <c r="KFW109" s="501"/>
      <c r="KFX109" s="501"/>
      <c r="KFY109" s="501"/>
      <c r="KFZ109" s="501"/>
      <c r="KGA109" s="502"/>
      <c r="KGB109" s="497"/>
      <c r="KGC109" s="498"/>
      <c r="KGD109" s="498"/>
      <c r="KGE109" s="499"/>
      <c r="KGF109" s="499"/>
      <c r="KGG109" s="499"/>
      <c r="KGH109" s="500"/>
      <c r="KGI109" s="501"/>
      <c r="KGJ109" s="501"/>
      <c r="KGK109" s="501"/>
      <c r="KGL109" s="501"/>
      <c r="KGM109" s="501"/>
      <c r="KGN109" s="501"/>
      <c r="KGO109" s="501"/>
      <c r="KGP109" s="501"/>
      <c r="KGQ109" s="501"/>
      <c r="KGR109" s="501"/>
      <c r="KGS109" s="501"/>
      <c r="KGT109" s="502"/>
      <c r="KGU109" s="497"/>
      <c r="KGV109" s="498"/>
      <c r="KGW109" s="498"/>
      <c r="KGX109" s="499"/>
      <c r="KGY109" s="499"/>
      <c r="KGZ109" s="499"/>
      <c r="KHA109" s="500"/>
      <c r="KHB109" s="501"/>
      <c r="KHC109" s="501"/>
      <c r="KHD109" s="501"/>
      <c r="KHE109" s="501"/>
      <c r="KHF109" s="501"/>
      <c r="KHG109" s="501"/>
      <c r="KHH109" s="501"/>
      <c r="KHI109" s="501"/>
      <c r="KHJ109" s="501"/>
      <c r="KHK109" s="501"/>
      <c r="KHL109" s="501"/>
      <c r="KHM109" s="502"/>
      <c r="KHN109" s="497"/>
      <c r="KHO109" s="498"/>
      <c r="KHP109" s="498"/>
      <c r="KHQ109" s="499"/>
      <c r="KHR109" s="499"/>
      <c r="KHS109" s="499"/>
      <c r="KHT109" s="500"/>
      <c r="KHU109" s="501"/>
      <c r="KHV109" s="501"/>
      <c r="KHW109" s="501"/>
      <c r="KHX109" s="501"/>
      <c r="KHY109" s="501"/>
      <c r="KHZ109" s="501"/>
      <c r="KIA109" s="501"/>
      <c r="KIB109" s="501"/>
      <c r="KIC109" s="501"/>
      <c r="KID109" s="501"/>
      <c r="KIE109" s="501"/>
      <c r="KIF109" s="502"/>
      <c r="KIG109" s="497"/>
      <c r="KIH109" s="498"/>
      <c r="KII109" s="498"/>
      <c r="KIJ109" s="499"/>
      <c r="KIK109" s="499"/>
      <c r="KIL109" s="499"/>
      <c r="KIM109" s="500"/>
      <c r="KIN109" s="501"/>
      <c r="KIO109" s="501"/>
      <c r="KIP109" s="501"/>
      <c r="KIQ109" s="501"/>
      <c r="KIR109" s="501"/>
      <c r="KIS109" s="501"/>
      <c r="KIT109" s="501"/>
      <c r="KIU109" s="501"/>
      <c r="KIV109" s="501"/>
      <c r="KIW109" s="501"/>
      <c r="KIX109" s="501"/>
      <c r="KIY109" s="502"/>
      <c r="KIZ109" s="497"/>
      <c r="KJA109" s="498"/>
      <c r="KJB109" s="498"/>
      <c r="KJC109" s="499"/>
      <c r="KJD109" s="499"/>
      <c r="KJE109" s="499"/>
      <c r="KJF109" s="500"/>
      <c r="KJG109" s="501"/>
      <c r="KJH109" s="501"/>
      <c r="KJI109" s="501"/>
      <c r="KJJ109" s="501"/>
      <c r="KJK109" s="501"/>
      <c r="KJL109" s="501"/>
      <c r="KJM109" s="501"/>
      <c r="KJN109" s="501"/>
      <c r="KJO109" s="501"/>
      <c r="KJP109" s="501"/>
      <c r="KJQ109" s="501"/>
      <c r="KJR109" s="502"/>
      <c r="KJS109" s="497"/>
      <c r="KJT109" s="498"/>
      <c r="KJU109" s="498"/>
      <c r="KJV109" s="499"/>
      <c r="KJW109" s="499"/>
      <c r="KJX109" s="499"/>
      <c r="KJY109" s="500"/>
      <c r="KJZ109" s="501"/>
      <c r="KKA109" s="501"/>
      <c r="KKB109" s="501"/>
      <c r="KKC109" s="501"/>
      <c r="KKD109" s="501"/>
      <c r="KKE109" s="501"/>
      <c r="KKF109" s="501"/>
      <c r="KKG109" s="501"/>
      <c r="KKH109" s="501"/>
      <c r="KKI109" s="501"/>
      <c r="KKJ109" s="501"/>
      <c r="KKK109" s="502"/>
      <c r="KKL109" s="497"/>
      <c r="KKM109" s="498"/>
      <c r="KKN109" s="498"/>
      <c r="KKO109" s="499"/>
      <c r="KKP109" s="499"/>
      <c r="KKQ109" s="499"/>
      <c r="KKR109" s="500"/>
      <c r="KKS109" s="501"/>
      <c r="KKT109" s="501"/>
      <c r="KKU109" s="501"/>
      <c r="KKV109" s="501"/>
      <c r="KKW109" s="501"/>
      <c r="KKX109" s="501"/>
      <c r="KKY109" s="501"/>
      <c r="KKZ109" s="501"/>
      <c r="KLA109" s="501"/>
      <c r="KLB109" s="501"/>
      <c r="KLC109" s="501"/>
      <c r="KLD109" s="502"/>
      <c r="KLE109" s="497"/>
      <c r="KLF109" s="498"/>
      <c r="KLG109" s="498"/>
      <c r="KLH109" s="499"/>
      <c r="KLI109" s="499"/>
      <c r="KLJ109" s="499"/>
      <c r="KLK109" s="500"/>
      <c r="KLL109" s="501"/>
      <c r="KLM109" s="501"/>
      <c r="KLN109" s="501"/>
      <c r="KLO109" s="501"/>
      <c r="KLP109" s="501"/>
      <c r="KLQ109" s="501"/>
      <c r="KLR109" s="501"/>
      <c r="KLS109" s="501"/>
      <c r="KLT109" s="501"/>
      <c r="KLU109" s="501"/>
      <c r="KLV109" s="501"/>
      <c r="KLW109" s="502"/>
      <c r="KLX109" s="497"/>
      <c r="KLY109" s="498"/>
      <c r="KLZ109" s="498"/>
      <c r="KMA109" s="499"/>
      <c r="KMB109" s="499"/>
      <c r="KMC109" s="499"/>
      <c r="KMD109" s="500"/>
      <c r="KME109" s="501"/>
      <c r="KMF109" s="501"/>
      <c r="KMG109" s="501"/>
      <c r="KMH109" s="501"/>
      <c r="KMI109" s="501"/>
      <c r="KMJ109" s="501"/>
      <c r="KMK109" s="501"/>
      <c r="KML109" s="501"/>
      <c r="KMM109" s="501"/>
      <c r="KMN109" s="501"/>
      <c r="KMO109" s="501"/>
      <c r="KMP109" s="502"/>
      <c r="KMQ109" s="497"/>
      <c r="KMR109" s="498"/>
      <c r="KMS109" s="498"/>
      <c r="KMT109" s="499"/>
      <c r="KMU109" s="499"/>
      <c r="KMV109" s="499"/>
      <c r="KMW109" s="500"/>
      <c r="KMX109" s="501"/>
      <c r="KMY109" s="501"/>
      <c r="KMZ109" s="501"/>
      <c r="KNA109" s="501"/>
      <c r="KNB109" s="501"/>
      <c r="KNC109" s="501"/>
      <c r="KND109" s="501"/>
      <c r="KNE109" s="501"/>
      <c r="KNF109" s="501"/>
      <c r="KNG109" s="501"/>
      <c r="KNH109" s="501"/>
      <c r="KNI109" s="502"/>
      <c r="KNJ109" s="497"/>
      <c r="KNK109" s="498"/>
      <c r="KNL109" s="498"/>
      <c r="KNM109" s="499"/>
      <c r="KNN109" s="499"/>
      <c r="KNO109" s="499"/>
      <c r="KNP109" s="500"/>
      <c r="KNQ109" s="501"/>
      <c r="KNR109" s="501"/>
      <c r="KNS109" s="501"/>
      <c r="KNT109" s="501"/>
      <c r="KNU109" s="501"/>
      <c r="KNV109" s="501"/>
      <c r="KNW109" s="501"/>
      <c r="KNX109" s="501"/>
      <c r="KNY109" s="501"/>
      <c r="KNZ109" s="501"/>
      <c r="KOA109" s="501"/>
      <c r="KOB109" s="502"/>
      <c r="KOC109" s="497"/>
      <c r="KOD109" s="498"/>
      <c r="KOE109" s="498"/>
      <c r="KOF109" s="499"/>
      <c r="KOG109" s="499"/>
      <c r="KOH109" s="499"/>
      <c r="KOI109" s="500"/>
      <c r="KOJ109" s="501"/>
      <c r="KOK109" s="501"/>
      <c r="KOL109" s="501"/>
      <c r="KOM109" s="501"/>
      <c r="KON109" s="501"/>
      <c r="KOO109" s="501"/>
      <c r="KOP109" s="501"/>
      <c r="KOQ109" s="501"/>
      <c r="KOR109" s="501"/>
      <c r="KOS109" s="501"/>
      <c r="KOT109" s="501"/>
      <c r="KOU109" s="502"/>
      <c r="KOV109" s="497"/>
      <c r="KOW109" s="498"/>
      <c r="KOX109" s="498"/>
      <c r="KOY109" s="499"/>
      <c r="KOZ109" s="499"/>
      <c r="KPA109" s="499"/>
      <c r="KPB109" s="500"/>
      <c r="KPC109" s="501"/>
      <c r="KPD109" s="501"/>
      <c r="KPE109" s="501"/>
      <c r="KPF109" s="501"/>
      <c r="KPG109" s="501"/>
      <c r="KPH109" s="501"/>
      <c r="KPI109" s="501"/>
      <c r="KPJ109" s="501"/>
      <c r="KPK109" s="501"/>
      <c r="KPL109" s="501"/>
      <c r="KPM109" s="501"/>
      <c r="KPN109" s="502"/>
      <c r="KPO109" s="497"/>
      <c r="KPP109" s="498"/>
      <c r="KPQ109" s="498"/>
      <c r="KPR109" s="499"/>
      <c r="KPS109" s="499"/>
      <c r="KPT109" s="499"/>
      <c r="KPU109" s="500"/>
      <c r="KPV109" s="501"/>
      <c r="KPW109" s="501"/>
      <c r="KPX109" s="501"/>
      <c r="KPY109" s="501"/>
      <c r="KPZ109" s="501"/>
      <c r="KQA109" s="501"/>
      <c r="KQB109" s="501"/>
      <c r="KQC109" s="501"/>
      <c r="KQD109" s="501"/>
      <c r="KQE109" s="501"/>
      <c r="KQF109" s="501"/>
      <c r="KQG109" s="502"/>
      <c r="KQH109" s="497"/>
      <c r="KQI109" s="498"/>
      <c r="KQJ109" s="498"/>
      <c r="KQK109" s="499"/>
      <c r="KQL109" s="499"/>
      <c r="KQM109" s="499"/>
      <c r="KQN109" s="500"/>
      <c r="KQO109" s="501"/>
      <c r="KQP109" s="501"/>
      <c r="KQQ109" s="501"/>
      <c r="KQR109" s="501"/>
      <c r="KQS109" s="501"/>
      <c r="KQT109" s="501"/>
      <c r="KQU109" s="501"/>
      <c r="KQV109" s="501"/>
      <c r="KQW109" s="501"/>
      <c r="KQX109" s="501"/>
      <c r="KQY109" s="501"/>
      <c r="KQZ109" s="502"/>
      <c r="KRA109" s="497"/>
      <c r="KRB109" s="498"/>
      <c r="KRC109" s="498"/>
      <c r="KRD109" s="499"/>
      <c r="KRE109" s="499"/>
      <c r="KRF109" s="499"/>
      <c r="KRG109" s="500"/>
      <c r="KRH109" s="501"/>
      <c r="KRI109" s="501"/>
      <c r="KRJ109" s="501"/>
      <c r="KRK109" s="501"/>
      <c r="KRL109" s="501"/>
      <c r="KRM109" s="501"/>
      <c r="KRN109" s="501"/>
      <c r="KRO109" s="501"/>
      <c r="KRP109" s="501"/>
      <c r="KRQ109" s="501"/>
      <c r="KRR109" s="501"/>
      <c r="KRS109" s="502"/>
      <c r="KRT109" s="497"/>
      <c r="KRU109" s="498"/>
      <c r="KRV109" s="498"/>
      <c r="KRW109" s="499"/>
      <c r="KRX109" s="499"/>
      <c r="KRY109" s="499"/>
      <c r="KRZ109" s="500"/>
      <c r="KSA109" s="501"/>
      <c r="KSB109" s="501"/>
      <c r="KSC109" s="501"/>
      <c r="KSD109" s="501"/>
      <c r="KSE109" s="501"/>
      <c r="KSF109" s="501"/>
      <c r="KSG109" s="501"/>
      <c r="KSH109" s="501"/>
      <c r="KSI109" s="501"/>
      <c r="KSJ109" s="501"/>
      <c r="KSK109" s="501"/>
      <c r="KSL109" s="502"/>
      <c r="KSM109" s="497"/>
      <c r="KSN109" s="498"/>
      <c r="KSO109" s="498"/>
      <c r="KSP109" s="499"/>
      <c r="KSQ109" s="499"/>
      <c r="KSR109" s="499"/>
      <c r="KSS109" s="500"/>
      <c r="KST109" s="501"/>
      <c r="KSU109" s="501"/>
      <c r="KSV109" s="501"/>
      <c r="KSW109" s="501"/>
      <c r="KSX109" s="501"/>
      <c r="KSY109" s="501"/>
      <c r="KSZ109" s="501"/>
      <c r="KTA109" s="501"/>
      <c r="KTB109" s="501"/>
      <c r="KTC109" s="501"/>
      <c r="KTD109" s="501"/>
      <c r="KTE109" s="502"/>
      <c r="KTF109" s="497"/>
      <c r="KTG109" s="498"/>
      <c r="KTH109" s="498"/>
      <c r="KTI109" s="499"/>
      <c r="KTJ109" s="499"/>
      <c r="KTK109" s="499"/>
      <c r="KTL109" s="500"/>
      <c r="KTM109" s="501"/>
      <c r="KTN109" s="501"/>
      <c r="KTO109" s="501"/>
      <c r="KTP109" s="501"/>
      <c r="KTQ109" s="501"/>
      <c r="KTR109" s="501"/>
      <c r="KTS109" s="501"/>
      <c r="KTT109" s="501"/>
      <c r="KTU109" s="501"/>
      <c r="KTV109" s="501"/>
      <c r="KTW109" s="501"/>
      <c r="KTX109" s="502"/>
      <c r="KTY109" s="497"/>
      <c r="KTZ109" s="498"/>
      <c r="KUA109" s="498"/>
      <c r="KUB109" s="499"/>
      <c r="KUC109" s="499"/>
      <c r="KUD109" s="499"/>
      <c r="KUE109" s="500"/>
      <c r="KUF109" s="501"/>
      <c r="KUG109" s="501"/>
      <c r="KUH109" s="501"/>
      <c r="KUI109" s="501"/>
      <c r="KUJ109" s="501"/>
      <c r="KUK109" s="501"/>
      <c r="KUL109" s="501"/>
      <c r="KUM109" s="501"/>
      <c r="KUN109" s="501"/>
      <c r="KUO109" s="501"/>
      <c r="KUP109" s="501"/>
      <c r="KUQ109" s="502"/>
      <c r="KUR109" s="497"/>
      <c r="KUS109" s="498"/>
      <c r="KUT109" s="498"/>
      <c r="KUU109" s="499"/>
      <c r="KUV109" s="499"/>
      <c r="KUW109" s="499"/>
      <c r="KUX109" s="500"/>
      <c r="KUY109" s="501"/>
      <c r="KUZ109" s="501"/>
      <c r="KVA109" s="501"/>
      <c r="KVB109" s="501"/>
      <c r="KVC109" s="501"/>
      <c r="KVD109" s="501"/>
      <c r="KVE109" s="501"/>
      <c r="KVF109" s="501"/>
      <c r="KVG109" s="501"/>
      <c r="KVH109" s="501"/>
      <c r="KVI109" s="501"/>
      <c r="KVJ109" s="502"/>
      <c r="KVK109" s="497"/>
      <c r="KVL109" s="498"/>
      <c r="KVM109" s="498"/>
      <c r="KVN109" s="499"/>
      <c r="KVO109" s="499"/>
      <c r="KVP109" s="499"/>
      <c r="KVQ109" s="500"/>
      <c r="KVR109" s="501"/>
      <c r="KVS109" s="501"/>
      <c r="KVT109" s="501"/>
      <c r="KVU109" s="501"/>
      <c r="KVV109" s="501"/>
      <c r="KVW109" s="501"/>
      <c r="KVX109" s="501"/>
      <c r="KVY109" s="501"/>
      <c r="KVZ109" s="501"/>
      <c r="KWA109" s="501"/>
      <c r="KWB109" s="501"/>
      <c r="KWC109" s="502"/>
      <c r="KWD109" s="497"/>
      <c r="KWE109" s="498"/>
      <c r="KWF109" s="498"/>
      <c r="KWG109" s="499"/>
      <c r="KWH109" s="499"/>
      <c r="KWI109" s="499"/>
      <c r="KWJ109" s="500"/>
      <c r="KWK109" s="501"/>
      <c r="KWL109" s="501"/>
      <c r="KWM109" s="501"/>
      <c r="KWN109" s="501"/>
      <c r="KWO109" s="501"/>
      <c r="KWP109" s="501"/>
      <c r="KWQ109" s="501"/>
      <c r="KWR109" s="501"/>
      <c r="KWS109" s="501"/>
      <c r="KWT109" s="501"/>
      <c r="KWU109" s="501"/>
      <c r="KWV109" s="502"/>
      <c r="KWW109" s="497"/>
      <c r="KWX109" s="498"/>
      <c r="KWY109" s="498"/>
      <c r="KWZ109" s="499"/>
      <c r="KXA109" s="499"/>
      <c r="KXB109" s="499"/>
      <c r="KXC109" s="500"/>
      <c r="KXD109" s="501"/>
      <c r="KXE109" s="501"/>
      <c r="KXF109" s="501"/>
      <c r="KXG109" s="501"/>
      <c r="KXH109" s="501"/>
      <c r="KXI109" s="501"/>
      <c r="KXJ109" s="501"/>
      <c r="KXK109" s="501"/>
      <c r="KXL109" s="501"/>
      <c r="KXM109" s="501"/>
      <c r="KXN109" s="501"/>
      <c r="KXO109" s="502"/>
      <c r="KXP109" s="497"/>
      <c r="KXQ109" s="498"/>
      <c r="KXR109" s="498"/>
      <c r="KXS109" s="499"/>
      <c r="KXT109" s="499"/>
      <c r="KXU109" s="499"/>
      <c r="KXV109" s="500"/>
      <c r="KXW109" s="501"/>
      <c r="KXX109" s="501"/>
      <c r="KXY109" s="501"/>
      <c r="KXZ109" s="501"/>
      <c r="KYA109" s="501"/>
      <c r="KYB109" s="501"/>
      <c r="KYC109" s="501"/>
      <c r="KYD109" s="501"/>
      <c r="KYE109" s="501"/>
      <c r="KYF109" s="501"/>
      <c r="KYG109" s="501"/>
      <c r="KYH109" s="502"/>
      <c r="KYI109" s="497"/>
      <c r="KYJ109" s="498"/>
      <c r="KYK109" s="498"/>
      <c r="KYL109" s="499"/>
      <c r="KYM109" s="499"/>
      <c r="KYN109" s="499"/>
      <c r="KYO109" s="500"/>
      <c r="KYP109" s="501"/>
      <c r="KYQ109" s="501"/>
      <c r="KYR109" s="501"/>
      <c r="KYS109" s="501"/>
      <c r="KYT109" s="501"/>
      <c r="KYU109" s="501"/>
      <c r="KYV109" s="501"/>
      <c r="KYW109" s="501"/>
      <c r="KYX109" s="501"/>
      <c r="KYY109" s="501"/>
      <c r="KYZ109" s="501"/>
      <c r="KZA109" s="502"/>
      <c r="KZB109" s="497"/>
      <c r="KZC109" s="498"/>
      <c r="KZD109" s="498"/>
      <c r="KZE109" s="499"/>
      <c r="KZF109" s="499"/>
      <c r="KZG109" s="499"/>
      <c r="KZH109" s="500"/>
      <c r="KZI109" s="501"/>
      <c r="KZJ109" s="501"/>
      <c r="KZK109" s="501"/>
      <c r="KZL109" s="501"/>
      <c r="KZM109" s="501"/>
      <c r="KZN109" s="501"/>
      <c r="KZO109" s="501"/>
      <c r="KZP109" s="501"/>
      <c r="KZQ109" s="501"/>
      <c r="KZR109" s="501"/>
      <c r="KZS109" s="501"/>
      <c r="KZT109" s="502"/>
      <c r="KZU109" s="497"/>
      <c r="KZV109" s="498"/>
      <c r="KZW109" s="498"/>
      <c r="KZX109" s="499"/>
      <c r="KZY109" s="499"/>
      <c r="KZZ109" s="499"/>
      <c r="LAA109" s="500"/>
      <c r="LAB109" s="501"/>
      <c r="LAC109" s="501"/>
      <c r="LAD109" s="501"/>
      <c r="LAE109" s="501"/>
      <c r="LAF109" s="501"/>
      <c r="LAG109" s="501"/>
      <c r="LAH109" s="501"/>
      <c r="LAI109" s="501"/>
      <c r="LAJ109" s="501"/>
      <c r="LAK109" s="501"/>
      <c r="LAL109" s="501"/>
      <c r="LAM109" s="502"/>
      <c r="LAN109" s="497"/>
      <c r="LAO109" s="498"/>
      <c r="LAP109" s="498"/>
      <c r="LAQ109" s="499"/>
      <c r="LAR109" s="499"/>
      <c r="LAS109" s="499"/>
      <c r="LAT109" s="500"/>
      <c r="LAU109" s="501"/>
      <c r="LAV109" s="501"/>
      <c r="LAW109" s="501"/>
      <c r="LAX109" s="501"/>
      <c r="LAY109" s="501"/>
      <c r="LAZ109" s="501"/>
      <c r="LBA109" s="501"/>
      <c r="LBB109" s="501"/>
      <c r="LBC109" s="501"/>
      <c r="LBD109" s="501"/>
      <c r="LBE109" s="501"/>
      <c r="LBF109" s="502"/>
      <c r="LBG109" s="497"/>
      <c r="LBH109" s="498"/>
      <c r="LBI109" s="498"/>
      <c r="LBJ109" s="499"/>
      <c r="LBK109" s="499"/>
      <c r="LBL109" s="499"/>
      <c r="LBM109" s="500"/>
      <c r="LBN109" s="501"/>
      <c r="LBO109" s="501"/>
      <c r="LBP109" s="501"/>
      <c r="LBQ109" s="501"/>
      <c r="LBR109" s="501"/>
      <c r="LBS109" s="501"/>
      <c r="LBT109" s="501"/>
      <c r="LBU109" s="501"/>
      <c r="LBV109" s="501"/>
      <c r="LBW109" s="501"/>
      <c r="LBX109" s="501"/>
      <c r="LBY109" s="502"/>
      <c r="LBZ109" s="497"/>
      <c r="LCA109" s="498"/>
      <c r="LCB109" s="498"/>
      <c r="LCC109" s="499"/>
      <c r="LCD109" s="499"/>
      <c r="LCE109" s="499"/>
      <c r="LCF109" s="500"/>
      <c r="LCG109" s="501"/>
      <c r="LCH109" s="501"/>
      <c r="LCI109" s="501"/>
      <c r="LCJ109" s="501"/>
      <c r="LCK109" s="501"/>
      <c r="LCL109" s="501"/>
      <c r="LCM109" s="501"/>
      <c r="LCN109" s="501"/>
      <c r="LCO109" s="501"/>
      <c r="LCP109" s="501"/>
      <c r="LCQ109" s="501"/>
      <c r="LCR109" s="502"/>
      <c r="LCS109" s="497"/>
      <c r="LCT109" s="498"/>
      <c r="LCU109" s="498"/>
      <c r="LCV109" s="499"/>
      <c r="LCW109" s="499"/>
      <c r="LCX109" s="499"/>
      <c r="LCY109" s="500"/>
      <c r="LCZ109" s="501"/>
      <c r="LDA109" s="501"/>
      <c r="LDB109" s="501"/>
      <c r="LDC109" s="501"/>
      <c r="LDD109" s="501"/>
      <c r="LDE109" s="501"/>
      <c r="LDF109" s="501"/>
      <c r="LDG109" s="501"/>
      <c r="LDH109" s="501"/>
      <c r="LDI109" s="501"/>
      <c r="LDJ109" s="501"/>
      <c r="LDK109" s="502"/>
      <c r="LDL109" s="497"/>
      <c r="LDM109" s="498"/>
      <c r="LDN109" s="498"/>
      <c r="LDO109" s="499"/>
      <c r="LDP109" s="499"/>
      <c r="LDQ109" s="499"/>
      <c r="LDR109" s="500"/>
      <c r="LDS109" s="501"/>
      <c r="LDT109" s="501"/>
      <c r="LDU109" s="501"/>
      <c r="LDV109" s="501"/>
      <c r="LDW109" s="501"/>
      <c r="LDX109" s="501"/>
      <c r="LDY109" s="501"/>
      <c r="LDZ109" s="501"/>
      <c r="LEA109" s="501"/>
      <c r="LEB109" s="501"/>
      <c r="LEC109" s="501"/>
      <c r="LED109" s="502"/>
      <c r="LEE109" s="497"/>
      <c r="LEF109" s="498"/>
      <c r="LEG109" s="498"/>
      <c r="LEH109" s="499"/>
      <c r="LEI109" s="499"/>
      <c r="LEJ109" s="499"/>
      <c r="LEK109" s="500"/>
      <c r="LEL109" s="501"/>
      <c r="LEM109" s="501"/>
      <c r="LEN109" s="501"/>
      <c r="LEO109" s="501"/>
      <c r="LEP109" s="501"/>
      <c r="LEQ109" s="501"/>
      <c r="LER109" s="501"/>
      <c r="LES109" s="501"/>
      <c r="LET109" s="501"/>
      <c r="LEU109" s="501"/>
      <c r="LEV109" s="501"/>
      <c r="LEW109" s="502"/>
      <c r="LEX109" s="497"/>
      <c r="LEY109" s="498"/>
      <c r="LEZ109" s="498"/>
      <c r="LFA109" s="499"/>
      <c r="LFB109" s="499"/>
      <c r="LFC109" s="499"/>
      <c r="LFD109" s="500"/>
      <c r="LFE109" s="501"/>
      <c r="LFF109" s="501"/>
      <c r="LFG109" s="501"/>
      <c r="LFH109" s="501"/>
      <c r="LFI109" s="501"/>
      <c r="LFJ109" s="501"/>
      <c r="LFK109" s="501"/>
      <c r="LFL109" s="501"/>
      <c r="LFM109" s="501"/>
      <c r="LFN109" s="501"/>
      <c r="LFO109" s="501"/>
      <c r="LFP109" s="502"/>
      <c r="LFQ109" s="497"/>
      <c r="LFR109" s="498"/>
      <c r="LFS109" s="498"/>
      <c r="LFT109" s="499"/>
      <c r="LFU109" s="499"/>
      <c r="LFV109" s="499"/>
      <c r="LFW109" s="500"/>
      <c r="LFX109" s="501"/>
      <c r="LFY109" s="501"/>
      <c r="LFZ109" s="501"/>
      <c r="LGA109" s="501"/>
      <c r="LGB109" s="501"/>
      <c r="LGC109" s="501"/>
      <c r="LGD109" s="501"/>
      <c r="LGE109" s="501"/>
      <c r="LGF109" s="501"/>
      <c r="LGG109" s="501"/>
      <c r="LGH109" s="501"/>
      <c r="LGI109" s="502"/>
      <c r="LGJ109" s="497"/>
      <c r="LGK109" s="498"/>
      <c r="LGL109" s="498"/>
      <c r="LGM109" s="499"/>
      <c r="LGN109" s="499"/>
      <c r="LGO109" s="499"/>
      <c r="LGP109" s="500"/>
      <c r="LGQ109" s="501"/>
      <c r="LGR109" s="501"/>
      <c r="LGS109" s="501"/>
      <c r="LGT109" s="501"/>
      <c r="LGU109" s="501"/>
      <c r="LGV109" s="501"/>
      <c r="LGW109" s="501"/>
      <c r="LGX109" s="501"/>
      <c r="LGY109" s="501"/>
      <c r="LGZ109" s="501"/>
      <c r="LHA109" s="501"/>
      <c r="LHB109" s="502"/>
      <c r="LHC109" s="497"/>
      <c r="LHD109" s="498"/>
      <c r="LHE109" s="498"/>
      <c r="LHF109" s="499"/>
      <c r="LHG109" s="499"/>
      <c r="LHH109" s="499"/>
      <c r="LHI109" s="500"/>
      <c r="LHJ109" s="501"/>
      <c r="LHK109" s="501"/>
      <c r="LHL109" s="501"/>
      <c r="LHM109" s="501"/>
      <c r="LHN109" s="501"/>
      <c r="LHO109" s="501"/>
      <c r="LHP109" s="501"/>
      <c r="LHQ109" s="501"/>
      <c r="LHR109" s="501"/>
      <c r="LHS109" s="501"/>
      <c r="LHT109" s="501"/>
      <c r="LHU109" s="502"/>
      <c r="LHV109" s="497"/>
      <c r="LHW109" s="498"/>
      <c r="LHX109" s="498"/>
      <c r="LHY109" s="499"/>
      <c r="LHZ109" s="499"/>
      <c r="LIA109" s="499"/>
      <c r="LIB109" s="500"/>
      <c r="LIC109" s="501"/>
      <c r="LID109" s="501"/>
      <c r="LIE109" s="501"/>
      <c r="LIF109" s="501"/>
      <c r="LIG109" s="501"/>
      <c r="LIH109" s="501"/>
      <c r="LII109" s="501"/>
      <c r="LIJ109" s="501"/>
      <c r="LIK109" s="501"/>
      <c r="LIL109" s="501"/>
      <c r="LIM109" s="501"/>
      <c r="LIN109" s="502"/>
      <c r="LIO109" s="497"/>
      <c r="LIP109" s="498"/>
      <c r="LIQ109" s="498"/>
      <c r="LIR109" s="499"/>
      <c r="LIS109" s="499"/>
      <c r="LIT109" s="499"/>
      <c r="LIU109" s="500"/>
      <c r="LIV109" s="501"/>
      <c r="LIW109" s="501"/>
      <c r="LIX109" s="501"/>
      <c r="LIY109" s="501"/>
      <c r="LIZ109" s="501"/>
      <c r="LJA109" s="501"/>
      <c r="LJB109" s="501"/>
      <c r="LJC109" s="501"/>
      <c r="LJD109" s="501"/>
      <c r="LJE109" s="501"/>
      <c r="LJF109" s="501"/>
      <c r="LJG109" s="502"/>
      <c r="LJH109" s="497"/>
      <c r="LJI109" s="498"/>
      <c r="LJJ109" s="498"/>
      <c r="LJK109" s="499"/>
      <c r="LJL109" s="499"/>
      <c r="LJM109" s="499"/>
      <c r="LJN109" s="500"/>
      <c r="LJO109" s="501"/>
      <c r="LJP109" s="501"/>
      <c r="LJQ109" s="501"/>
      <c r="LJR109" s="501"/>
      <c r="LJS109" s="501"/>
      <c r="LJT109" s="501"/>
      <c r="LJU109" s="501"/>
      <c r="LJV109" s="501"/>
      <c r="LJW109" s="501"/>
      <c r="LJX109" s="501"/>
      <c r="LJY109" s="501"/>
      <c r="LJZ109" s="502"/>
      <c r="LKA109" s="497"/>
      <c r="LKB109" s="498"/>
      <c r="LKC109" s="498"/>
      <c r="LKD109" s="499"/>
      <c r="LKE109" s="499"/>
      <c r="LKF109" s="499"/>
      <c r="LKG109" s="500"/>
      <c r="LKH109" s="501"/>
      <c r="LKI109" s="501"/>
      <c r="LKJ109" s="501"/>
      <c r="LKK109" s="501"/>
      <c r="LKL109" s="501"/>
      <c r="LKM109" s="501"/>
      <c r="LKN109" s="501"/>
      <c r="LKO109" s="501"/>
      <c r="LKP109" s="501"/>
      <c r="LKQ109" s="501"/>
      <c r="LKR109" s="501"/>
      <c r="LKS109" s="502"/>
      <c r="LKT109" s="497"/>
      <c r="LKU109" s="498"/>
      <c r="LKV109" s="498"/>
      <c r="LKW109" s="499"/>
      <c r="LKX109" s="499"/>
      <c r="LKY109" s="499"/>
      <c r="LKZ109" s="500"/>
      <c r="LLA109" s="501"/>
      <c r="LLB109" s="501"/>
      <c r="LLC109" s="501"/>
      <c r="LLD109" s="501"/>
      <c r="LLE109" s="501"/>
      <c r="LLF109" s="501"/>
      <c r="LLG109" s="501"/>
      <c r="LLH109" s="501"/>
      <c r="LLI109" s="501"/>
      <c r="LLJ109" s="501"/>
      <c r="LLK109" s="501"/>
      <c r="LLL109" s="502"/>
      <c r="LLM109" s="497"/>
      <c r="LLN109" s="498"/>
      <c r="LLO109" s="498"/>
      <c r="LLP109" s="499"/>
      <c r="LLQ109" s="499"/>
      <c r="LLR109" s="499"/>
      <c r="LLS109" s="500"/>
      <c r="LLT109" s="501"/>
      <c r="LLU109" s="501"/>
      <c r="LLV109" s="501"/>
      <c r="LLW109" s="501"/>
      <c r="LLX109" s="501"/>
      <c r="LLY109" s="501"/>
      <c r="LLZ109" s="501"/>
      <c r="LMA109" s="501"/>
      <c r="LMB109" s="501"/>
      <c r="LMC109" s="501"/>
      <c r="LMD109" s="501"/>
      <c r="LME109" s="502"/>
      <c r="LMF109" s="497"/>
      <c r="LMG109" s="498"/>
      <c r="LMH109" s="498"/>
      <c r="LMI109" s="499"/>
      <c r="LMJ109" s="499"/>
      <c r="LMK109" s="499"/>
      <c r="LML109" s="500"/>
      <c r="LMM109" s="501"/>
      <c r="LMN109" s="501"/>
      <c r="LMO109" s="501"/>
      <c r="LMP109" s="501"/>
      <c r="LMQ109" s="501"/>
      <c r="LMR109" s="501"/>
      <c r="LMS109" s="501"/>
      <c r="LMT109" s="501"/>
      <c r="LMU109" s="501"/>
      <c r="LMV109" s="501"/>
      <c r="LMW109" s="501"/>
      <c r="LMX109" s="502"/>
      <c r="LMY109" s="497"/>
      <c r="LMZ109" s="498"/>
      <c r="LNA109" s="498"/>
      <c r="LNB109" s="499"/>
      <c r="LNC109" s="499"/>
      <c r="LND109" s="499"/>
      <c r="LNE109" s="500"/>
      <c r="LNF109" s="501"/>
      <c r="LNG109" s="501"/>
      <c r="LNH109" s="501"/>
      <c r="LNI109" s="501"/>
      <c r="LNJ109" s="501"/>
      <c r="LNK109" s="501"/>
      <c r="LNL109" s="501"/>
      <c r="LNM109" s="501"/>
      <c r="LNN109" s="501"/>
      <c r="LNO109" s="501"/>
      <c r="LNP109" s="501"/>
      <c r="LNQ109" s="502"/>
      <c r="LNR109" s="497"/>
      <c r="LNS109" s="498"/>
      <c r="LNT109" s="498"/>
      <c r="LNU109" s="499"/>
      <c r="LNV109" s="499"/>
      <c r="LNW109" s="499"/>
      <c r="LNX109" s="500"/>
      <c r="LNY109" s="501"/>
      <c r="LNZ109" s="501"/>
      <c r="LOA109" s="501"/>
      <c r="LOB109" s="501"/>
      <c r="LOC109" s="501"/>
      <c r="LOD109" s="501"/>
      <c r="LOE109" s="501"/>
      <c r="LOF109" s="501"/>
      <c r="LOG109" s="501"/>
      <c r="LOH109" s="501"/>
      <c r="LOI109" s="501"/>
      <c r="LOJ109" s="502"/>
      <c r="LOK109" s="497"/>
      <c r="LOL109" s="498"/>
      <c r="LOM109" s="498"/>
      <c r="LON109" s="499"/>
      <c r="LOO109" s="499"/>
      <c r="LOP109" s="499"/>
      <c r="LOQ109" s="500"/>
      <c r="LOR109" s="501"/>
      <c r="LOS109" s="501"/>
      <c r="LOT109" s="501"/>
      <c r="LOU109" s="501"/>
      <c r="LOV109" s="501"/>
      <c r="LOW109" s="501"/>
      <c r="LOX109" s="501"/>
      <c r="LOY109" s="501"/>
      <c r="LOZ109" s="501"/>
      <c r="LPA109" s="501"/>
      <c r="LPB109" s="501"/>
      <c r="LPC109" s="502"/>
      <c r="LPD109" s="497"/>
      <c r="LPE109" s="498"/>
      <c r="LPF109" s="498"/>
      <c r="LPG109" s="499"/>
      <c r="LPH109" s="499"/>
      <c r="LPI109" s="499"/>
      <c r="LPJ109" s="500"/>
      <c r="LPK109" s="501"/>
      <c r="LPL109" s="501"/>
      <c r="LPM109" s="501"/>
      <c r="LPN109" s="501"/>
      <c r="LPO109" s="501"/>
      <c r="LPP109" s="501"/>
      <c r="LPQ109" s="501"/>
      <c r="LPR109" s="501"/>
      <c r="LPS109" s="501"/>
      <c r="LPT109" s="501"/>
      <c r="LPU109" s="501"/>
      <c r="LPV109" s="502"/>
      <c r="LPW109" s="497"/>
      <c r="LPX109" s="498"/>
      <c r="LPY109" s="498"/>
      <c r="LPZ109" s="499"/>
      <c r="LQA109" s="499"/>
      <c r="LQB109" s="499"/>
      <c r="LQC109" s="500"/>
      <c r="LQD109" s="501"/>
      <c r="LQE109" s="501"/>
      <c r="LQF109" s="501"/>
      <c r="LQG109" s="501"/>
      <c r="LQH109" s="501"/>
      <c r="LQI109" s="501"/>
      <c r="LQJ109" s="501"/>
      <c r="LQK109" s="501"/>
      <c r="LQL109" s="501"/>
      <c r="LQM109" s="501"/>
      <c r="LQN109" s="501"/>
      <c r="LQO109" s="502"/>
      <c r="LQP109" s="497"/>
      <c r="LQQ109" s="498"/>
      <c r="LQR109" s="498"/>
      <c r="LQS109" s="499"/>
      <c r="LQT109" s="499"/>
      <c r="LQU109" s="499"/>
      <c r="LQV109" s="500"/>
      <c r="LQW109" s="501"/>
      <c r="LQX109" s="501"/>
      <c r="LQY109" s="501"/>
      <c r="LQZ109" s="501"/>
      <c r="LRA109" s="501"/>
      <c r="LRB109" s="501"/>
      <c r="LRC109" s="501"/>
      <c r="LRD109" s="501"/>
      <c r="LRE109" s="501"/>
      <c r="LRF109" s="501"/>
      <c r="LRG109" s="501"/>
      <c r="LRH109" s="502"/>
      <c r="LRI109" s="497"/>
      <c r="LRJ109" s="498"/>
      <c r="LRK109" s="498"/>
      <c r="LRL109" s="499"/>
      <c r="LRM109" s="499"/>
      <c r="LRN109" s="499"/>
      <c r="LRO109" s="500"/>
      <c r="LRP109" s="501"/>
      <c r="LRQ109" s="501"/>
      <c r="LRR109" s="501"/>
      <c r="LRS109" s="501"/>
      <c r="LRT109" s="501"/>
      <c r="LRU109" s="501"/>
      <c r="LRV109" s="501"/>
      <c r="LRW109" s="501"/>
      <c r="LRX109" s="501"/>
      <c r="LRY109" s="501"/>
      <c r="LRZ109" s="501"/>
      <c r="LSA109" s="502"/>
      <c r="LSB109" s="497"/>
      <c r="LSC109" s="498"/>
      <c r="LSD109" s="498"/>
      <c r="LSE109" s="499"/>
      <c r="LSF109" s="499"/>
      <c r="LSG109" s="499"/>
      <c r="LSH109" s="500"/>
      <c r="LSI109" s="501"/>
      <c r="LSJ109" s="501"/>
      <c r="LSK109" s="501"/>
      <c r="LSL109" s="501"/>
      <c r="LSM109" s="501"/>
      <c r="LSN109" s="501"/>
      <c r="LSO109" s="501"/>
      <c r="LSP109" s="501"/>
      <c r="LSQ109" s="501"/>
      <c r="LSR109" s="501"/>
      <c r="LSS109" s="501"/>
      <c r="LST109" s="502"/>
      <c r="LSU109" s="497"/>
      <c r="LSV109" s="498"/>
      <c r="LSW109" s="498"/>
      <c r="LSX109" s="499"/>
      <c r="LSY109" s="499"/>
      <c r="LSZ109" s="499"/>
      <c r="LTA109" s="500"/>
      <c r="LTB109" s="501"/>
      <c r="LTC109" s="501"/>
      <c r="LTD109" s="501"/>
      <c r="LTE109" s="501"/>
      <c r="LTF109" s="501"/>
      <c r="LTG109" s="501"/>
      <c r="LTH109" s="501"/>
      <c r="LTI109" s="501"/>
      <c r="LTJ109" s="501"/>
      <c r="LTK109" s="501"/>
      <c r="LTL109" s="501"/>
      <c r="LTM109" s="502"/>
      <c r="LTN109" s="497"/>
      <c r="LTO109" s="498"/>
      <c r="LTP109" s="498"/>
      <c r="LTQ109" s="499"/>
      <c r="LTR109" s="499"/>
      <c r="LTS109" s="499"/>
      <c r="LTT109" s="500"/>
      <c r="LTU109" s="501"/>
      <c r="LTV109" s="501"/>
      <c r="LTW109" s="501"/>
      <c r="LTX109" s="501"/>
      <c r="LTY109" s="501"/>
      <c r="LTZ109" s="501"/>
      <c r="LUA109" s="501"/>
      <c r="LUB109" s="501"/>
      <c r="LUC109" s="501"/>
      <c r="LUD109" s="501"/>
      <c r="LUE109" s="501"/>
      <c r="LUF109" s="502"/>
      <c r="LUG109" s="497"/>
      <c r="LUH109" s="498"/>
      <c r="LUI109" s="498"/>
      <c r="LUJ109" s="499"/>
      <c r="LUK109" s="499"/>
      <c r="LUL109" s="499"/>
      <c r="LUM109" s="500"/>
      <c r="LUN109" s="501"/>
      <c r="LUO109" s="501"/>
      <c r="LUP109" s="501"/>
      <c r="LUQ109" s="501"/>
      <c r="LUR109" s="501"/>
      <c r="LUS109" s="501"/>
      <c r="LUT109" s="501"/>
      <c r="LUU109" s="501"/>
      <c r="LUV109" s="501"/>
      <c r="LUW109" s="501"/>
      <c r="LUX109" s="501"/>
      <c r="LUY109" s="502"/>
      <c r="LUZ109" s="497"/>
      <c r="LVA109" s="498"/>
      <c r="LVB109" s="498"/>
      <c r="LVC109" s="499"/>
      <c r="LVD109" s="499"/>
      <c r="LVE109" s="499"/>
      <c r="LVF109" s="500"/>
      <c r="LVG109" s="501"/>
      <c r="LVH109" s="501"/>
      <c r="LVI109" s="501"/>
      <c r="LVJ109" s="501"/>
      <c r="LVK109" s="501"/>
      <c r="LVL109" s="501"/>
      <c r="LVM109" s="501"/>
      <c r="LVN109" s="501"/>
      <c r="LVO109" s="501"/>
      <c r="LVP109" s="501"/>
      <c r="LVQ109" s="501"/>
      <c r="LVR109" s="502"/>
      <c r="LVS109" s="497"/>
      <c r="LVT109" s="498"/>
      <c r="LVU109" s="498"/>
      <c r="LVV109" s="499"/>
      <c r="LVW109" s="499"/>
      <c r="LVX109" s="499"/>
      <c r="LVY109" s="500"/>
      <c r="LVZ109" s="501"/>
      <c r="LWA109" s="501"/>
      <c r="LWB109" s="501"/>
      <c r="LWC109" s="501"/>
      <c r="LWD109" s="501"/>
      <c r="LWE109" s="501"/>
      <c r="LWF109" s="501"/>
      <c r="LWG109" s="501"/>
      <c r="LWH109" s="501"/>
      <c r="LWI109" s="501"/>
      <c r="LWJ109" s="501"/>
      <c r="LWK109" s="502"/>
      <c r="LWL109" s="497"/>
      <c r="LWM109" s="498"/>
      <c r="LWN109" s="498"/>
      <c r="LWO109" s="499"/>
      <c r="LWP109" s="499"/>
      <c r="LWQ109" s="499"/>
      <c r="LWR109" s="500"/>
      <c r="LWS109" s="501"/>
      <c r="LWT109" s="501"/>
      <c r="LWU109" s="501"/>
      <c r="LWV109" s="501"/>
      <c r="LWW109" s="501"/>
      <c r="LWX109" s="501"/>
      <c r="LWY109" s="501"/>
      <c r="LWZ109" s="501"/>
      <c r="LXA109" s="501"/>
      <c r="LXB109" s="501"/>
      <c r="LXC109" s="501"/>
      <c r="LXD109" s="502"/>
      <c r="LXE109" s="497"/>
      <c r="LXF109" s="498"/>
      <c r="LXG109" s="498"/>
      <c r="LXH109" s="499"/>
      <c r="LXI109" s="499"/>
      <c r="LXJ109" s="499"/>
      <c r="LXK109" s="500"/>
      <c r="LXL109" s="501"/>
      <c r="LXM109" s="501"/>
      <c r="LXN109" s="501"/>
      <c r="LXO109" s="501"/>
      <c r="LXP109" s="501"/>
      <c r="LXQ109" s="501"/>
      <c r="LXR109" s="501"/>
      <c r="LXS109" s="501"/>
      <c r="LXT109" s="501"/>
      <c r="LXU109" s="501"/>
      <c r="LXV109" s="501"/>
      <c r="LXW109" s="502"/>
      <c r="LXX109" s="497"/>
      <c r="LXY109" s="498"/>
      <c r="LXZ109" s="498"/>
      <c r="LYA109" s="499"/>
      <c r="LYB109" s="499"/>
      <c r="LYC109" s="499"/>
      <c r="LYD109" s="500"/>
      <c r="LYE109" s="501"/>
      <c r="LYF109" s="501"/>
      <c r="LYG109" s="501"/>
      <c r="LYH109" s="501"/>
      <c r="LYI109" s="501"/>
      <c r="LYJ109" s="501"/>
      <c r="LYK109" s="501"/>
      <c r="LYL109" s="501"/>
      <c r="LYM109" s="501"/>
      <c r="LYN109" s="501"/>
      <c r="LYO109" s="501"/>
      <c r="LYP109" s="502"/>
      <c r="LYQ109" s="497"/>
      <c r="LYR109" s="498"/>
      <c r="LYS109" s="498"/>
      <c r="LYT109" s="499"/>
      <c r="LYU109" s="499"/>
      <c r="LYV109" s="499"/>
      <c r="LYW109" s="500"/>
      <c r="LYX109" s="501"/>
      <c r="LYY109" s="501"/>
      <c r="LYZ109" s="501"/>
      <c r="LZA109" s="501"/>
      <c r="LZB109" s="501"/>
      <c r="LZC109" s="501"/>
      <c r="LZD109" s="501"/>
      <c r="LZE109" s="501"/>
      <c r="LZF109" s="501"/>
      <c r="LZG109" s="501"/>
      <c r="LZH109" s="501"/>
      <c r="LZI109" s="502"/>
      <c r="LZJ109" s="497"/>
      <c r="LZK109" s="498"/>
      <c r="LZL109" s="498"/>
      <c r="LZM109" s="499"/>
      <c r="LZN109" s="499"/>
      <c r="LZO109" s="499"/>
      <c r="LZP109" s="500"/>
      <c r="LZQ109" s="501"/>
      <c r="LZR109" s="501"/>
      <c r="LZS109" s="501"/>
      <c r="LZT109" s="501"/>
      <c r="LZU109" s="501"/>
      <c r="LZV109" s="501"/>
      <c r="LZW109" s="501"/>
      <c r="LZX109" s="501"/>
      <c r="LZY109" s="501"/>
      <c r="LZZ109" s="501"/>
      <c r="MAA109" s="501"/>
      <c r="MAB109" s="502"/>
      <c r="MAC109" s="497"/>
      <c r="MAD109" s="498"/>
      <c r="MAE109" s="498"/>
      <c r="MAF109" s="499"/>
      <c r="MAG109" s="499"/>
      <c r="MAH109" s="499"/>
      <c r="MAI109" s="500"/>
      <c r="MAJ109" s="501"/>
      <c r="MAK109" s="501"/>
      <c r="MAL109" s="501"/>
      <c r="MAM109" s="501"/>
      <c r="MAN109" s="501"/>
      <c r="MAO109" s="501"/>
      <c r="MAP109" s="501"/>
      <c r="MAQ109" s="501"/>
      <c r="MAR109" s="501"/>
      <c r="MAS109" s="501"/>
      <c r="MAT109" s="501"/>
      <c r="MAU109" s="502"/>
      <c r="MAV109" s="497"/>
      <c r="MAW109" s="498"/>
      <c r="MAX109" s="498"/>
      <c r="MAY109" s="499"/>
      <c r="MAZ109" s="499"/>
      <c r="MBA109" s="499"/>
      <c r="MBB109" s="500"/>
      <c r="MBC109" s="501"/>
      <c r="MBD109" s="501"/>
      <c r="MBE109" s="501"/>
      <c r="MBF109" s="501"/>
      <c r="MBG109" s="501"/>
      <c r="MBH109" s="501"/>
      <c r="MBI109" s="501"/>
      <c r="MBJ109" s="501"/>
      <c r="MBK109" s="501"/>
      <c r="MBL109" s="501"/>
      <c r="MBM109" s="501"/>
      <c r="MBN109" s="502"/>
      <c r="MBO109" s="497"/>
      <c r="MBP109" s="498"/>
      <c r="MBQ109" s="498"/>
      <c r="MBR109" s="499"/>
      <c r="MBS109" s="499"/>
      <c r="MBT109" s="499"/>
      <c r="MBU109" s="500"/>
      <c r="MBV109" s="501"/>
      <c r="MBW109" s="501"/>
      <c r="MBX109" s="501"/>
      <c r="MBY109" s="501"/>
      <c r="MBZ109" s="501"/>
      <c r="MCA109" s="501"/>
      <c r="MCB109" s="501"/>
      <c r="MCC109" s="501"/>
      <c r="MCD109" s="501"/>
      <c r="MCE109" s="501"/>
      <c r="MCF109" s="501"/>
      <c r="MCG109" s="502"/>
      <c r="MCH109" s="497"/>
      <c r="MCI109" s="498"/>
      <c r="MCJ109" s="498"/>
      <c r="MCK109" s="499"/>
      <c r="MCL109" s="499"/>
      <c r="MCM109" s="499"/>
      <c r="MCN109" s="500"/>
      <c r="MCO109" s="501"/>
      <c r="MCP109" s="501"/>
      <c r="MCQ109" s="501"/>
      <c r="MCR109" s="501"/>
      <c r="MCS109" s="501"/>
      <c r="MCT109" s="501"/>
      <c r="MCU109" s="501"/>
      <c r="MCV109" s="501"/>
      <c r="MCW109" s="501"/>
      <c r="MCX109" s="501"/>
      <c r="MCY109" s="501"/>
      <c r="MCZ109" s="502"/>
      <c r="MDA109" s="497"/>
      <c r="MDB109" s="498"/>
      <c r="MDC109" s="498"/>
      <c r="MDD109" s="499"/>
      <c r="MDE109" s="499"/>
      <c r="MDF109" s="499"/>
      <c r="MDG109" s="500"/>
      <c r="MDH109" s="501"/>
      <c r="MDI109" s="501"/>
      <c r="MDJ109" s="501"/>
      <c r="MDK109" s="501"/>
      <c r="MDL109" s="501"/>
      <c r="MDM109" s="501"/>
      <c r="MDN109" s="501"/>
      <c r="MDO109" s="501"/>
      <c r="MDP109" s="501"/>
      <c r="MDQ109" s="501"/>
      <c r="MDR109" s="501"/>
      <c r="MDS109" s="502"/>
      <c r="MDT109" s="497"/>
      <c r="MDU109" s="498"/>
      <c r="MDV109" s="498"/>
      <c r="MDW109" s="499"/>
      <c r="MDX109" s="499"/>
      <c r="MDY109" s="499"/>
      <c r="MDZ109" s="500"/>
      <c r="MEA109" s="501"/>
      <c r="MEB109" s="501"/>
      <c r="MEC109" s="501"/>
      <c r="MED109" s="501"/>
      <c r="MEE109" s="501"/>
      <c r="MEF109" s="501"/>
      <c r="MEG109" s="501"/>
      <c r="MEH109" s="501"/>
      <c r="MEI109" s="501"/>
      <c r="MEJ109" s="501"/>
      <c r="MEK109" s="501"/>
      <c r="MEL109" s="502"/>
      <c r="MEM109" s="497"/>
      <c r="MEN109" s="498"/>
      <c r="MEO109" s="498"/>
      <c r="MEP109" s="499"/>
      <c r="MEQ109" s="499"/>
      <c r="MER109" s="499"/>
      <c r="MES109" s="500"/>
      <c r="MET109" s="501"/>
      <c r="MEU109" s="501"/>
      <c r="MEV109" s="501"/>
      <c r="MEW109" s="501"/>
      <c r="MEX109" s="501"/>
      <c r="MEY109" s="501"/>
      <c r="MEZ109" s="501"/>
      <c r="MFA109" s="501"/>
      <c r="MFB109" s="501"/>
      <c r="MFC109" s="501"/>
      <c r="MFD109" s="501"/>
      <c r="MFE109" s="502"/>
      <c r="MFF109" s="497"/>
      <c r="MFG109" s="498"/>
      <c r="MFH109" s="498"/>
      <c r="MFI109" s="499"/>
      <c r="MFJ109" s="499"/>
      <c r="MFK109" s="499"/>
      <c r="MFL109" s="500"/>
      <c r="MFM109" s="501"/>
      <c r="MFN109" s="501"/>
      <c r="MFO109" s="501"/>
      <c r="MFP109" s="501"/>
      <c r="MFQ109" s="501"/>
      <c r="MFR109" s="501"/>
      <c r="MFS109" s="501"/>
      <c r="MFT109" s="501"/>
      <c r="MFU109" s="501"/>
      <c r="MFV109" s="501"/>
      <c r="MFW109" s="501"/>
      <c r="MFX109" s="502"/>
      <c r="MFY109" s="497"/>
      <c r="MFZ109" s="498"/>
      <c r="MGA109" s="498"/>
      <c r="MGB109" s="499"/>
      <c r="MGC109" s="499"/>
      <c r="MGD109" s="499"/>
      <c r="MGE109" s="500"/>
      <c r="MGF109" s="501"/>
      <c r="MGG109" s="501"/>
      <c r="MGH109" s="501"/>
      <c r="MGI109" s="501"/>
      <c r="MGJ109" s="501"/>
      <c r="MGK109" s="501"/>
      <c r="MGL109" s="501"/>
      <c r="MGM109" s="501"/>
      <c r="MGN109" s="501"/>
      <c r="MGO109" s="501"/>
      <c r="MGP109" s="501"/>
      <c r="MGQ109" s="502"/>
      <c r="MGR109" s="497"/>
      <c r="MGS109" s="498"/>
      <c r="MGT109" s="498"/>
      <c r="MGU109" s="499"/>
      <c r="MGV109" s="499"/>
      <c r="MGW109" s="499"/>
      <c r="MGX109" s="500"/>
      <c r="MGY109" s="501"/>
      <c r="MGZ109" s="501"/>
      <c r="MHA109" s="501"/>
      <c r="MHB109" s="501"/>
      <c r="MHC109" s="501"/>
      <c r="MHD109" s="501"/>
      <c r="MHE109" s="501"/>
      <c r="MHF109" s="501"/>
      <c r="MHG109" s="501"/>
      <c r="MHH109" s="501"/>
      <c r="MHI109" s="501"/>
      <c r="MHJ109" s="502"/>
      <c r="MHK109" s="497"/>
      <c r="MHL109" s="498"/>
      <c r="MHM109" s="498"/>
      <c r="MHN109" s="499"/>
      <c r="MHO109" s="499"/>
      <c r="MHP109" s="499"/>
      <c r="MHQ109" s="500"/>
      <c r="MHR109" s="501"/>
      <c r="MHS109" s="501"/>
      <c r="MHT109" s="501"/>
      <c r="MHU109" s="501"/>
      <c r="MHV109" s="501"/>
      <c r="MHW109" s="501"/>
      <c r="MHX109" s="501"/>
      <c r="MHY109" s="501"/>
      <c r="MHZ109" s="501"/>
      <c r="MIA109" s="501"/>
      <c r="MIB109" s="501"/>
      <c r="MIC109" s="502"/>
      <c r="MID109" s="497"/>
      <c r="MIE109" s="498"/>
      <c r="MIF109" s="498"/>
      <c r="MIG109" s="499"/>
      <c r="MIH109" s="499"/>
      <c r="MII109" s="499"/>
      <c r="MIJ109" s="500"/>
      <c r="MIK109" s="501"/>
      <c r="MIL109" s="501"/>
      <c r="MIM109" s="501"/>
      <c r="MIN109" s="501"/>
      <c r="MIO109" s="501"/>
      <c r="MIP109" s="501"/>
      <c r="MIQ109" s="501"/>
      <c r="MIR109" s="501"/>
      <c r="MIS109" s="501"/>
      <c r="MIT109" s="501"/>
      <c r="MIU109" s="501"/>
      <c r="MIV109" s="502"/>
      <c r="MIW109" s="497"/>
      <c r="MIX109" s="498"/>
      <c r="MIY109" s="498"/>
      <c r="MIZ109" s="499"/>
      <c r="MJA109" s="499"/>
      <c r="MJB109" s="499"/>
      <c r="MJC109" s="500"/>
      <c r="MJD109" s="501"/>
      <c r="MJE109" s="501"/>
      <c r="MJF109" s="501"/>
      <c r="MJG109" s="501"/>
      <c r="MJH109" s="501"/>
      <c r="MJI109" s="501"/>
      <c r="MJJ109" s="501"/>
      <c r="MJK109" s="501"/>
      <c r="MJL109" s="501"/>
      <c r="MJM109" s="501"/>
      <c r="MJN109" s="501"/>
      <c r="MJO109" s="502"/>
      <c r="MJP109" s="497"/>
      <c r="MJQ109" s="498"/>
      <c r="MJR109" s="498"/>
      <c r="MJS109" s="499"/>
      <c r="MJT109" s="499"/>
      <c r="MJU109" s="499"/>
      <c r="MJV109" s="500"/>
      <c r="MJW109" s="501"/>
      <c r="MJX109" s="501"/>
      <c r="MJY109" s="501"/>
      <c r="MJZ109" s="501"/>
      <c r="MKA109" s="501"/>
      <c r="MKB109" s="501"/>
      <c r="MKC109" s="501"/>
      <c r="MKD109" s="501"/>
      <c r="MKE109" s="501"/>
      <c r="MKF109" s="501"/>
      <c r="MKG109" s="501"/>
      <c r="MKH109" s="502"/>
      <c r="MKI109" s="497"/>
      <c r="MKJ109" s="498"/>
      <c r="MKK109" s="498"/>
      <c r="MKL109" s="499"/>
      <c r="MKM109" s="499"/>
      <c r="MKN109" s="499"/>
      <c r="MKO109" s="500"/>
      <c r="MKP109" s="501"/>
      <c r="MKQ109" s="501"/>
      <c r="MKR109" s="501"/>
      <c r="MKS109" s="501"/>
      <c r="MKT109" s="501"/>
      <c r="MKU109" s="501"/>
      <c r="MKV109" s="501"/>
      <c r="MKW109" s="501"/>
      <c r="MKX109" s="501"/>
      <c r="MKY109" s="501"/>
      <c r="MKZ109" s="501"/>
      <c r="MLA109" s="502"/>
      <c r="MLB109" s="497"/>
      <c r="MLC109" s="498"/>
      <c r="MLD109" s="498"/>
      <c r="MLE109" s="499"/>
      <c r="MLF109" s="499"/>
      <c r="MLG109" s="499"/>
      <c r="MLH109" s="500"/>
      <c r="MLI109" s="501"/>
      <c r="MLJ109" s="501"/>
      <c r="MLK109" s="501"/>
      <c r="MLL109" s="501"/>
      <c r="MLM109" s="501"/>
      <c r="MLN109" s="501"/>
      <c r="MLO109" s="501"/>
      <c r="MLP109" s="501"/>
      <c r="MLQ109" s="501"/>
      <c r="MLR109" s="501"/>
      <c r="MLS109" s="501"/>
      <c r="MLT109" s="502"/>
      <c r="MLU109" s="497"/>
      <c r="MLV109" s="498"/>
      <c r="MLW109" s="498"/>
      <c r="MLX109" s="499"/>
      <c r="MLY109" s="499"/>
      <c r="MLZ109" s="499"/>
      <c r="MMA109" s="500"/>
      <c r="MMB109" s="501"/>
      <c r="MMC109" s="501"/>
      <c r="MMD109" s="501"/>
      <c r="MME109" s="501"/>
      <c r="MMF109" s="501"/>
      <c r="MMG109" s="501"/>
      <c r="MMH109" s="501"/>
      <c r="MMI109" s="501"/>
      <c r="MMJ109" s="501"/>
      <c r="MMK109" s="501"/>
      <c r="MML109" s="501"/>
      <c r="MMM109" s="502"/>
      <c r="MMN109" s="497"/>
      <c r="MMO109" s="498"/>
      <c r="MMP109" s="498"/>
      <c r="MMQ109" s="499"/>
      <c r="MMR109" s="499"/>
      <c r="MMS109" s="499"/>
      <c r="MMT109" s="500"/>
      <c r="MMU109" s="501"/>
      <c r="MMV109" s="501"/>
      <c r="MMW109" s="501"/>
      <c r="MMX109" s="501"/>
      <c r="MMY109" s="501"/>
      <c r="MMZ109" s="501"/>
      <c r="MNA109" s="501"/>
      <c r="MNB109" s="501"/>
      <c r="MNC109" s="501"/>
      <c r="MND109" s="501"/>
      <c r="MNE109" s="501"/>
      <c r="MNF109" s="502"/>
      <c r="MNG109" s="497"/>
      <c r="MNH109" s="498"/>
      <c r="MNI109" s="498"/>
      <c r="MNJ109" s="499"/>
      <c r="MNK109" s="499"/>
      <c r="MNL109" s="499"/>
      <c r="MNM109" s="500"/>
      <c r="MNN109" s="501"/>
      <c r="MNO109" s="501"/>
      <c r="MNP109" s="501"/>
      <c r="MNQ109" s="501"/>
      <c r="MNR109" s="501"/>
      <c r="MNS109" s="501"/>
      <c r="MNT109" s="501"/>
      <c r="MNU109" s="501"/>
      <c r="MNV109" s="501"/>
      <c r="MNW109" s="501"/>
      <c r="MNX109" s="501"/>
      <c r="MNY109" s="502"/>
      <c r="MNZ109" s="497"/>
      <c r="MOA109" s="498"/>
      <c r="MOB109" s="498"/>
      <c r="MOC109" s="499"/>
      <c r="MOD109" s="499"/>
      <c r="MOE109" s="499"/>
      <c r="MOF109" s="500"/>
      <c r="MOG109" s="501"/>
      <c r="MOH109" s="501"/>
      <c r="MOI109" s="501"/>
      <c r="MOJ109" s="501"/>
      <c r="MOK109" s="501"/>
      <c r="MOL109" s="501"/>
      <c r="MOM109" s="501"/>
      <c r="MON109" s="501"/>
      <c r="MOO109" s="501"/>
      <c r="MOP109" s="501"/>
      <c r="MOQ109" s="501"/>
      <c r="MOR109" s="502"/>
      <c r="MOS109" s="497"/>
      <c r="MOT109" s="498"/>
      <c r="MOU109" s="498"/>
      <c r="MOV109" s="499"/>
      <c r="MOW109" s="499"/>
      <c r="MOX109" s="499"/>
      <c r="MOY109" s="500"/>
      <c r="MOZ109" s="501"/>
      <c r="MPA109" s="501"/>
      <c r="MPB109" s="501"/>
      <c r="MPC109" s="501"/>
      <c r="MPD109" s="501"/>
      <c r="MPE109" s="501"/>
      <c r="MPF109" s="501"/>
      <c r="MPG109" s="501"/>
      <c r="MPH109" s="501"/>
      <c r="MPI109" s="501"/>
      <c r="MPJ109" s="501"/>
      <c r="MPK109" s="502"/>
      <c r="MPL109" s="497"/>
      <c r="MPM109" s="498"/>
      <c r="MPN109" s="498"/>
      <c r="MPO109" s="499"/>
      <c r="MPP109" s="499"/>
      <c r="MPQ109" s="499"/>
      <c r="MPR109" s="500"/>
      <c r="MPS109" s="501"/>
      <c r="MPT109" s="501"/>
      <c r="MPU109" s="501"/>
      <c r="MPV109" s="501"/>
      <c r="MPW109" s="501"/>
      <c r="MPX109" s="501"/>
      <c r="MPY109" s="501"/>
      <c r="MPZ109" s="501"/>
      <c r="MQA109" s="501"/>
      <c r="MQB109" s="501"/>
      <c r="MQC109" s="501"/>
      <c r="MQD109" s="502"/>
      <c r="MQE109" s="497"/>
      <c r="MQF109" s="498"/>
      <c r="MQG109" s="498"/>
      <c r="MQH109" s="499"/>
      <c r="MQI109" s="499"/>
      <c r="MQJ109" s="499"/>
      <c r="MQK109" s="500"/>
      <c r="MQL109" s="501"/>
      <c r="MQM109" s="501"/>
      <c r="MQN109" s="501"/>
      <c r="MQO109" s="501"/>
      <c r="MQP109" s="501"/>
      <c r="MQQ109" s="501"/>
      <c r="MQR109" s="501"/>
      <c r="MQS109" s="501"/>
      <c r="MQT109" s="501"/>
      <c r="MQU109" s="501"/>
      <c r="MQV109" s="501"/>
      <c r="MQW109" s="502"/>
      <c r="MQX109" s="497"/>
      <c r="MQY109" s="498"/>
      <c r="MQZ109" s="498"/>
      <c r="MRA109" s="499"/>
      <c r="MRB109" s="499"/>
      <c r="MRC109" s="499"/>
      <c r="MRD109" s="500"/>
      <c r="MRE109" s="501"/>
      <c r="MRF109" s="501"/>
      <c r="MRG109" s="501"/>
      <c r="MRH109" s="501"/>
      <c r="MRI109" s="501"/>
      <c r="MRJ109" s="501"/>
      <c r="MRK109" s="501"/>
      <c r="MRL109" s="501"/>
      <c r="MRM109" s="501"/>
      <c r="MRN109" s="501"/>
      <c r="MRO109" s="501"/>
      <c r="MRP109" s="502"/>
      <c r="MRQ109" s="497"/>
      <c r="MRR109" s="498"/>
      <c r="MRS109" s="498"/>
      <c r="MRT109" s="499"/>
      <c r="MRU109" s="499"/>
      <c r="MRV109" s="499"/>
      <c r="MRW109" s="500"/>
      <c r="MRX109" s="501"/>
      <c r="MRY109" s="501"/>
      <c r="MRZ109" s="501"/>
      <c r="MSA109" s="501"/>
      <c r="MSB109" s="501"/>
      <c r="MSC109" s="501"/>
      <c r="MSD109" s="501"/>
      <c r="MSE109" s="501"/>
      <c r="MSF109" s="501"/>
      <c r="MSG109" s="501"/>
      <c r="MSH109" s="501"/>
      <c r="MSI109" s="502"/>
      <c r="MSJ109" s="497"/>
      <c r="MSK109" s="498"/>
      <c r="MSL109" s="498"/>
      <c r="MSM109" s="499"/>
      <c r="MSN109" s="499"/>
      <c r="MSO109" s="499"/>
      <c r="MSP109" s="500"/>
      <c r="MSQ109" s="501"/>
      <c r="MSR109" s="501"/>
      <c r="MSS109" s="501"/>
      <c r="MST109" s="501"/>
      <c r="MSU109" s="501"/>
      <c r="MSV109" s="501"/>
      <c r="MSW109" s="501"/>
      <c r="MSX109" s="501"/>
      <c r="MSY109" s="501"/>
      <c r="MSZ109" s="501"/>
      <c r="MTA109" s="501"/>
      <c r="MTB109" s="502"/>
      <c r="MTC109" s="497"/>
      <c r="MTD109" s="498"/>
      <c r="MTE109" s="498"/>
      <c r="MTF109" s="499"/>
      <c r="MTG109" s="499"/>
      <c r="MTH109" s="499"/>
      <c r="MTI109" s="500"/>
      <c r="MTJ109" s="501"/>
      <c r="MTK109" s="501"/>
      <c r="MTL109" s="501"/>
      <c r="MTM109" s="501"/>
      <c r="MTN109" s="501"/>
      <c r="MTO109" s="501"/>
      <c r="MTP109" s="501"/>
      <c r="MTQ109" s="501"/>
      <c r="MTR109" s="501"/>
      <c r="MTS109" s="501"/>
      <c r="MTT109" s="501"/>
      <c r="MTU109" s="502"/>
      <c r="MTV109" s="497"/>
      <c r="MTW109" s="498"/>
      <c r="MTX109" s="498"/>
      <c r="MTY109" s="499"/>
      <c r="MTZ109" s="499"/>
      <c r="MUA109" s="499"/>
      <c r="MUB109" s="500"/>
      <c r="MUC109" s="501"/>
      <c r="MUD109" s="501"/>
      <c r="MUE109" s="501"/>
      <c r="MUF109" s="501"/>
      <c r="MUG109" s="501"/>
      <c r="MUH109" s="501"/>
      <c r="MUI109" s="501"/>
      <c r="MUJ109" s="501"/>
      <c r="MUK109" s="501"/>
      <c r="MUL109" s="501"/>
      <c r="MUM109" s="501"/>
      <c r="MUN109" s="502"/>
      <c r="MUO109" s="497"/>
      <c r="MUP109" s="498"/>
      <c r="MUQ109" s="498"/>
      <c r="MUR109" s="499"/>
      <c r="MUS109" s="499"/>
      <c r="MUT109" s="499"/>
      <c r="MUU109" s="500"/>
      <c r="MUV109" s="501"/>
      <c r="MUW109" s="501"/>
      <c r="MUX109" s="501"/>
      <c r="MUY109" s="501"/>
      <c r="MUZ109" s="501"/>
      <c r="MVA109" s="501"/>
      <c r="MVB109" s="501"/>
      <c r="MVC109" s="501"/>
      <c r="MVD109" s="501"/>
      <c r="MVE109" s="501"/>
      <c r="MVF109" s="501"/>
      <c r="MVG109" s="502"/>
      <c r="MVH109" s="497"/>
      <c r="MVI109" s="498"/>
      <c r="MVJ109" s="498"/>
      <c r="MVK109" s="499"/>
      <c r="MVL109" s="499"/>
      <c r="MVM109" s="499"/>
      <c r="MVN109" s="500"/>
      <c r="MVO109" s="501"/>
      <c r="MVP109" s="501"/>
      <c r="MVQ109" s="501"/>
      <c r="MVR109" s="501"/>
      <c r="MVS109" s="501"/>
      <c r="MVT109" s="501"/>
      <c r="MVU109" s="501"/>
      <c r="MVV109" s="501"/>
      <c r="MVW109" s="501"/>
      <c r="MVX109" s="501"/>
      <c r="MVY109" s="501"/>
      <c r="MVZ109" s="502"/>
      <c r="MWA109" s="497"/>
      <c r="MWB109" s="498"/>
      <c r="MWC109" s="498"/>
      <c r="MWD109" s="499"/>
      <c r="MWE109" s="499"/>
      <c r="MWF109" s="499"/>
      <c r="MWG109" s="500"/>
      <c r="MWH109" s="501"/>
      <c r="MWI109" s="501"/>
      <c r="MWJ109" s="501"/>
      <c r="MWK109" s="501"/>
      <c r="MWL109" s="501"/>
      <c r="MWM109" s="501"/>
      <c r="MWN109" s="501"/>
      <c r="MWO109" s="501"/>
      <c r="MWP109" s="501"/>
      <c r="MWQ109" s="501"/>
      <c r="MWR109" s="501"/>
      <c r="MWS109" s="502"/>
      <c r="MWT109" s="497"/>
      <c r="MWU109" s="498"/>
      <c r="MWV109" s="498"/>
      <c r="MWW109" s="499"/>
      <c r="MWX109" s="499"/>
      <c r="MWY109" s="499"/>
      <c r="MWZ109" s="500"/>
      <c r="MXA109" s="501"/>
      <c r="MXB109" s="501"/>
      <c r="MXC109" s="501"/>
      <c r="MXD109" s="501"/>
      <c r="MXE109" s="501"/>
      <c r="MXF109" s="501"/>
      <c r="MXG109" s="501"/>
      <c r="MXH109" s="501"/>
      <c r="MXI109" s="501"/>
      <c r="MXJ109" s="501"/>
      <c r="MXK109" s="501"/>
      <c r="MXL109" s="502"/>
      <c r="MXM109" s="497"/>
      <c r="MXN109" s="498"/>
      <c r="MXO109" s="498"/>
      <c r="MXP109" s="499"/>
      <c r="MXQ109" s="499"/>
      <c r="MXR109" s="499"/>
      <c r="MXS109" s="500"/>
      <c r="MXT109" s="501"/>
      <c r="MXU109" s="501"/>
      <c r="MXV109" s="501"/>
      <c r="MXW109" s="501"/>
      <c r="MXX109" s="501"/>
      <c r="MXY109" s="501"/>
      <c r="MXZ109" s="501"/>
      <c r="MYA109" s="501"/>
      <c r="MYB109" s="501"/>
      <c r="MYC109" s="501"/>
      <c r="MYD109" s="501"/>
      <c r="MYE109" s="502"/>
      <c r="MYF109" s="497"/>
      <c r="MYG109" s="498"/>
      <c r="MYH109" s="498"/>
      <c r="MYI109" s="499"/>
      <c r="MYJ109" s="499"/>
      <c r="MYK109" s="499"/>
      <c r="MYL109" s="500"/>
      <c r="MYM109" s="501"/>
      <c r="MYN109" s="501"/>
      <c r="MYO109" s="501"/>
      <c r="MYP109" s="501"/>
      <c r="MYQ109" s="501"/>
      <c r="MYR109" s="501"/>
      <c r="MYS109" s="501"/>
      <c r="MYT109" s="501"/>
      <c r="MYU109" s="501"/>
      <c r="MYV109" s="501"/>
      <c r="MYW109" s="501"/>
      <c r="MYX109" s="502"/>
      <c r="MYY109" s="497"/>
      <c r="MYZ109" s="498"/>
      <c r="MZA109" s="498"/>
      <c r="MZB109" s="499"/>
      <c r="MZC109" s="499"/>
      <c r="MZD109" s="499"/>
      <c r="MZE109" s="500"/>
      <c r="MZF109" s="501"/>
      <c r="MZG109" s="501"/>
      <c r="MZH109" s="501"/>
      <c r="MZI109" s="501"/>
      <c r="MZJ109" s="501"/>
      <c r="MZK109" s="501"/>
      <c r="MZL109" s="501"/>
      <c r="MZM109" s="501"/>
      <c r="MZN109" s="501"/>
      <c r="MZO109" s="501"/>
      <c r="MZP109" s="501"/>
      <c r="MZQ109" s="502"/>
      <c r="MZR109" s="497"/>
      <c r="MZS109" s="498"/>
      <c r="MZT109" s="498"/>
      <c r="MZU109" s="499"/>
      <c r="MZV109" s="499"/>
      <c r="MZW109" s="499"/>
      <c r="MZX109" s="500"/>
      <c r="MZY109" s="501"/>
      <c r="MZZ109" s="501"/>
      <c r="NAA109" s="501"/>
      <c r="NAB109" s="501"/>
      <c r="NAC109" s="501"/>
      <c r="NAD109" s="501"/>
      <c r="NAE109" s="501"/>
      <c r="NAF109" s="501"/>
      <c r="NAG109" s="501"/>
      <c r="NAH109" s="501"/>
      <c r="NAI109" s="501"/>
      <c r="NAJ109" s="502"/>
      <c r="NAK109" s="497"/>
      <c r="NAL109" s="498"/>
      <c r="NAM109" s="498"/>
      <c r="NAN109" s="499"/>
      <c r="NAO109" s="499"/>
      <c r="NAP109" s="499"/>
      <c r="NAQ109" s="500"/>
      <c r="NAR109" s="501"/>
      <c r="NAS109" s="501"/>
      <c r="NAT109" s="501"/>
      <c r="NAU109" s="501"/>
      <c r="NAV109" s="501"/>
      <c r="NAW109" s="501"/>
      <c r="NAX109" s="501"/>
      <c r="NAY109" s="501"/>
      <c r="NAZ109" s="501"/>
      <c r="NBA109" s="501"/>
      <c r="NBB109" s="501"/>
      <c r="NBC109" s="502"/>
      <c r="NBD109" s="497"/>
      <c r="NBE109" s="498"/>
      <c r="NBF109" s="498"/>
      <c r="NBG109" s="499"/>
      <c r="NBH109" s="499"/>
      <c r="NBI109" s="499"/>
      <c r="NBJ109" s="500"/>
      <c r="NBK109" s="501"/>
      <c r="NBL109" s="501"/>
      <c r="NBM109" s="501"/>
      <c r="NBN109" s="501"/>
      <c r="NBO109" s="501"/>
      <c r="NBP109" s="501"/>
      <c r="NBQ109" s="501"/>
      <c r="NBR109" s="501"/>
      <c r="NBS109" s="501"/>
      <c r="NBT109" s="501"/>
      <c r="NBU109" s="501"/>
      <c r="NBV109" s="502"/>
      <c r="NBW109" s="497"/>
      <c r="NBX109" s="498"/>
      <c r="NBY109" s="498"/>
      <c r="NBZ109" s="499"/>
      <c r="NCA109" s="499"/>
      <c r="NCB109" s="499"/>
      <c r="NCC109" s="500"/>
      <c r="NCD109" s="501"/>
      <c r="NCE109" s="501"/>
      <c r="NCF109" s="501"/>
      <c r="NCG109" s="501"/>
      <c r="NCH109" s="501"/>
      <c r="NCI109" s="501"/>
      <c r="NCJ109" s="501"/>
      <c r="NCK109" s="501"/>
      <c r="NCL109" s="501"/>
      <c r="NCM109" s="501"/>
      <c r="NCN109" s="501"/>
      <c r="NCO109" s="502"/>
      <c r="NCP109" s="497"/>
      <c r="NCQ109" s="498"/>
      <c r="NCR109" s="498"/>
      <c r="NCS109" s="499"/>
      <c r="NCT109" s="499"/>
      <c r="NCU109" s="499"/>
      <c r="NCV109" s="500"/>
      <c r="NCW109" s="501"/>
      <c r="NCX109" s="501"/>
      <c r="NCY109" s="501"/>
      <c r="NCZ109" s="501"/>
      <c r="NDA109" s="501"/>
      <c r="NDB109" s="501"/>
      <c r="NDC109" s="501"/>
      <c r="NDD109" s="501"/>
      <c r="NDE109" s="501"/>
      <c r="NDF109" s="501"/>
      <c r="NDG109" s="501"/>
      <c r="NDH109" s="502"/>
      <c r="NDI109" s="497"/>
      <c r="NDJ109" s="498"/>
      <c r="NDK109" s="498"/>
      <c r="NDL109" s="499"/>
      <c r="NDM109" s="499"/>
      <c r="NDN109" s="499"/>
      <c r="NDO109" s="500"/>
      <c r="NDP109" s="501"/>
      <c r="NDQ109" s="501"/>
      <c r="NDR109" s="501"/>
      <c r="NDS109" s="501"/>
      <c r="NDT109" s="501"/>
      <c r="NDU109" s="501"/>
      <c r="NDV109" s="501"/>
      <c r="NDW109" s="501"/>
      <c r="NDX109" s="501"/>
      <c r="NDY109" s="501"/>
      <c r="NDZ109" s="501"/>
      <c r="NEA109" s="502"/>
      <c r="NEB109" s="497"/>
      <c r="NEC109" s="498"/>
      <c r="NED109" s="498"/>
      <c r="NEE109" s="499"/>
      <c r="NEF109" s="499"/>
      <c r="NEG109" s="499"/>
      <c r="NEH109" s="500"/>
      <c r="NEI109" s="501"/>
      <c r="NEJ109" s="501"/>
      <c r="NEK109" s="501"/>
      <c r="NEL109" s="501"/>
      <c r="NEM109" s="501"/>
      <c r="NEN109" s="501"/>
      <c r="NEO109" s="501"/>
      <c r="NEP109" s="501"/>
      <c r="NEQ109" s="501"/>
      <c r="NER109" s="501"/>
      <c r="NES109" s="501"/>
      <c r="NET109" s="502"/>
      <c r="NEU109" s="497"/>
      <c r="NEV109" s="498"/>
      <c r="NEW109" s="498"/>
      <c r="NEX109" s="499"/>
      <c r="NEY109" s="499"/>
      <c r="NEZ109" s="499"/>
      <c r="NFA109" s="500"/>
      <c r="NFB109" s="501"/>
      <c r="NFC109" s="501"/>
      <c r="NFD109" s="501"/>
      <c r="NFE109" s="501"/>
      <c r="NFF109" s="501"/>
      <c r="NFG109" s="501"/>
      <c r="NFH109" s="501"/>
      <c r="NFI109" s="501"/>
      <c r="NFJ109" s="501"/>
      <c r="NFK109" s="501"/>
      <c r="NFL109" s="501"/>
      <c r="NFM109" s="502"/>
      <c r="NFN109" s="497"/>
      <c r="NFO109" s="498"/>
      <c r="NFP109" s="498"/>
      <c r="NFQ109" s="499"/>
      <c r="NFR109" s="499"/>
      <c r="NFS109" s="499"/>
      <c r="NFT109" s="500"/>
      <c r="NFU109" s="501"/>
      <c r="NFV109" s="501"/>
      <c r="NFW109" s="501"/>
      <c r="NFX109" s="501"/>
      <c r="NFY109" s="501"/>
      <c r="NFZ109" s="501"/>
      <c r="NGA109" s="501"/>
      <c r="NGB109" s="501"/>
      <c r="NGC109" s="501"/>
      <c r="NGD109" s="501"/>
      <c r="NGE109" s="501"/>
      <c r="NGF109" s="502"/>
      <c r="NGG109" s="497"/>
      <c r="NGH109" s="498"/>
      <c r="NGI109" s="498"/>
      <c r="NGJ109" s="499"/>
      <c r="NGK109" s="499"/>
      <c r="NGL109" s="499"/>
      <c r="NGM109" s="500"/>
      <c r="NGN109" s="501"/>
      <c r="NGO109" s="501"/>
      <c r="NGP109" s="501"/>
      <c r="NGQ109" s="501"/>
      <c r="NGR109" s="501"/>
      <c r="NGS109" s="501"/>
      <c r="NGT109" s="501"/>
      <c r="NGU109" s="501"/>
      <c r="NGV109" s="501"/>
      <c r="NGW109" s="501"/>
      <c r="NGX109" s="501"/>
      <c r="NGY109" s="502"/>
      <c r="NGZ109" s="497"/>
      <c r="NHA109" s="498"/>
      <c r="NHB109" s="498"/>
      <c r="NHC109" s="499"/>
      <c r="NHD109" s="499"/>
      <c r="NHE109" s="499"/>
      <c r="NHF109" s="500"/>
      <c r="NHG109" s="501"/>
      <c r="NHH109" s="501"/>
      <c r="NHI109" s="501"/>
      <c r="NHJ109" s="501"/>
      <c r="NHK109" s="501"/>
      <c r="NHL109" s="501"/>
      <c r="NHM109" s="501"/>
      <c r="NHN109" s="501"/>
      <c r="NHO109" s="501"/>
      <c r="NHP109" s="501"/>
      <c r="NHQ109" s="501"/>
      <c r="NHR109" s="502"/>
      <c r="NHS109" s="497"/>
      <c r="NHT109" s="498"/>
      <c r="NHU109" s="498"/>
      <c r="NHV109" s="499"/>
      <c r="NHW109" s="499"/>
      <c r="NHX109" s="499"/>
      <c r="NHY109" s="500"/>
      <c r="NHZ109" s="501"/>
      <c r="NIA109" s="501"/>
      <c r="NIB109" s="501"/>
      <c r="NIC109" s="501"/>
      <c r="NID109" s="501"/>
      <c r="NIE109" s="501"/>
      <c r="NIF109" s="501"/>
      <c r="NIG109" s="501"/>
      <c r="NIH109" s="501"/>
      <c r="NII109" s="501"/>
      <c r="NIJ109" s="501"/>
      <c r="NIK109" s="502"/>
      <c r="NIL109" s="497"/>
      <c r="NIM109" s="498"/>
      <c r="NIN109" s="498"/>
      <c r="NIO109" s="499"/>
      <c r="NIP109" s="499"/>
      <c r="NIQ109" s="499"/>
      <c r="NIR109" s="500"/>
      <c r="NIS109" s="501"/>
      <c r="NIT109" s="501"/>
      <c r="NIU109" s="501"/>
      <c r="NIV109" s="501"/>
      <c r="NIW109" s="501"/>
      <c r="NIX109" s="501"/>
      <c r="NIY109" s="501"/>
      <c r="NIZ109" s="501"/>
      <c r="NJA109" s="501"/>
      <c r="NJB109" s="501"/>
      <c r="NJC109" s="501"/>
      <c r="NJD109" s="502"/>
      <c r="NJE109" s="497"/>
      <c r="NJF109" s="498"/>
      <c r="NJG109" s="498"/>
      <c r="NJH109" s="499"/>
      <c r="NJI109" s="499"/>
      <c r="NJJ109" s="499"/>
      <c r="NJK109" s="500"/>
      <c r="NJL109" s="501"/>
      <c r="NJM109" s="501"/>
      <c r="NJN109" s="501"/>
      <c r="NJO109" s="501"/>
      <c r="NJP109" s="501"/>
      <c r="NJQ109" s="501"/>
      <c r="NJR109" s="501"/>
      <c r="NJS109" s="501"/>
      <c r="NJT109" s="501"/>
      <c r="NJU109" s="501"/>
      <c r="NJV109" s="501"/>
      <c r="NJW109" s="502"/>
      <c r="NJX109" s="497"/>
      <c r="NJY109" s="498"/>
      <c r="NJZ109" s="498"/>
      <c r="NKA109" s="499"/>
      <c r="NKB109" s="499"/>
      <c r="NKC109" s="499"/>
      <c r="NKD109" s="500"/>
      <c r="NKE109" s="501"/>
      <c r="NKF109" s="501"/>
      <c r="NKG109" s="501"/>
      <c r="NKH109" s="501"/>
      <c r="NKI109" s="501"/>
      <c r="NKJ109" s="501"/>
      <c r="NKK109" s="501"/>
      <c r="NKL109" s="501"/>
      <c r="NKM109" s="501"/>
      <c r="NKN109" s="501"/>
      <c r="NKO109" s="501"/>
      <c r="NKP109" s="502"/>
      <c r="NKQ109" s="497"/>
      <c r="NKR109" s="498"/>
      <c r="NKS109" s="498"/>
      <c r="NKT109" s="499"/>
      <c r="NKU109" s="499"/>
      <c r="NKV109" s="499"/>
      <c r="NKW109" s="500"/>
      <c r="NKX109" s="501"/>
      <c r="NKY109" s="501"/>
      <c r="NKZ109" s="501"/>
      <c r="NLA109" s="501"/>
      <c r="NLB109" s="501"/>
      <c r="NLC109" s="501"/>
      <c r="NLD109" s="501"/>
      <c r="NLE109" s="501"/>
      <c r="NLF109" s="501"/>
      <c r="NLG109" s="501"/>
      <c r="NLH109" s="501"/>
      <c r="NLI109" s="502"/>
      <c r="NLJ109" s="497"/>
      <c r="NLK109" s="498"/>
      <c r="NLL109" s="498"/>
      <c r="NLM109" s="499"/>
      <c r="NLN109" s="499"/>
      <c r="NLO109" s="499"/>
      <c r="NLP109" s="500"/>
      <c r="NLQ109" s="501"/>
      <c r="NLR109" s="501"/>
      <c r="NLS109" s="501"/>
      <c r="NLT109" s="501"/>
      <c r="NLU109" s="501"/>
      <c r="NLV109" s="501"/>
      <c r="NLW109" s="501"/>
      <c r="NLX109" s="501"/>
      <c r="NLY109" s="501"/>
      <c r="NLZ109" s="501"/>
      <c r="NMA109" s="501"/>
      <c r="NMB109" s="502"/>
      <c r="NMC109" s="497"/>
      <c r="NMD109" s="498"/>
      <c r="NME109" s="498"/>
      <c r="NMF109" s="499"/>
      <c r="NMG109" s="499"/>
      <c r="NMH109" s="499"/>
      <c r="NMI109" s="500"/>
      <c r="NMJ109" s="501"/>
      <c r="NMK109" s="501"/>
      <c r="NML109" s="501"/>
      <c r="NMM109" s="501"/>
      <c r="NMN109" s="501"/>
      <c r="NMO109" s="501"/>
      <c r="NMP109" s="501"/>
      <c r="NMQ109" s="501"/>
      <c r="NMR109" s="501"/>
      <c r="NMS109" s="501"/>
      <c r="NMT109" s="501"/>
      <c r="NMU109" s="502"/>
      <c r="NMV109" s="497"/>
      <c r="NMW109" s="498"/>
      <c r="NMX109" s="498"/>
      <c r="NMY109" s="499"/>
      <c r="NMZ109" s="499"/>
      <c r="NNA109" s="499"/>
      <c r="NNB109" s="500"/>
      <c r="NNC109" s="501"/>
      <c r="NND109" s="501"/>
      <c r="NNE109" s="501"/>
      <c r="NNF109" s="501"/>
      <c r="NNG109" s="501"/>
      <c r="NNH109" s="501"/>
      <c r="NNI109" s="501"/>
      <c r="NNJ109" s="501"/>
      <c r="NNK109" s="501"/>
      <c r="NNL109" s="501"/>
      <c r="NNM109" s="501"/>
      <c r="NNN109" s="502"/>
      <c r="NNO109" s="497"/>
      <c r="NNP109" s="498"/>
      <c r="NNQ109" s="498"/>
      <c r="NNR109" s="499"/>
      <c r="NNS109" s="499"/>
      <c r="NNT109" s="499"/>
      <c r="NNU109" s="500"/>
      <c r="NNV109" s="501"/>
      <c r="NNW109" s="501"/>
      <c r="NNX109" s="501"/>
      <c r="NNY109" s="501"/>
      <c r="NNZ109" s="501"/>
      <c r="NOA109" s="501"/>
      <c r="NOB109" s="501"/>
      <c r="NOC109" s="501"/>
      <c r="NOD109" s="501"/>
      <c r="NOE109" s="501"/>
      <c r="NOF109" s="501"/>
      <c r="NOG109" s="502"/>
      <c r="NOH109" s="497"/>
      <c r="NOI109" s="498"/>
      <c r="NOJ109" s="498"/>
      <c r="NOK109" s="499"/>
      <c r="NOL109" s="499"/>
      <c r="NOM109" s="499"/>
      <c r="NON109" s="500"/>
      <c r="NOO109" s="501"/>
      <c r="NOP109" s="501"/>
      <c r="NOQ109" s="501"/>
      <c r="NOR109" s="501"/>
      <c r="NOS109" s="501"/>
      <c r="NOT109" s="501"/>
      <c r="NOU109" s="501"/>
      <c r="NOV109" s="501"/>
      <c r="NOW109" s="501"/>
      <c r="NOX109" s="501"/>
      <c r="NOY109" s="501"/>
      <c r="NOZ109" s="502"/>
      <c r="NPA109" s="497"/>
      <c r="NPB109" s="498"/>
      <c r="NPC109" s="498"/>
      <c r="NPD109" s="499"/>
      <c r="NPE109" s="499"/>
      <c r="NPF109" s="499"/>
      <c r="NPG109" s="500"/>
      <c r="NPH109" s="501"/>
      <c r="NPI109" s="501"/>
      <c r="NPJ109" s="501"/>
      <c r="NPK109" s="501"/>
      <c r="NPL109" s="501"/>
      <c r="NPM109" s="501"/>
      <c r="NPN109" s="501"/>
      <c r="NPO109" s="501"/>
      <c r="NPP109" s="501"/>
      <c r="NPQ109" s="501"/>
      <c r="NPR109" s="501"/>
      <c r="NPS109" s="502"/>
      <c r="NPT109" s="497"/>
      <c r="NPU109" s="498"/>
      <c r="NPV109" s="498"/>
      <c r="NPW109" s="499"/>
      <c r="NPX109" s="499"/>
      <c r="NPY109" s="499"/>
      <c r="NPZ109" s="500"/>
      <c r="NQA109" s="501"/>
      <c r="NQB109" s="501"/>
      <c r="NQC109" s="501"/>
      <c r="NQD109" s="501"/>
      <c r="NQE109" s="501"/>
      <c r="NQF109" s="501"/>
      <c r="NQG109" s="501"/>
      <c r="NQH109" s="501"/>
      <c r="NQI109" s="501"/>
      <c r="NQJ109" s="501"/>
      <c r="NQK109" s="501"/>
      <c r="NQL109" s="502"/>
      <c r="NQM109" s="497"/>
      <c r="NQN109" s="498"/>
      <c r="NQO109" s="498"/>
      <c r="NQP109" s="499"/>
      <c r="NQQ109" s="499"/>
      <c r="NQR109" s="499"/>
      <c r="NQS109" s="500"/>
      <c r="NQT109" s="501"/>
      <c r="NQU109" s="501"/>
      <c r="NQV109" s="501"/>
      <c r="NQW109" s="501"/>
      <c r="NQX109" s="501"/>
      <c r="NQY109" s="501"/>
      <c r="NQZ109" s="501"/>
      <c r="NRA109" s="501"/>
      <c r="NRB109" s="501"/>
      <c r="NRC109" s="501"/>
      <c r="NRD109" s="501"/>
      <c r="NRE109" s="502"/>
      <c r="NRF109" s="497"/>
      <c r="NRG109" s="498"/>
      <c r="NRH109" s="498"/>
      <c r="NRI109" s="499"/>
      <c r="NRJ109" s="499"/>
      <c r="NRK109" s="499"/>
      <c r="NRL109" s="500"/>
      <c r="NRM109" s="501"/>
      <c r="NRN109" s="501"/>
      <c r="NRO109" s="501"/>
      <c r="NRP109" s="501"/>
      <c r="NRQ109" s="501"/>
      <c r="NRR109" s="501"/>
      <c r="NRS109" s="501"/>
      <c r="NRT109" s="501"/>
      <c r="NRU109" s="501"/>
      <c r="NRV109" s="501"/>
      <c r="NRW109" s="501"/>
      <c r="NRX109" s="502"/>
      <c r="NRY109" s="497"/>
      <c r="NRZ109" s="498"/>
      <c r="NSA109" s="498"/>
      <c r="NSB109" s="499"/>
      <c r="NSC109" s="499"/>
      <c r="NSD109" s="499"/>
      <c r="NSE109" s="500"/>
      <c r="NSF109" s="501"/>
      <c r="NSG109" s="501"/>
      <c r="NSH109" s="501"/>
      <c r="NSI109" s="501"/>
      <c r="NSJ109" s="501"/>
      <c r="NSK109" s="501"/>
      <c r="NSL109" s="501"/>
      <c r="NSM109" s="501"/>
      <c r="NSN109" s="501"/>
      <c r="NSO109" s="501"/>
      <c r="NSP109" s="501"/>
      <c r="NSQ109" s="502"/>
      <c r="NSR109" s="497"/>
      <c r="NSS109" s="498"/>
      <c r="NST109" s="498"/>
      <c r="NSU109" s="499"/>
      <c r="NSV109" s="499"/>
      <c r="NSW109" s="499"/>
      <c r="NSX109" s="500"/>
      <c r="NSY109" s="501"/>
      <c r="NSZ109" s="501"/>
      <c r="NTA109" s="501"/>
      <c r="NTB109" s="501"/>
      <c r="NTC109" s="501"/>
      <c r="NTD109" s="501"/>
      <c r="NTE109" s="501"/>
      <c r="NTF109" s="501"/>
      <c r="NTG109" s="501"/>
      <c r="NTH109" s="501"/>
      <c r="NTI109" s="501"/>
      <c r="NTJ109" s="502"/>
      <c r="NTK109" s="497"/>
      <c r="NTL109" s="498"/>
      <c r="NTM109" s="498"/>
      <c r="NTN109" s="499"/>
      <c r="NTO109" s="499"/>
      <c r="NTP109" s="499"/>
      <c r="NTQ109" s="500"/>
      <c r="NTR109" s="501"/>
      <c r="NTS109" s="501"/>
      <c r="NTT109" s="501"/>
      <c r="NTU109" s="501"/>
      <c r="NTV109" s="501"/>
      <c r="NTW109" s="501"/>
      <c r="NTX109" s="501"/>
      <c r="NTY109" s="501"/>
      <c r="NTZ109" s="501"/>
      <c r="NUA109" s="501"/>
      <c r="NUB109" s="501"/>
      <c r="NUC109" s="502"/>
      <c r="NUD109" s="497"/>
      <c r="NUE109" s="498"/>
      <c r="NUF109" s="498"/>
      <c r="NUG109" s="499"/>
      <c r="NUH109" s="499"/>
      <c r="NUI109" s="499"/>
      <c r="NUJ109" s="500"/>
      <c r="NUK109" s="501"/>
      <c r="NUL109" s="501"/>
      <c r="NUM109" s="501"/>
      <c r="NUN109" s="501"/>
      <c r="NUO109" s="501"/>
      <c r="NUP109" s="501"/>
      <c r="NUQ109" s="501"/>
      <c r="NUR109" s="501"/>
      <c r="NUS109" s="501"/>
      <c r="NUT109" s="501"/>
      <c r="NUU109" s="501"/>
      <c r="NUV109" s="502"/>
      <c r="NUW109" s="497"/>
      <c r="NUX109" s="498"/>
      <c r="NUY109" s="498"/>
      <c r="NUZ109" s="499"/>
      <c r="NVA109" s="499"/>
      <c r="NVB109" s="499"/>
      <c r="NVC109" s="500"/>
      <c r="NVD109" s="501"/>
      <c r="NVE109" s="501"/>
      <c r="NVF109" s="501"/>
      <c r="NVG109" s="501"/>
      <c r="NVH109" s="501"/>
      <c r="NVI109" s="501"/>
      <c r="NVJ109" s="501"/>
      <c r="NVK109" s="501"/>
      <c r="NVL109" s="501"/>
      <c r="NVM109" s="501"/>
      <c r="NVN109" s="501"/>
      <c r="NVO109" s="502"/>
      <c r="NVP109" s="497"/>
      <c r="NVQ109" s="498"/>
      <c r="NVR109" s="498"/>
      <c r="NVS109" s="499"/>
      <c r="NVT109" s="499"/>
      <c r="NVU109" s="499"/>
      <c r="NVV109" s="500"/>
      <c r="NVW109" s="501"/>
      <c r="NVX109" s="501"/>
      <c r="NVY109" s="501"/>
      <c r="NVZ109" s="501"/>
      <c r="NWA109" s="501"/>
      <c r="NWB109" s="501"/>
      <c r="NWC109" s="501"/>
      <c r="NWD109" s="501"/>
      <c r="NWE109" s="501"/>
      <c r="NWF109" s="501"/>
      <c r="NWG109" s="501"/>
      <c r="NWH109" s="502"/>
      <c r="NWI109" s="497"/>
      <c r="NWJ109" s="498"/>
      <c r="NWK109" s="498"/>
      <c r="NWL109" s="499"/>
      <c r="NWM109" s="499"/>
      <c r="NWN109" s="499"/>
      <c r="NWO109" s="500"/>
      <c r="NWP109" s="501"/>
      <c r="NWQ109" s="501"/>
      <c r="NWR109" s="501"/>
      <c r="NWS109" s="501"/>
      <c r="NWT109" s="501"/>
      <c r="NWU109" s="501"/>
      <c r="NWV109" s="501"/>
      <c r="NWW109" s="501"/>
      <c r="NWX109" s="501"/>
      <c r="NWY109" s="501"/>
      <c r="NWZ109" s="501"/>
      <c r="NXA109" s="502"/>
      <c r="NXB109" s="497"/>
      <c r="NXC109" s="498"/>
      <c r="NXD109" s="498"/>
      <c r="NXE109" s="499"/>
      <c r="NXF109" s="499"/>
      <c r="NXG109" s="499"/>
      <c r="NXH109" s="500"/>
      <c r="NXI109" s="501"/>
      <c r="NXJ109" s="501"/>
      <c r="NXK109" s="501"/>
      <c r="NXL109" s="501"/>
      <c r="NXM109" s="501"/>
      <c r="NXN109" s="501"/>
      <c r="NXO109" s="501"/>
      <c r="NXP109" s="501"/>
      <c r="NXQ109" s="501"/>
      <c r="NXR109" s="501"/>
      <c r="NXS109" s="501"/>
      <c r="NXT109" s="502"/>
      <c r="NXU109" s="497"/>
      <c r="NXV109" s="498"/>
      <c r="NXW109" s="498"/>
      <c r="NXX109" s="499"/>
      <c r="NXY109" s="499"/>
      <c r="NXZ109" s="499"/>
      <c r="NYA109" s="500"/>
      <c r="NYB109" s="501"/>
      <c r="NYC109" s="501"/>
      <c r="NYD109" s="501"/>
      <c r="NYE109" s="501"/>
      <c r="NYF109" s="501"/>
      <c r="NYG109" s="501"/>
      <c r="NYH109" s="501"/>
      <c r="NYI109" s="501"/>
      <c r="NYJ109" s="501"/>
      <c r="NYK109" s="501"/>
      <c r="NYL109" s="501"/>
      <c r="NYM109" s="502"/>
      <c r="NYN109" s="497"/>
      <c r="NYO109" s="498"/>
      <c r="NYP109" s="498"/>
      <c r="NYQ109" s="499"/>
      <c r="NYR109" s="499"/>
      <c r="NYS109" s="499"/>
      <c r="NYT109" s="500"/>
      <c r="NYU109" s="501"/>
      <c r="NYV109" s="501"/>
      <c r="NYW109" s="501"/>
      <c r="NYX109" s="501"/>
      <c r="NYY109" s="501"/>
      <c r="NYZ109" s="501"/>
      <c r="NZA109" s="501"/>
      <c r="NZB109" s="501"/>
      <c r="NZC109" s="501"/>
      <c r="NZD109" s="501"/>
      <c r="NZE109" s="501"/>
      <c r="NZF109" s="502"/>
      <c r="NZG109" s="497"/>
      <c r="NZH109" s="498"/>
      <c r="NZI109" s="498"/>
      <c r="NZJ109" s="499"/>
      <c r="NZK109" s="499"/>
      <c r="NZL109" s="499"/>
      <c r="NZM109" s="500"/>
      <c r="NZN109" s="501"/>
      <c r="NZO109" s="501"/>
      <c r="NZP109" s="501"/>
      <c r="NZQ109" s="501"/>
      <c r="NZR109" s="501"/>
      <c r="NZS109" s="501"/>
      <c r="NZT109" s="501"/>
      <c r="NZU109" s="501"/>
      <c r="NZV109" s="501"/>
      <c r="NZW109" s="501"/>
      <c r="NZX109" s="501"/>
      <c r="NZY109" s="502"/>
      <c r="NZZ109" s="497"/>
      <c r="OAA109" s="498"/>
      <c r="OAB109" s="498"/>
      <c r="OAC109" s="499"/>
      <c r="OAD109" s="499"/>
      <c r="OAE109" s="499"/>
      <c r="OAF109" s="500"/>
      <c r="OAG109" s="501"/>
      <c r="OAH109" s="501"/>
      <c r="OAI109" s="501"/>
      <c r="OAJ109" s="501"/>
      <c r="OAK109" s="501"/>
      <c r="OAL109" s="501"/>
      <c r="OAM109" s="501"/>
      <c r="OAN109" s="501"/>
      <c r="OAO109" s="501"/>
      <c r="OAP109" s="501"/>
      <c r="OAQ109" s="501"/>
      <c r="OAR109" s="502"/>
      <c r="OAS109" s="497"/>
      <c r="OAT109" s="498"/>
      <c r="OAU109" s="498"/>
      <c r="OAV109" s="499"/>
      <c r="OAW109" s="499"/>
      <c r="OAX109" s="499"/>
      <c r="OAY109" s="500"/>
      <c r="OAZ109" s="501"/>
      <c r="OBA109" s="501"/>
      <c r="OBB109" s="501"/>
      <c r="OBC109" s="501"/>
      <c r="OBD109" s="501"/>
      <c r="OBE109" s="501"/>
      <c r="OBF109" s="501"/>
      <c r="OBG109" s="501"/>
      <c r="OBH109" s="501"/>
      <c r="OBI109" s="501"/>
      <c r="OBJ109" s="501"/>
      <c r="OBK109" s="502"/>
      <c r="OBL109" s="497"/>
      <c r="OBM109" s="498"/>
      <c r="OBN109" s="498"/>
      <c r="OBO109" s="499"/>
      <c r="OBP109" s="499"/>
      <c r="OBQ109" s="499"/>
      <c r="OBR109" s="500"/>
      <c r="OBS109" s="501"/>
      <c r="OBT109" s="501"/>
      <c r="OBU109" s="501"/>
      <c r="OBV109" s="501"/>
      <c r="OBW109" s="501"/>
      <c r="OBX109" s="501"/>
      <c r="OBY109" s="501"/>
      <c r="OBZ109" s="501"/>
      <c r="OCA109" s="501"/>
      <c r="OCB109" s="501"/>
      <c r="OCC109" s="501"/>
      <c r="OCD109" s="502"/>
      <c r="OCE109" s="497"/>
      <c r="OCF109" s="498"/>
      <c r="OCG109" s="498"/>
      <c r="OCH109" s="499"/>
      <c r="OCI109" s="499"/>
      <c r="OCJ109" s="499"/>
      <c r="OCK109" s="500"/>
      <c r="OCL109" s="501"/>
      <c r="OCM109" s="501"/>
      <c r="OCN109" s="501"/>
      <c r="OCO109" s="501"/>
      <c r="OCP109" s="501"/>
      <c r="OCQ109" s="501"/>
      <c r="OCR109" s="501"/>
      <c r="OCS109" s="501"/>
      <c r="OCT109" s="501"/>
      <c r="OCU109" s="501"/>
      <c r="OCV109" s="501"/>
      <c r="OCW109" s="502"/>
      <c r="OCX109" s="497"/>
      <c r="OCY109" s="498"/>
      <c r="OCZ109" s="498"/>
      <c r="ODA109" s="499"/>
      <c r="ODB109" s="499"/>
      <c r="ODC109" s="499"/>
      <c r="ODD109" s="500"/>
      <c r="ODE109" s="501"/>
      <c r="ODF109" s="501"/>
      <c r="ODG109" s="501"/>
      <c r="ODH109" s="501"/>
      <c r="ODI109" s="501"/>
      <c r="ODJ109" s="501"/>
      <c r="ODK109" s="501"/>
      <c r="ODL109" s="501"/>
      <c r="ODM109" s="501"/>
      <c r="ODN109" s="501"/>
      <c r="ODO109" s="501"/>
      <c r="ODP109" s="502"/>
      <c r="ODQ109" s="497"/>
      <c r="ODR109" s="498"/>
      <c r="ODS109" s="498"/>
      <c r="ODT109" s="499"/>
      <c r="ODU109" s="499"/>
      <c r="ODV109" s="499"/>
      <c r="ODW109" s="500"/>
      <c r="ODX109" s="501"/>
      <c r="ODY109" s="501"/>
      <c r="ODZ109" s="501"/>
      <c r="OEA109" s="501"/>
      <c r="OEB109" s="501"/>
      <c r="OEC109" s="501"/>
      <c r="OED109" s="501"/>
      <c r="OEE109" s="501"/>
      <c r="OEF109" s="501"/>
      <c r="OEG109" s="501"/>
      <c r="OEH109" s="501"/>
      <c r="OEI109" s="502"/>
      <c r="OEJ109" s="497"/>
      <c r="OEK109" s="498"/>
      <c r="OEL109" s="498"/>
      <c r="OEM109" s="499"/>
      <c r="OEN109" s="499"/>
      <c r="OEO109" s="499"/>
      <c r="OEP109" s="500"/>
      <c r="OEQ109" s="501"/>
      <c r="OER109" s="501"/>
      <c r="OES109" s="501"/>
      <c r="OET109" s="501"/>
      <c r="OEU109" s="501"/>
      <c r="OEV109" s="501"/>
      <c r="OEW109" s="501"/>
      <c r="OEX109" s="501"/>
      <c r="OEY109" s="501"/>
      <c r="OEZ109" s="501"/>
      <c r="OFA109" s="501"/>
      <c r="OFB109" s="502"/>
      <c r="OFC109" s="497"/>
      <c r="OFD109" s="498"/>
      <c r="OFE109" s="498"/>
      <c r="OFF109" s="499"/>
      <c r="OFG109" s="499"/>
      <c r="OFH109" s="499"/>
      <c r="OFI109" s="500"/>
      <c r="OFJ109" s="501"/>
      <c r="OFK109" s="501"/>
      <c r="OFL109" s="501"/>
      <c r="OFM109" s="501"/>
      <c r="OFN109" s="501"/>
      <c r="OFO109" s="501"/>
      <c r="OFP109" s="501"/>
      <c r="OFQ109" s="501"/>
      <c r="OFR109" s="501"/>
      <c r="OFS109" s="501"/>
      <c r="OFT109" s="501"/>
      <c r="OFU109" s="502"/>
      <c r="OFV109" s="497"/>
      <c r="OFW109" s="498"/>
      <c r="OFX109" s="498"/>
      <c r="OFY109" s="499"/>
      <c r="OFZ109" s="499"/>
      <c r="OGA109" s="499"/>
      <c r="OGB109" s="500"/>
      <c r="OGC109" s="501"/>
      <c r="OGD109" s="501"/>
      <c r="OGE109" s="501"/>
      <c r="OGF109" s="501"/>
      <c r="OGG109" s="501"/>
      <c r="OGH109" s="501"/>
      <c r="OGI109" s="501"/>
      <c r="OGJ109" s="501"/>
      <c r="OGK109" s="501"/>
      <c r="OGL109" s="501"/>
      <c r="OGM109" s="501"/>
      <c r="OGN109" s="502"/>
      <c r="OGO109" s="497"/>
      <c r="OGP109" s="498"/>
      <c r="OGQ109" s="498"/>
      <c r="OGR109" s="499"/>
      <c r="OGS109" s="499"/>
      <c r="OGT109" s="499"/>
      <c r="OGU109" s="500"/>
      <c r="OGV109" s="501"/>
      <c r="OGW109" s="501"/>
      <c r="OGX109" s="501"/>
      <c r="OGY109" s="501"/>
      <c r="OGZ109" s="501"/>
      <c r="OHA109" s="501"/>
      <c r="OHB109" s="501"/>
      <c r="OHC109" s="501"/>
      <c r="OHD109" s="501"/>
      <c r="OHE109" s="501"/>
      <c r="OHF109" s="501"/>
      <c r="OHG109" s="502"/>
      <c r="OHH109" s="497"/>
      <c r="OHI109" s="498"/>
      <c r="OHJ109" s="498"/>
      <c r="OHK109" s="499"/>
      <c r="OHL109" s="499"/>
      <c r="OHM109" s="499"/>
      <c r="OHN109" s="500"/>
      <c r="OHO109" s="501"/>
      <c r="OHP109" s="501"/>
      <c r="OHQ109" s="501"/>
      <c r="OHR109" s="501"/>
      <c r="OHS109" s="501"/>
      <c r="OHT109" s="501"/>
      <c r="OHU109" s="501"/>
      <c r="OHV109" s="501"/>
      <c r="OHW109" s="501"/>
      <c r="OHX109" s="501"/>
      <c r="OHY109" s="501"/>
      <c r="OHZ109" s="502"/>
      <c r="OIA109" s="497"/>
      <c r="OIB109" s="498"/>
      <c r="OIC109" s="498"/>
      <c r="OID109" s="499"/>
      <c r="OIE109" s="499"/>
      <c r="OIF109" s="499"/>
      <c r="OIG109" s="500"/>
      <c r="OIH109" s="501"/>
      <c r="OII109" s="501"/>
      <c r="OIJ109" s="501"/>
      <c r="OIK109" s="501"/>
      <c r="OIL109" s="501"/>
      <c r="OIM109" s="501"/>
      <c r="OIN109" s="501"/>
      <c r="OIO109" s="501"/>
      <c r="OIP109" s="501"/>
      <c r="OIQ109" s="501"/>
      <c r="OIR109" s="501"/>
      <c r="OIS109" s="502"/>
      <c r="OIT109" s="497"/>
      <c r="OIU109" s="498"/>
      <c r="OIV109" s="498"/>
      <c r="OIW109" s="499"/>
      <c r="OIX109" s="499"/>
      <c r="OIY109" s="499"/>
      <c r="OIZ109" s="500"/>
      <c r="OJA109" s="501"/>
      <c r="OJB109" s="501"/>
      <c r="OJC109" s="501"/>
      <c r="OJD109" s="501"/>
      <c r="OJE109" s="501"/>
      <c r="OJF109" s="501"/>
      <c r="OJG109" s="501"/>
      <c r="OJH109" s="501"/>
      <c r="OJI109" s="501"/>
      <c r="OJJ109" s="501"/>
      <c r="OJK109" s="501"/>
      <c r="OJL109" s="502"/>
      <c r="OJM109" s="497"/>
      <c r="OJN109" s="498"/>
      <c r="OJO109" s="498"/>
      <c r="OJP109" s="499"/>
      <c r="OJQ109" s="499"/>
      <c r="OJR109" s="499"/>
      <c r="OJS109" s="500"/>
      <c r="OJT109" s="501"/>
      <c r="OJU109" s="501"/>
      <c r="OJV109" s="501"/>
      <c r="OJW109" s="501"/>
      <c r="OJX109" s="501"/>
      <c r="OJY109" s="501"/>
      <c r="OJZ109" s="501"/>
      <c r="OKA109" s="501"/>
      <c r="OKB109" s="501"/>
      <c r="OKC109" s="501"/>
      <c r="OKD109" s="501"/>
      <c r="OKE109" s="502"/>
      <c r="OKF109" s="497"/>
      <c r="OKG109" s="498"/>
      <c r="OKH109" s="498"/>
      <c r="OKI109" s="499"/>
      <c r="OKJ109" s="499"/>
      <c r="OKK109" s="499"/>
      <c r="OKL109" s="500"/>
      <c r="OKM109" s="501"/>
      <c r="OKN109" s="501"/>
      <c r="OKO109" s="501"/>
      <c r="OKP109" s="501"/>
      <c r="OKQ109" s="501"/>
      <c r="OKR109" s="501"/>
      <c r="OKS109" s="501"/>
      <c r="OKT109" s="501"/>
      <c r="OKU109" s="501"/>
      <c r="OKV109" s="501"/>
      <c r="OKW109" s="501"/>
      <c r="OKX109" s="502"/>
      <c r="OKY109" s="497"/>
      <c r="OKZ109" s="498"/>
      <c r="OLA109" s="498"/>
      <c r="OLB109" s="499"/>
      <c r="OLC109" s="499"/>
      <c r="OLD109" s="499"/>
      <c r="OLE109" s="500"/>
      <c r="OLF109" s="501"/>
      <c r="OLG109" s="501"/>
      <c r="OLH109" s="501"/>
      <c r="OLI109" s="501"/>
      <c r="OLJ109" s="501"/>
      <c r="OLK109" s="501"/>
      <c r="OLL109" s="501"/>
      <c r="OLM109" s="501"/>
      <c r="OLN109" s="501"/>
      <c r="OLO109" s="501"/>
      <c r="OLP109" s="501"/>
      <c r="OLQ109" s="502"/>
      <c r="OLR109" s="497"/>
      <c r="OLS109" s="498"/>
      <c r="OLT109" s="498"/>
      <c r="OLU109" s="499"/>
      <c r="OLV109" s="499"/>
      <c r="OLW109" s="499"/>
      <c r="OLX109" s="500"/>
      <c r="OLY109" s="501"/>
      <c r="OLZ109" s="501"/>
      <c r="OMA109" s="501"/>
      <c r="OMB109" s="501"/>
      <c r="OMC109" s="501"/>
      <c r="OMD109" s="501"/>
      <c r="OME109" s="501"/>
      <c r="OMF109" s="501"/>
      <c r="OMG109" s="501"/>
      <c r="OMH109" s="501"/>
      <c r="OMI109" s="501"/>
      <c r="OMJ109" s="502"/>
      <c r="OMK109" s="497"/>
      <c r="OML109" s="498"/>
      <c r="OMM109" s="498"/>
      <c r="OMN109" s="499"/>
      <c r="OMO109" s="499"/>
      <c r="OMP109" s="499"/>
      <c r="OMQ109" s="500"/>
      <c r="OMR109" s="501"/>
      <c r="OMS109" s="501"/>
      <c r="OMT109" s="501"/>
      <c r="OMU109" s="501"/>
      <c r="OMV109" s="501"/>
      <c r="OMW109" s="501"/>
      <c r="OMX109" s="501"/>
      <c r="OMY109" s="501"/>
      <c r="OMZ109" s="501"/>
      <c r="ONA109" s="501"/>
      <c r="ONB109" s="501"/>
      <c r="ONC109" s="502"/>
      <c r="OND109" s="497"/>
      <c r="ONE109" s="498"/>
      <c r="ONF109" s="498"/>
      <c r="ONG109" s="499"/>
      <c r="ONH109" s="499"/>
      <c r="ONI109" s="499"/>
      <c r="ONJ109" s="500"/>
      <c r="ONK109" s="501"/>
      <c r="ONL109" s="501"/>
      <c r="ONM109" s="501"/>
      <c r="ONN109" s="501"/>
      <c r="ONO109" s="501"/>
      <c r="ONP109" s="501"/>
      <c r="ONQ109" s="501"/>
      <c r="ONR109" s="501"/>
      <c r="ONS109" s="501"/>
      <c r="ONT109" s="501"/>
      <c r="ONU109" s="501"/>
      <c r="ONV109" s="502"/>
      <c r="ONW109" s="497"/>
      <c r="ONX109" s="498"/>
      <c r="ONY109" s="498"/>
      <c r="ONZ109" s="499"/>
      <c r="OOA109" s="499"/>
      <c r="OOB109" s="499"/>
      <c r="OOC109" s="500"/>
      <c r="OOD109" s="501"/>
      <c r="OOE109" s="501"/>
      <c r="OOF109" s="501"/>
      <c r="OOG109" s="501"/>
      <c r="OOH109" s="501"/>
      <c r="OOI109" s="501"/>
      <c r="OOJ109" s="501"/>
      <c r="OOK109" s="501"/>
      <c r="OOL109" s="501"/>
      <c r="OOM109" s="501"/>
      <c r="OON109" s="501"/>
      <c r="OOO109" s="502"/>
      <c r="OOP109" s="497"/>
      <c r="OOQ109" s="498"/>
      <c r="OOR109" s="498"/>
      <c r="OOS109" s="499"/>
      <c r="OOT109" s="499"/>
      <c r="OOU109" s="499"/>
      <c r="OOV109" s="500"/>
      <c r="OOW109" s="501"/>
      <c r="OOX109" s="501"/>
      <c r="OOY109" s="501"/>
      <c r="OOZ109" s="501"/>
      <c r="OPA109" s="501"/>
      <c r="OPB109" s="501"/>
      <c r="OPC109" s="501"/>
      <c r="OPD109" s="501"/>
      <c r="OPE109" s="501"/>
      <c r="OPF109" s="501"/>
      <c r="OPG109" s="501"/>
      <c r="OPH109" s="502"/>
      <c r="OPI109" s="497"/>
      <c r="OPJ109" s="498"/>
      <c r="OPK109" s="498"/>
      <c r="OPL109" s="499"/>
      <c r="OPM109" s="499"/>
      <c r="OPN109" s="499"/>
      <c r="OPO109" s="500"/>
      <c r="OPP109" s="501"/>
      <c r="OPQ109" s="501"/>
      <c r="OPR109" s="501"/>
      <c r="OPS109" s="501"/>
      <c r="OPT109" s="501"/>
      <c r="OPU109" s="501"/>
      <c r="OPV109" s="501"/>
      <c r="OPW109" s="501"/>
      <c r="OPX109" s="501"/>
      <c r="OPY109" s="501"/>
      <c r="OPZ109" s="501"/>
      <c r="OQA109" s="502"/>
      <c r="OQB109" s="497"/>
      <c r="OQC109" s="498"/>
      <c r="OQD109" s="498"/>
      <c r="OQE109" s="499"/>
      <c r="OQF109" s="499"/>
      <c r="OQG109" s="499"/>
      <c r="OQH109" s="500"/>
      <c r="OQI109" s="501"/>
      <c r="OQJ109" s="501"/>
      <c r="OQK109" s="501"/>
      <c r="OQL109" s="501"/>
      <c r="OQM109" s="501"/>
      <c r="OQN109" s="501"/>
      <c r="OQO109" s="501"/>
      <c r="OQP109" s="501"/>
      <c r="OQQ109" s="501"/>
      <c r="OQR109" s="501"/>
      <c r="OQS109" s="501"/>
      <c r="OQT109" s="502"/>
      <c r="OQU109" s="497"/>
      <c r="OQV109" s="498"/>
      <c r="OQW109" s="498"/>
      <c r="OQX109" s="499"/>
      <c r="OQY109" s="499"/>
      <c r="OQZ109" s="499"/>
      <c r="ORA109" s="500"/>
      <c r="ORB109" s="501"/>
      <c r="ORC109" s="501"/>
      <c r="ORD109" s="501"/>
      <c r="ORE109" s="501"/>
      <c r="ORF109" s="501"/>
      <c r="ORG109" s="501"/>
      <c r="ORH109" s="501"/>
      <c r="ORI109" s="501"/>
      <c r="ORJ109" s="501"/>
      <c r="ORK109" s="501"/>
      <c r="ORL109" s="501"/>
      <c r="ORM109" s="502"/>
      <c r="ORN109" s="497"/>
      <c r="ORO109" s="498"/>
      <c r="ORP109" s="498"/>
      <c r="ORQ109" s="499"/>
      <c r="ORR109" s="499"/>
      <c r="ORS109" s="499"/>
      <c r="ORT109" s="500"/>
      <c r="ORU109" s="501"/>
      <c r="ORV109" s="501"/>
      <c r="ORW109" s="501"/>
      <c r="ORX109" s="501"/>
      <c r="ORY109" s="501"/>
      <c r="ORZ109" s="501"/>
      <c r="OSA109" s="501"/>
      <c r="OSB109" s="501"/>
      <c r="OSC109" s="501"/>
      <c r="OSD109" s="501"/>
      <c r="OSE109" s="501"/>
      <c r="OSF109" s="502"/>
      <c r="OSG109" s="497"/>
      <c r="OSH109" s="498"/>
      <c r="OSI109" s="498"/>
      <c r="OSJ109" s="499"/>
      <c r="OSK109" s="499"/>
      <c r="OSL109" s="499"/>
      <c r="OSM109" s="500"/>
      <c r="OSN109" s="501"/>
      <c r="OSO109" s="501"/>
      <c r="OSP109" s="501"/>
      <c r="OSQ109" s="501"/>
      <c r="OSR109" s="501"/>
      <c r="OSS109" s="501"/>
      <c r="OST109" s="501"/>
      <c r="OSU109" s="501"/>
      <c r="OSV109" s="501"/>
      <c r="OSW109" s="501"/>
      <c r="OSX109" s="501"/>
      <c r="OSY109" s="502"/>
      <c r="OSZ109" s="497"/>
      <c r="OTA109" s="498"/>
      <c r="OTB109" s="498"/>
      <c r="OTC109" s="499"/>
      <c r="OTD109" s="499"/>
      <c r="OTE109" s="499"/>
      <c r="OTF109" s="500"/>
      <c r="OTG109" s="501"/>
      <c r="OTH109" s="501"/>
      <c r="OTI109" s="501"/>
      <c r="OTJ109" s="501"/>
      <c r="OTK109" s="501"/>
      <c r="OTL109" s="501"/>
      <c r="OTM109" s="501"/>
      <c r="OTN109" s="501"/>
      <c r="OTO109" s="501"/>
      <c r="OTP109" s="501"/>
      <c r="OTQ109" s="501"/>
      <c r="OTR109" s="502"/>
      <c r="OTS109" s="497"/>
      <c r="OTT109" s="498"/>
      <c r="OTU109" s="498"/>
      <c r="OTV109" s="499"/>
      <c r="OTW109" s="499"/>
      <c r="OTX109" s="499"/>
      <c r="OTY109" s="500"/>
      <c r="OTZ109" s="501"/>
      <c r="OUA109" s="501"/>
      <c r="OUB109" s="501"/>
      <c r="OUC109" s="501"/>
      <c r="OUD109" s="501"/>
      <c r="OUE109" s="501"/>
      <c r="OUF109" s="501"/>
      <c r="OUG109" s="501"/>
      <c r="OUH109" s="501"/>
      <c r="OUI109" s="501"/>
      <c r="OUJ109" s="501"/>
      <c r="OUK109" s="502"/>
      <c r="OUL109" s="497"/>
      <c r="OUM109" s="498"/>
      <c r="OUN109" s="498"/>
      <c r="OUO109" s="499"/>
      <c r="OUP109" s="499"/>
      <c r="OUQ109" s="499"/>
      <c r="OUR109" s="500"/>
      <c r="OUS109" s="501"/>
      <c r="OUT109" s="501"/>
      <c r="OUU109" s="501"/>
      <c r="OUV109" s="501"/>
      <c r="OUW109" s="501"/>
      <c r="OUX109" s="501"/>
      <c r="OUY109" s="501"/>
      <c r="OUZ109" s="501"/>
      <c r="OVA109" s="501"/>
      <c r="OVB109" s="501"/>
      <c r="OVC109" s="501"/>
      <c r="OVD109" s="502"/>
      <c r="OVE109" s="497"/>
      <c r="OVF109" s="498"/>
      <c r="OVG109" s="498"/>
      <c r="OVH109" s="499"/>
      <c r="OVI109" s="499"/>
      <c r="OVJ109" s="499"/>
      <c r="OVK109" s="500"/>
      <c r="OVL109" s="501"/>
      <c r="OVM109" s="501"/>
      <c r="OVN109" s="501"/>
      <c r="OVO109" s="501"/>
      <c r="OVP109" s="501"/>
      <c r="OVQ109" s="501"/>
      <c r="OVR109" s="501"/>
      <c r="OVS109" s="501"/>
      <c r="OVT109" s="501"/>
      <c r="OVU109" s="501"/>
      <c r="OVV109" s="501"/>
      <c r="OVW109" s="502"/>
      <c r="OVX109" s="497"/>
      <c r="OVY109" s="498"/>
      <c r="OVZ109" s="498"/>
      <c r="OWA109" s="499"/>
      <c r="OWB109" s="499"/>
      <c r="OWC109" s="499"/>
      <c r="OWD109" s="500"/>
      <c r="OWE109" s="501"/>
      <c r="OWF109" s="501"/>
      <c r="OWG109" s="501"/>
      <c r="OWH109" s="501"/>
      <c r="OWI109" s="501"/>
      <c r="OWJ109" s="501"/>
      <c r="OWK109" s="501"/>
      <c r="OWL109" s="501"/>
      <c r="OWM109" s="501"/>
      <c r="OWN109" s="501"/>
      <c r="OWO109" s="501"/>
      <c r="OWP109" s="502"/>
      <c r="OWQ109" s="497"/>
      <c r="OWR109" s="498"/>
      <c r="OWS109" s="498"/>
      <c r="OWT109" s="499"/>
      <c r="OWU109" s="499"/>
      <c r="OWV109" s="499"/>
      <c r="OWW109" s="500"/>
      <c r="OWX109" s="501"/>
      <c r="OWY109" s="501"/>
      <c r="OWZ109" s="501"/>
      <c r="OXA109" s="501"/>
      <c r="OXB109" s="501"/>
      <c r="OXC109" s="501"/>
      <c r="OXD109" s="501"/>
      <c r="OXE109" s="501"/>
      <c r="OXF109" s="501"/>
      <c r="OXG109" s="501"/>
      <c r="OXH109" s="501"/>
      <c r="OXI109" s="502"/>
      <c r="OXJ109" s="497"/>
      <c r="OXK109" s="498"/>
      <c r="OXL109" s="498"/>
      <c r="OXM109" s="499"/>
      <c r="OXN109" s="499"/>
      <c r="OXO109" s="499"/>
      <c r="OXP109" s="500"/>
      <c r="OXQ109" s="501"/>
      <c r="OXR109" s="501"/>
      <c r="OXS109" s="501"/>
      <c r="OXT109" s="501"/>
      <c r="OXU109" s="501"/>
      <c r="OXV109" s="501"/>
      <c r="OXW109" s="501"/>
      <c r="OXX109" s="501"/>
      <c r="OXY109" s="501"/>
      <c r="OXZ109" s="501"/>
      <c r="OYA109" s="501"/>
      <c r="OYB109" s="502"/>
      <c r="OYC109" s="497"/>
      <c r="OYD109" s="498"/>
      <c r="OYE109" s="498"/>
      <c r="OYF109" s="499"/>
      <c r="OYG109" s="499"/>
      <c r="OYH109" s="499"/>
      <c r="OYI109" s="500"/>
      <c r="OYJ109" s="501"/>
      <c r="OYK109" s="501"/>
      <c r="OYL109" s="501"/>
      <c r="OYM109" s="501"/>
      <c r="OYN109" s="501"/>
      <c r="OYO109" s="501"/>
      <c r="OYP109" s="501"/>
      <c r="OYQ109" s="501"/>
      <c r="OYR109" s="501"/>
      <c r="OYS109" s="501"/>
      <c r="OYT109" s="501"/>
      <c r="OYU109" s="502"/>
      <c r="OYV109" s="497"/>
      <c r="OYW109" s="498"/>
      <c r="OYX109" s="498"/>
      <c r="OYY109" s="499"/>
      <c r="OYZ109" s="499"/>
      <c r="OZA109" s="499"/>
      <c r="OZB109" s="500"/>
      <c r="OZC109" s="501"/>
      <c r="OZD109" s="501"/>
      <c r="OZE109" s="501"/>
      <c r="OZF109" s="501"/>
      <c r="OZG109" s="501"/>
      <c r="OZH109" s="501"/>
      <c r="OZI109" s="501"/>
      <c r="OZJ109" s="501"/>
      <c r="OZK109" s="501"/>
      <c r="OZL109" s="501"/>
      <c r="OZM109" s="501"/>
      <c r="OZN109" s="502"/>
      <c r="OZO109" s="497"/>
      <c r="OZP109" s="498"/>
      <c r="OZQ109" s="498"/>
      <c r="OZR109" s="499"/>
      <c r="OZS109" s="499"/>
      <c r="OZT109" s="499"/>
      <c r="OZU109" s="500"/>
      <c r="OZV109" s="501"/>
      <c r="OZW109" s="501"/>
      <c r="OZX109" s="501"/>
      <c r="OZY109" s="501"/>
      <c r="OZZ109" s="501"/>
      <c r="PAA109" s="501"/>
      <c r="PAB109" s="501"/>
      <c r="PAC109" s="501"/>
      <c r="PAD109" s="501"/>
      <c r="PAE109" s="501"/>
      <c r="PAF109" s="501"/>
      <c r="PAG109" s="502"/>
      <c r="PAH109" s="497"/>
      <c r="PAI109" s="498"/>
      <c r="PAJ109" s="498"/>
      <c r="PAK109" s="499"/>
      <c r="PAL109" s="499"/>
      <c r="PAM109" s="499"/>
      <c r="PAN109" s="500"/>
      <c r="PAO109" s="501"/>
      <c r="PAP109" s="501"/>
      <c r="PAQ109" s="501"/>
      <c r="PAR109" s="501"/>
      <c r="PAS109" s="501"/>
      <c r="PAT109" s="501"/>
      <c r="PAU109" s="501"/>
      <c r="PAV109" s="501"/>
      <c r="PAW109" s="501"/>
      <c r="PAX109" s="501"/>
      <c r="PAY109" s="501"/>
      <c r="PAZ109" s="502"/>
      <c r="PBA109" s="497"/>
      <c r="PBB109" s="498"/>
      <c r="PBC109" s="498"/>
      <c r="PBD109" s="499"/>
      <c r="PBE109" s="499"/>
      <c r="PBF109" s="499"/>
      <c r="PBG109" s="500"/>
      <c r="PBH109" s="501"/>
      <c r="PBI109" s="501"/>
      <c r="PBJ109" s="501"/>
      <c r="PBK109" s="501"/>
      <c r="PBL109" s="501"/>
      <c r="PBM109" s="501"/>
      <c r="PBN109" s="501"/>
      <c r="PBO109" s="501"/>
      <c r="PBP109" s="501"/>
      <c r="PBQ109" s="501"/>
      <c r="PBR109" s="501"/>
      <c r="PBS109" s="502"/>
      <c r="PBT109" s="497"/>
      <c r="PBU109" s="498"/>
      <c r="PBV109" s="498"/>
      <c r="PBW109" s="499"/>
      <c r="PBX109" s="499"/>
      <c r="PBY109" s="499"/>
      <c r="PBZ109" s="500"/>
      <c r="PCA109" s="501"/>
      <c r="PCB109" s="501"/>
      <c r="PCC109" s="501"/>
      <c r="PCD109" s="501"/>
      <c r="PCE109" s="501"/>
      <c r="PCF109" s="501"/>
      <c r="PCG109" s="501"/>
      <c r="PCH109" s="501"/>
      <c r="PCI109" s="501"/>
      <c r="PCJ109" s="501"/>
      <c r="PCK109" s="501"/>
      <c r="PCL109" s="502"/>
      <c r="PCM109" s="497"/>
      <c r="PCN109" s="498"/>
      <c r="PCO109" s="498"/>
      <c r="PCP109" s="499"/>
      <c r="PCQ109" s="499"/>
      <c r="PCR109" s="499"/>
      <c r="PCS109" s="500"/>
      <c r="PCT109" s="501"/>
      <c r="PCU109" s="501"/>
      <c r="PCV109" s="501"/>
      <c r="PCW109" s="501"/>
      <c r="PCX109" s="501"/>
      <c r="PCY109" s="501"/>
      <c r="PCZ109" s="501"/>
      <c r="PDA109" s="501"/>
      <c r="PDB109" s="501"/>
      <c r="PDC109" s="501"/>
      <c r="PDD109" s="501"/>
      <c r="PDE109" s="502"/>
      <c r="PDF109" s="497"/>
      <c r="PDG109" s="498"/>
      <c r="PDH109" s="498"/>
      <c r="PDI109" s="499"/>
      <c r="PDJ109" s="499"/>
      <c r="PDK109" s="499"/>
      <c r="PDL109" s="500"/>
      <c r="PDM109" s="501"/>
      <c r="PDN109" s="501"/>
      <c r="PDO109" s="501"/>
      <c r="PDP109" s="501"/>
      <c r="PDQ109" s="501"/>
      <c r="PDR109" s="501"/>
      <c r="PDS109" s="501"/>
      <c r="PDT109" s="501"/>
      <c r="PDU109" s="501"/>
      <c r="PDV109" s="501"/>
      <c r="PDW109" s="501"/>
      <c r="PDX109" s="502"/>
      <c r="PDY109" s="497"/>
      <c r="PDZ109" s="498"/>
      <c r="PEA109" s="498"/>
      <c r="PEB109" s="499"/>
      <c r="PEC109" s="499"/>
      <c r="PED109" s="499"/>
      <c r="PEE109" s="500"/>
      <c r="PEF109" s="501"/>
      <c r="PEG109" s="501"/>
      <c r="PEH109" s="501"/>
      <c r="PEI109" s="501"/>
      <c r="PEJ109" s="501"/>
      <c r="PEK109" s="501"/>
      <c r="PEL109" s="501"/>
      <c r="PEM109" s="501"/>
      <c r="PEN109" s="501"/>
      <c r="PEO109" s="501"/>
      <c r="PEP109" s="501"/>
      <c r="PEQ109" s="502"/>
      <c r="PER109" s="497"/>
      <c r="PES109" s="498"/>
      <c r="PET109" s="498"/>
      <c r="PEU109" s="499"/>
      <c r="PEV109" s="499"/>
      <c r="PEW109" s="499"/>
      <c r="PEX109" s="500"/>
      <c r="PEY109" s="501"/>
      <c r="PEZ109" s="501"/>
      <c r="PFA109" s="501"/>
      <c r="PFB109" s="501"/>
      <c r="PFC109" s="501"/>
      <c r="PFD109" s="501"/>
      <c r="PFE109" s="501"/>
      <c r="PFF109" s="501"/>
      <c r="PFG109" s="501"/>
      <c r="PFH109" s="501"/>
      <c r="PFI109" s="501"/>
      <c r="PFJ109" s="502"/>
      <c r="PFK109" s="497"/>
      <c r="PFL109" s="498"/>
      <c r="PFM109" s="498"/>
      <c r="PFN109" s="499"/>
      <c r="PFO109" s="499"/>
      <c r="PFP109" s="499"/>
      <c r="PFQ109" s="500"/>
      <c r="PFR109" s="501"/>
      <c r="PFS109" s="501"/>
      <c r="PFT109" s="501"/>
      <c r="PFU109" s="501"/>
      <c r="PFV109" s="501"/>
      <c r="PFW109" s="501"/>
      <c r="PFX109" s="501"/>
      <c r="PFY109" s="501"/>
      <c r="PFZ109" s="501"/>
      <c r="PGA109" s="501"/>
      <c r="PGB109" s="501"/>
      <c r="PGC109" s="502"/>
      <c r="PGD109" s="497"/>
      <c r="PGE109" s="498"/>
      <c r="PGF109" s="498"/>
      <c r="PGG109" s="499"/>
      <c r="PGH109" s="499"/>
      <c r="PGI109" s="499"/>
      <c r="PGJ109" s="500"/>
      <c r="PGK109" s="501"/>
      <c r="PGL109" s="501"/>
      <c r="PGM109" s="501"/>
      <c r="PGN109" s="501"/>
      <c r="PGO109" s="501"/>
      <c r="PGP109" s="501"/>
      <c r="PGQ109" s="501"/>
      <c r="PGR109" s="501"/>
      <c r="PGS109" s="501"/>
      <c r="PGT109" s="501"/>
      <c r="PGU109" s="501"/>
      <c r="PGV109" s="502"/>
      <c r="PGW109" s="497"/>
      <c r="PGX109" s="498"/>
      <c r="PGY109" s="498"/>
      <c r="PGZ109" s="499"/>
      <c r="PHA109" s="499"/>
      <c r="PHB109" s="499"/>
      <c r="PHC109" s="500"/>
      <c r="PHD109" s="501"/>
      <c r="PHE109" s="501"/>
      <c r="PHF109" s="501"/>
      <c r="PHG109" s="501"/>
      <c r="PHH109" s="501"/>
      <c r="PHI109" s="501"/>
      <c r="PHJ109" s="501"/>
      <c r="PHK109" s="501"/>
      <c r="PHL109" s="501"/>
      <c r="PHM109" s="501"/>
      <c r="PHN109" s="501"/>
      <c r="PHO109" s="502"/>
      <c r="PHP109" s="497"/>
      <c r="PHQ109" s="498"/>
      <c r="PHR109" s="498"/>
      <c r="PHS109" s="499"/>
      <c r="PHT109" s="499"/>
      <c r="PHU109" s="499"/>
      <c r="PHV109" s="500"/>
      <c r="PHW109" s="501"/>
      <c r="PHX109" s="501"/>
      <c r="PHY109" s="501"/>
      <c r="PHZ109" s="501"/>
      <c r="PIA109" s="501"/>
      <c r="PIB109" s="501"/>
      <c r="PIC109" s="501"/>
      <c r="PID109" s="501"/>
      <c r="PIE109" s="501"/>
      <c r="PIF109" s="501"/>
      <c r="PIG109" s="501"/>
      <c r="PIH109" s="502"/>
      <c r="PII109" s="497"/>
      <c r="PIJ109" s="498"/>
      <c r="PIK109" s="498"/>
      <c r="PIL109" s="499"/>
      <c r="PIM109" s="499"/>
      <c r="PIN109" s="499"/>
      <c r="PIO109" s="500"/>
      <c r="PIP109" s="501"/>
      <c r="PIQ109" s="501"/>
      <c r="PIR109" s="501"/>
      <c r="PIS109" s="501"/>
      <c r="PIT109" s="501"/>
      <c r="PIU109" s="501"/>
      <c r="PIV109" s="501"/>
      <c r="PIW109" s="501"/>
      <c r="PIX109" s="501"/>
      <c r="PIY109" s="501"/>
      <c r="PIZ109" s="501"/>
      <c r="PJA109" s="502"/>
      <c r="PJB109" s="497"/>
      <c r="PJC109" s="498"/>
      <c r="PJD109" s="498"/>
      <c r="PJE109" s="499"/>
      <c r="PJF109" s="499"/>
      <c r="PJG109" s="499"/>
      <c r="PJH109" s="500"/>
      <c r="PJI109" s="501"/>
      <c r="PJJ109" s="501"/>
      <c r="PJK109" s="501"/>
      <c r="PJL109" s="501"/>
      <c r="PJM109" s="501"/>
      <c r="PJN109" s="501"/>
      <c r="PJO109" s="501"/>
      <c r="PJP109" s="501"/>
      <c r="PJQ109" s="501"/>
      <c r="PJR109" s="501"/>
      <c r="PJS109" s="501"/>
      <c r="PJT109" s="502"/>
      <c r="PJU109" s="497"/>
      <c r="PJV109" s="498"/>
      <c r="PJW109" s="498"/>
      <c r="PJX109" s="499"/>
      <c r="PJY109" s="499"/>
      <c r="PJZ109" s="499"/>
      <c r="PKA109" s="500"/>
      <c r="PKB109" s="501"/>
      <c r="PKC109" s="501"/>
      <c r="PKD109" s="501"/>
      <c r="PKE109" s="501"/>
      <c r="PKF109" s="501"/>
      <c r="PKG109" s="501"/>
      <c r="PKH109" s="501"/>
      <c r="PKI109" s="501"/>
      <c r="PKJ109" s="501"/>
      <c r="PKK109" s="501"/>
      <c r="PKL109" s="501"/>
      <c r="PKM109" s="502"/>
      <c r="PKN109" s="497"/>
      <c r="PKO109" s="498"/>
      <c r="PKP109" s="498"/>
      <c r="PKQ109" s="499"/>
      <c r="PKR109" s="499"/>
      <c r="PKS109" s="499"/>
      <c r="PKT109" s="500"/>
      <c r="PKU109" s="501"/>
      <c r="PKV109" s="501"/>
      <c r="PKW109" s="501"/>
      <c r="PKX109" s="501"/>
      <c r="PKY109" s="501"/>
      <c r="PKZ109" s="501"/>
      <c r="PLA109" s="501"/>
      <c r="PLB109" s="501"/>
      <c r="PLC109" s="501"/>
      <c r="PLD109" s="501"/>
      <c r="PLE109" s="501"/>
      <c r="PLF109" s="502"/>
      <c r="PLG109" s="497"/>
      <c r="PLH109" s="498"/>
      <c r="PLI109" s="498"/>
      <c r="PLJ109" s="499"/>
      <c r="PLK109" s="499"/>
      <c r="PLL109" s="499"/>
      <c r="PLM109" s="500"/>
      <c r="PLN109" s="501"/>
      <c r="PLO109" s="501"/>
      <c r="PLP109" s="501"/>
      <c r="PLQ109" s="501"/>
      <c r="PLR109" s="501"/>
      <c r="PLS109" s="501"/>
      <c r="PLT109" s="501"/>
      <c r="PLU109" s="501"/>
      <c r="PLV109" s="501"/>
      <c r="PLW109" s="501"/>
      <c r="PLX109" s="501"/>
      <c r="PLY109" s="502"/>
      <c r="PLZ109" s="497"/>
      <c r="PMA109" s="498"/>
      <c r="PMB109" s="498"/>
      <c r="PMC109" s="499"/>
      <c r="PMD109" s="499"/>
      <c r="PME109" s="499"/>
      <c r="PMF109" s="500"/>
      <c r="PMG109" s="501"/>
      <c r="PMH109" s="501"/>
      <c r="PMI109" s="501"/>
      <c r="PMJ109" s="501"/>
      <c r="PMK109" s="501"/>
      <c r="PML109" s="501"/>
      <c r="PMM109" s="501"/>
      <c r="PMN109" s="501"/>
      <c r="PMO109" s="501"/>
      <c r="PMP109" s="501"/>
      <c r="PMQ109" s="501"/>
      <c r="PMR109" s="502"/>
      <c r="PMS109" s="497"/>
      <c r="PMT109" s="498"/>
      <c r="PMU109" s="498"/>
      <c r="PMV109" s="499"/>
      <c r="PMW109" s="499"/>
      <c r="PMX109" s="499"/>
      <c r="PMY109" s="500"/>
      <c r="PMZ109" s="501"/>
      <c r="PNA109" s="501"/>
      <c r="PNB109" s="501"/>
      <c r="PNC109" s="501"/>
      <c r="PND109" s="501"/>
      <c r="PNE109" s="501"/>
      <c r="PNF109" s="501"/>
      <c r="PNG109" s="501"/>
      <c r="PNH109" s="501"/>
      <c r="PNI109" s="501"/>
      <c r="PNJ109" s="501"/>
      <c r="PNK109" s="502"/>
      <c r="PNL109" s="497"/>
      <c r="PNM109" s="498"/>
      <c r="PNN109" s="498"/>
      <c r="PNO109" s="499"/>
      <c r="PNP109" s="499"/>
      <c r="PNQ109" s="499"/>
      <c r="PNR109" s="500"/>
      <c r="PNS109" s="501"/>
      <c r="PNT109" s="501"/>
      <c r="PNU109" s="501"/>
      <c r="PNV109" s="501"/>
      <c r="PNW109" s="501"/>
      <c r="PNX109" s="501"/>
      <c r="PNY109" s="501"/>
      <c r="PNZ109" s="501"/>
      <c r="POA109" s="501"/>
      <c r="POB109" s="501"/>
      <c r="POC109" s="501"/>
      <c r="POD109" s="502"/>
      <c r="POE109" s="497"/>
      <c r="POF109" s="498"/>
      <c r="POG109" s="498"/>
      <c r="POH109" s="499"/>
      <c r="POI109" s="499"/>
      <c r="POJ109" s="499"/>
      <c r="POK109" s="500"/>
      <c r="POL109" s="501"/>
      <c r="POM109" s="501"/>
      <c r="PON109" s="501"/>
      <c r="POO109" s="501"/>
      <c r="POP109" s="501"/>
      <c r="POQ109" s="501"/>
      <c r="POR109" s="501"/>
      <c r="POS109" s="501"/>
      <c r="POT109" s="501"/>
      <c r="POU109" s="501"/>
      <c r="POV109" s="501"/>
      <c r="POW109" s="502"/>
      <c r="POX109" s="497"/>
      <c r="POY109" s="498"/>
      <c r="POZ109" s="498"/>
      <c r="PPA109" s="499"/>
      <c r="PPB109" s="499"/>
      <c r="PPC109" s="499"/>
      <c r="PPD109" s="500"/>
      <c r="PPE109" s="501"/>
      <c r="PPF109" s="501"/>
      <c r="PPG109" s="501"/>
      <c r="PPH109" s="501"/>
      <c r="PPI109" s="501"/>
      <c r="PPJ109" s="501"/>
      <c r="PPK109" s="501"/>
      <c r="PPL109" s="501"/>
      <c r="PPM109" s="501"/>
      <c r="PPN109" s="501"/>
      <c r="PPO109" s="501"/>
      <c r="PPP109" s="502"/>
      <c r="PPQ109" s="497"/>
      <c r="PPR109" s="498"/>
      <c r="PPS109" s="498"/>
      <c r="PPT109" s="499"/>
      <c r="PPU109" s="499"/>
      <c r="PPV109" s="499"/>
      <c r="PPW109" s="500"/>
      <c r="PPX109" s="501"/>
      <c r="PPY109" s="501"/>
      <c r="PPZ109" s="501"/>
      <c r="PQA109" s="501"/>
      <c r="PQB109" s="501"/>
      <c r="PQC109" s="501"/>
      <c r="PQD109" s="501"/>
      <c r="PQE109" s="501"/>
      <c r="PQF109" s="501"/>
      <c r="PQG109" s="501"/>
      <c r="PQH109" s="501"/>
      <c r="PQI109" s="502"/>
      <c r="PQJ109" s="497"/>
      <c r="PQK109" s="498"/>
      <c r="PQL109" s="498"/>
      <c r="PQM109" s="499"/>
      <c r="PQN109" s="499"/>
      <c r="PQO109" s="499"/>
      <c r="PQP109" s="500"/>
      <c r="PQQ109" s="501"/>
      <c r="PQR109" s="501"/>
      <c r="PQS109" s="501"/>
      <c r="PQT109" s="501"/>
      <c r="PQU109" s="501"/>
      <c r="PQV109" s="501"/>
      <c r="PQW109" s="501"/>
      <c r="PQX109" s="501"/>
      <c r="PQY109" s="501"/>
      <c r="PQZ109" s="501"/>
      <c r="PRA109" s="501"/>
      <c r="PRB109" s="502"/>
      <c r="PRC109" s="497"/>
      <c r="PRD109" s="498"/>
      <c r="PRE109" s="498"/>
      <c r="PRF109" s="499"/>
      <c r="PRG109" s="499"/>
      <c r="PRH109" s="499"/>
      <c r="PRI109" s="500"/>
      <c r="PRJ109" s="501"/>
      <c r="PRK109" s="501"/>
      <c r="PRL109" s="501"/>
      <c r="PRM109" s="501"/>
      <c r="PRN109" s="501"/>
      <c r="PRO109" s="501"/>
      <c r="PRP109" s="501"/>
      <c r="PRQ109" s="501"/>
      <c r="PRR109" s="501"/>
      <c r="PRS109" s="501"/>
      <c r="PRT109" s="501"/>
      <c r="PRU109" s="502"/>
      <c r="PRV109" s="497"/>
      <c r="PRW109" s="498"/>
      <c r="PRX109" s="498"/>
      <c r="PRY109" s="499"/>
      <c r="PRZ109" s="499"/>
      <c r="PSA109" s="499"/>
      <c r="PSB109" s="500"/>
      <c r="PSC109" s="501"/>
      <c r="PSD109" s="501"/>
      <c r="PSE109" s="501"/>
      <c r="PSF109" s="501"/>
      <c r="PSG109" s="501"/>
      <c r="PSH109" s="501"/>
      <c r="PSI109" s="501"/>
      <c r="PSJ109" s="501"/>
      <c r="PSK109" s="501"/>
      <c r="PSL109" s="501"/>
      <c r="PSM109" s="501"/>
      <c r="PSN109" s="502"/>
      <c r="PSO109" s="497"/>
      <c r="PSP109" s="498"/>
      <c r="PSQ109" s="498"/>
      <c r="PSR109" s="499"/>
      <c r="PSS109" s="499"/>
      <c r="PST109" s="499"/>
      <c r="PSU109" s="500"/>
      <c r="PSV109" s="501"/>
      <c r="PSW109" s="501"/>
      <c r="PSX109" s="501"/>
      <c r="PSY109" s="501"/>
      <c r="PSZ109" s="501"/>
      <c r="PTA109" s="501"/>
      <c r="PTB109" s="501"/>
      <c r="PTC109" s="501"/>
      <c r="PTD109" s="501"/>
      <c r="PTE109" s="501"/>
      <c r="PTF109" s="501"/>
      <c r="PTG109" s="502"/>
      <c r="PTH109" s="497"/>
      <c r="PTI109" s="498"/>
      <c r="PTJ109" s="498"/>
      <c r="PTK109" s="499"/>
      <c r="PTL109" s="499"/>
      <c r="PTM109" s="499"/>
      <c r="PTN109" s="500"/>
      <c r="PTO109" s="501"/>
      <c r="PTP109" s="501"/>
      <c r="PTQ109" s="501"/>
      <c r="PTR109" s="501"/>
      <c r="PTS109" s="501"/>
      <c r="PTT109" s="501"/>
      <c r="PTU109" s="501"/>
      <c r="PTV109" s="501"/>
      <c r="PTW109" s="501"/>
      <c r="PTX109" s="501"/>
      <c r="PTY109" s="501"/>
      <c r="PTZ109" s="502"/>
      <c r="PUA109" s="497"/>
      <c r="PUB109" s="498"/>
      <c r="PUC109" s="498"/>
      <c r="PUD109" s="499"/>
      <c r="PUE109" s="499"/>
      <c r="PUF109" s="499"/>
      <c r="PUG109" s="500"/>
      <c r="PUH109" s="501"/>
      <c r="PUI109" s="501"/>
      <c r="PUJ109" s="501"/>
      <c r="PUK109" s="501"/>
      <c r="PUL109" s="501"/>
      <c r="PUM109" s="501"/>
      <c r="PUN109" s="501"/>
      <c r="PUO109" s="501"/>
      <c r="PUP109" s="501"/>
      <c r="PUQ109" s="501"/>
      <c r="PUR109" s="501"/>
      <c r="PUS109" s="502"/>
      <c r="PUT109" s="497"/>
      <c r="PUU109" s="498"/>
      <c r="PUV109" s="498"/>
      <c r="PUW109" s="499"/>
      <c r="PUX109" s="499"/>
      <c r="PUY109" s="499"/>
      <c r="PUZ109" s="500"/>
      <c r="PVA109" s="501"/>
      <c r="PVB109" s="501"/>
      <c r="PVC109" s="501"/>
      <c r="PVD109" s="501"/>
      <c r="PVE109" s="501"/>
      <c r="PVF109" s="501"/>
      <c r="PVG109" s="501"/>
      <c r="PVH109" s="501"/>
      <c r="PVI109" s="501"/>
      <c r="PVJ109" s="501"/>
      <c r="PVK109" s="501"/>
      <c r="PVL109" s="502"/>
      <c r="PVM109" s="497"/>
      <c r="PVN109" s="498"/>
      <c r="PVO109" s="498"/>
      <c r="PVP109" s="499"/>
      <c r="PVQ109" s="499"/>
      <c r="PVR109" s="499"/>
      <c r="PVS109" s="500"/>
      <c r="PVT109" s="501"/>
      <c r="PVU109" s="501"/>
      <c r="PVV109" s="501"/>
      <c r="PVW109" s="501"/>
      <c r="PVX109" s="501"/>
      <c r="PVY109" s="501"/>
      <c r="PVZ109" s="501"/>
      <c r="PWA109" s="501"/>
      <c r="PWB109" s="501"/>
      <c r="PWC109" s="501"/>
      <c r="PWD109" s="501"/>
      <c r="PWE109" s="502"/>
      <c r="PWF109" s="497"/>
      <c r="PWG109" s="498"/>
      <c r="PWH109" s="498"/>
      <c r="PWI109" s="499"/>
      <c r="PWJ109" s="499"/>
      <c r="PWK109" s="499"/>
      <c r="PWL109" s="500"/>
      <c r="PWM109" s="501"/>
      <c r="PWN109" s="501"/>
      <c r="PWO109" s="501"/>
      <c r="PWP109" s="501"/>
      <c r="PWQ109" s="501"/>
      <c r="PWR109" s="501"/>
      <c r="PWS109" s="501"/>
      <c r="PWT109" s="501"/>
      <c r="PWU109" s="501"/>
      <c r="PWV109" s="501"/>
      <c r="PWW109" s="501"/>
      <c r="PWX109" s="502"/>
      <c r="PWY109" s="497"/>
      <c r="PWZ109" s="498"/>
      <c r="PXA109" s="498"/>
      <c r="PXB109" s="499"/>
      <c r="PXC109" s="499"/>
      <c r="PXD109" s="499"/>
      <c r="PXE109" s="500"/>
      <c r="PXF109" s="501"/>
      <c r="PXG109" s="501"/>
      <c r="PXH109" s="501"/>
      <c r="PXI109" s="501"/>
      <c r="PXJ109" s="501"/>
      <c r="PXK109" s="501"/>
      <c r="PXL109" s="501"/>
      <c r="PXM109" s="501"/>
      <c r="PXN109" s="501"/>
      <c r="PXO109" s="501"/>
      <c r="PXP109" s="501"/>
      <c r="PXQ109" s="502"/>
      <c r="PXR109" s="497"/>
      <c r="PXS109" s="498"/>
      <c r="PXT109" s="498"/>
      <c r="PXU109" s="499"/>
      <c r="PXV109" s="499"/>
      <c r="PXW109" s="499"/>
      <c r="PXX109" s="500"/>
      <c r="PXY109" s="501"/>
      <c r="PXZ109" s="501"/>
      <c r="PYA109" s="501"/>
      <c r="PYB109" s="501"/>
      <c r="PYC109" s="501"/>
      <c r="PYD109" s="501"/>
      <c r="PYE109" s="501"/>
      <c r="PYF109" s="501"/>
      <c r="PYG109" s="501"/>
      <c r="PYH109" s="501"/>
      <c r="PYI109" s="501"/>
      <c r="PYJ109" s="502"/>
      <c r="PYK109" s="497"/>
      <c r="PYL109" s="498"/>
      <c r="PYM109" s="498"/>
      <c r="PYN109" s="499"/>
      <c r="PYO109" s="499"/>
      <c r="PYP109" s="499"/>
      <c r="PYQ109" s="500"/>
      <c r="PYR109" s="501"/>
      <c r="PYS109" s="501"/>
      <c r="PYT109" s="501"/>
      <c r="PYU109" s="501"/>
      <c r="PYV109" s="501"/>
      <c r="PYW109" s="501"/>
      <c r="PYX109" s="501"/>
      <c r="PYY109" s="501"/>
      <c r="PYZ109" s="501"/>
      <c r="PZA109" s="501"/>
      <c r="PZB109" s="501"/>
      <c r="PZC109" s="502"/>
      <c r="PZD109" s="497"/>
      <c r="PZE109" s="498"/>
      <c r="PZF109" s="498"/>
      <c r="PZG109" s="499"/>
      <c r="PZH109" s="499"/>
      <c r="PZI109" s="499"/>
      <c r="PZJ109" s="500"/>
      <c r="PZK109" s="501"/>
      <c r="PZL109" s="501"/>
      <c r="PZM109" s="501"/>
      <c r="PZN109" s="501"/>
      <c r="PZO109" s="501"/>
      <c r="PZP109" s="501"/>
      <c r="PZQ109" s="501"/>
      <c r="PZR109" s="501"/>
      <c r="PZS109" s="501"/>
      <c r="PZT109" s="501"/>
      <c r="PZU109" s="501"/>
      <c r="PZV109" s="502"/>
      <c r="PZW109" s="497"/>
      <c r="PZX109" s="498"/>
      <c r="PZY109" s="498"/>
      <c r="PZZ109" s="499"/>
      <c r="QAA109" s="499"/>
      <c r="QAB109" s="499"/>
      <c r="QAC109" s="500"/>
      <c r="QAD109" s="501"/>
      <c r="QAE109" s="501"/>
      <c r="QAF109" s="501"/>
      <c r="QAG109" s="501"/>
      <c r="QAH109" s="501"/>
      <c r="QAI109" s="501"/>
      <c r="QAJ109" s="501"/>
      <c r="QAK109" s="501"/>
      <c r="QAL109" s="501"/>
      <c r="QAM109" s="501"/>
      <c r="QAN109" s="501"/>
      <c r="QAO109" s="502"/>
      <c r="QAP109" s="497"/>
      <c r="QAQ109" s="498"/>
      <c r="QAR109" s="498"/>
      <c r="QAS109" s="499"/>
      <c r="QAT109" s="499"/>
      <c r="QAU109" s="499"/>
      <c r="QAV109" s="500"/>
      <c r="QAW109" s="501"/>
      <c r="QAX109" s="501"/>
      <c r="QAY109" s="501"/>
      <c r="QAZ109" s="501"/>
      <c r="QBA109" s="501"/>
      <c r="QBB109" s="501"/>
      <c r="QBC109" s="501"/>
      <c r="QBD109" s="501"/>
      <c r="QBE109" s="501"/>
      <c r="QBF109" s="501"/>
      <c r="QBG109" s="501"/>
      <c r="QBH109" s="502"/>
      <c r="QBI109" s="497"/>
      <c r="QBJ109" s="498"/>
      <c r="QBK109" s="498"/>
      <c r="QBL109" s="499"/>
      <c r="QBM109" s="499"/>
      <c r="QBN109" s="499"/>
      <c r="QBO109" s="500"/>
      <c r="QBP109" s="501"/>
      <c r="QBQ109" s="501"/>
      <c r="QBR109" s="501"/>
      <c r="QBS109" s="501"/>
      <c r="QBT109" s="501"/>
      <c r="QBU109" s="501"/>
      <c r="QBV109" s="501"/>
      <c r="QBW109" s="501"/>
      <c r="QBX109" s="501"/>
      <c r="QBY109" s="501"/>
      <c r="QBZ109" s="501"/>
      <c r="QCA109" s="502"/>
      <c r="QCB109" s="497"/>
      <c r="QCC109" s="498"/>
      <c r="QCD109" s="498"/>
      <c r="QCE109" s="499"/>
      <c r="QCF109" s="499"/>
      <c r="QCG109" s="499"/>
      <c r="QCH109" s="500"/>
      <c r="QCI109" s="501"/>
      <c r="QCJ109" s="501"/>
      <c r="QCK109" s="501"/>
      <c r="QCL109" s="501"/>
      <c r="QCM109" s="501"/>
      <c r="QCN109" s="501"/>
      <c r="QCO109" s="501"/>
      <c r="QCP109" s="501"/>
      <c r="QCQ109" s="501"/>
      <c r="QCR109" s="501"/>
      <c r="QCS109" s="501"/>
      <c r="QCT109" s="502"/>
      <c r="QCU109" s="497"/>
      <c r="QCV109" s="498"/>
      <c r="QCW109" s="498"/>
      <c r="QCX109" s="499"/>
      <c r="QCY109" s="499"/>
      <c r="QCZ109" s="499"/>
      <c r="QDA109" s="500"/>
      <c r="QDB109" s="501"/>
      <c r="QDC109" s="501"/>
      <c r="QDD109" s="501"/>
      <c r="QDE109" s="501"/>
      <c r="QDF109" s="501"/>
      <c r="QDG109" s="501"/>
      <c r="QDH109" s="501"/>
      <c r="QDI109" s="501"/>
      <c r="QDJ109" s="501"/>
      <c r="QDK109" s="501"/>
      <c r="QDL109" s="501"/>
      <c r="QDM109" s="502"/>
      <c r="QDN109" s="497"/>
      <c r="QDO109" s="498"/>
      <c r="QDP109" s="498"/>
      <c r="QDQ109" s="499"/>
      <c r="QDR109" s="499"/>
      <c r="QDS109" s="499"/>
      <c r="QDT109" s="500"/>
      <c r="QDU109" s="501"/>
      <c r="QDV109" s="501"/>
      <c r="QDW109" s="501"/>
      <c r="QDX109" s="501"/>
      <c r="QDY109" s="501"/>
      <c r="QDZ109" s="501"/>
      <c r="QEA109" s="501"/>
      <c r="QEB109" s="501"/>
      <c r="QEC109" s="501"/>
      <c r="QED109" s="501"/>
      <c r="QEE109" s="501"/>
      <c r="QEF109" s="502"/>
      <c r="QEG109" s="497"/>
      <c r="QEH109" s="498"/>
      <c r="QEI109" s="498"/>
      <c r="QEJ109" s="499"/>
      <c r="QEK109" s="499"/>
      <c r="QEL109" s="499"/>
      <c r="QEM109" s="500"/>
      <c r="QEN109" s="501"/>
      <c r="QEO109" s="501"/>
      <c r="QEP109" s="501"/>
      <c r="QEQ109" s="501"/>
      <c r="QER109" s="501"/>
      <c r="QES109" s="501"/>
      <c r="QET109" s="501"/>
      <c r="QEU109" s="501"/>
      <c r="QEV109" s="501"/>
      <c r="QEW109" s="501"/>
      <c r="QEX109" s="501"/>
      <c r="QEY109" s="502"/>
      <c r="QEZ109" s="497"/>
      <c r="QFA109" s="498"/>
      <c r="QFB109" s="498"/>
      <c r="QFC109" s="499"/>
      <c r="QFD109" s="499"/>
      <c r="QFE109" s="499"/>
      <c r="QFF109" s="500"/>
      <c r="QFG109" s="501"/>
      <c r="QFH109" s="501"/>
      <c r="QFI109" s="501"/>
      <c r="QFJ109" s="501"/>
      <c r="QFK109" s="501"/>
      <c r="QFL109" s="501"/>
      <c r="QFM109" s="501"/>
      <c r="QFN109" s="501"/>
      <c r="QFO109" s="501"/>
      <c r="QFP109" s="501"/>
      <c r="QFQ109" s="501"/>
      <c r="QFR109" s="502"/>
      <c r="QFS109" s="497"/>
      <c r="QFT109" s="498"/>
      <c r="QFU109" s="498"/>
      <c r="QFV109" s="499"/>
      <c r="QFW109" s="499"/>
      <c r="QFX109" s="499"/>
      <c r="QFY109" s="500"/>
      <c r="QFZ109" s="501"/>
      <c r="QGA109" s="501"/>
      <c r="QGB109" s="501"/>
      <c r="QGC109" s="501"/>
      <c r="QGD109" s="501"/>
      <c r="QGE109" s="501"/>
      <c r="QGF109" s="501"/>
      <c r="QGG109" s="501"/>
      <c r="QGH109" s="501"/>
      <c r="QGI109" s="501"/>
      <c r="QGJ109" s="501"/>
      <c r="QGK109" s="502"/>
      <c r="QGL109" s="497"/>
      <c r="QGM109" s="498"/>
      <c r="QGN109" s="498"/>
      <c r="QGO109" s="499"/>
      <c r="QGP109" s="499"/>
      <c r="QGQ109" s="499"/>
      <c r="QGR109" s="500"/>
      <c r="QGS109" s="501"/>
      <c r="QGT109" s="501"/>
      <c r="QGU109" s="501"/>
      <c r="QGV109" s="501"/>
      <c r="QGW109" s="501"/>
      <c r="QGX109" s="501"/>
      <c r="QGY109" s="501"/>
      <c r="QGZ109" s="501"/>
      <c r="QHA109" s="501"/>
      <c r="QHB109" s="501"/>
      <c r="QHC109" s="501"/>
      <c r="QHD109" s="502"/>
      <c r="QHE109" s="497"/>
      <c r="QHF109" s="498"/>
      <c r="QHG109" s="498"/>
      <c r="QHH109" s="499"/>
      <c r="QHI109" s="499"/>
      <c r="QHJ109" s="499"/>
      <c r="QHK109" s="500"/>
      <c r="QHL109" s="501"/>
      <c r="QHM109" s="501"/>
      <c r="QHN109" s="501"/>
      <c r="QHO109" s="501"/>
      <c r="QHP109" s="501"/>
      <c r="QHQ109" s="501"/>
      <c r="QHR109" s="501"/>
      <c r="QHS109" s="501"/>
      <c r="QHT109" s="501"/>
      <c r="QHU109" s="501"/>
      <c r="QHV109" s="501"/>
      <c r="QHW109" s="502"/>
      <c r="QHX109" s="497"/>
      <c r="QHY109" s="498"/>
      <c r="QHZ109" s="498"/>
      <c r="QIA109" s="499"/>
      <c r="QIB109" s="499"/>
      <c r="QIC109" s="499"/>
      <c r="QID109" s="500"/>
      <c r="QIE109" s="501"/>
      <c r="QIF109" s="501"/>
      <c r="QIG109" s="501"/>
      <c r="QIH109" s="501"/>
      <c r="QII109" s="501"/>
      <c r="QIJ109" s="501"/>
      <c r="QIK109" s="501"/>
      <c r="QIL109" s="501"/>
      <c r="QIM109" s="501"/>
      <c r="QIN109" s="501"/>
      <c r="QIO109" s="501"/>
      <c r="QIP109" s="502"/>
      <c r="QIQ109" s="497"/>
      <c r="QIR109" s="498"/>
      <c r="QIS109" s="498"/>
      <c r="QIT109" s="499"/>
      <c r="QIU109" s="499"/>
      <c r="QIV109" s="499"/>
      <c r="QIW109" s="500"/>
      <c r="QIX109" s="501"/>
      <c r="QIY109" s="501"/>
      <c r="QIZ109" s="501"/>
      <c r="QJA109" s="501"/>
      <c r="QJB109" s="501"/>
      <c r="QJC109" s="501"/>
      <c r="QJD109" s="501"/>
      <c r="QJE109" s="501"/>
      <c r="QJF109" s="501"/>
      <c r="QJG109" s="501"/>
      <c r="QJH109" s="501"/>
      <c r="QJI109" s="502"/>
      <c r="QJJ109" s="497"/>
      <c r="QJK109" s="498"/>
      <c r="QJL109" s="498"/>
      <c r="QJM109" s="499"/>
      <c r="QJN109" s="499"/>
      <c r="QJO109" s="499"/>
      <c r="QJP109" s="500"/>
      <c r="QJQ109" s="501"/>
      <c r="QJR109" s="501"/>
      <c r="QJS109" s="501"/>
      <c r="QJT109" s="501"/>
      <c r="QJU109" s="501"/>
      <c r="QJV109" s="501"/>
      <c r="QJW109" s="501"/>
      <c r="QJX109" s="501"/>
      <c r="QJY109" s="501"/>
      <c r="QJZ109" s="501"/>
      <c r="QKA109" s="501"/>
      <c r="QKB109" s="502"/>
      <c r="QKC109" s="497"/>
      <c r="QKD109" s="498"/>
      <c r="QKE109" s="498"/>
      <c r="QKF109" s="499"/>
      <c r="QKG109" s="499"/>
      <c r="QKH109" s="499"/>
      <c r="QKI109" s="500"/>
      <c r="QKJ109" s="501"/>
      <c r="QKK109" s="501"/>
      <c r="QKL109" s="501"/>
      <c r="QKM109" s="501"/>
      <c r="QKN109" s="501"/>
      <c r="QKO109" s="501"/>
      <c r="QKP109" s="501"/>
      <c r="QKQ109" s="501"/>
      <c r="QKR109" s="501"/>
      <c r="QKS109" s="501"/>
      <c r="QKT109" s="501"/>
      <c r="QKU109" s="502"/>
      <c r="QKV109" s="497"/>
      <c r="QKW109" s="498"/>
      <c r="QKX109" s="498"/>
      <c r="QKY109" s="499"/>
      <c r="QKZ109" s="499"/>
      <c r="QLA109" s="499"/>
      <c r="QLB109" s="500"/>
      <c r="QLC109" s="501"/>
      <c r="QLD109" s="501"/>
      <c r="QLE109" s="501"/>
      <c r="QLF109" s="501"/>
      <c r="QLG109" s="501"/>
      <c r="QLH109" s="501"/>
      <c r="QLI109" s="501"/>
      <c r="QLJ109" s="501"/>
      <c r="QLK109" s="501"/>
      <c r="QLL109" s="501"/>
      <c r="QLM109" s="501"/>
      <c r="QLN109" s="502"/>
      <c r="QLO109" s="497"/>
      <c r="QLP109" s="498"/>
      <c r="QLQ109" s="498"/>
      <c r="QLR109" s="499"/>
      <c r="QLS109" s="499"/>
      <c r="QLT109" s="499"/>
      <c r="QLU109" s="500"/>
      <c r="QLV109" s="501"/>
      <c r="QLW109" s="501"/>
      <c r="QLX109" s="501"/>
      <c r="QLY109" s="501"/>
      <c r="QLZ109" s="501"/>
      <c r="QMA109" s="501"/>
      <c r="QMB109" s="501"/>
      <c r="QMC109" s="501"/>
      <c r="QMD109" s="501"/>
      <c r="QME109" s="501"/>
      <c r="QMF109" s="501"/>
      <c r="QMG109" s="502"/>
      <c r="QMH109" s="497"/>
      <c r="QMI109" s="498"/>
      <c r="QMJ109" s="498"/>
      <c r="QMK109" s="499"/>
      <c r="QML109" s="499"/>
      <c r="QMM109" s="499"/>
      <c r="QMN109" s="500"/>
      <c r="QMO109" s="501"/>
      <c r="QMP109" s="501"/>
      <c r="QMQ109" s="501"/>
      <c r="QMR109" s="501"/>
      <c r="QMS109" s="501"/>
      <c r="QMT109" s="501"/>
      <c r="QMU109" s="501"/>
      <c r="QMV109" s="501"/>
      <c r="QMW109" s="501"/>
      <c r="QMX109" s="501"/>
      <c r="QMY109" s="501"/>
      <c r="QMZ109" s="502"/>
      <c r="QNA109" s="497"/>
      <c r="QNB109" s="498"/>
      <c r="QNC109" s="498"/>
      <c r="QND109" s="499"/>
      <c r="QNE109" s="499"/>
      <c r="QNF109" s="499"/>
      <c r="QNG109" s="500"/>
      <c r="QNH109" s="501"/>
      <c r="QNI109" s="501"/>
      <c r="QNJ109" s="501"/>
      <c r="QNK109" s="501"/>
      <c r="QNL109" s="501"/>
      <c r="QNM109" s="501"/>
      <c r="QNN109" s="501"/>
      <c r="QNO109" s="501"/>
      <c r="QNP109" s="501"/>
      <c r="QNQ109" s="501"/>
      <c r="QNR109" s="501"/>
      <c r="QNS109" s="502"/>
      <c r="QNT109" s="497"/>
      <c r="QNU109" s="498"/>
      <c r="QNV109" s="498"/>
      <c r="QNW109" s="499"/>
      <c r="QNX109" s="499"/>
      <c r="QNY109" s="499"/>
      <c r="QNZ109" s="500"/>
      <c r="QOA109" s="501"/>
      <c r="QOB109" s="501"/>
      <c r="QOC109" s="501"/>
      <c r="QOD109" s="501"/>
      <c r="QOE109" s="501"/>
      <c r="QOF109" s="501"/>
      <c r="QOG109" s="501"/>
      <c r="QOH109" s="501"/>
      <c r="QOI109" s="501"/>
      <c r="QOJ109" s="501"/>
      <c r="QOK109" s="501"/>
      <c r="QOL109" s="502"/>
      <c r="QOM109" s="497"/>
      <c r="QON109" s="498"/>
      <c r="QOO109" s="498"/>
      <c r="QOP109" s="499"/>
      <c r="QOQ109" s="499"/>
      <c r="QOR109" s="499"/>
      <c r="QOS109" s="500"/>
      <c r="QOT109" s="501"/>
      <c r="QOU109" s="501"/>
      <c r="QOV109" s="501"/>
      <c r="QOW109" s="501"/>
      <c r="QOX109" s="501"/>
      <c r="QOY109" s="501"/>
      <c r="QOZ109" s="501"/>
      <c r="QPA109" s="501"/>
      <c r="QPB109" s="501"/>
      <c r="QPC109" s="501"/>
      <c r="QPD109" s="501"/>
      <c r="QPE109" s="502"/>
      <c r="QPF109" s="497"/>
      <c r="QPG109" s="498"/>
      <c r="QPH109" s="498"/>
      <c r="QPI109" s="499"/>
      <c r="QPJ109" s="499"/>
      <c r="QPK109" s="499"/>
      <c r="QPL109" s="500"/>
      <c r="QPM109" s="501"/>
      <c r="QPN109" s="501"/>
      <c r="QPO109" s="501"/>
      <c r="QPP109" s="501"/>
      <c r="QPQ109" s="501"/>
      <c r="QPR109" s="501"/>
      <c r="QPS109" s="501"/>
      <c r="QPT109" s="501"/>
      <c r="QPU109" s="501"/>
      <c r="QPV109" s="501"/>
      <c r="QPW109" s="501"/>
      <c r="QPX109" s="502"/>
      <c r="QPY109" s="497"/>
      <c r="QPZ109" s="498"/>
      <c r="QQA109" s="498"/>
      <c r="QQB109" s="499"/>
      <c r="QQC109" s="499"/>
      <c r="QQD109" s="499"/>
      <c r="QQE109" s="500"/>
      <c r="QQF109" s="501"/>
      <c r="QQG109" s="501"/>
      <c r="QQH109" s="501"/>
      <c r="QQI109" s="501"/>
      <c r="QQJ109" s="501"/>
      <c r="QQK109" s="501"/>
      <c r="QQL109" s="501"/>
      <c r="QQM109" s="501"/>
      <c r="QQN109" s="501"/>
      <c r="QQO109" s="501"/>
      <c r="QQP109" s="501"/>
      <c r="QQQ109" s="502"/>
      <c r="QQR109" s="497"/>
      <c r="QQS109" s="498"/>
      <c r="QQT109" s="498"/>
      <c r="QQU109" s="499"/>
      <c r="QQV109" s="499"/>
      <c r="QQW109" s="499"/>
      <c r="QQX109" s="500"/>
      <c r="QQY109" s="501"/>
      <c r="QQZ109" s="501"/>
      <c r="QRA109" s="501"/>
      <c r="QRB109" s="501"/>
      <c r="QRC109" s="501"/>
      <c r="QRD109" s="501"/>
      <c r="QRE109" s="501"/>
      <c r="QRF109" s="501"/>
      <c r="QRG109" s="501"/>
      <c r="QRH109" s="501"/>
      <c r="QRI109" s="501"/>
      <c r="QRJ109" s="502"/>
      <c r="QRK109" s="497"/>
      <c r="QRL109" s="498"/>
      <c r="QRM109" s="498"/>
      <c r="QRN109" s="499"/>
      <c r="QRO109" s="499"/>
      <c r="QRP109" s="499"/>
      <c r="QRQ109" s="500"/>
      <c r="QRR109" s="501"/>
      <c r="QRS109" s="501"/>
      <c r="QRT109" s="501"/>
      <c r="QRU109" s="501"/>
      <c r="QRV109" s="501"/>
      <c r="QRW109" s="501"/>
      <c r="QRX109" s="501"/>
      <c r="QRY109" s="501"/>
      <c r="QRZ109" s="501"/>
      <c r="QSA109" s="501"/>
      <c r="QSB109" s="501"/>
      <c r="QSC109" s="502"/>
      <c r="QSD109" s="497"/>
      <c r="QSE109" s="498"/>
      <c r="QSF109" s="498"/>
      <c r="QSG109" s="499"/>
      <c r="QSH109" s="499"/>
      <c r="QSI109" s="499"/>
      <c r="QSJ109" s="500"/>
      <c r="QSK109" s="501"/>
      <c r="QSL109" s="501"/>
      <c r="QSM109" s="501"/>
      <c r="QSN109" s="501"/>
      <c r="QSO109" s="501"/>
      <c r="QSP109" s="501"/>
      <c r="QSQ109" s="501"/>
      <c r="QSR109" s="501"/>
      <c r="QSS109" s="501"/>
      <c r="QST109" s="501"/>
      <c r="QSU109" s="501"/>
      <c r="QSV109" s="502"/>
      <c r="QSW109" s="497"/>
      <c r="QSX109" s="498"/>
      <c r="QSY109" s="498"/>
      <c r="QSZ109" s="499"/>
      <c r="QTA109" s="499"/>
      <c r="QTB109" s="499"/>
      <c r="QTC109" s="500"/>
      <c r="QTD109" s="501"/>
      <c r="QTE109" s="501"/>
      <c r="QTF109" s="501"/>
      <c r="QTG109" s="501"/>
      <c r="QTH109" s="501"/>
      <c r="QTI109" s="501"/>
      <c r="QTJ109" s="501"/>
      <c r="QTK109" s="501"/>
      <c r="QTL109" s="501"/>
      <c r="QTM109" s="501"/>
      <c r="QTN109" s="501"/>
      <c r="QTO109" s="502"/>
      <c r="QTP109" s="497"/>
      <c r="QTQ109" s="498"/>
      <c r="QTR109" s="498"/>
      <c r="QTS109" s="499"/>
      <c r="QTT109" s="499"/>
      <c r="QTU109" s="499"/>
      <c r="QTV109" s="500"/>
      <c r="QTW109" s="501"/>
      <c r="QTX109" s="501"/>
      <c r="QTY109" s="501"/>
      <c r="QTZ109" s="501"/>
      <c r="QUA109" s="501"/>
      <c r="QUB109" s="501"/>
      <c r="QUC109" s="501"/>
      <c r="QUD109" s="501"/>
      <c r="QUE109" s="501"/>
      <c r="QUF109" s="501"/>
      <c r="QUG109" s="501"/>
      <c r="QUH109" s="502"/>
      <c r="QUI109" s="497"/>
      <c r="QUJ109" s="498"/>
      <c r="QUK109" s="498"/>
      <c r="QUL109" s="499"/>
      <c r="QUM109" s="499"/>
      <c r="QUN109" s="499"/>
      <c r="QUO109" s="500"/>
      <c r="QUP109" s="501"/>
      <c r="QUQ109" s="501"/>
      <c r="QUR109" s="501"/>
      <c r="QUS109" s="501"/>
      <c r="QUT109" s="501"/>
      <c r="QUU109" s="501"/>
      <c r="QUV109" s="501"/>
      <c r="QUW109" s="501"/>
      <c r="QUX109" s="501"/>
      <c r="QUY109" s="501"/>
      <c r="QUZ109" s="501"/>
      <c r="QVA109" s="502"/>
      <c r="QVB109" s="497"/>
      <c r="QVC109" s="498"/>
      <c r="QVD109" s="498"/>
      <c r="QVE109" s="499"/>
      <c r="QVF109" s="499"/>
      <c r="QVG109" s="499"/>
      <c r="QVH109" s="500"/>
      <c r="QVI109" s="501"/>
      <c r="QVJ109" s="501"/>
      <c r="QVK109" s="501"/>
      <c r="QVL109" s="501"/>
      <c r="QVM109" s="501"/>
      <c r="QVN109" s="501"/>
      <c r="QVO109" s="501"/>
      <c r="QVP109" s="501"/>
      <c r="QVQ109" s="501"/>
      <c r="QVR109" s="501"/>
      <c r="QVS109" s="501"/>
      <c r="QVT109" s="502"/>
      <c r="QVU109" s="497"/>
      <c r="QVV109" s="498"/>
      <c r="QVW109" s="498"/>
      <c r="QVX109" s="499"/>
      <c r="QVY109" s="499"/>
      <c r="QVZ109" s="499"/>
      <c r="QWA109" s="500"/>
      <c r="QWB109" s="501"/>
      <c r="QWC109" s="501"/>
      <c r="QWD109" s="501"/>
      <c r="QWE109" s="501"/>
      <c r="QWF109" s="501"/>
      <c r="QWG109" s="501"/>
      <c r="QWH109" s="501"/>
      <c r="QWI109" s="501"/>
      <c r="QWJ109" s="501"/>
      <c r="QWK109" s="501"/>
      <c r="QWL109" s="501"/>
      <c r="QWM109" s="502"/>
      <c r="QWN109" s="497"/>
      <c r="QWO109" s="498"/>
      <c r="QWP109" s="498"/>
      <c r="QWQ109" s="499"/>
      <c r="QWR109" s="499"/>
      <c r="QWS109" s="499"/>
      <c r="QWT109" s="500"/>
      <c r="QWU109" s="501"/>
      <c r="QWV109" s="501"/>
      <c r="QWW109" s="501"/>
      <c r="QWX109" s="501"/>
      <c r="QWY109" s="501"/>
      <c r="QWZ109" s="501"/>
      <c r="QXA109" s="501"/>
      <c r="QXB109" s="501"/>
      <c r="QXC109" s="501"/>
      <c r="QXD109" s="501"/>
      <c r="QXE109" s="501"/>
      <c r="QXF109" s="502"/>
      <c r="QXG109" s="497"/>
      <c r="QXH109" s="498"/>
      <c r="QXI109" s="498"/>
      <c r="QXJ109" s="499"/>
      <c r="QXK109" s="499"/>
      <c r="QXL109" s="499"/>
      <c r="QXM109" s="500"/>
      <c r="QXN109" s="501"/>
      <c r="QXO109" s="501"/>
      <c r="QXP109" s="501"/>
      <c r="QXQ109" s="501"/>
      <c r="QXR109" s="501"/>
      <c r="QXS109" s="501"/>
      <c r="QXT109" s="501"/>
      <c r="QXU109" s="501"/>
      <c r="QXV109" s="501"/>
      <c r="QXW109" s="501"/>
      <c r="QXX109" s="501"/>
      <c r="QXY109" s="502"/>
      <c r="QXZ109" s="497"/>
      <c r="QYA109" s="498"/>
      <c r="QYB109" s="498"/>
      <c r="QYC109" s="499"/>
      <c r="QYD109" s="499"/>
      <c r="QYE109" s="499"/>
      <c r="QYF109" s="500"/>
      <c r="QYG109" s="501"/>
      <c r="QYH109" s="501"/>
      <c r="QYI109" s="501"/>
      <c r="QYJ109" s="501"/>
      <c r="QYK109" s="501"/>
      <c r="QYL109" s="501"/>
      <c r="QYM109" s="501"/>
      <c r="QYN109" s="501"/>
      <c r="QYO109" s="501"/>
      <c r="QYP109" s="501"/>
      <c r="QYQ109" s="501"/>
      <c r="QYR109" s="502"/>
      <c r="QYS109" s="497"/>
      <c r="QYT109" s="498"/>
      <c r="QYU109" s="498"/>
      <c r="QYV109" s="499"/>
      <c r="QYW109" s="499"/>
      <c r="QYX109" s="499"/>
      <c r="QYY109" s="500"/>
      <c r="QYZ109" s="501"/>
      <c r="QZA109" s="501"/>
      <c r="QZB109" s="501"/>
      <c r="QZC109" s="501"/>
      <c r="QZD109" s="501"/>
      <c r="QZE109" s="501"/>
      <c r="QZF109" s="501"/>
      <c r="QZG109" s="501"/>
      <c r="QZH109" s="501"/>
      <c r="QZI109" s="501"/>
      <c r="QZJ109" s="501"/>
      <c r="QZK109" s="502"/>
      <c r="QZL109" s="497"/>
      <c r="QZM109" s="498"/>
      <c r="QZN109" s="498"/>
      <c r="QZO109" s="499"/>
      <c r="QZP109" s="499"/>
      <c r="QZQ109" s="499"/>
      <c r="QZR109" s="500"/>
      <c r="QZS109" s="501"/>
      <c r="QZT109" s="501"/>
      <c r="QZU109" s="501"/>
      <c r="QZV109" s="501"/>
      <c r="QZW109" s="501"/>
      <c r="QZX109" s="501"/>
      <c r="QZY109" s="501"/>
      <c r="QZZ109" s="501"/>
      <c r="RAA109" s="501"/>
      <c r="RAB109" s="501"/>
      <c r="RAC109" s="501"/>
      <c r="RAD109" s="502"/>
      <c r="RAE109" s="497"/>
      <c r="RAF109" s="498"/>
      <c r="RAG109" s="498"/>
      <c r="RAH109" s="499"/>
      <c r="RAI109" s="499"/>
      <c r="RAJ109" s="499"/>
      <c r="RAK109" s="500"/>
      <c r="RAL109" s="501"/>
      <c r="RAM109" s="501"/>
      <c r="RAN109" s="501"/>
      <c r="RAO109" s="501"/>
      <c r="RAP109" s="501"/>
      <c r="RAQ109" s="501"/>
      <c r="RAR109" s="501"/>
      <c r="RAS109" s="501"/>
      <c r="RAT109" s="501"/>
      <c r="RAU109" s="501"/>
      <c r="RAV109" s="501"/>
      <c r="RAW109" s="502"/>
      <c r="RAX109" s="497"/>
      <c r="RAY109" s="498"/>
      <c r="RAZ109" s="498"/>
      <c r="RBA109" s="499"/>
      <c r="RBB109" s="499"/>
      <c r="RBC109" s="499"/>
      <c r="RBD109" s="500"/>
      <c r="RBE109" s="501"/>
      <c r="RBF109" s="501"/>
      <c r="RBG109" s="501"/>
      <c r="RBH109" s="501"/>
      <c r="RBI109" s="501"/>
      <c r="RBJ109" s="501"/>
      <c r="RBK109" s="501"/>
      <c r="RBL109" s="501"/>
      <c r="RBM109" s="501"/>
      <c r="RBN109" s="501"/>
      <c r="RBO109" s="501"/>
      <c r="RBP109" s="502"/>
      <c r="RBQ109" s="497"/>
      <c r="RBR109" s="498"/>
      <c r="RBS109" s="498"/>
      <c r="RBT109" s="499"/>
      <c r="RBU109" s="499"/>
      <c r="RBV109" s="499"/>
      <c r="RBW109" s="500"/>
      <c r="RBX109" s="501"/>
      <c r="RBY109" s="501"/>
      <c r="RBZ109" s="501"/>
      <c r="RCA109" s="501"/>
      <c r="RCB109" s="501"/>
      <c r="RCC109" s="501"/>
      <c r="RCD109" s="501"/>
      <c r="RCE109" s="501"/>
      <c r="RCF109" s="501"/>
      <c r="RCG109" s="501"/>
      <c r="RCH109" s="501"/>
      <c r="RCI109" s="502"/>
      <c r="RCJ109" s="497"/>
      <c r="RCK109" s="498"/>
      <c r="RCL109" s="498"/>
      <c r="RCM109" s="499"/>
      <c r="RCN109" s="499"/>
      <c r="RCO109" s="499"/>
      <c r="RCP109" s="500"/>
      <c r="RCQ109" s="501"/>
      <c r="RCR109" s="501"/>
      <c r="RCS109" s="501"/>
      <c r="RCT109" s="501"/>
      <c r="RCU109" s="501"/>
      <c r="RCV109" s="501"/>
      <c r="RCW109" s="501"/>
      <c r="RCX109" s="501"/>
      <c r="RCY109" s="501"/>
      <c r="RCZ109" s="501"/>
      <c r="RDA109" s="501"/>
      <c r="RDB109" s="502"/>
      <c r="RDC109" s="497"/>
      <c r="RDD109" s="498"/>
      <c r="RDE109" s="498"/>
      <c r="RDF109" s="499"/>
      <c r="RDG109" s="499"/>
      <c r="RDH109" s="499"/>
      <c r="RDI109" s="500"/>
      <c r="RDJ109" s="501"/>
      <c r="RDK109" s="501"/>
      <c r="RDL109" s="501"/>
      <c r="RDM109" s="501"/>
      <c r="RDN109" s="501"/>
      <c r="RDO109" s="501"/>
      <c r="RDP109" s="501"/>
      <c r="RDQ109" s="501"/>
      <c r="RDR109" s="501"/>
      <c r="RDS109" s="501"/>
      <c r="RDT109" s="501"/>
      <c r="RDU109" s="502"/>
      <c r="RDV109" s="497"/>
      <c r="RDW109" s="498"/>
      <c r="RDX109" s="498"/>
      <c r="RDY109" s="499"/>
      <c r="RDZ109" s="499"/>
      <c r="REA109" s="499"/>
      <c r="REB109" s="500"/>
      <c r="REC109" s="501"/>
      <c r="RED109" s="501"/>
      <c r="REE109" s="501"/>
      <c r="REF109" s="501"/>
      <c r="REG109" s="501"/>
      <c r="REH109" s="501"/>
      <c r="REI109" s="501"/>
      <c r="REJ109" s="501"/>
      <c r="REK109" s="501"/>
      <c r="REL109" s="501"/>
      <c r="REM109" s="501"/>
      <c r="REN109" s="502"/>
      <c r="REO109" s="497"/>
      <c r="REP109" s="498"/>
      <c r="REQ109" s="498"/>
      <c r="RER109" s="499"/>
      <c r="RES109" s="499"/>
      <c r="RET109" s="499"/>
      <c r="REU109" s="500"/>
      <c r="REV109" s="501"/>
      <c r="REW109" s="501"/>
      <c r="REX109" s="501"/>
      <c r="REY109" s="501"/>
      <c r="REZ109" s="501"/>
      <c r="RFA109" s="501"/>
      <c r="RFB109" s="501"/>
      <c r="RFC109" s="501"/>
      <c r="RFD109" s="501"/>
      <c r="RFE109" s="501"/>
      <c r="RFF109" s="501"/>
      <c r="RFG109" s="502"/>
      <c r="RFH109" s="497"/>
      <c r="RFI109" s="498"/>
      <c r="RFJ109" s="498"/>
      <c r="RFK109" s="499"/>
      <c r="RFL109" s="499"/>
      <c r="RFM109" s="499"/>
      <c r="RFN109" s="500"/>
      <c r="RFO109" s="501"/>
      <c r="RFP109" s="501"/>
      <c r="RFQ109" s="501"/>
      <c r="RFR109" s="501"/>
      <c r="RFS109" s="501"/>
      <c r="RFT109" s="501"/>
      <c r="RFU109" s="501"/>
      <c r="RFV109" s="501"/>
      <c r="RFW109" s="501"/>
      <c r="RFX109" s="501"/>
      <c r="RFY109" s="501"/>
      <c r="RFZ109" s="502"/>
      <c r="RGA109" s="497"/>
      <c r="RGB109" s="498"/>
      <c r="RGC109" s="498"/>
      <c r="RGD109" s="499"/>
      <c r="RGE109" s="499"/>
      <c r="RGF109" s="499"/>
      <c r="RGG109" s="500"/>
      <c r="RGH109" s="501"/>
      <c r="RGI109" s="501"/>
      <c r="RGJ109" s="501"/>
      <c r="RGK109" s="501"/>
      <c r="RGL109" s="501"/>
      <c r="RGM109" s="501"/>
      <c r="RGN109" s="501"/>
      <c r="RGO109" s="501"/>
      <c r="RGP109" s="501"/>
      <c r="RGQ109" s="501"/>
      <c r="RGR109" s="501"/>
      <c r="RGS109" s="502"/>
      <c r="RGT109" s="497"/>
      <c r="RGU109" s="498"/>
      <c r="RGV109" s="498"/>
      <c r="RGW109" s="499"/>
      <c r="RGX109" s="499"/>
      <c r="RGY109" s="499"/>
      <c r="RGZ109" s="500"/>
      <c r="RHA109" s="501"/>
      <c r="RHB109" s="501"/>
      <c r="RHC109" s="501"/>
      <c r="RHD109" s="501"/>
      <c r="RHE109" s="501"/>
      <c r="RHF109" s="501"/>
      <c r="RHG109" s="501"/>
      <c r="RHH109" s="501"/>
      <c r="RHI109" s="501"/>
      <c r="RHJ109" s="501"/>
      <c r="RHK109" s="501"/>
      <c r="RHL109" s="502"/>
      <c r="RHM109" s="497"/>
      <c r="RHN109" s="498"/>
      <c r="RHO109" s="498"/>
      <c r="RHP109" s="499"/>
      <c r="RHQ109" s="499"/>
      <c r="RHR109" s="499"/>
      <c r="RHS109" s="500"/>
      <c r="RHT109" s="501"/>
      <c r="RHU109" s="501"/>
      <c r="RHV109" s="501"/>
      <c r="RHW109" s="501"/>
      <c r="RHX109" s="501"/>
      <c r="RHY109" s="501"/>
      <c r="RHZ109" s="501"/>
      <c r="RIA109" s="501"/>
      <c r="RIB109" s="501"/>
      <c r="RIC109" s="501"/>
      <c r="RID109" s="501"/>
      <c r="RIE109" s="502"/>
      <c r="RIF109" s="497"/>
      <c r="RIG109" s="498"/>
      <c r="RIH109" s="498"/>
      <c r="RII109" s="499"/>
      <c r="RIJ109" s="499"/>
      <c r="RIK109" s="499"/>
      <c r="RIL109" s="500"/>
      <c r="RIM109" s="501"/>
      <c r="RIN109" s="501"/>
      <c r="RIO109" s="501"/>
      <c r="RIP109" s="501"/>
      <c r="RIQ109" s="501"/>
      <c r="RIR109" s="501"/>
      <c r="RIS109" s="501"/>
      <c r="RIT109" s="501"/>
      <c r="RIU109" s="501"/>
      <c r="RIV109" s="501"/>
      <c r="RIW109" s="501"/>
      <c r="RIX109" s="502"/>
      <c r="RIY109" s="497"/>
      <c r="RIZ109" s="498"/>
      <c r="RJA109" s="498"/>
      <c r="RJB109" s="499"/>
      <c r="RJC109" s="499"/>
      <c r="RJD109" s="499"/>
      <c r="RJE109" s="500"/>
      <c r="RJF109" s="501"/>
      <c r="RJG109" s="501"/>
      <c r="RJH109" s="501"/>
      <c r="RJI109" s="501"/>
      <c r="RJJ109" s="501"/>
      <c r="RJK109" s="501"/>
      <c r="RJL109" s="501"/>
      <c r="RJM109" s="501"/>
      <c r="RJN109" s="501"/>
      <c r="RJO109" s="501"/>
      <c r="RJP109" s="501"/>
      <c r="RJQ109" s="502"/>
      <c r="RJR109" s="497"/>
      <c r="RJS109" s="498"/>
      <c r="RJT109" s="498"/>
      <c r="RJU109" s="499"/>
      <c r="RJV109" s="499"/>
      <c r="RJW109" s="499"/>
      <c r="RJX109" s="500"/>
      <c r="RJY109" s="501"/>
      <c r="RJZ109" s="501"/>
      <c r="RKA109" s="501"/>
      <c r="RKB109" s="501"/>
      <c r="RKC109" s="501"/>
      <c r="RKD109" s="501"/>
      <c r="RKE109" s="501"/>
      <c r="RKF109" s="501"/>
      <c r="RKG109" s="501"/>
      <c r="RKH109" s="501"/>
      <c r="RKI109" s="501"/>
      <c r="RKJ109" s="502"/>
      <c r="RKK109" s="497"/>
      <c r="RKL109" s="498"/>
      <c r="RKM109" s="498"/>
      <c r="RKN109" s="499"/>
      <c r="RKO109" s="499"/>
      <c r="RKP109" s="499"/>
      <c r="RKQ109" s="500"/>
      <c r="RKR109" s="501"/>
      <c r="RKS109" s="501"/>
      <c r="RKT109" s="501"/>
      <c r="RKU109" s="501"/>
      <c r="RKV109" s="501"/>
      <c r="RKW109" s="501"/>
      <c r="RKX109" s="501"/>
      <c r="RKY109" s="501"/>
      <c r="RKZ109" s="501"/>
      <c r="RLA109" s="501"/>
      <c r="RLB109" s="501"/>
      <c r="RLC109" s="502"/>
      <c r="RLD109" s="497"/>
      <c r="RLE109" s="498"/>
      <c r="RLF109" s="498"/>
      <c r="RLG109" s="499"/>
      <c r="RLH109" s="499"/>
      <c r="RLI109" s="499"/>
      <c r="RLJ109" s="500"/>
      <c r="RLK109" s="501"/>
      <c r="RLL109" s="501"/>
      <c r="RLM109" s="501"/>
      <c r="RLN109" s="501"/>
      <c r="RLO109" s="501"/>
      <c r="RLP109" s="501"/>
      <c r="RLQ109" s="501"/>
      <c r="RLR109" s="501"/>
      <c r="RLS109" s="501"/>
      <c r="RLT109" s="501"/>
      <c r="RLU109" s="501"/>
      <c r="RLV109" s="502"/>
      <c r="RLW109" s="497"/>
      <c r="RLX109" s="498"/>
      <c r="RLY109" s="498"/>
      <c r="RLZ109" s="499"/>
      <c r="RMA109" s="499"/>
      <c r="RMB109" s="499"/>
      <c r="RMC109" s="500"/>
      <c r="RMD109" s="501"/>
      <c r="RME109" s="501"/>
      <c r="RMF109" s="501"/>
      <c r="RMG109" s="501"/>
      <c r="RMH109" s="501"/>
      <c r="RMI109" s="501"/>
      <c r="RMJ109" s="501"/>
      <c r="RMK109" s="501"/>
      <c r="RML109" s="501"/>
      <c r="RMM109" s="501"/>
      <c r="RMN109" s="501"/>
      <c r="RMO109" s="502"/>
      <c r="RMP109" s="497"/>
      <c r="RMQ109" s="498"/>
      <c r="RMR109" s="498"/>
      <c r="RMS109" s="499"/>
      <c r="RMT109" s="499"/>
      <c r="RMU109" s="499"/>
      <c r="RMV109" s="500"/>
      <c r="RMW109" s="501"/>
      <c r="RMX109" s="501"/>
      <c r="RMY109" s="501"/>
      <c r="RMZ109" s="501"/>
      <c r="RNA109" s="501"/>
      <c r="RNB109" s="501"/>
      <c r="RNC109" s="501"/>
      <c r="RND109" s="501"/>
      <c r="RNE109" s="501"/>
      <c r="RNF109" s="501"/>
      <c r="RNG109" s="501"/>
      <c r="RNH109" s="502"/>
      <c r="RNI109" s="497"/>
      <c r="RNJ109" s="498"/>
      <c r="RNK109" s="498"/>
      <c r="RNL109" s="499"/>
      <c r="RNM109" s="499"/>
      <c r="RNN109" s="499"/>
      <c r="RNO109" s="500"/>
      <c r="RNP109" s="501"/>
      <c r="RNQ109" s="501"/>
      <c r="RNR109" s="501"/>
      <c r="RNS109" s="501"/>
      <c r="RNT109" s="501"/>
      <c r="RNU109" s="501"/>
      <c r="RNV109" s="501"/>
      <c r="RNW109" s="501"/>
      <c r="RNX109" s="501"/>
      <c r="RNY109" s="501"/>
      <c r="RNZ109" s="501"/>
      <c r="ROA109" s="502"/>
      <c r="ROB109" s="497"/>
      <c r="ROC109" s="498"/>
      <c r="ROD109" s="498"/>
      <c r="ROE109" s="499"/>
      <c r="ROF109" s="499"/>
      <c r="ROG109" s="499"/>
      <c r="ROH109" s="500"/>
      <c r="ROI109" s="501"/>
      <c r="ROJ109" s="501"/>
      <c r="ROK109" s="501"/>
      <c r="ROL109" s="501"/>
      <c r="ROM109" s="501"/>
      <c r="RON109" s="501"/>
      <c r="ROO109" s="501"/>
      <c r="ROP109" s="501"/>
      <c r="ROQ109" s="501"/>
      <c r="ROR109" s="501"/>
      <c r="ROS109" s="501"/>
      <c r="ROT109" s="502"/>
      <c r="ROU109" s="497"/>
      <c r="ROV109" s="498"/>
      <c r="ROW109" s="498"/>
      <c r="ROX109" s="499"/>
      <c r="ROY109" s="499"/>
      <c r="ROZ109" s="499"/>
      <c r="RPA109" s="500"/>
      <c r="RPB109" s="501"/>
      <c r="RPC109" s="501"/>
      <c r="RPD109" s="501"/>
      <c r="RPE109" s="501"/>
      <c r="RPF109" s="501"/>
      <c r="RPG109" s="501"/>
      <c r="RPH109" s="501"/>
      <c r="RPI109" s="501"/>
      <c r="RPJ109" s="501"/>
      <c r="RPK109" s="501"/>
      <c r="RPL109" s="501"/>
      <c r="RPM109" s="502"/>
      <c r="RPN109" s="497"/>
      <c r="RPO109" s="498"/>
      <c r="RPP109" s="498"/>
      <c r="RPQ109" s="499"/>
      <c r="RPR109" s="499"/>
      <c r="RPS109" s="499"/>
      <c r="RPT109" s="500"/>
      <c r="RPU109" s="501"/>
      <c r="RPV109" s="501"/>
      <c r="RPW109" s="501"/>
      <c r="RPX109" s="501"/>
      <c r="RPY109" s="501"/>
      <c r="RPZ109" s="501"/>
      <c r="RQA109" s="501"/>
      <c r="RQB109" s="501"/>
      <c r="RQC109" s="501"/>
      <c r="RQD109" s="501"/>
      <c r="RQE109" s="501"/>
      <c r="RQF109" s="502"/>
      <c r="RQG109" s="497"/>
      <c r="RQH109" s="498"/>
      <c r="RQI109" s="498"/>
      <c r="RQJ109" s="499"/>
      <c r="RQK109" s="499"/>
      <c r="RQL109" s="499"/>
      <c r="RQM109" s="500"/>
      <c r="RQN109" s="501"/>
      <c r="RQO109" s="501"/>
      <c r="RQP109" s="501"/>
      <c r="RQQ109" s="501"/>
      <c r="RQR109" s="501"/>
      <c r="RQS109" s="501"/>
      <c r="RQT109" s="501"/>
      <c r="RQU109" s="501"/>
      <c r="RQV109" s="501"/>
      <c r="RQW109" s="501"/>
      <c r="RQX109" s="501"/>
      <c r="RQY109" s="502"/>
      <c r="RQZ109" s="497"/>
      <c r="RRA109" s="498"/>
      <c r="RRB109" s="498"/>
      <c r="RRC109" s="499"/>
      <c r="RRD109" s="499"/>
      <c r="RRE109" s="499"/>
      <c r="RRF109" s="500"/>
      <c r="RRG109" s="501"/>
      <c r="RRH109" s="501"/>
      <c r="RRI109" s="501"/>
      <c r="RRJ109" s="501"/>
      <c r="RRK109" s="501"/>
      <c r="RRL109" s="501"/>
      <c r="RRM109" s="501"/>
      <c r="RRN109" s="501"/>
      <c r="RRO109" s="501"/>
      <c r="RRP109" s="501"/>
      <c r="RRQ109" s="501"/>
      <c r="RRR109" s="502"/>
      <c r="RRS109" s="497"/>
      <c r="RRT109" s="498"/>
      <c r="RRU109" s="498"/>
      <c r="RRV109" s="499"/>
      <c r="RRW109" s="499"/>
      <c r="RRX109" s="499"/>
      <c r="RRY109" s="500"/>
      <c r="RRZ109" s="501"/>
      <c r="RSA109" s="501"/>
      <c r="RSB109" s="501"/>
      <c r="RSC109" s="501"/>
      <c r="RSD109" s="501"/>
      <c r="RSE109" s="501"/>
      <c r="RSF109" s="501"/>
      <c r="RSG109" s="501"/>
      <c r="RSH109" s="501"/>
      <c r="RSI109" s="501"/>
      <c r="RSJ109" s="501"/>
      <c r="RSK109" s="502"/>
      <c r="RSL109" s="497"/>
      <c r="RSM109" s="498"/>
      <c r="RSN109" s="498"/>
      <c r="RSO109" s="499"/>
      <c r="RSP109" s="499"/>
      <c r="RSQ109" s="499"/>
      <c r="RSR109" s="500"/>
      <c r="RSS109" s="501"/>
      <c r="RST109" s="501"/>
      <c r="RSU109" s="501"/>
      <c r="RSV109" s="501"/>
      <c r="RSW109" s="501"/>
      <c r="RSX109" s="501"/>
      <c r="RSY109" s="501"/>
      <c r="RSZ109" s="501"/>
      <c r="RTA109" s="501"/>
      <c r="RTB109" s="501"/>
      <c r="RTC109" s="501"/>
      <c r="RTD109" s="502"/>
      <c r="RTE109" s="497"/>
      <c r="RTF109" s="498"/>
      <c r="RTG109" s="498"/>
      <c r="RTH109" s="499"/>
      <c r="RTI109" s="499"/>
      <c r="RTJ109" s="499"/>
      <c r="RTK109" s="500"/>
      <c r="RTL109" s="501"/>
      <c r="RTM109" s="501"/>
      <c r="RTN109" s="501"/>
      <c r="RTO109" s="501"/>
      <c r="RTP109" s="501"/>
      <c r="RTQ109" s="501"/>
      <c r="RTR109" s="501"/>
      <c r="RTS109" s="501"/>
      <c r="RTT109" s="501"/>
      <c r="RTU109" s="501"/>
      <c r="RTV109" s="501"/>
      <c r="RTW109" s="502"/>
      <c r="RTX109" s="497"/>
      <c r="RTY109" s="498"/>
      <c r="RTZ109" s="498"/>
      <c r="RUA109" s="499"/>
      <c r="RUB109" s="499"/>
      <c r="RUC109" s="499"/>
      <c r="RUD109" s="500"/>
      <c r="RUE109" s="501"/>
      <c r="RUF109" s="501"/>
      <c r="RUG109" s="501"/>
      <c r="RUH109" s="501"/>
      <c r="RUI109" s="501"/>
      <c r="RUJ109" s="501"/>
      <c r="RUK109" s="501"/>
      <c r="RUL109" s="501"/>
      <c r="RUM109" s="501"/>
      <c r="RUN109" s="501"/>
      <c r="RUO109" s="501"/>
      <c r="RUP109" s="502"/>
      <c r="RUQ109" s="497"/>
      <c r="RUR109" s="498"/>
      <c r="RUS109" s="498"/>
      <c r="RUT109" s="499"/>
      <c r="RUU109" s="499"/>
      <c r="RUV109" s="499"/>
      <c r="RUW109" s="500"/>
      <c r="RUX109" s="501"/>
      <c r="RUY109" s="501"/>
      <c r="RUZ109" s="501"/>
      <c r="RVA109" s="501"/>
      <c r="RVB109" s="501"/>
      <c r="RVC109" s="501"/>
      <c r="RVD109" s="501"/>
      <c r="RVE109" s="501"/>
      <c r="RVF109" s="501"/>
      <c r="RVG109" s="501"/>
      <c r="RVH109" s="501"/>
      <c r="RVI109" s="502"/>
      <c r="RVJ109" s="497"/>
      <c r="RVK109" s="498"/>
      <c r="RVL109" s="498"/>
      <c r="RVM109" s="499"/>
      <c r="RVN109" s="499"/>
      <c r="RVO109" s="499"/>
      <c r="RVP109" s="500"/>
      <c r="RVQ109" s="501"/>
      <c r="RVR109" s="501"/>
      <c r="RVS109" s="501"/>
      <c r="RVT109" s="501"/>
      <c r="RVU109" s="501"/>
      <c r="RVV109" s="501"/>
      <c r="RVW109" s="501"/>
      <c r="RVX109" s="501"/>
      <c r="RVY109" s="501"/>
      <c r="RVZ109" s="501"/>
      <c r="RWA109" s="501"/>
      <c r="RWB109" s="502"/>
      <c r="RWC109" s="497"/>
      <c r="RWD109" s="498"/>
      <c r="RWE109" s="498"/>
      <c r="RWF109" s="499"/>
      <c r="RWG109" s="499"/>
      <c r="RWH109" s="499"/>
      <c r="RWI109" s="500"/>
      <c r="RWJ109" s="501"/>
      <c r="RWK109" s="501"/>
      <c r="RWL109" s="501"/>
      <c r="RWM109" s="501"/>
      <c r="RWN109" s="501"/>
      <c r="RWO109" s="501"/>
      <c r="RWP109" s="501"/>
      <c r="RWQ109" s="501"/>
      <c r="RWR109" s="501"/>
      <c r="RWS109" s="501"/>
      <c r="RWT109" s="501"/>
      <c r="RWU109" s="502"/>
      <c r="RWV109" s="497"/>
      <c r="RWW109" s="498"/>
      <c r="RWX109" s="498"/>
      <c r="RWY109" s="499"/>
      <c r="RWZ109" s="499"/>
      <c r="RXA109" s="499"/>
      <c r="RXB109" s="500"/>
      <c r="RXC109" s="501"/>
      <c r="RXD109" s="501"/>
      <c r="RXE109" s="501"/>
      <c r="RXF109" s="501"/>
      <c r="RXG109" s="501"/>
      <c r="RXH109" s="501"/>
      <c r="RXI109" s="501"/>
      <c r="RXJ109" s="501"/>
      <c r="RXK109" s="501"/>
      <c r="RXL109" s="501"/>
      <c r="RXM109" s="501"/>
      <c r="RXN109" s="502"/>
      <c r="RXO109" s="497"/>
      <c r="RXP109" s="498"/>
      <c r="RXQ109" s="498"/>
      <c r="RXR109" s="499"/>
      <c r="RXS109" s="499"/>
      <c r="RXT109" s="499"/>
      <c r="RXU109" s="500"/>
      <c r="RXV109" s="501"/>
      <c r="RXW109" s="501"/>
      <c r="RXX109" s="501"/>
      <c r="RXY109" s="501"/>
      <c r="RXZ109" s="501"/>
      <c r="RYA109" s="501"/>
      <c r="RYB109" s="501"/>
      <c r="RYC109" s="501"/>
      <c r="RYD109" s="501"/>
      <c r="RYE109" s="501"/>
      <c r="RYF109" s="501"/>
      <c r="RYG109" s="502"/>
      <c r="RYH109" s="497"/>
      <c r="RYI109" s="498"/>
      <c r="RYJ109" s="498"/>
      <c r="RYK109" s="499"/>
      <c r="RYL109" s="499"/>
      <c r="RYM109" s="499"/>
      <c r="RYN109" s="500"/>
      <c r="RYO109" s="501"/>
      <c r="RYP109" s="501"/>
      <c r="RYQ109" s="501"/>
      <c r="RYR109" s="501"/>
      <c r="RYS109" s="501"/>
      <c r="RYT109" s="501"/>
      <c r="RYU109" s="501"/>
      <c r="RYV109" s="501"/>
      <c r="RYW109" s="501"/>
      <c r="RYX109" s="501"/>
      <c r="RYY109" s="501"/>
      <c r="RYZ109" s="502"/>
      <c r="RZA109" s="497"/>
      <c r="RZB109" s="498"/>
      <c r="RZC109" s="498"/>
      <c r="RZD109" s="499"/>
      <c r="RZE109" s="499"/>
      <c r="RZF109" s="499"/>
      <c r="RZG109" s="500"/>
      <c r="RZH109" s="501"/>
      <c r="RZI109" s="501"/>
      <c r="RZJ109" s="501"/>
      <c r="RZK109" s="501"/>
      <c r="RZL109" s="501"/>
      <c r="RZM109" s="501"/>
      <c r="RZN109" s="501"/>
      <c r="RZO109" s="501"/>
      <c r="RZP109" s="501"/>
      <c r="RZQ109" s="501"/>
      <c r="RZR109" s="501"/>
      <c r="RZS109" s="502"/>
      <c r="RZT109" s="497"/>
      <c r="RZU109" s="498"/>
      <c r="RZV109" s="498"/>
      <c r="RZW109" s="499"/>
      <c r="RZX109" s="499"/>
      <c r="RZY109" s="499"/>
      <c r="RZZ109" s="500"/>
      <c r="SAA109" s="501"/>
      <c r="SAB109" s="501"/>
      <c r="SAC109" s="501"/>
      <c r="SAD109" s="501"/>
      <c r="SAE109" s="501"/>
      <c r="SAF109" s="501"/>
      <c r="SAG109" s="501"/>
      <c r="SAH109" s="501"/>
      <c r="SAI109" s="501"/>
      <c r="SAJ109" s="501"/>
      <c r="SAK109" s="501"/>
      <c r="SAL109" s="502"/>
      <c r="SAM109" s="497"/>
      <c r="SAN109" s="498"/>
      <c r="SAO109" s="498"/>
      <c r="SAP109" s="499"/>
      <c r="SAQ109" s="499"/>
      <c r="SAR109" s="499"/>
      <c r="SAS109" s="500"/>
      <c r="SAT109" s="501"/>
      <c r="SAU109" s="501"/>
      <c r="SAV109" s="501"/>
      <c r="SAW109" s="501"/>
      <c r="SAX109" s="501"/>
      <c r="SAY109" s="501"/>
      <c r="SAZ109" s="501"/>
      <c r="SBA109" s="501"/>
      <c r="SBB109" s="501"/>
      <c r="SBC109" s="501"/>
      <c r="SBD109" s="501"/>
      <c r="SBE109" s="502"/>
      <c r="SBF109" s="497"/>
      <c r="SBG109" s="498"/>
      <c r="SBH109" s="498"/>
      <c r="SBI109" s="499"/>
      <c r="SBJ109" s="499"/>
      <c r="SBK109" s="499"/>
      <c r="SBL109" s="500"/>
      <c r="SBM109" s="501"/>
      <c r="SBN109" s="501"/>
      <c r="SBO109" s="501"/>
      <c r="SBP109" s="501"/>
      <c r="SBQ109" s="501"/>
      <c r="SBR109" s="501"/>
      <c r="SBS109" s="501"/>
      <c r="SBT109" s="501"/>
      <c r="SBU109" s="501"/>
      <c r="SBV109" s="501"/>
      <c r="SBW109" s="501"/>
      <c r="SBX109" s="502"/>
      <c r="SBY109" s="497"/>
      <c r="SBZ109" s="498"/>
      <c r="SCA109" s="498"/>
      <c r="SCB109" s="499"/>
      <c r="SCC109" s="499"/>
      <c r="SCD109" s="499"/>
      <c r="SCE109" s="500"/>
      <c r="SCF109" s="501"/>
      <c r="SCG109" s="501"/>
      <c r="SCH109" s="501"/>
      <c r="SCI109" s="501"/>
      <c r="SCJ109" s="501"/>
      <c r="SCK109" s="501"/>
      <c r="SCL109" s="501"/>
      <c r="SCM109" s="501"/>
      <c r="SCN109" s="501"/>
      <c r="SCO109" s="501"/>
      <c r="SCP109" s="501"/>
      <c r="SCQ109" s="502"/>
      <c r="SCR109" s="497"/>
      <c r="SCS109" s="498"/>
      <c r="SCT109" s="498"/>
      <c r="SCU109" s="499"/>
      <c r="SCV109" s="499"/>
      <c r="SCW109" s="499"/>
      <c r="SCX109" s="500"/>
      <c r="SCY109" s="501"/>
      <c r="SCZ109" s="501"/>
      <c r="SDA109" s="501"/>
      <c r="SDB109" s="501"/>
      <c r="SDC109" s="501"/>
      <c r="SDD109" s="501"/>
      <c r="SDE109" s="501"/>
      <c r="SDF109" s="501"/>
      <c r="SDG109" s="501"/>
      <c r="SDH109" s="501"/>
      <c r="SDI109" s="501"/>
      <c r="SDJ109" s="502"/>
      <c r="SDK109" s="497"/>
      <c r="SDL109" s="498"/>
      <c r="SDM109" s="498"/>
      <c r="SDN109" s="499"/>
      <c r="SDO109" s="499"/>
      <c r="SDP109" s="499"/>
      <c r="SDQ109" s="500"/>
      <c r="SDR109" s="501"/>
      <c r="SDS109" s="501"/>
      <c r="SDT109" s="501"/>
      <c r="SDU109" s="501"/>
      <c r="SDV109" s="501"/>
      <c r="SDW109" s="501"/>
      <c r="SDX109" s="501"/>
      <c r="SDY109" s="501"/>
      <c r="SDZ109" s="501"/>
      <c r="SEA109" s="501"/>
      <c r="SEB109" s="501"/>
      <c r="SEC109" s="502"/>
      <c r="SED109" s="497"/>
      <c r="SEE109" s="498"/>
      <c r="SEF109" s="498"/>
      <c r="SEG109" s="499"/>
      <c r="SEH109" s="499"/>
      <c r="SEI109" s="499"/>
      <c r="SEJ109" s="500"/>
      <c r="SEK109" s="501"/>
      <c r="SEL109" s="501"/>
      <c r="SEM109" s="501"/>
      <c r="SEN109" s="501"/>
      <c r="SEO109" s="501"/>
      <c r="SEP109" s="501"/>
      <c r="SEQ109" s="501"/>
      <c r="SER109" s="501"/>
      <c r="SES109" s="501"/>
      <c r="SET109" s="501"/>
      <c r="SEU109" s="501"/>
      <c r="SEV109" s="502"/>
      <c r="SEW109" s="497"/>
      <c r="SEX109" s="498"/>
      <c r="SEY109" s="498"/>
      <c r="SEZ109" s="499"/>
      <c r="SFA109" s="499"/>
      <c r="SFB109" s="499"/>
      <c r="SFC109" s="500"/>
      <c r="SFD109" s="501"/>
      <c r="SFE109" s="501"/>
      <c r="SFF109" s="501"/>
      <c r="SFG109" s="501"/>
      <c r="SFH109" s="501"/>
      <c r="SFI109" s="501"/>
      <c r="SFJ109" s="501"/>
      <c r="SFK109" s="501"/>
      <c r="SFL109" s="501"/>
      <c r="SFM109" s="501"/>
      <c r="SFN109" s="501"/>
      <c r="SFO109" s="502"/>
      <c r="SFP109" s="497"/>
      <c r="SFQ109" s="498"/>
      <c r="SFR109" s="498"/>
      <c r="SFS109" s="499"/>
      <c r="SFT109" s="499"/>
      <c r="SFU109" s="499"/>
      <c r="SFV109" s="500"/>
      <c r="SFW109" s="501"/>
      <c r="SFX109" s="501"/>
      <c r="SFY109" s="501"/>
      <c r="SFZ109" s="501"/>
      <c r="SGA109" s="501"/>
      <c r="SGB109" s="501"/>
      <c r="SGC109" s="501"/>
      <c r="SGD109" s="501"/>
      <c r="SGE109" s="501"/>
      <c r="SGF109" s="501"/>
      <c r="SGG109" s="501"/>
      <c r="SGH109" s="502"/>
      <c r="SGI109" s="497"/>
      <c r="SGJ109" s="498"/>
      <c r="SGK109" s="498"/>
      <c r="SGL109" s="499"/>
      <c r="SGM109" s="499"/>
      <c r="SGN109" s="499"/>
      <c r="SGO109" s="500"/>
      <c r="SGP109" s="501"/>
      <c r="SGQ109" s="501"/>
      <c r="SGR109" s="501"/>
      <c r="SGS109" s="501"/>
      <c r="SGT109" s="501"/>
      <c r="SGU109" s="501"/>
      <c r="SGV109" s="501"/>
      <c r="SGW109" s="501"/>
      <c r="SGX109" s="501"/>
      <c r="SGY109" s="501"/>
      <c r="SGZ109" s="501"/>
      <c r="SHA109" s="502"/>
      <c r="SHB109" s="497"/>
      <c r="SHC109" s="498"/>
      <c r="SHD109" s="498"/>
      <c r="SHE109" s="499"/>
      <c r="SHF109" s="499"/>
      <c r="SHG109" s="499"/>
      <c r="SHH109" s="500"/>
      <c r="SHI109" s="501"/>
      <c r="SHJ109" s="501"/>
      <c r="SHK109" s="501"/>
      <c r="SHL109" s="501"/>
      <c r="SHM109" s="501"/>
      <c r="SHN109" s="501"/>
      <c r="SHO109" s="501"/>
      <c r="SHP109" s="501"/>
      <c r="SHQ109" s="501"/>
      <c r="SHR109" s="501"/>
      <c r="SHS109" s="501"/>
      <c r="SHT109" s="502"/>
      <c r="SHU109" s="497"/>
      <c r="SHV109" s="498"/>
      <c r="SHW109" s="498"/>
      <c r="SHX109" s="499"/>
      <c r="SHY109" s="499"/>
      <c r="SHZ109" s="499"/>
      <c r="SIA109" s="500"/>
      <c r="SIB109" s="501"/>
      <c r="SIC109" s="501"/>
      <c r="SID109" s="501"/>
      <c r="SIE109" s="501"/>
      <c r="SIF109" s="501"/>
      <c r="SIG109" s="501"/>
      <c r="SIH109" s="501"/>
      <c r="SII109" s="501"/>
      <c r="SIJ109" s="501"/>
      <c r="SIK109" s="501"/>
      <c r="SIL109" s="501"/>
      <c r="SIM109" s="502"/>
      <c r="SIN109" s="497"/>
      <c r="SIO109" s="498"/>
      <c r="SIP109" s="498"/>
      <c r="SIQ109" s="499"/>
      <c r="SIR109" s="499"/>
      <c r="SIS109" s="499"/>
      <c r="SIT109" s="500"/>
      <c r="SIU109" s="501"/>
      <c r="SIV109" s="501"/>
      <c r="SIW109" s="501"/>
      <c r="SIX109" s="501"/>
      <c r="SIY109" s="501"/>
      <c r="SIZ109" s="501"/>
      <c r="SJA109" s="501"/>
      <c r="SJB109" s="501"/>
      <c r="SJC109" s="501"/>
      <c r="SJD109" s="501"/>
      <c r="SJE109" s="501"/>
      <c r="SJF109" s="502"/>
      <c r="SJG109" s="497"/>
      <c r="SJH109" s="498"/>
      <c r="SJI109" s="498"/>
      <c r="SJJ109" s="499"/>
      <c r="SJK109" s="499"/>
      <c r="SJL109" s="499"/>
      <c r="SJM109" s="500"/>
      <c r="SJN109" s="501"/>
      <c r="SJO109" s="501"/>
      <c r="SJP109" s="501"/>
      <c r="SJQ109" s="501"/>
      <c r="SJR109" s="501"/>
      <c r="SJS109" s="501"/>
      <c r="SJT109" s="501"/>
      <c r="SJU109" s="501"/>
      <c r="SJV109" s="501"/>
      <c r="SJW109" s="501"/>
      <c r="SJX109" s="501"/>
      <c r="SJY109" s="502"/>
      <c r="SJZ109" s="497"/>
      <c r="SKA109" s="498"/>
      <c r="SKB109" s="498"/>
      <c r="SKC109" s="499"/>
      <c r="SKD109" s="499"/>
      <c r="SKE109" s="499"/>
      <c r="SKF109" s="500"/>
      <c r="SKG109" s="501"/>
      <c r="SKH109" s="501"/>
      <c r="SKI109" s="501"/>
      <c r="SKJ109" s="501"/>
      <c r="SKK109" s="501"/>
      <c r="SKL109" s="501"/>
      <c r="SKM109" s="501"/>
      <c r="SKN109" s="501"/>
      <c r="SKO109" s="501"/>
      <c r="SKP109" s="501"/>
      <c r="SKQ109" s="501"/>
      <c r="SKR109" s="502"/>
      <c r="SKS109" s="497"/>
      <c r="SKT109" s="498"/>
      <c r="SKU109" s="498"/>
      <c r="SKV109" s="499"/>
      <c r="SKW109" s="499"/>
      <c r="SKX109" s="499"/>
      <c r="SKY109" s="500"/>
      <c r="SKZ109" s="501"/>
      <c r="SLA109" s="501"/>
      <c r="SLB109" s="501"/>
      <c r="SLC109" s="501"/>
      <c r="SLD109" s="501"/>
      <c r="SLE109" s="501"/>
      <c r="SLF109" s="501"/>
      <c r="SLG109" s="501"/>
      <c r="SLH109" s="501"/>
      <c r="SLI109" s="501"/>
      <c r="SLJ109" s="501"/>
      <c r="SLK109" s="502"/>
      <c r="SLL109" s="497"/>
      <c r="SLM109" s="498"/>
      <c r="SLN109" s="498"/>
      <c r="SLO109" s="499"/>
      <c r="SLP109" s="499"/>
      <c r="SLQ109" s="499"/>
      <c r="SLR109" s="500"/>
      <c r="SLS109" s="501"/>
      <c r="SLT109" s="501"/>
      <c r="SLU109" s="501"/>
      <c r="SLV109" s="501"/>
      <c r="SLW109" s="501"/>
      <c r="SLX109" s="501"/>
      <c r="SLY109" s="501"/>
      <c r="SLZ109" s="501"/>
      <c r="SMA109" s="501"/>
      <c r="SMB109" s="501"/>
      <c r="SMC109" s="501"/>
      <c r="SMD109" s="502"/>
      <c r="SME109" s="497"/>
      <c r="SMF109" s="498"/>
      <c r="SMG109" s="498"/>
      <c r="SMH109" s="499"/>
      <c r="SMI109" s="499"/>
      <c r="SMJ109" s="499"/>
      <c r="SMK109" s="500"/>
      <c r="SML109" s="501"/>
      <c r="SMM109" s="501"/>
      <c r="SMN109" s="501"/>
      <c r="SMO109" s="501"/>
      <c r="SMP109" s="501"/>
      <c r="SMQ109" s="501"/>
      <c r="SMR109" s="501"/>
      <c r="SMS109" s="501"/>
      <c r="SMT109" s="501"/>
      <c r="SMU109" s="501"/>
      <c r="SMV109" s="501"/>
      <c r="SMW109" s="502"/>
      <c r="SMX109" s="497"/>
      <c r="SMY109" s="498"/>
      <c r="SMZ109" s="498"/>
      <c r="SNA109" s="499"/>
      <c r="SNB109" s="499"/>
      <c r="SNC109" s="499"/>
      <c r="SND109" s="500"/>
      <c r="SNE109" s="501"/>
      <c r="SNF109" s="501"/>
      <c r="SNG109" s="501"/>
      <c r="SNH109" s="501"/>
      <c r="SNI109" s="501"/>
      <c r="SNJ109" s="501"/>
      <c r="SNK109" s="501"/>
      <c r="SNL109" s="501"/>
      <c r="SNM109" s="501"/>
      <c r="SNN109" s="501"/>
      <c r="SNO109" s="501"/>
      <c r="SNP109" s="502"/>
      <c r="SNQ109" s="497"/>
      <c r="SNR109" s="498"/>
      <c r="SNS109" s="498"/>
      <c r="SNT109" s="499"/>
      <c r="SNU109" s="499"/>
      <c r="SNV109" s="499"/>
      <c r="SNW109" s="500"/>
      <c r="SNX109" s="501"/>
      <c r="SNY109" s="501"/>
      <c r="SNZ109" s="501"/>
      <c r="SOA109" s="501"/>
      <c r="SOB109" s="501"/>
      <c r="SOC109" s="501"/>
      <c r="SOD109" s="501"/>
      <c r="SOE109" s="501"/>
      <c r="SOF109" s="501"/>
      <c r="SOG109" s="501"/>
      <c r="SOH109" s="501"/>
      <c r="SOI109" s="502"/>
      <c r="SOJ109" s="497"/>
      <c r="SOK109" s="498"/>
      <c r="SOL109" s="498"/>
      <c r="SOM109" s="499"/>
      <c r="SON109" s="499"/>
      <c r="SOO109" s="499"/>
      <c r="SOP109" s="500"/>
      <c r="SOQ109" s="501"/>
      <c r="SOR109" s="501"/>
      <c r="SOS109" s="501"/>
      <c r="SOT109" s="501"/>
      <c r="SOU109" s="501"/>
      <c r="SOV109" s="501"/>
      <c r="SOW109" s="501"/>
      <c r="SOX109" s="501"/>
      <c r="SOY109" s="501"/>
      <c r="SOZ109" s="501"/>
      <c r="SPA109" s="501"/>
      <c r="SPB109" s="502"/>
      <c r="SPC109" s="497"/>
      <c r="SPD109" s="498"/>
      <c r="SPE109" s="498"/>
      <c r="SPF109" s="499"/>
      <c r="SPG109" s="499"/>
      <c r="SPH109" s="499"/>
      <c r="SPI109" s="500"/>
      <c r="SPJ109" s="501"/>
      <c r="SPK109" s="501"/>
      <c r="SPL109" s="501"/>
      <c r="SPM109" s="501"/>
      <c r="SPN109" s="501"/>
      <c r="SPO109" s="501"/>
      <c r="SPP109" s="501"/>
      <c r="SPQ109" s="501"/>
      <c r="SPR109" s="501"/>
      <c r="SPS109" s="501"/>
      <c r="SPT109" s="501"/>
      <c r="SPU109" s="502"/>
      <c r="SPV109" s="497"/>
      <c r="SPW109" s="498"/>
      <c r="SPX109" s="498"/>
      <c r="SPY109" s="499"/>
      <c r="SPZ109" s="499"/>
      <c r="SQA109" s="499"/>
      <c r="SQB109" s="500"/>
      <c r="SQC109" s="501"/>
      <c r="SQD109" s="501"/>
      <c r="SQE109" s="501"/>
      <c r="SQF109" s="501"/>
      <c r="SQG109" s="501"/>
      <c r="SQH109" s="501"/>
      <c r="SQI109" s="501"/>
      <c r="SQJ109" s="501"/>
      <c r="SQK109" s="501"/>
      <c r="SQL109" s="501"/>
      <c r="SQM109" s="501"/>
      <c r="SQN109" s="502"/>
      <c r="SQO109" s="497"/>
      <c r="SQP109" s="498"/>
      <c r="SQQ109" s="498"/>
      <c r="SQR109" s="499"/>
      <c r="SQS109" s="499"/>
      <c r="SQT109" s="499"/>
      <c r="SQU109" s="500"/>
      <c r="SQV109" s="501"/>
      <c r="SQW109" s="501"/>
      <c r="SQX109" s="501"/>
      <c r="SQY109" s="501"/>
      <c r="SQZ109" s="501"/>
      <c r="SRA109" s="501"/>
      <c r="SRB109" s="501"/>
      <c r="SRC109" s="501"/>
      <c r="SRD109" s="501"/>
      <c r="SRE109" s="501"/>
      <c r="SRF109" s="501"/>
      <c r="SRG109" s="502"/>
      <c r="SRH109" s="497"/>
      <c r="SRI109" s="498"/>
      <c r="SRJ109" s="498"/>
      <c r="SRK109" s="499"/>
      <c r="SRL109" s="499"/>
      <c r="SRM109" s="499"/>
      <c r="SRN109" s="500"/>
      <c r="SRO109" s="501"/>
      <c r="SRP109" s="501"/>
      <c r="SRQ109" s="501"/>
      <c r="SRR109" s="501"/>
      <c r="SRS109" s="501"/>
      <c r="SRT109" s="501"/>
      <c r="SRU109" s="501"/>
      <c r="SRV109" s="501"/>
      <c r="SRW109" s="501"/>
      <c r="SRX109" s="501"/>
      <c r="SRY109" s="501"/>
      <c r="SRZ109" s="502"/>
      <c r="SSA109" s="497"/>
      <c r="SSB109" s="498"/>
      <c r="SSC109" s="498"/>
      <c r="SSD109" s="499"/>
      <c r="SSE109" s="499"/>
      <c r="SSF109" s="499"/>
      <c r="SSG109" s="500"/>
      <c r="SSH109" s="501"/>
      <c r="SSI109" s="501"/>
      <c r="SSJ109" s="501"/>
      <c r="SSK109" s="501"/>
      <c r="SSL109" s="501"/>
      <c r="SSM109" s="501"/>
      <c r="SSN109" s="501"/>
      <c r="SSO109" s="501"/>
      <c r="SSP109" s="501"/>
      <c r="SSQ109" s="501"/>
      <c r="SSR109" s="501"/>
      <c r="SSS109" s="502"/>
      <c r="SST109" s="497"/>
      <c r="SSU109" s="498"/>
      <c r="SSV109" s="498"/>
      <c r="SSW109" s="499"/>
      <c r="SSX109" s="499"/>
      <c r="SSY109" s="499"/>
      <c r="SSZ109" s="500"/>
      <c r="STA109" s="501"/>
      <c r="STB109" s="501"/>
      <c r="STC109" s="501"/>
      <c r="STD109" s="501"/>
      <c r="STE109" s="501"/>
      <c r="STF109" s="501"/>
      <c r="STG109" s="501"/>
      <c r="STH109" s="501"/>
      <c r="STI109" s="501"/>
      <c r="STJ109" s="501"/>
      <c r="STK109" s="501"/>
      <c r="STL109" s="502"/>
      <c r="STM109" s="497"/>
      <c r="STN109" s="498"/>
      <c r="STO109" s="498"/>
      <c r="STP109" s="499"/>
      <c r="STQ109" s="499"/>
      <c r="STR109" s="499"/>
      <c r="STS109" s="500"/>
      <c r="STT109" s="501"/>
      <c r="STU109" s="501"/>
      <c r="STV109" s="501"/>
      <c r="STW109" s="501"/>
      <c r="STX109" s="501"/>
      <c r="STY109" s="501"/>
      <c r="STZ109" s="501"/>
      <c r="SUA109" s="501"/>
      <c r="SUB109" s="501"/>
      <c r="SUC109" s="501"/>
      <c r="SUD109" s="501"/>
      <c r="SUE109" s="502"/>
      <c r="SUF109" s="497"/>
      <c r="SUG109" s="498"/>
      <c r="SUH109" s="498"/>
      <c r="SUI109" s="499"/>
      <c r="SUJ109" s="499"/>
      <c r="SUK109" s="499"/>
      <c r="SUL109" s="500"/>
      <c r="SUM109" s="501"/>
      <c r="SUN109" s="501"/>
      <c r="SUO109" s="501"/>
      <c r="SUP109" s="501"/>
      <c r="SUQ109" s="501"/>
      <c r="SUR109" s="501"/>
      <c r="SUS109" s="501"/>
      <c r="SUT109" s="501"/>
      <c r="SUU109" s="501"/>
      <c r="SUV109" s="501"/>
      <c r="SUW109" s="501"/>
      <c r="SUX109" s="502"/>
      <c r="SUY109" s="497"/>
      <c r="SUZ109" s="498"/>
      <c r="SVA109" s="498"/>
      <c r="SVB109" s="499"/>
      <c r="SVC109" s="499"/>
      <c r="SVD109" s="499"/>
      <c r="SVE109" s="500"/>
      <c r="SVF109" s="501"/>
      <c r="SVG109" s="501"/>
      <c r="SVH109" s="501"/>
      <c r="SVI109" s="501"/>
      <c r="SVJ109" s="501"/>
      <c r="SVK109" s="501"/>
      <c r="SVL109" s="501"/>
      <c r="SVM109" s="501"/>
      <c r="SVN109" s="501"/>
      <c r="SVO109" s="501"/>
      <c r="SVP109" s="501"/>
      <c r="SVQ109" s="502"/>
      <c r="SVR109" s="497"/>
      <c r="SVS109" s="498"/>
      <c r="SVT109" s="498"/>
      <c r="SVU109" s="499"/>
      <c r="SVV109" s="499"/>
      <c r="SVW109" s="499"/>
      <c r="SVX109" s="500"/>
      <c r="SVY109" s="501"/>
      <c r="SVZ109" s="501"/>
      <c r="SWA109" s="501"/>
      <c r="SWB109" s="501"/>
      <c r="SWC109" s="501"/>
      <c r="SWD109" s="501"/>
      <c r="SWE109" s="501"/>
      <c r="SWF109" s="501"/>
      <c r="SWG109" s="501"/>
      <c r="SWH109" s="501"/>
      <c r="SWI109" s="501"/>
      <c r="SWJ109" s="502"/>
      <c r="SWK109" s="497"/>
      <c r="SWL109" s="498"/>
      <c r="SWM109" s="498"/>
      <c r="SWN109" s="499"/>
      <c r="SWO109" s="499"/>
      <c r="SWP109" s="499"/>
      <c r="SWQ109" s="500"/>
      <c r="SWR109" s="501"/>
      <c r="SWS109" s="501"/>
      <c r="SWT109" s="501"/>
      <c r="SWU109" s="501"/>
      <c r="SWV109" s="501"/>
      <c r="SWW109" s="501"/>
      <c r="SWX109" s="501"/>
      <c r="SWY109" s="501"/>
      <c r="SWZ109" s="501"/>
      <c r="SXA109" s="501"/>
      <c r="SXB109" s="501"/>
      <c r="SXC109" s="502"/>
      <c r="SXD109" s="497"/>
      <c r="SXE109" s="498"/>
      <c r="SXF109" s="498"/>
      <c r="SXG109" s="499"/>
      <c r="SXH109" s="499"/>
      <c r="SXI109" s="499"/>
      <c r="SXJ109" s="500"/>
      <c r="SXK109" s="501"/>
      <c r="SXL109" s="501"/>
      <c r="SXM109" s="501"/>
      <c r="SXN109" s="501"/>
      <c r="SXO109" s="501"/>
      <c r="SXP109" s="501"/>
      <c r="SXQ109" s="501"/>
      <c r="SXR109" s="501"/>
      <c r="SXS109" s="501"/>
      <c r="SXT109" s="501"/>
      <c r="SXU109" s="501"/>
      <c r="SXV109" s="502"/>
      <c r="SXW109" s="497"/>
      <c r="SXX109" s="498"/>
      <c r="SXY109" s="498"/>
      <c r="SXZ109" s="499"/>
      <c r="SYA109" s="499"/>
      <c r="SYB109" s="499"/>
      <c r="SYC109" s="500"/>
      <c r="SYD109" s="501"/>
      <c r="SYE109" s="501"/>
      <c r="SYF109" s="501"/>
      <c r="SYG109" s="501"/>
      <c r="SYH109" s="501"/>
      <c r="SYI109" s="501"/>
      <c r="SYJ109" s="501"/>
      <c r="SYK109" s="501"/>
      <c r="SYL109" s="501"/>
      <c r="SYM109" s="501"/>
      <c r="SYN109" s="501"/>
      <c r="SYO109" s="502"/>
      <c r="SYP109" s="497"/>
      <c r="SYQ109" s="498"/>
      <c r="SYR109" s="498"/>
      <c r="SYS109" s="499"/>
      <c r="SYT109" s="499"/>
      <c r="SYU109" s="499"/>
      <c r="SYV109" s="500"/>
      <c r="SYW109" s="501"/>
      <c r="SYX109" s="501"/>
      <c r="SYY109" s="501"/>
      <c r="SYZ109" s="501"/>
      <c r="SZA109" s="501"/>
      <c r="SZB109" s="501"/>
      <c r="SZC109" s="501"/>
      <c r="SZD109" s="501"/>
      <c r="SZE109" s="501"/>
      <c r="SZF109" s="501"/>
      <c r="SZG109" s="501"/>
      <c r="SZH109" s="502"/>
      <c r="SZI109" s="497"/>
      <c r="SZJ109" s="498"/>
      <c r="SZK109" s="498"/>
      <c r="SZL109" s="499"/>
      <c r="SZM109" s="499"/>
      <c r="SZN109" s="499"/>
      <c r="SZO109" s="500"/>
      <c r="SZP109" s="501"/>
      <c r="SZQ109" s="501"/>
      <c r="SZR109" s="501"/>
      <c r="SZS109" s="501"/>
      <c r="SZT109" s="501"/>
      <c r="SZU109" s="501"/>
      <c r="SZV109" s="501"/>
      <c r="SZW109" s="501"/>
      <c r="SZX109" s="501"/>
      <c r="SZY109" s="501"/>
      <c r="SZZ109" s="501"/>
      <c r="TAA109" s="502"/>
      <c r="TAB109" s="497"/>
      <c r="TAC109" s="498"/>
      <c r="TAD109" s="498"/>
      <c r="TAE109" s="499"/>
      <c r="TAF109" s="499"/>
      <c r="TAG109" s="499"/>
      <c r="TAH109" s="500"/>
      <c r="TAI109" s="501"/>
      <c r="TAJ109" s="501"/>
      <c r="TAK109" s="501"/>
      <c r="TAL109" s="501"/>
      <c r="TAM109" s="501"/>
      <c r="TAN109" s="501"/>
      <c r="TAO109" s="501"/>
      <c r="TAP109" s="501"/>
      <c r="TAQ109" s="501"/>
      <c r="TAR109" s="501"/>
      <c r="TAS109" s="501"/>
      <c r="TAT109" s="502"/>
      <c r="TAU109" s="497"/>
      <c r="TAV109" s="498"/>
      <c r="TAW109" s="498"/>
      <c r="TAX109" s="499"/>
      <c r="TAY109" s="499"/>
      <c r="TAZ109" s="499"/>
      <c r="TBA109" s="500"/>
      <c r="TBB109" s="501"/>
      <c r="TBC109" s="501"/>
      <c r="TBD109" s="501"/>
      <c r="TBE109" s="501"/>
      <c r="TBF109" s="501"/>
      <c r="TBG109" s="501"/>
      <c r="TBH109" s="501"/>
      <c r="TBI109" s="501"/>
      <c r="TBJ109" s="501"/>
      <c r="TBK109" s="501"/>
      <c r="TBL109" s="501"/>
      <c r="TBM109" s="502"/>
      <c r="TBN109" s="497"/>
      <c r="TBO109" s="498"/>
      <c r="TBP109" s="498"/>
      <c r="TBQ109" s="499"/>
      <c r="TBR109" s="499"/>
      <c r="TBS109" s="499"/>
      <c r="TBT109" s="500"/>
      <c r="TBU109" s="501"/>
      <c r="TBV109" s="501"/>
      <c r="TBW109" s="501"/>
      <c r="TBX109" s="501"/>
      <c r="TBY109" s="501"/>
      <c r="TBZ109" s="501"/>
      <c r="TCA109" s="501"/>
      <c r="TCB109" s="501"/>
      <c r="TCC109" s="501"/>
      <c r="TCD109" s="501"/>
      <c r="TCE109" s="501"/>
      <c r="TCF109" s="502"/>
      <c r="TCG109" s="497"/>
      <c r="TCH109" s="498"/>
      <c r="TCI109" s="498"/>
      <c r="TCJ109" s="499"/>
      <c r="TCK109" s="499"/>
      <c r="TCL109" s="499"/>
      <c r="TCM109" s="500"/>
      <c r="TCN109" s="501"/>
      <c r="TCO109" s="501"/>
      <c r="TCP109" s="501"/>
      <c r="TCQ109" s="501"/>
      <c r="TCR109" s="501"/>
      <c r="TCS109" s="501"/>
      <c r="TCT109" s="501"/>
      <c r="TCU109" s="501"/>
      <c r="TCV109" s="501"/>
      <c r="TCW109" s="501"/>
      <c r="TCX109" s="501"/>
      <c r="TCY109" s="502"/>
      <c r="TCZ109" s="497"/>
      <c r="TDA109" s="498"/>
      <c r="TDB109" s="498"/>
      <c r="TDC109" s="499"/>
      <c r="TDD109" s="499"/>
      <c r="TDE109" s="499"/>
      <c r="TDF109" s="500"/>
      <c r="TDG109" s="501"/>
      <c r="TDH109" s="501"/>
      <c r="TDI109" s="501"/>
      <c r="TDJ109" s="501"/>
      <c r="TDK109" s="501"/>
      <c r="TDL109" s="501"/>
      <c r="TDM109" s="501"/>
      <c r="TDN109" s="501"/>
      <c r="TDO109" s="501"/>
      <c r="TDP109" s="501"/>
      <c r="TDQ109" s="501"/>
      <c r="TDR109" s="502"/>
      <c r="TDS109" s="497"/>
      <c r="TDT109" s="498"/>
      <c r="TDU109" s="498"/>
      <c r="TDV109" s="499"/>
      <c r="TDW109" s="499"/>
      <c r="TDX109" s="499"/>
      <c r="TDY109" s="500"/>
      <c r="TDZ109" s="501"/>
      <c r="TEA109" s="501"/>
      <c r="TEB109" s="501"/>
      <c r="TEC109" s="501"/>
      <c r="TED109" s="501"/>
      <c r="TEE109" s="501"/>
      <c r="TEF109" s="501"/>
      <c r="TEG109" s="501"/>
      <c r="TEH109" s="501"/>
      <c r="TEI109" s="501"/>
      <c r="TEJ109" s="501"/>
      <c r="TEK109" s="502"/>
      <c r="TEL109" s="497"/>
      <c r="TEM109" s="498"/>
      <c r="TEN109" s="498"/>
      <c r="TEO109" s="499"/>
      <c r="TEP109" s="499"/>
      <c r="TEQ109" s="499"/>
      <c r="TER109" s="500"/>
      <c r="TES109" s="501"/>
      <c r="TET109" s="501"/>
      <c r="TEU109" s="501"/>
      <c r="TEV109" s="501"/>
      <c r="TEW109" s="501"/>
      <c r="TEX109" s="501"/>
      <c r="TEY109" s="501"/>
      <c r="TEZ109" s="501"/>
      <c r="TFA109" s="501"/>
      <c r="TFB109" s="501"/>
      <c r="TFC109" s="501"/>
      <c r="TFD109" s="502"/>
      <c r="TFE109" s="497"/>
      <c r="TFF109" s="498"/>
      <c r="TFG109" s="498"/>
      <c r="TFH109" s="499"/>
      <c r="TFI109" s="499"/>
      <c r="TFJ109" s="499"/>
      <c r="TFK109" s="500"/>
      <c r="TFL109" s="501"/>
      <c r="TFM109" s="501"/>
      <c r="TFN109" s="501"/>
      <c r="TFO109" s="501"/>
      <c r="TFP109" s="501"/>
      <c r="TFQ109" s="501"/>
      <c r="TFR109" s="501"/>
      <c r="TFS109" s="501"/>
      <c r="TFT109" s="501"/>
      <c r="TFU109" s="501"/>
      <c r="TFV109" s="501"/>
      <c r="TFW109" s="502"/>
      <c r="TFX109" s="497"/>
      <c r="TFY109" s="498"/>
      <c r="TFZ109" s="498"/>
      <c r="TGA109" s="499"/>
      <c r="TGB109" s="499"/>
      <c r="TGC109" s="499"/>
      <c r="TGD109" s="500"/>
      <c r="TGE109" s="501"/>
      <c r="TGF109" s="501"/>
      <c r="TGG109" s="501"/>
      <c r="TGH109" s="501"/>
      <c r="TGI109" s="501"/>
      <c r="TGJ109" s="501"/>
      <c r="TGK109" s="501"/>
      <c r="TGL109" s="501"/>
      <c r="TGM109" s="501"/>
      <c r="TGN109" s="501"/>
      <c r="TGO109" s="501"/>
      <c r="TGP109" s="502"/>
      <c r="TGQ109" s="497"/>
      <c r="TGR109" s="498"/>
      <c r="TGS109" s="498"/>
      <c r="TGT109" s="499"/>
      <c r="TGU109" s="499"/>
      <c r="TGV109" s="499"/>
      <c r="TGW109" s="500"/>
      <c r="TGX109" s="501"/>
      <c r="TGY109" s="501"/>
      <c r="TGZ109" s="501"/>
      <c r="THA109" s="501"/>
      <c r="THB109" s="501"/>
      <c r="THC109" s="501"/>
      <c r="THD109" s="501"/>
      <c r="THE109" s="501"/>
      <c r="THF109" s="501"/>
      <c r="THG109" s="501"/>
      <c r="THH109" s="501"/>
      <c r="THI109" s="502"/>
      <c r="THJ109" s="497"/>
      <c r="THK109" s="498"/>
      <c r="THL109" s="498"/>
      <c r="THM109" s="499"/>
      <c r="THN109" s="499"/>
      <c r="THO109" s="499"/>
      <c r="THP109" s="500"/>
      <c r="THQ109" s="501"/>
      <c r="THR109" s="501"/>
      <c r="THS109" s="501"/>
      <c r="THT109" s="501"/>
      <c r="THU109" s="501"/>
      <c r="THV109" s="501"/>
      <c r="THW109" s="501"/>
      <c r="THX109" s="501"/>
      <c r="THY109" s="501"/>
      <c r="THZ109" s="501"/>
      <c r="TIA109" s="501"/>
      <c r="TIB109" s="502"/>
      <c r="TIC109" s="497"/>
      <c r="TID109" s="498"/>
      <c r="TIE109" s="498"/>
      <c r="TIF109" s="499"/>
      <c r="TIG109" s="499"/>
      <c r="TIH109" s="499"/>
      <c r="TII109" s="500"/>
      <c r="TIJ109" s="501"/>
      <c r="TIK109" s="501"/>
      <c r="TIL109" s="501"/>
      <c r="TIM109" s="501"/>
      <c r="TIN109" s="501"/>
      <c r="TIO109" s="501"/>
      <c r="TIP109" s="501"/>
      <c r="TIQ109" s="501"/>
      <c r="TIR109" s="501"/>
      <c r="TIS109" s="501"/>
      <c r="TIT109" s="501"/>
      <c r="TIU109" s="502"/>
      <c r="TIV109" s="497"/>
      <c r="TIW109" s="498"/>
      <c r="TIX109" s="498"/>
      <c r="TIY109" s="499"/>
      <c r="TIZ109" s="499"/>
      <c r="TJA109" s="499"/>
      <c r="TJB109" s="500"/>
      <c r="TJC109" s="501"/>
      <c r="TJD109" s="501"/>
      <c r="TJE109" s="501"/>
      <c r="TJF109" s="501"/>
      <c r="TJG109" s="501"/>
      <c r="TJH109" s="501"/>
      <c r="TJI109" s="501"/>
      <c r="TJJ109" s="501"/>
      <c r="TJK109" s="501"/>
      <c r="TJL109" s="501"/>
      <c r="TJM109" s="501"/>
      <c r="TJN109" s="502"/>
      <c r="TJO109" s="497"/>
      <c r="TJP109" s="498"/>
      <c r="TJQ109" s="498"/>
      <c r="TJR109" s="499"/>
      <c r="TJS109" s="499"/>
      <c r="TJT109" s="499"/>
      <c r="TJU109" s="500"/>
      <c r="TJV109" s="501"/>
      <c r="TJW109" s="501"/>
      <c r="TJX109" s="501"/>
      <c r="TJY109" s="501"/>
      <c r="TJZ109" s="501"/>
      <c r="TKA109" s="501"/>
      <c r="TKB109" s="501"/>
      <c r="TKC109" s="501"/>
      <c r="TKD109" s="501"/>
      <c r="TKE109" s="501"/>
      <c r="TKF109" s="501"/>
      <c r="TKG109" s="502"/>
      <c r="TKH109" s="497"/>
      <c r="TKI109" s="498"/>
      <c r="TKJ109" s="498"/>
      <c r="TKK109" s="499"/>
      <c r="TKL109" s="499"/>
      <c r="TKM109" s="499"/>
      <c r="TKN109" s="500"/>
      <c r="TKO109" s="501"/>
      <c r="TKP109" s="501"/>
      <c r="TKQ109" s="501"/>
      <c r="TKR109" s="501"/>
      <c r="TKS109" s="501"/>
      <c r="TKT109" s="501"/>
      <c r="TKU109" s="501"/>
      <c r="TKV109" s="501"/>
      <c r="TKW109" s="501"/>
      <c r="TKX109" s="501"/>
      <c r="TKY109" s="501"/>
      <c r="TKZ109" s="502"/>
      <c r="TLA109" s="497"/>
      <c r="TLB109" s="498"/>
      <c r="TLC109" s="498"/>
      <c r="TLD109" s="499"/>
      <c r="TLE109" s="499"/>
      <c r="TLF109" s="499"/>
      <c r="TLG109" s="500"/>
      <c r="TLH109" s="501"/>
      <c r="TLI109" s="501"/>
      <c r="TLJ109" s="501"/>
      <c r="TLK109" s="501"/>
      <c r="TLL109" s="501"/>
      <c r="TLM109" s="501"/>
      <c r="TLN109" s="501"/>
      <c r="TLO109" s="501"/>
      <c r="TLP109" s="501"/>
      <c r="TLQ109" s="501"/>
      <c r="TLR109" s="501"/>
      <c r="TLS109" s="502"/>
      <c r="TLT109" s="497"/>
      <c r="TLU109" s="498"/>
      <c r="TLV109" s="498"/>
      <c r="TLW109" s="499"/>
      <c r="TLX109" s="499"/>
      <c r="TLY109" s="499"/>
      <c r="TLZ109" s="500"/>
      <c r="TMA109" s="501"/>
      <c r="TMB109" s="501"/>
      <c r="TMC109" s="501"/>
      <c r="TMD109" s="501"/>
      <c r="TME109" s="501"/>
      <c r="TMF109" s="501"/>
      <c r="TMG109" s="501"/>
      <c r="TMH109" s="501"/>
      <c r="TMI109" s="501"/>
      <c r="TMJ109" s="501"/>
      <c r="TMK109" s="501"/>
      <c r="TML109" s="502"/>
      <c r="TMM109" s="497"/>
      <c r="TMN109" s="498"/>
      <c r="TMO109" s="498"/>
      <c r="TMP109" s="499"/>
      <c r="TMQ109" s="499"/>
      <c r="TMR109" s="499"/>
      <c r="TMS109" s="500"/>
      <c r="TMT109" s="501"/>
      <c r="TMU109" s="501"/>
      <c r="TMV109" s="501"/>
      <c r="TMW109" s="501"/>
      <c r="TMX109" s="501"/>
      <c r="TMY109" s="501"/>
      <c r="TMZ109" s="501"/>
      <c r="TNA109" s="501"/>
      <c r="TNB109" s="501"/>
      <c r="TNC109" s="501"/>
      <c r="TND109" s="501"/>
      <c r="TNE109" s="502"/>
      <c r="TNF109" s="497"/>
      <c r="TNG109" s="498"/>
      <c r="TNH109" s="498"/>
      <c r="TNI109" s="499"/>
      <c r="TNJ109" s="499"/>
      <c r="TNK109" s="499"/>
      <c r="TNL109" s="500"/>
      <c r="TNM109" s="501"/>
      <c r="TNN109" s="501"/>
      <c r="TNO109" s="501"/>
      <c r="TNP109" s="501"/>
      <c r="TNQ109" s="501"/>
      <c r="TNR109" s="501"/>
      <c r="TNS109" s="501"/>
      <c r="TNT109" s="501"/>
      <c r="TNU109" s="501"/>
      <c r="TNV109" s="501"/>
      <c r="TNW109" s="501"/>
      <c r="TNX109" s="502"/>
      <c r="TNY109" s="497"/>
      <c r="TNZ109" s="498"/>
      <c r="TOA109" s="498"/>
      <c r="TOB109" s="499"/>
      <c r="TOC109" s="499"/>
      <c r="TOD109" s="499"/>
      <c r="TOE109" s="500"/>
      <c r="TOF109" s="501"/>
      <c r="TOG109" s="501"/>
      <c r="TOH109" s="501"/>
      <c r="TOI109" s="501"/>
      <c r="TOJ109" s="501"/>
      <c r="TOK109" s="501"/>
      <c r="TOL109" s="501"/>
      <c r="TOM109" s="501"/>
      <c r="TON109" s="501"/>
      <c r="TOO109" s="501"/>
      <c r="TOP109" s="501"/>
      <c r="TOQ109" s="502"/>
      <c r="TOR109" s="497"/>
      <c r="TOS109" s="498"/>
      <c r="TOT109" s="498"/>
      <c r="TOU109" s="499"/>
      <c r="TOV109" s="499"/>
      <c r="TOW109" s="499"/>
      <c r="TOX109" s="500"/>
      <c r="TOY109" s="501"/>
      <c r="TOZ109" s="501"/>
      <c r="TPA109" s="501"/>
      <c r="TPB109" s="501"/>
      <c r="TPC109" s="501"/>
      <c r="TPD109" s="501"/>
      <c r="TPE109" s="501"/>
      <c r="TPF109" s="501"/>
      <c r="TPG109" s="501"/>
      <c r="TPH109" s="501"/>
      <c r="TPI109" s="501"/>
      <c r="TPJ109" s="502"/>
      <c r="TPK109" s="497"/>
      <c r="TPL109" s="498"/>
      <c r="TPM109" s="498"/>
      <c r="TPN109" s="499"/>
      <c r="TPO109" s="499"/>
      <c r="TPP109" s="499"/>
      <c r="TPQ109" s="500"/>
      <c r="TPR109" s="501"/>
      <c r="TPS109" s="501"/>
      <c r="TPT109" s="501"/>
      <c r="TPU109" s="501"/>
      <c r="TPV109" s="501"/>
      <c r="TPW109" s="501"/>
      <c r="TPX109" s="501"/>
      <c r="TPY109" s="501"/>
      <c r="TPZ109" s="501"/>
      <c r="TQA109" s="501"/>
      <c r="TQB109" s="501"/>
      <c r="TQC109" s="502"/>
      <c r="TQD109" s="497"/>
      <c r="TQE109" s="498"/>
      <c r="TQF109" s="498"/>
      <c r="TQG109" s="499"/>
      <c r="TQH109" s="499"/>
      <c r="TQI109" s="499"/>
      <c r="TQJ109" s="500"/>
      <c r="TQK109" s="501"/>
      <c r="TQL109" s="501"/>
      <c r="TQM109" s="501"/>
      <c r="TQN109" s="501"/>
      <c r="TQO109" s="501"/>
      <c r="TQP109" s="501"/>
      <c r="TQQ109" s="501"/>
      <c r="TQR109" s="501"/>
      <c r="TQS109" s="501"/>
      <c r="TQT109" s="501"/>
      <c r="TQU109" s="501"/>
      <c r="TQV109" s="502"/>
      <c r="TQW109" s="497"/>
      <c r="TQX109" s="498"/>
      <c r="TQY109" s="498"/>
      <c r="TQZ109" s="499"/>
      <c r="TRA109" s="499"/>
      <c r="TRB109" s="499"/>
      <c r="TRC109" s="500"/>
      <c r="TRD109" s="501"/>
      <c r="TRE109" s="501"/>
      <c r="TRF109" s="501"/>
      <c r="TRG109" s="501"/>
      <c r="TRH109" s="501"/>
      <c r="TRI109" s="501"/>
      <c r="TRJ109" s="501"/>
      <c r="TRK109" s="501"/>
      <c r="TRL109" s="501"/>
      <c r="TRM109" s="501"/>
      <c r="TRN109" s="501"/>
      <c r="TRO109" s="502"/>
      <c r="TRP109" s="497"/>
      <c r="TRQ109" s="498"/>
      <c r="TRR109" s="498"/>
      <c r="TRS109" s="499"/>
      <c r="TRT109" s="499"/>
      <c r="TRU109" s="499"/>
      <c r="TRV109" s="500"/>
      <c r="TRW109" s="501"/>
      <c r="TRX109" s="501"/>
      <c r="TRY109" s="501"/>
      <c r="TRZ109" s="501"/>
      <c r="TSA109" s="501"/>
      <c r="TSB109" s="501"/>
      <c r="TSC109" s="501"/>
      <c r="TSD109" s="501"/>
      <c r="TSE109" s="501"/>
      <c r="TSF109" s="501"/>
      <c r="TSG109" s="501"/>
      <c r="TSH109" s="502"/>
      <c r="TSI109" s="497"/>
      <c r="TSJ109" s="498"/>
      <c r="TSK109" s="498"/>
      <c r="TSL109" s="499"/>
      <c r="TSM109" s="499"/>
      <c r="TSN109" s="499"/>
      <c r="TSO109" s="500"/>
      <c r="TSP109" s="501"/>
      <c r="TSQ109" s="501"/>
      <c r="TSR109" s="501"/>
      <c r="TSS109" s="501"/>
      <c r="TST109" s="501"/>
      <c r="TSU109" s="501"/>
      <c r="TSV109" s="501"/>
      <c r="TSW109" s="501"/>
      <c r="TSX109" s="501"/>
      <c r="TSY109" s="501"/>
      <c r="TSZ109" s="501"/>
      <c r="TTA109" s="502"/>
      <c r="TTB109" s="497"/>
      <c r="TTC109" s="498"/>
      <c r="TTD109" s="498"/>
      <c r="TTE109" s="499"/>
      <c r="TTF109" s="499"/>
      <c r="TTG109" s="499"/>
      <c r="TTH109" s="500"/>
      <c r="TTI109" s="501"/>
      <c r="TTJ109" s="501"/>
      <c r="TTK109" s="501"/>
      <c r="TTL109" s="501"/>
      <c r="TTM109" s="501"/>
      <c r="TTN109" s="501"/>
      <c r="TTO109" s="501"/>
      <c r="TTP109" s="501"/>
      <c r="TTQ109" s="501"/>
      <c r="TTR109" s="501"/>
      <c r="TTS109" s="501"/>
      <c r="TTT109" s="502"/>
      <c r="TTU109" s="497"/>
      <c r="TTV109" s="498"/>
      <c r="TTW109" s="498"/>
      <c r="TTX109" s="499"/>
      <c r="TTY109" s="499"/>
      <c r="TTZ109" s="499"/>
      <c r="TUA109" s="500"/>
      <c r="TUB109" s="501"/>
      <c r="TUC109" s="501"/>
      <c r="TUD109" s="501"/>
      <c r="TUE109" s="501"/>
      <c r="TUF109" s="501"/>
      <c r="TUG109" s="501"/>
      <c r="TUH109" s="501"/>
      <c r="TUI109" s="501"/>
      <c r="TUJ109" s="501"/>
      <c r="TUK109" s="501"/>
      <c r="TUL109" s="501"/>
      <c r="TUM109" s="502"/>
      <c r="TUN109" s="497"/>
      <c r="TUO109" s="498"/>
      <c r="TUP109" s="498"/>
      <c r="TUQ109" s="499"/>
      <c r="TUR109" s="499"/>
      <c r="TUS109" s="499"/>
      <c r="TUT109" s="500"/>
      <c r="TUU109" s="501"/>
      <c r="TUV109" s="501"/>
      <c r="TUW109" s="501"/>
      <c r="TUX109" s="501"/>
      <c r="TUY109" s="501"/>
      <c r="TUZ109" s="501"/>
      <c r="TVA109" s="501"/>
      <c r="TVB109" s="501"/>
      <c r="TVC109" s="501"/>
      <c r="TVD109" s="501"/>
      <c r="TVE109" s="501"/>
      <c r="TVF109" s="502"/>
      <c r="TVG109" s="497"/>
      <c r="TVH109" s="498"/>
      <c r="TVI109" s="498"/>
      <c r="TVJ109" s="499"/>
      <c r="TVK109" s="499"/>
      <c r="TVL109" s="499"/>
      <c r="TVM109" s="500"/>
      <c r="TVN109" s="501"/>
      <c r="TVO109" s="501"/>
      <c r="TVP109" s="501"/>
      <c r="TVQ109" s="501"/>
      <c r="TVR109" s="501"/>
      <c r="TVS109" s="501"/>
      <c r="TVT109" s="501"/>
      <c r="TVU109" s="501"/>
      <c r="TVV109" s="501"/>
      <c r="TVW109" s="501"/>
      <c r="TVX109" s="501"/>
      <c r="TVY109" s="502"/>
      <c r="TVZ109" s="497"/>
      <c r="TWA109" s="498"/>
      <c r="TWB109" s="498"/>
      <c r="TWC109" s="499"/>
      <c r="TWD109" s="499"/>
      <c r="TWE109" s="499"/>
      <c r="TWF109" s="500"/>
      <c r="TWG109" s="501"/>
      <c r="TWH109" s="501"/>
      <c r="TWI109" s="501"/>
      <c r="TWJ109" s="501"/>
      <c r="TWK109" s="501"/>
      <c r="TWL109" s="501"/>
      <c r="TWM109" s="501"/>
      <c r="TWN109" s="501"/>
      <c r="TWO109" s="501"/>
      <c r="TWP109" s="501"/>
      <c r="TWQ109" s="501"/>
      <c r="TWR109" s="502"/>
      <c r="TWS109" s="497"/>
      <c r="TWT109" s="498"/>
      <c r="TWU109" s="498"/>
      <c r="TWV109" s="499"/>
      <c r="TWW109" s="499"/>
      <c r="TWX109" s="499"/>
      <c r="TWY109" s="500"/>
      <c r="TWZ109" s="501"/>
      <c r="TXA109" s="501"/>
      <c r="TXB109" s="501"/>
      <c r="TXC109" s="501"/>
      <c r="TXD109" s="501"/>
      <c r="TXE109" s="501"/>
      <c r="TXF109" s="501"/>
      <c r="TXG109" s="501"/>
      <c r="TXH109" s="501"/>
      <c r="TXI109" s="501"/>
      <c r="TXJ109" s="501"/>
      <c r="TXK109" s="502"/>
      <c r="TXL109" s="497"/>
      <c r="TXM109" s="498"/>
      <c r="TXN109" s="498"/>
      <c r="TXO109" s="499"/>
      <c r="TXP109" s="499"/>
      <c r="TXQ109" s="499"/>
      <c r="TXR109" s="500"/>
      <c r="TXS109" s="501"/>
      <c r="TXT109" s="501"/>
      <c r="TXU109" s="501"/>
      <c r="TXV109" s="501"/>
      <c r="TXW109" s="501"/>
      <c r="TXX109" s="501"/>
      <c r="TXY109" s="501"/>
      <c r="TXZ109" s="501"/>
      <c r="TYA109" s="501"/>
      <c r="TYB109" s="501"/>
      <c r="TYC109" s="501"/>
      <c r="TYD109" s="502"/>
      <c r="TYE109" s="497"/>
      <c r="TYF109" s="498"/>
      <c r="TYG109" s="498"/>
      <c r="TYH109" s="499"/>
      <c r="TYI109" s="499"/>
      <c r="TYJ109" s="499"/>
      <c r="TYK109" s="500"/>
      <c r="TYL109" s="501"/>
      <c r="TYM109" s="501"/>
      <c r="TYN109" s="501"/>
      <c r="TYO109" s="501"/>
      <c r="TYP109" s="501"/>
      <c r="TYQ109" s="501"/>
      <c r="TYR109" s="501"/>
      <c r="TYS109" s="501"/>
      <c r="TYT109" s="501"/>
      <c r="TYU109" s="501"/>
      <c r="TYV109" s="501"/>
      <c r="TYW109" s="502"/>
      <c r="TYX109" s="497"/>
      <c r="TYY109" s="498"/>
      <c r="TYZ109" s="498"/>
      <c r="TZA109" s="499"/>
      <c r="TZB109" s="499"/>
      <c r="TZC109" s="499"/>
      <c r="TZD109" s="500"/>
      <c r="TZE109" s="501"/>
      <c r="TZF109" s="501"/>
      <c r="TZG109" s="501"/>
      <c r="TZH109" s="501"/>
      <c r="TZI109" s="501"/>
      <c r="TZJ109" s="501"/>
      <c r="TZK109" s="501"/>
      <c r="TZL109" s="501"/>
      <c r="TZM109" s="501"/>
      <c r="TZN109" s="501"/>
      <c r="TZO109" s="501"/>
      <c r="TZP109" s="502"/>
      <c r="TZQ109" s="497"/>
      <c r="TZR109" s="498"/>
      <c r="TZS109" s="498"/>
      <c r="TZT109" s="499"/>
      <c r="TZU109" s="499"/>
      <c r="TZV109" s="499"/>
      <c r="TZW109" s="500"/>
      <c r="TZX109" s="501"/>
      <c r="TZY109" s="501"/>
      <c r="TZZ109" s="501"/>
      <c r="UAA109" s="501"/>
      <c r="UAB109" s="501"/>
      <c r="UAC109" s="501"/>
      <c r="UAD109" s="501"/>
      <c r="UAE109" s="501"/>
      <c r="UAF109" s="501"/>
      <c r="UAG109" s="501"/>
      <c r="UAH109" s="501"/>
      <c r="UAI109" s="502"/>
      <c r="UAJ109" s="497"/>
      <c r="UAK109" s="498"/>
      <c r="UAL109" s="498"/>
      <c r="UAM109" s="499"/>
      <c r="UAN109" s="499"/>
      <c r="UAO109" s="499"/>
      <c r="UAP109" s="500"/>
      <c r="UAQ109" s="501"/>
      <c r="UAR109" s="501"/>
      <c r="UAS109" s="501"/>
      <c r="UAT109" s="501"/>
      <c r="UAU109" s="501"/>
      <c r="UAV109" s="501"/>
      <c r="UAW109" s="501"/>
      <c r="UAX109" s="501"/>
      <c r="UAY109" s="501"/>
      <c r="UAZ109" s="501"/>
      <c r="UBA109" s="501"/>
      <c r="UBB109" s="502"/>
      <c r="UBC109" s="497"/>
      <c r="UBD109" s="498"/>
      <c r="UBE109" s="498"/>
      <c r="UBF109" s="499"/>
      <c r="UBG109" s="499"/>
      <c r="UBH109" s="499"/>
      <c r="UBI109" s="500"/>
      <c r="UBJ109" s="501"/>
      <c r="UBK109" s="501"/>
      <c r="UBL109" s="501"/>
      <c r="UBM109" s="501"/>
      <c r="UBN109" s="501"/>
      <c r="UBO109" s="501"/>
      <c r="UBP109" s="501"/>
      <c r="UBQ109" s="501"/>
      <c r="UBR109" s="501"/>
      <c r="UBS109" s="501"/>
      <c r="UBT109" s="501"/>
      <c r="UBU109" s="502"/>
      <c r="UBV109" s="497"/>
      <c r="UBW109" s="498"/>
      <c r="UBX109" s="498"/>
      <c r="UBY109" s="499"/>
      <c r="UBZ109" s="499"/>
      <c r="UCA109" s="499"/>
      <c r="UCB109" s="500"/>
      <c r="UCC109" s="501"/>
      <c r="UCD109" s="501"/>
      <c r="UCE109" s="501"/>
      <c r="UCF109" s="501"/>
      <c r="UCG109" s="501"/>
      <c r="UCH109" s="501"/>
      <c r="UCI109" s="501"/>
      <c r="UCJ109" s="501"/>
      <c r="UCK109" s="501"/>
      <c r="UCL109" s="501"/>
      <c r="UCM109" s="501"/>
      <c r="UCN109" s="502"/>
      <c r="UCO109" s="497"/>
      <c r="UCP109" s="498"/>
      <c r="UCQ109" s="498"/>
      <c r="UCR109" s="499"/>
      <c r="UCS109" s="499"/>
      <c r="UCT109" s="499"/>
      <c r="UCU109" s="500"/>
      <c r="UCV109" s="501"/>
      <c r="UCW109" s="501"/>
      <c r="UCX109" s="501"/>
      <c r="UCY109" s="501"/>
      <c r="UCZ109" s="501"/>
      <c r="UDA109" s="501"/>
      <c r="UDB109" s="501"/>
      <c r="UDC109" s="501"/>
      <c r="UDD109" s="501"/>
      <c r="UDE109" s="501"/>
      <c r="UDF109" s="501"/>
      <c r="UDG109" s="502"/>
      <c r="UDH109" s="497"/>
      <c r="UDI109" s="498"/>
      <c r="UDJ109" s="498"/>
      <c r="UDK109" s="499"/>
      <c r="UDL109" s="499"/>
      <c r="UDM109" s="499"/>
      <c r="UDN109" s="500"/>
      <c r="UDO109" s="501"/>
      <c r="UDP109" s="501"/>
      <c r="UDQ109" s="501"/>
      <c r="UDR109" s="501"/>
      <c r="UDS109" s="501"/>
      <c r="UDT109" s="501"/>
      <c r="UDU109" s="501"/>
      <c r="UDV109" s="501"/>
      <c r="UDW109" s="501"/>
      <c r="UDX109" s="501"/>
      <c r="UDY109" s="501"/>
      <c r="UDZ109" s="502"/>
      <c r="UEA109" s="497"/>
      <c r="UEB109" s="498"/>
      <c r="UEC109" s="498"/>
      <c r="UED109" s="499"/>
      <c r="UEE109" s="499"/>
      <c r="UEF109" s="499"/>
      <c r="UEG109" s="500"/>
      <c r="UEH109" s="501"/>
      <c r="UEI109" s="501"/>
      <c r="UEJ109" s="501"/>
      <c r="UEK109" s="501"/>
      <c r="UEL109" s="501"/>
      <c r="UEM109" s="501"/>
      <c r="UEN109" s="501"/>
      <c r="UEO109" s="501"/>
      <c r="UEP109" s="501"/>
      <c r="UEQ109" s="501"/>
      <c r="UER109" s="501"/>
      <c r="UES109" s="502"/>
      <c r="UET109" s="497"/>
      <c r="UEU109" s="498"/>
      <c r="UEV109" s="498"/>
      <c r="UEW109" s="499"/>
      <c r="UEX109" s="499"/>
      <c r="UEY109" s="499"/>
      <c r="UEZ109" s="500"/>
      <c r="UFA109" s="501"/>
      <c r="UFB109" s="501"/>
      <c r="UFC109" s="501"/>
      <c r="UFD109" s="501"/>
      <c r="UFE109" s="501"/>
      <c r="UFF109" s="501"/>
      <c r="UFG109" s="501"/>
      <c r="UFH109" s="501"/>
      <c r="UFI109" s="501"/>
      <c r="UFJ109" s="501"/>
      <c r="UFK109" s="501"/>
      <c r="UFL109" s="502"/>
      <c r="UFM109" s="497"/>
      <c r="UFN109" s="498"/>
      <c r="UFO109" s="498"/>
      <c r="UFP109" s="499"/>
      <c r="UFQ109" s="499"/>
      <c r="UFR109" s="499"/>
      <c r="UFS109" s="500"/>
      <c r="UFT109" s="501"/>
      <c r="UFU109" s="501"/>
      <c r="UFV109" s="501"/>
      <c r="UFW109" s="501"/>
      <c r="UFX109" s="501"/>
      <c r="UFY109" s="501"/>
      <c r="UFZ109" s="501"/>
      <c r="UGA109" s="501"/>
      <c r="UGB109" s="501"/>
      <c r="UGC109" s="501"/>
      <c r="UGD109" s="501"/>
      <c r="UGE109" s="502"/>
      <c r="UGF109" s="497"/>
      <c r="UGG109" s="498"/>
      <c r="UGH109" s="498"/>
      <c r="UGI109" s="499"/>
      <c r="UGJ109" s="499"/>
      <c r="UGK109" s="499"/>
      <c r="UGL109" s="500"/>
      <c r="UGM109" s="501"/>
      <c r="UGN109" s="501"/>
      <c r="UGO109" s="501"/>
      <c r="UGP109" s="501"/>
      <c r="UGQ109" s="501"/>
      <c r="UGR109" s="501"/>
      <c r="UGS109" s="501"/>
      <c r="UGT109" s="501"/>
      <c r="UGU109" s="501"/>
      <c r="UGV109" s="501"/>
      <c r="UGW109" s="501"/>
      <c r="UGX109" s="502"/>
      <c r="UGY109" s="497"/>
      <c r="UGZ109" s="498"/>
      <c r="UHA109" s="498"/>
      <c r="UHB109" s="499"/>
      <c r="UHC109" s="499"/>
      <c r="UHD109" s="499"/>
      <c r="UHE109" s="500"/>
      <c r="UHF109" s="501"/>
      <c r="UHG109" s="501"/>
      <c r="UHH109" s="501"/>
      <c r="UHI109" s="501"/>
      <c r="UHJ109" s="501"/>
      <c r="UHK109" s="501"/>
      <c r="UHL109" s="501"/>
      <c r="UHM109" s="501"/>
      <c r="UHN109" s="501"/>
      <c r="UHO109" s="501"/>
      <c r="UHP109" s="501"/>
      <c r="UHQ109" s="502"/>
      <c r="UHR109" s="497"/>
      <c r="UHS109" s="498"/>
      <c r="UHT109" s="498"/>
      <c r="UHU109" s="499"/>
      <c r="UHV109" s="499"/>
      <c r="UHW109" s="499"/>
      <c r="UHX109" s="500"/>
      <c r="UHY109" s="501"/>
      <c r="UHZ109" s="501"/>
      <c r="UIA109" s="501"/>
      <c r="UIB109" s="501"/>
      <c r="UIC109" s="501"/>
      <c r="UID109" s="501"/>
      <c r="UIE109" s="501"/>
      <c r="UIF109" s="501"/>
      <c r="UIG109" s="501"/>
      <c r="UIH109" s="501"/>
      <c r="UII109" s="501"/>
      <c r="UIJ109" s="502"/>
      <c r="UIK109" s="497"/>
      <c r="UIL109" s="498"/>
      <c r="UIM109" s="498"/>
      <c r="UIN109" s="499"/>
      <c r="UIO109" s="499"/>
      <c r="UIP109" s="499"/>
      <c r="UIQ109" s="500"/>
      <c r="UIR109" s="501"/>
      <c r="UIS109" s="501"/>
      <c r="UIT109" s="501"/>
      <c r="UIU109" s="501"/>
      <c r="UIV109" s="501"/>
      <c r="UIW109" s="501"/>
      <c r="UIX109" s="501"/>
      <c r="UIY109" s="501"/>
      <c r="UIZ109" s="501"/>
      <c r="UJA109" s="501"/>
      <c r="UJB109" s="501"/>
      <c r="UJC109" s="502"/>
      <c r="UJD109" s="497"/>
      <c r="UJE109" s="498"/>
      <c r="UJF109" s="498"/>
      <c r="UJG109" s="499"/>
      <c r="UJH109" s="499"/>
      <c r="UJI109" s="499"/>
      <c r="UJJ109" s="500"/>
      <c r="UJK109" s="501"/>
      <c r="UJL109" s="501"/>
      <c r="UJM109" s="501"/>
      <c r="UJN109" s="501"/>
      <c r="UJO109" s="501"/>
      <c r="UJP109" s="501"/>
      <c r="UJQ109" s="501"/>
      <c r="UJR109" s="501"/>
      <c r="UJS109" s="501"/>
      <c r="UJT109" s="501"/>
      <c r="UJU109" s="501"/>
      <c r="UJV109" s="502"/>
      <c r="UJW109" s="497"/>
      <c r="UJX109" s="498"/>
      <c r="UJY109" s="498"/>
      <c r="UJZ109" s="499"/>
      <c r="UKA109" s="499"/>
      <c r="UKB109" s="499"/>
      <c r="UKC109" s="500"/>
      <c r="UKD109" s="501"/>
      <c r="UKE109" s="501"/>
      <c r="UKF109" s="501"/>
      <c r="UKG109" s="501"/>
      <c r="UKH109" s="501"/>
      <c r="UKI109" s="501"/>
      <c r="UKJ109" s="501"/>
      <c r="UKK109" s="501"/>
      <c r="UKL109" s="501"/>
      <c r="UKM109" s="501"/>
      <c r="UKN109" s="501"/>
      <c r="UKO109" s="502"/>
      <c r="UKP109" s="497"/>
      <c r="UKQ109" s="498"/>
      <c r="UKR109" s="498"/>
      <c r="UKS109" s="499"/>
      <c r="UKT109" s="499"/>
      <c r="UKU109" s="499"/>
      <c r="UKV109" s="500"/>
      <c r="UKW109" s="501"/>
      <c r="UKX109" s="501"/>
      <c r="UKY109" s="501"/>
      <c r="UKZ109" s="501"/>
      <c r="ULA109" s="501"/>
      <c r="ULB109" s="501"/>
      <c r="ULC109" s="501"/>
      <c r="ULD109" s="501"/>
      <c r="ULE109" s="501"/>
      <c r="ULF109" s="501"/>
      <c r="ULG109" s="501"/>
      <c r="ULH109" s="502"/>
      <c r="ULI109" s="497"/>
      <c r="ULJ109" s="498"/>
      <c r="ULK109" s="498"/>
      <c r="ULL109" s="499"/>
      <c r="ULM109" s="499"/>
      <c r="ULN109" s="499"/>
      <c r="ULO109" s="500"/>
      <c r="ULP109" s="501"/>
      <c r="ULQ109" s="501"/>
      <c r="ULR109" s="501"/>
      <c r="ULS109" s="501"/>
      <c r="ULT109" s="501"/>
      <c r="ULU109" s="501"/>
      <c r="ULV109" s="501"/>
      <c r="ULW109" s="501"/>
      <c r="ULX109" s="501"/>
      <c r="ULY109" s="501"/>
      <c r="ULZ109" s="501"/>
      <c r="UMA109" s="502"/>
      <c r="UMB109" s="497"/>
      <c r="UMC109" s="498"/>
      <c r="UMD109" s="498"/>
      <c r="UME109" s="499"/>
      <c r="UMF109" s="499"/>
      <c r="UMG109" s="499"/>
      <c r="UMH109" s="500"/>
      <c r="UMI109" s="501"/>
      <c r="UMJ109" s="501"/>
      <c r="UMK109" s="501"/>
      <c r="UML109" s="501"/>
      <c r="UMM109" s="501"/>
      <c r="UMN109" s="501"/>
      <c r="UMO109" s="501"/>
      <c r="UMP109" s="501"/>
      <c r="UMQ109" s="501"/>
      <c r="UMR109" s="501"/>
      <c r="UMS109" s="501"/>
      <c r="UMT109" s="502"/>
      <c r="UMU109" s="497"/>
      <c r="UMV109" s="498"/>
      <c r="UMW109" s="498"/>
      <c r="UMX109" s="499"/>
      <c r="UMY109" s="499"/>
      <c r="UMZ109" s="499"/>
      <c r="UNA109" s="500"/>
      <c r="UNB109" s="501"/>
      <c r="UNC109" s="501"/>
      <c r="UND109" s="501"/>
      <c r="UNE109" s="501"/>
      <c r="UNF109" s="501"/>
      <c r="UNG109" s="501"/>
      <c r="UNH109" s="501"/>
      <c r="UNI109" s="501"/>
      <c r="UNJ109" s="501"/>
      <c r="UNK109" s="501"/>
      <c r="UNL109" s="501"/>
      <c r="UNM109" s="502"/>
      <c r="UNN109" s="497"/>
      <c r="UNO109" s="498"/>
      <c r="UNP109" s="498"/>
      <c r="UNQ109" s="499"/>
      <c r="UNR109" s="499"/>
      <c r="UNS109" s="499"/>
      <c r="UNT109" s="500"/>
      <c r="UNU109" s="501"/>
      <c r="UNV109" s="501"/>
      <c r="UNW109" s="501"/>
      <c r="UNX109" s="501"/>
      <c r="UNY109" s="501"/>
      <c r="UNZ109" s="501"/>
      <c r="UOA109" s="501"/>
      <c r="UOB109" s="501"/>
      <c r="UOC109" s="501"/>
      <c r="UOD109" s="501"/>
      <c r="UOE109" s="501"/>
      <c r="UOF109" s="502"/>
      <c r="UOG109" s="497"/>
      <c r="UOH109" s="498"/>
      <c r="UOI109" s="498"/>
      <c r="UOJ109" s="499"/>
      <c r="UOK109" s="499"/>
      <c r="UOL109" s="499"/>
      <c r="UOM109" s="500"/>
      <c r="UON109" s="501"/>
      <c r="UOO109" s="501"/>
      <c r="UOP109" s="501"/>
      <c r="UOQ109" s="501"/>
      <c r="UOR109" s="501"/>
      <c r="UOS109" s="501"/>
      <c r="UOT109" s="501"/>
      <c r="UOU109" s="501"/>
      <c r="UOV109" s="501"/>
      <c r="UOW109" s="501"/>
      <c r="UOX109" s="501"/>
      <c r="UOY109" s="502"/>
      <c r="UOZ109" s="497"/>
      <c r="UPA109" s="498"/>
      <c r="UPB109" s="498"/>
      <c r="UPC109" s="499"/>
      <c r="UPD109" s="499"/>
      <c r="UPE109" s="499"/>
      <c r="UPF109" s="500"/>
      <c r="UPG109" s="501"/>
      <c r="UPH109" s="501"/>
      <c r="UPI109" s="501"/>
      <c r="UPJ109" s="501"/>
      <c r="UPK109" s="501"/>
      <c r="UPL109" s="501"/>
      <c r="UPM109" s="501"/>
      <c r="UPN109" s="501"/>
      <c r="UPO109" s="501"/>
      <c r="UPP109" s="501"/>
      <c r="UPQ109" s="501"/>
      <c r="UPR109" s="502"/>
      <c r="UPS109" s="497"/>
      <c r="UPT109" s="498"/>
      <c r="UPU109" s="498"/>
      <c r="UPV109" s="499"/>
      <c r="UPW109" s="499"/>
      <c r="UPX109" s="499"/>
      <c r="UPY109" s="500"/>
      <c r="UPZ109" s="501"/>
      <c r="UQA109" s="501"/>
      <c r="UQB109" s="501"/>
      <c r="UQC109" s="501"/>
      <c r="UQD109" s="501"/>
      <c r="UQE109" s="501"/>
      <c r="UQF109" s="501"/>
      <c r="UQG109" s="501"/>
      <c r="UQH109" s="501"/>
      <c r="UQI109" s="501"/>
      <c r="UQJ109" s="501"/>
      <c r="UQK109" s="502"/>
      <c r="UQL109" s="497"/>
      <c r="UQM109" s="498"/>
      <c r="UQN109" s="498"/>
      <c r="UQO109" s="499"/>
      <c r="UQP109" s="499"/>
      <c r="UQQ109" s="499"/>
      <c r="UQR109" s="500"/>
      <c r="UQS109" s="501"/>
      <c r="UQT109" s="501"/>
      <c r="UQU109" s="501"/>
      <c r="UQV109" s="501"/>
      <c r="UQW109" s="501"/>
      <c r="UQX109" s="501"/>
      <c r="UQY109" s="501"/>
      <c r="UQZ109" s="501"/>
      <c r="URA109" s="501"/>
      <c r="URB109" s="501"/>
      <c r="URC109" s="501"/>
      <c r="URD109" s="502"/>
      <c r="URE109" s="497"/>
      <c r="URF109" s="498"/>
      <c r="URG109" s="498"/>
      <c r="URH109" s="499"/>
      <c r="URI109" s="499"/>
      <c r="URJ109" s="499"/>
      <c r="URK109" s="500"/>
      <c r="URL109" s="501"/>
      <c r="URM109" s="501"/>
      <c r="URN109" s="501"/>
      <c r="URO109" s="501"/>
      <c r="URP109" s="501"/>
      <c r="URQ109" s="501"/>
      <c r="URR109" s="501"/>
      <c r="URS109" s="501"/>
      <c r="URT109" s="501"/>
      <c r="URU109" s="501"/>
      <c r="URV109" s="501"/>
      <c r="URW109" s="502"/>
      <c r="URX109" s="497"/>
      <c r="URY109" s="498"/>
      <c r="URZ109" s="498"/>
      <c r="USA109" s="499"/>
      <c r="USB109" s="499"/>
      <c r="USC109" s="499"/>
      <c r="USD109" s="500"/>
      <c r="USE109" s="501"/>
      <c r="USF109" s="501"/>
      <c r="USG109" s="501"/>
      <c r="USH109" s="501"/>
      <c r="USI109" s="501"/>
      <c r="USJ109" s="501"/>
      <c r="USK109" s="501"/>
      <c r="USL109" s="501"/>
      <c r="USM109" s="501"/>
      <c r="USN109" s="501"/>
      <c r="USO109" s="501"/>
      <c r="USP109" s="502"/>
      <c r="USQ109" s="497"/>
      <c r="USR109" s="498"/>
      <c r="USS109" s="498"/>
      <c r="UST109" s="499"/>
      <c r="USU109" s="499"/>
      <c r="USV109" s="499"/>
      <c r="USW109" s="500"/>
      <c r="USX109" s="501"/>
      <c r="USY109" s="501"/>
      <c r="USZ109" s="501"/>
      <c r="UTA109" s="501"/>
      <c r="UTB109" s="501"/>
      <c r="UTC109" s="501"/>
      <c r="UTD109" s="501"/>
      <c r="UTE109" s="501"/>
      <c r="UTF109" s="501"/>
      <c r="UTG109" s="501"/>
      <c r="UTH109" s="501"/>
      <c r="UTI109" s="502"/>
      <c r="UTJ109" s="497"/>
      <c r="UTK109" s="498"/>
      <c r="UTL109" s="498"/>
      <c r="UTM109" s="499"/>
      <c r="UTN109" s="499"/>
      <c r="UTO109" s="499"/>
      <c r="UTP109" s="500"/>
      <c r="UTQ109" s="501"/>
      <c r="UTR109" s="501"/>
      <c r="UTS109" s="501"/>
      <c r="UTT109" s="501"/>
      <c r="UTU109" s="501"/>
      <c r="UTV109" s="501"/>
      <c r="UTW109" s="501"/>
      <c r="UTX109" s="501"/>
      <c r="UTY109" s="501"/>
      <c r="UTZ109" s="501"/>
      <c r="UUA109" s="501"/>
      <c r="UUB109" s="502"/>
      <c r="UUC109" s="497"/>
      <c r="UUD109" s="498"/>
      <c r="UUE109" s="498"/>
      <c r="UUF109" s="499"/>
      <c r="UUG109" s="499"/>
      <c r="UUH109" s="499"/>
      <c r="UUI109" s="500"/>
      <c r="UUJ109" s="501"/>
      <c r="UUK109" s="501"/>
      <c r="UUL109" s="501"/>
      <c r="UUM109" s="501"/>
      <c r="UUN109" s="501"/>
      <c r="UUO109" s="501"/>
      <c r="UUP109" s="501"/>
      <c r="UUQ109" s="501"/>
      <c r="UUR109" s="501"/>
      <c r="UUS109" s="501"/>
      <c r="UUT109" s="501"/>
      <c r="UUU109" s="502"/>
      <c r="UUV109" s="497"/>
      <c r="UUW109" s="498"/>
      <c r="UUX109" s="498"/>
      <c r="UUY109" s="499"/>
      <c r="UUZ109" s="499"/>
      <c r="UVA109" s="499"/>
      <c r="UVB109" s="500"/>
      <c r="UVC109" s="501"/>
      <c r="UVD109" s="501"/>
      <c r="UVE109" s="501"/>
      <c r="UVF109" s="501"/>
      <c r="UVG109" s="501"/>
      <c r="UVH109" s="501"/>
      <c r="UVI109" s="501"/>
      <c r="UVJ109" s="501"/>
      <c r="UVK109" s="501"/>
      <c r="UVL109" s="501"/>
      <c r="UVM109" s="501"/>
      <c r="UVN109" s="502"/>
      <c r="UVO109" s="497"/>
      <c r="UVP109" s="498"/>
      <c r="UVQ109" s="498"/>
      <c r="UVR109" s="499"/>
      <c r="UVS109" s="499"/>
      <c r="UVT109" s="499"/>
      <c r="UVU109" s="500"/>
      <c r="UVV109" s="501"/>
      <c r="UVW109" s="501"/>
      <c r="UVX109" s="501"/>
      <c r="UVY109" s="501"/>
      <c r="UVZ109" s="501"/>
      <c r="UWA109" s="501"/>
      <c r="UWB109" s="501"/>
      <c r="UWC109" s="501"/>
      <c r="UWD109" s="501"/>
      <c r="UWE109" s="501"/>
      <c r="UWF109" s="501"/>
      <c r="UWG109" s="502"/>
      <c r="UWH109" s="497"/>
      <c r="UWI109" s="498"/>
      <c r="UWJ109" s="498"/>
      <c r="UWK109" s="499"/>
      <c r="UWL109" s="499"/>
      <c r="UWM109" s="499"/>
      <c r="UWN109" s="500"/>
      <c r="UWO109" s="501"/>
      <c r="UWP109" s="501"/>
      <c r="UWQ109" s="501"/>
      <c r="UWR109" s="501"/>
      <c r="UWS109" s="501"/>
      <c r="UWT109" s="501"/>
      <c r="UWU109" s="501"/>
      <c r="UWV109" s="501"/>
      <c r="UWW109" s="501"/>
      <c r="UWX109" s="501"/>
      <c r="UWY109" s="501"/>
      <c r="UWZ109" s="502"/>
      <c r="UXA109" s="497"/>
      <c r="UXB109" s="498"/>
      <c r="UXC109" s="498"/>
      <c r="UXD109" s="499"/>
      <c r="UXE109" s="499"/>
      <c r="UXF109" s="499"/>
      <c r="UXG109" s="500"/>
      <c r="UXH109" s="501"/>
      <c r="UXI109" s="501"/>
      <c r="UXJ109" s="501"/>
      <c r="UXK109" s="501"/>
      <c r="UXL109" s="501"/>
      <c r="UXM109" s="501"/>
      <c r="UXN109" s="501"/>
      <c r="UXO109" s="501"/>
      <c r="UXP109" s="501"/>
      <c r="UXQ109" s="501"/>
      <c r="UXR109" s="501"/>
      <c r="UXS109" s="502"/>
      <c r="UXT109" s="497"/>
      <c r="UXU109" s="498"/>
      <c r="UXV109" s="498"/>
      <c r="UXW109" s="499"/>
      <c r="UXX109" s="499"/>
      <c r="UXY109" s="499"/>
      <c r="UXZ109" s="500"/>
      <c r="UYA109" s="501"/>
      <c r="UYB109" s="501"/>
      <c r="UYC109" s="501"/>
      <c r="UYD109" s="501"/>
      <c r="UYE109" s="501"/>
      <c r="UYF109" s="501"/>
      <c r="UYG109" s="501"/>
      <c r="UYH109" s="501"/>
      <c r="UYI109" s="501"/>
      <c r="UYJ109" s="501"/>
      <c r="UYK109" s="501"/>
      <c r="UYL109" s="502"/>
      <c r="UYM109" s="497"/>
      <c r="UYN109" s="498"/>
      <c r="UYO109" s="498"/>
      <c r="UYP109" s="499"/>
      <c r="UYQ109" s="499"/>
      <c r="UYR109" s="499"/>
      <c r="UYS109" s="500"/>
      <c r="UYT109" s="501"/>
      <c r="UYU109" s="501"/>
      <c r="UYV109" s="501"/>
      <c r="UYW109" s="501"/>
      <c r="UYX109" s="501"/>
      <c r="UYY109" s="501"/>
      <c r="UYZ109" s="501"/>
      <c r="UZA109" s="501"/>
      <c r="UZB109" s="501"/>
      <c r="UZC109" s="501"/>
      <c r="UZD109" s="501"/>
      <c r="UZE109" s="502"/>
      <c r="UZF109" s="497"/>
      <c r="UZG109" s="498"/>
      <c r="UZH109" s="498"/>
      <c r="UZI109" s="499"/>
      <c r="UZJ109" s="499"/>
      <c r="UZK109" s="499"/>
      <c r="UZL109" s="500"/>
      <c r="UZM109" s="501"/>
      <c r="UZN109" s="501"/>
      <c r="UZO109" s="501"/>
      <c r="UZP109" s="501"/>
      <c r="UZQ109" s="501"/>
      <c r="UZR109" s="501"/>
      <c r="UZS109" s="501"/>
      <c r="UZT109" s="501"/>
      <c r="UZU109" s="501"/>
      <c r="UZV109" s="501"/>
      <c r="UZW109" s="501"/>
      <c r="UZX109" s="502"/>
      <c r="UZY109" s="497"/>
      <c r="UZZ109" s="498"/>
      <c r="VAA109" s="498"/>
      <c r="VAB109" s="499"/>
      <c r="VAC109" s="499"/>
      <c r="VAD109" s="499"/>
      <c r="VAE109" s="500"/>
      <c r="VAF109" s="501"/>
      <c r="VAG109" s="501"/>
      <c r="VAH109" s="501"/>
      <c r="VAI109" s="501"/>
      <c r="VAJ109" s="501"/>
      <c r="VAK109" s="501"/>
      <c r="VAL109" s="501"/>
      <c r="VAM109" s="501"/>
      <c r="VAN109" s="501"/>
      <c r="VAO109" s="501"/>
      <c r="VAP109" s="501"/>
      <c r="VAQ109" s="502"/>
      <c r="VAR109" s="497"/>
      <c r="VAS109" s="498"/>
      <c r="VAT109" s="498"/>
      <c r="VAU109" s="499"/>
      <c r="VAV109" s="499"/>
      <c r="VAW109" s="499"/>
      <c r="VAX109" s="500"/>
      <c r="VAY109" s="501"/>
      <c r="VAZ109" s="501"/>
      <c r="VBA109" s="501"/>
      <c r="VBB109" s="501"/>
      <c r="VBC109" s="501"/>
      <c r="VBD109" s="501"/>
      <c r="VBE109" s="501"/>
      <c r="VBF109" s="501"/>
      <c r="VBG109" s="501"/>
      <c r="VBH109" s="501"/>
      <c r="VBI109" s="501"/>
      <c r="VBJ109" s="502"/>
      <c r="VBK109" s="497"/>
      <c r="VBL109" s="498"/>
      <c r="VBM109" s="498"/>
      <c r="VBN109" s="499"/>
      <c r="VBO109" s="499"/>
      <c r="VBP109" s="499"/>
      <c r="VBQ109" s="500"/>
      <c r="VBR109" s="501"/>
      <c r="VBS109" s="501"/>
      <c r="VBT109" s="501"/>
      <c r="VBU109" s="501"/>
      <c r="VBV109" s="501"/>
      <c r="VBW109" s="501"/>
      <c r="VBX109" s="501"/>
      <c r="VBY109" s="501"/>
      <c r="VBZ109" s="501"/>
      <c r="VCA109" s="501"/>
      <c r="VCB109" s="501"/>
      <c r="VCC109" s="502"/>
      <c r="VCD109" s="497"/>
      <c r="VCE109" s="498"/>
      <c r="VCF109" s="498"/>
      <c r="VCG109" s="499"/>
      <c r="VCH109" s="499"/>
      <c r="VCI109" s="499"/>
      <c r="VCJ109" s="500"/>
      <c r="VCK109" s="501"/>
      <c r="VCL109" s="501"/>
      <c r="VCM109" s="501"/>
      <c r="VCN109" s="501"/>
      <c r="VCO109" s="501"/>
      <c r="VCP109" s="501"/>
      <c r="VCQ109" s="501"/>
      <c r="VCR109" s="501"/>
      <c r="VCS109" s="501"/>
      <c r="VCT109" s="501"/>
      <c r="VCU109" s="501"/>
      <c r="VCV109" s="502"/>
      <c r="VCW109" s="497"/>
      <c r="VCX109" s="498"/>
      <c r="VCY109" s="498"/>
      <c r="VCZ109" s="499"/>
      <c r="VDA109" s="499"/>
      <c r="VDB109" s="499"/>
      <c r="VDC109" s="500"/>
      <c r="VDD109" s="501"/>
      <c r="VDE109" s="501"/>
      <c r="VDF109" s="501"/>
      <c r="VDG109" s="501"/>
      <c r="VDH109" s="501"/>
      <c r="VDI109" s="501"/>
      <c r="VDJ109" s="501"/>
      <c r="VDK109" s="501"/>
      <c r="VDL109" s="501"/>
      <c r="VDM109" s="501"/>
      <c r="VDN109" s="501"/>
      <c r="VDO109" s="502"/>
      <c r="VDP109" s="497"/>
      <c r="VDQ109" s="498"/>
      <c r="VDR109" s="498"/>
      <c r="VDS109" s="499"/>
      <c r="VDT109" s="499"/>
      <c r="VDU109" s="499"/>
      <c r="VDV109" s="500"/>
      <c r="VDW109" s="501"/>
      <c r="VDX109" s="501"/>
      <c r="VDY109" s="501"/>
      <c r="VDZ109" s="501"/>
      <c r="VEA109" s="501"/>
      <c r="VEB109" s="501"/>
      <c r="VEC109" s="501"/>
      <c r="VED109" s="501"/>
      <c r="VEE109" s="501"/>
      <c r="VEF109" s="501"/>
      <c r="VEG109" s="501"/>
      <c r="VEH109" s="502"/>
      <c r="VEI109" s="497"/>
      <c r="VEJ109" s="498"/>
      <c r="VEK109" s="498"/>
      <c r="VEL109" s="499"/>
      <c r="VEM109" s="499"/>
      <c r="VEN109" s="499"/>
      <c r="VEO109" s="500"/>
      <c r="VEP109" s="501"/>
      <c r="VEQ109" s="501"/>
      <c r="VER109" s="501"/>
      <c r="VES109" s="501"/>
      <c r="VET109" s="501"/>
      <c r="VEU109" s="501"/>
      <c r="VEV109" s="501"/>
      <c r="VEW109" s="501"/>
      <c r="VEX109" s="501"/>
      <c r="VEY109" s="501"/>
      <c r="VEZ109" s="501"/>
      <c r="VFA109" s="502"/>
      <c r="VFB109" s="497"/>
      <c r="VFC109" s="498"/>
      <c r="VFD109" s="498"/>
      <c r="VFE109" s="499"/>
      <c r="VFF109" s="499"/>
      <c r="VFG109" s="499"/>
      <c r="VFH109" s="500"/>
      <c r="VFI109" s="501"/>
      <c r="VFJ109" s="501"/>
      <c r="VFK109" s="501"/>
      <c r="VFL109" s="501"/>
      <c r="VFM109" s="501"/>
      <c r="VFN109" s="501"/>
      <c r="VFO109" s="501"/>
      <c r="VFP109" s="501"/>
      <c r="VFQ109" s="501"/>
      <c r="VFR109" s="501"/>
      <c r="VFS109" s="501"/>
      <c r="VFT109" s="502"/>
      <c r="VFU109" s="497"/>
      <c r="VFV109" s="498"/>
      <c r="VFW109" s="498"/>
      <c r="VFX109" s="499"/>
      <c r="VFY109" s="499"/>
      <c r="VFZ109" s="499"/>
      <c r="VGA109" s="500"/>
      <c r="VGB109" s="501"/>
      <c r="VGC109" s="501"/>
      <c r="VGD109" s="501"/>
      <c r="VGE109" s="501"/>
      <c r="VGF109" s="501"/>
      <c r="VGG109" s="501"/>
      <c r="VGH109" s="501"/>
      <c r="VGI109" s="501"/>
      <c r="VGJ109" s="501"/>
      <c r="VGK109" s="501"/>
      <c r="VGL109" s="501"/>
      <c r="VGM109" s="502"/>
      <c r="VGN109" s="497"/>
      <c r="VGO109" s="498"/>
      <c r="VGP109" s="498"/>
      <c r="VGQ109" s="499"/>
      <c r="VGR109" s="499"/>
      <c r="VGS109" s="499"/>
      <c r="VGT109" s="500"/>
      <c r="VGU109" s="501"/>
      <c r="VGV109" s="501"/>
      <c r="VGW109" s="501"/>
      <c r="VGX109" s="501"/>
      <c r="VGY109" s="501"/>
      <c r="VGZ109" s="501"/>
      <c r="VHA109" s="501"/>
      <c r="VHB109" s="501"/>
      <c r="VHC109" s="501"/>
      <c r="VHD109" s="501"/>
      <c r="VHE109" s="501"/>
      <c r="VHF109" s="502"/>
      <c r="VHG109" s="497"/>
      <c r="VHH109" s="498"/>
      <c r="VHI109" s="498"/>
      <c r="VHJ109" s="499"/>
      <c r="VHK109" s="499"/>
      <c r="VHL109" s="499"/>
      <c r="VHM109" s="500"/>
      <c r="VHN109" s="501"/>
      <c r="VHO109" s="501"/>
      <c r="VHP109" s="501"/>
      <c r="VHQ109" s="501"/>
      <c r="VHR109" s="501"/>
      <c r="VHS109" s="501"/>
      <c r="VHT109" s="501"/>
      <c r="VHU109" s="501"/>
      <c r="VHV109" s="501"/>
      <c r="VHW109" s="501"/>
      <c r="VHX109" s="501"/>
      <c r="VHY109" s="502"/>
      <c r="VHZ109" s="497"/>
      <c r="VIA109" s="498"/>
      <c r="VIB109" s="498"/>
      <c r="VIC109" s="499"/>
      <c r="VID109" s="499"/>
      <c r="VIE109" s="499"/>
      <c r="VIF109" s="500"/>
      <c r="VIG109" s="501"/>
      <c r="VIH109" s="501"/>
      <c r="VII109" s="501"/>
      <c r="VIJ109" s="501"/>
      <c r="VIK109" s="501"/>
      <c r="VIL109" s="501"/>
      <c r="VIM109" s="501"/>
      <c r="VIN109" s="501"/>
      <c r="VIO109" s="501"/>
      <c r="VIP109" s="501"/>
      <c r="VIQ109" s="501"/>
      <c r="VIR109" s="502"/>
      <c r="VIS109" s="497"/>
      <c r="VIT109" s="498"/>
      <c r="VIU109" s="498"/>
      <c r="VIV109" s="499"/>
      <c r="VIW109" s="499"/>
      <c r="VIX109" s="499"/>
      <c r="VIY109" s="500"/>
      <c r="VIZ109" s="501"/>
      <c r="VJA109" s="501"/>
      <c r="VJB109" s="501"/>
      <c r="VJC109" s="501"/>
      <c r="VJD109" s="501"/>
      <c r="VJE109" s="501"/>
      <c r="VJF109" s="501"/>
      <c r="VJG109" s="501"/>
      <c r="VJH109" s="501"/>
      <c r="VJI109" s="501"/>
      <c r="VJJ109" s="501"/>
      <c r="VJK109" s="502"/>
      <c r="VJL109" s="497"/>
      <c r="VJM109" s="498"/>
      <c r="VJN109" s="498"/>
      <c r="VJO109" s="499"/>
      <c r="VJP109" s="499"/>
      <c r="VJQ109" s="499"/>
      <c r="VJR109" s="500"/>
      <c r="VJS109" s="501"/>
      <c r="VJT109" s="501"/>
      <c r="VJU109" s="501"/>
      <c r="VJV109" s="501"/>
      <c r="VJW109" s="501"/>
      <c r="VJX109" s="501"/>
      <c r="VJY109" s="501"/>
      <c r="VJZ109" s="501"/>
      <c r="VKA109" s="501"/>
      <c r="VKB109" s="501"/>
      <c r="VKC109" s="501"/>
      <c r="VKD109" s="502"/>
      <c r="VKE109" s="497"/>
      <c r="VKF109" s="498"/>
      <c r="VKG109" s="498"/>
      <c r="VKH109" s="499"/>
      <c r="VKI109" s="499"/>
      <c r="VKJ109" s="499"/>
      <c r="VKK109" s="500"/>
      <c r="VKL109" s="501"/>
      <c r="VKM109" s="501"/>
      <c r="VKN109" s="501"/>
      <c r="VKO109" s="501"/>
      <c r="VKP109" s="501"/>
      <c r="VKQ109" s="501"/>
      <c r="VKR109" s="501"/>
      <c r="VKS109" s="501"/>
      <c r="VKT109" s="501"/>
      <c r="VKU109" s="501"/>
      <c r="VKV109" s="501"/>
      <c r="VKW109" s="502"/>
      <c r="VKX109" s="497"/>
      <c r="VKY109" s="498"/>
      <c r="VKZ109" s="498"/>
      <c r="VLA109" s="499"/>
      <c r="VLB109" s="499"/>
      <c r="VLC109" s="499"/>
      <c r="VLD109" s="500"/>
      <c r="VLE109" s="501"/>
      <c r="VLF109" s="501"/>
      <c r="VLG109" s="501"/>
      <c r="VLH109" s="501"/>
      <c r="VLI109" s="501"/>
      <c r="VLJ109" s="501"/>
      <c r="VLK109" s="501"/>
      <c r="VLL109" s="501"/>
      <c r="VLM109" s="501"/>
      <c r="VLN109" s="501"/>
      <c r="VLO109" s="501"/>
      <c r="VLP109" s="502"/>
      <c r="VLQ109" s="497"/>
      <c r="VLR109" s="498"/>
      <c r="VLS109" s="498"/>
      <c r="VLT109" s="499"/>
      <c r="VLU109" s="499"/>
      <c r="VLV109" s="499"/>
      <c r="VLW109" s="500"/>
      <c r="VLX109" s="501"/>
      <c r="VLY109" s="501"/>
      <c r="VLZ109" s="501"/>
      <c r="VMA109" s="501"/>
      <c r="VMB109" s="501"/>
      <c r="VMC109" s="501"/>
      <c r="VMD109" s="501"/>
      <c r="VME109" s="501"/>
      <c r="VMF109" s="501"/>
      <c r="VMG109" s="501"/>
      <c r="VMH109" s="501"/>
      <c r="VMI109" s="502"/>
      <c r="VMJ109" s="497"/>
      <c r="VMK109" s="498"/>
      <c r="VML109" s="498"/>
      <c r="VMM109" s="499"/>
      <c r="VMN109" s="499"/>
      <c r="VMO109" s="499"/>
      <c r="VMP109" s="500"/>
      <c r="VMQ109" s="501"/>
      <c r="VMR109" s="501"/>
      <c r="VMS109" s="501"/>
      <c r="VMT109" s="501"/>
      <c r="VMU109" s="501"/>
      <c r="VMV109" s="501"/>
      <c r="VMW109" s="501"/>
      <c r="VMX109" s="501"/>
      <c r="VMY109" s="501"/>
      <c r="VMZ109" s="501"/>
      <c r="VNA109" s="501"/>
      <c r="VNB109" s="502"/>
      <c r="VNC109" s="497"/>
      <c r="VND109" s="498"/>
      <c r="VNE109" s="498"/>
      <c r="VNF109" s="499"/>
      <c r="VNG109" s="499"/>
      <c r="VNH109" s="499"/>
      <c r="VNI109" s="500"/>
      <c r="VNJ109" s="501"/>
      <c r="VNK109" s="501"/>
      <c r="VNL109" s="501"/>
      <c r="VNM109" s="501"/>
      <c r="VNN109" s="501"/>
      <c r="VNO109" s="501"/>
      <c r="VNP109" s="501"/>
      <c r="VNQ109" s="501"/>
      <c r="VNR109" s="501"/>
      <c r="VNS109" s="501"/>
      <c r="VNT109" s="501"/>
      <c r="VNU109" s="502"/>
      <c r="VNV109" s="497"/>
      <c r="VNW109" s="498"/>
      <c r="VNX109" s="498"/>
      <c r="VNY109" s="499"/>
      <c r="VNZ109" s="499"/>
      <c r="VOA109" s="499"/>
      <c r="VOB109" s="500"/>
      <c r="VOC109" s="501"/>
      <c r="VOD109" s="501"/>
      <c r="VOE109" s="501"/>
      <c r="VOF109" s="501"/>
      <c r="VOG109" s="501"/>
      <c r="VOH109" s="501"/>
      <c r="VOI109" s="501"/>
      <c r="VOJ109" s="501"/>
      <c r="VOK109" s="501"/>
      <c r="VOL109" s="501"/>
      <c r="VOM109" s="501"/>
      <c r="VON109" s="502"/>
      <c r="VOO109" s="497"/>
      <c r="VOP109" s="498"/>
      <c r="VOQ109" s="498"/>
      <c r="VOR109" s="499"/>
      <c r="VOS109" s="499"/>
      <c r="VOT109" s="499"/>
      <c r="VOU109" s="500"/>
      <c r="VOV109" s="501"/>
      <c r="VOW109" s="501"/>
      <c r="VOX109" s="501"/>
      <c r="VOY109" s="501"/>
      <c r="VOZ109" s="501"/>
      <c r="VPA109" s="501"/>
      <c r="VPB109" s="501"/>
      <c r="VPC109" s="501"/>
      <c r="VPD109" s="501"/>
      <c r="VPE109" s="501"/>
      <c r="VPF109" s="501"/>
      <c r="VPG109" s="502"/>
      <c r="VPH109" s="497"/>
      <c r="VPI109" s="498"/>
      <c r="VPJ109" s="498"/>
      <c r="VPK109" s="499"/>
      <c r="VPL109" s="499"/>
      <c r="VPM109" s="499"/>
      <c r="VPN109" s="500"/>
      <c r="VPO109" s="501"/>
      <c r="VPP109" s="501"/>
      <c r="VPQ109" s="501"/>
      <c r="VPR109" s="501"/>
      <c r="VPS109" s="501"/>
      <c r="VPT109" s="501"/>
      <c r="VPU109" s="501"/>
      <c r="VPV109" s="501"/>
      <c r="VPW109" s="501"/>
      <c r="VPX109" s="501"/>
      <c r="VPY109" s="501"/>
      <c r="VPZ109" s="502"/>
      <c r="VQA109" s="497"/>
      <c r="VQB109" s="498"/>
      <c r="VQC109" s="498"/>
      <c r="VQD109" s="499"/>
      <c r="VQE109" s="499"/>
      <c r="VQF109" s="499"/>
      <c r="VQG109" s="500"/>
      <c r="VQH109" s="501"/>
      <c r="VQI109" s="501"/>
      <c r="VQJ109" s="501"/>
      <c r="VQK109" s="501"/>
      <c r="VQL109" s="501"/>
      <c r="VQM109" s="501"/>
      <c r="VQN109" s="501"/>
      <c r="VQO109" s="501"/>
      <c r="VQP109" s="501"/>
      <c r="VQQ109" s="501"/>
      <c r="VQR109" s="501"/>
      <c r="VQS109" s="502"/>
      <c r="VQT109" s="497"/>
      <c r="VQU109" s="498"/>
      <c r="VQV109" s="498"/>
      <c r="VQW109" s="499"/>
      <c r="VQX109" s="499"/>
      <c r="VQY109" s="499"/>
      <c r="VQZ109" s="500"/>
      <c r="VRA109" s="501"/>
      <c r="VRB109" s="501"/>
      <c r="VRC109" s="501"/>
      <c r="VRD109" s="501"/>
      <c r="VRE109" s="501"/>
      <c r="VRF109" s="501"/>
      <c r="VRG109" s="501"/>
      <c r="VRH109" s="501"/>
      <c r="VRI109" s="501"/>
      <c r="VRJ109" s="501"/>
      <c r="VRK109" s="501"/>
      <c r="VRL109" s="502"/>
      <c r="VRM109" s="497"/>
      <c r="VRN109" s="498"/>
      <c r="VRO109" s="498"/>
      <c r="VRP109" s="499"/>
      <c r="VRQ109" s="499"/>
      <c r="VRR109" s="499"/>
      <c r="VRS109" s="500"/>
      <c r="VRT109" s="501"/>
      <c r="VRU109" s="501"/>
      <c r="VRV109" s="501"/>
      <c r="VRW109" s="501"/>
      <c r="VRX109" s="501"/>
      <c r="VRY109" s="501"/>
      <c r="VRZ109" s="501"/>
      <c r="VSA109" s="501"/>
      <c r="VSB109" s="501"/>
      <c r="VSC109" s="501"/>
      <c r="VSD109" s="501"/>
      <c r="VSE109" s="502"/>
      <c r="VSF109" s="497"/>
      <c r="VSG109" s="498"/>
      <c r="VSH109" s="498"/>
      <c r="VSI109" s="499"/>
      <c r="VSJ109" s="499"/>
      <c r="VSK109" s="499"/>
      <c r="VSL109" s="500"/>
      <c r="VSM109" s="501"/>
      <c r="VSN109" s="501"/>
      <c r="VSO109" s="501"/>
      <c r="VSP109" s="501"/>
      <c r="VSQ109" s="501"/>
      <c r="VSR109" s="501"/>
      <c r="VSS109" s="501"/>
      <c r="VST109" s="501"/>
      <c r="VSU109" s="501"/>
      <c r="VSV109" s="501"/>
      <c r="VSW109" s="501"/>
      <c r="VSX109" s="502"/>
      <c r="VSY109" s="497"/>
      <c r="VSZ109" s="498"/>
      <c r="VTA109" s="498"/>
      <c r="VTB109" s="499"/>
      <c r="VTC109" s="499"/>
      <c r="VTD109" s="499"/>
      <c r="VTE109" s="500"/>
      <c r="VTF109" s="501"/>
      <c r="VTG109" s="501"/>
      <c r="VTH109" s="501"/>
      <c r="VTI109" s="501"/>
      <c r="VTJ109" s="501"/>
      <c r="VTK109" s="501"/>
      <c r="VTL109" s="501"/>
      <c r="VTM109" s="501"/>
      <c r="VTN109" s="501"/>
      <c r="VTO109" s="501"/>
      <c r="VTP109" s="501"/>
      <c r="VTQ109" s="502"/>
      <c r="VTR109" s="497"/>
      <c r="VTS109" s="498"/>
      <c r="VTT109" s="498"/>
      <c r="VTU109" s="499"/>
      <c r="VTV109" s="499"/>
      <c r="VTW109" s="499"/>
      <c r="VTX109" s="500"/>
      <c r="VTY109" s="501"/>
      <c r="VTZ109" s="501"/>
      <c r="VUA109" s="501"/>
      <c r="VUB109" s="501"/>
      <c r="VUC109" s="501"/>
      <c r="VUD109" s="501"/>
      <c r="VUE109" s="501"/>
      <c r="VUF109" s="501"/>
      <c r="VUG109" s="501"/>
      <c r="VUH109" s="501"/>
      <c r="VUI109" s="501"/>
      <c r="VUJ109" s="502"/>
      <c r="VUK109" s="497"/>
      <c r="VUL109" s="498"/>
      <c r="VUM109" s="498"/>
      <c r="VUN109" s="499"/>
      <c r="VUO109" s="499"/>
      <c r="VUP109" s="499"/>
      <c r="VUQ109" s="500"/>
      <c r="VUR109" s="501"/>
      <c r="VUS109" s="501"/>
      <c r="VUT109" s="501"/>
      <c r="VUU109" s="501"/>
      <c r="VUV109" s="501"/>
      <c r="VUW109" s="501"/>
      <c r="VUX109" s="501"/>
      <c r="VUY109" s="501"/>
      <c r="VUZ109" s="501"/>
      <c r="VVA109" s="501"/>
      <c r="VVB109" s="501"/>
      <c r="VVC109" s="502"/>
      <c r="VVD109" s="497"/>
      <c r="VVE109" s="498"/>
      <c r="VVF109" s="498"/>
      <c r="VVG109" s="499"/>
      <c r="VVH109" s="499"/>
      <c r="VVI109" s="499"/>
      <c r="VVJ109" s="500"/>
      <c r="VVK109" s="501"/>
      <c r="VVL109" s="501"/>
      <c r="VVM109" s="501"/>
      <c r="VVN109" s="501"/>
      <c r="VVO109" s="501"/>
      <c r="VVP109" s="501"/>
      <c r="VVQ109" s="501"/>
      <c r="VVR109" s="501"/>
      <c r="VVS109" s="501"/>
      <c r="VVT109" s="501"/>
      <c r="VVU109" s="501"/>
      <c r="VVV109" s="502"/>
      <c r="VVW109" s="497"/>
      <c r="VVX109" s="498"/>
      <c r="VVY109" s="498"/>
      <c r="VVZ109" s="499"/>
      <c r="VWA109" s="499"/>
      <c r="VWB109" s="499"/>
      <c r="VWC109" s="500"/>
      <c r="VWD109" s="501"/>
      <c r="VWE109" s="501"/>
      <c r="VWF109" s="501"/>
      <c r="VWG109" s="501"/>
      <c r="VWH109" s="501"/>
      <c r="VWI109" s="501"/>
      <c r="VWJ109" s="501"/>
      <c r="VWK109" s="501"/>
      <c r="VWL109" s="501"/>
      <c r="VWM109" s="501"/>
      <c r="VWN109" s="501"/>
      <c r="VWO109" s="502"/>
      <c r="VWP109" s="497"/>
      <c r="VWQ109" s="498"/>
      <c r="VWR109" s="498"/>
      <c r="VWS109" s="499"/>
      <c r="VWT109" s="499"/>
      <c r="VWU109" s="499"/>
      <c r="VWV109" s="500"/>
      <c r="VWW109" s="501"/>
      <c r="VWX109" s="501"/>
      <c r="VWY109" s="501"/>
      <c r="VWZ109" s="501"/>
      <c r="VXA109" s="501"/>
      <c r="VXB109" s="501"/>
      <c r="VXC109" s="501"/>
      <c r="VXD109" s="501"/>
      <c r="VXE109" s="501"/>
      <c r="VXF109" s="501"/>
      <c r="VXG109" s="501"/>
      <c r="VXH109" s="502"/>
      <c r="VXI109" s="497"/>
      <c r="VXJ109" s="498"/>
      <c r="VXK109" s="498"/>
      <c r="VXL109" s="499"/>
      <c r="VXM109" s="499"/>
      <c r="VXN109" s="499"/>
      <c r="VXO109" s="500"/>
      <c r="VXP109" s="501"/>
      <c r="VXQ109" s="501"/>
      <c r="VXR109" s="501"/>
      <c r="VXS109" s="501"/>
      <c r="VXT109" s="501"/>
      <c r="VXU109" s="501"/>
      <c r="VXV109" s="501"/>
      <c r="VXW109" s="501"/>
      <c r="VXX109" s="501"/>
      <c r="VXY109" s="501"/>
      <c r="VXZ109" s="501"/>
      <c r="VYA109" s="502"/>
      <c r="VYB109" s="497"/>
      <c r="VYC109" s="498"/>
      <c r="VYD109" s="498"/>
      <c r="VYE109" s="499"/>
      <c r="VYF109" s="499"/>
      <c r="VYG109" s="499"/>
      <c r="VYH109" s="500"/>
      <c r="VYI109" s="501"/>
      <c r="VYJ109" s="501"/>
      <c r="VYK109" s="501"/>
      <c r="VYL109" s="501"/>
      <c r="VYM109" s="501"/>
      <c r="VYN109" s="501"/>
      <c r="VYO109" s="501"/>
      <c r="VYP109" s="501"/>
      <c r="VYQ109" s="501"/>
      <c r="VYR109" s="501"/>
      <c r="VYS109" s="501"/>
      <c r="VYT109" s="502"/>
      <c r="VYU109" s="497"/>
      <c r="VYV109" s="498"/>
      <c r="VYW109" s="498"/>
      <c r="VYX109" s="499"/>
      <c r="VYY109" s="499"/>
      <c r="VYZ109" s="499"/>
      <c r="VZA109" s="500"/>
      <c r="VZB109" s="501"/>
      <c r="VZC109" s="501"/>
      <c r="VZD109" s="501"/>
      <c r="VZE109" s="501"/>
      <c r="VZF109" s="501"/>
      <c r="VZG109" s="501"/>
      <c r="VZH109" s="501"/>
      <c r="VZI109" s="501"/>
      <c r="VZJ109" s="501"/>
      <c r="VZK109" s="501"/>
      <c r="VZL109" s="501"/>
      <c r="VZM109" s="502"/>
      <c r="VZN109" s="497"/>
      <c r="VZO109" s="498"/>
      <c r="VZP109" s="498"/>
      <c r="VZQ109" s="499"/>
      <c r="VZR109" s="499"/>
      <c r="VZS109" s="499"/>
      <c r="VZT109" s="500"/>
      <c r="VZU109" s="501"/>
      <c r="VZV109" s="501"/>
      <c r="VZW109" s="501"/>
      <c r="VZX109" s="501"/>
      <c r="VZY109" s="501"/>
      <c r="VZZ109" s="501"/>
      <c r="WAA109" s="501"/>
      <c r="WAB109" s="501"/>
      <c r="WAC109" s="501"/>
      <c r="WAD109" s="501"/>
      <c r="WAE109" s="501"/>
      <c r="WAF109" s="502"/>
      <c r="WAG109" s="497"/>
      <c r="WAH109" s="498"/>
      <c r="WAI109" s="498"/>
      <c r="WAJ109" s="499"/>
      <c r="WAK109" s="499"/>
      <c r="WAL109" s="499"/>
      <c r="WAM109" s="500"/>
      <c r="WAN109" s="501"/>
      <c r="WAO109" s="501"/>
      <c r="WAP109" s="501"/>
      <c r="WAQ109" s="501"/>
      <c r="WAR109" s="501"/>
      <c r="WAS109" s="501"/>
      <c r="WAT109" s="501"/>
      <c r="WAU109" s="501"/>
      <c r="WAV109" s="501"/>
      <c r="WAW109" s="501"/>
      <c r="WAX109" s="501"/>
      <c r="WAY109" s="502"/>
      <c r="WAZ109" s="497"/>
      <c r="WBA109" s="498"/>
      <c r="WBB109" s="498"/>
      <c r="WBC109" s="499"/>
      <c r="WBD109" s="499"/>
      <c r="WBE109" s="499"/>
      <c r="WBF109" s="500"/>
      <c r="WBG109" s="501"/>
      <c r="WBH109" s="501"/>
      <c r="WBI109" s="501"/>
      <c r="WBJ109" s="501"/>
      <c r="WBK109" s="501"/>
      <c r="WBL109" s="501"/>
      <c r="WBM109" s="501"/>
      <c r="WBN109" s="501"/>
      <c r="WBO109" s="501"/>
      <c r="WBP109" s="501"/>
      <c r="WBQ109" s="501"/>
      <c r="WBR109" s="502"/>
      <c r="WBS109" s="497"/>
      <c r="WBT109" s="498"/>
      <c r="WBU109" s="498"/>
      <c r="WBV109" s="499"/>
      <c r="WBW109" s="499"/>
      <c r="WBX109" s="499"/>
      <c r="WBY109" s="500"/>
      <c r="WBZ109" s="501"/>
      <c r="WCA109" s="501"/>
      <c r="WCB109" s="501"/>
      <c r="WCC109" s="501"/>
      <c r="WCD109" s="501"/>
      <c r="WCE109" s="501"/>
      <c r="WCF109" s="501"/>
      <c r="WCG109" s="501"/>
      <c r="WCH109" s="501"/>
      <c r="WCI109" s="501"/>
      <c r="WCJ109" s="501"/>
      <c r="WCK109" s="502"/>
      <c r="WCL109" s="497"/>
      <c r="WCM109" s="498"/>
      <c r="WCN109" s="498"/>
      <c r="WCO109" s="499"/>
      <c r="WCP109" s="499"/>
      <c r="WCQ109" s="499"/>
      <c r="WCR109" s="500"/>
      <c r="WCS109" s="501"/>
      <c r="WCT109" s="501"/>
      <c r="WCU109" s="501"/>
      <c r="WCV109" s="501"/>
      <c r="WCW109" s="501"/>
      <c r="WCX109" s="501"/>
      <c r="WCY109" s="501"/>
      <c r="WCZ109" s="501"/>
      <c r="WDA109" s="501"/>
      <c r="WDB109" s="501"/>
      <c r="WDC109" s="501"/>
      <c r="WDD109" s="502"/>
      <c r="WDE109" s="497"/>
      <c r="WDF109" s="498"/>
      <c r="WDG109" s="498"/>
      <c r="WDH109" s="499"/>
      <c r="WDI109" s="499"/>
      <c r="WDJ109" s="499"/>
      <c r="WDK109" s="500"/>
      <c r="WDL109" s="501"/>
      <c r="WDM109" s="501"/>
      <c r="WDN109" s="501"/>
      <c r="WDO109" s="501"/>
      <c r="WDP109" s="501"/>
      <c r="WDQ109" s="501"/>
      <c r="WDR109" s="501"/>
      <c r="WDS109" s="501"/>
      <c r="WDT109" s="501"/>
      <c r="WDU109" s="501"/>
      <c r="WDV109" s="501"/>
      <c r="WDW109" s="502"/>
      <c r="WDX109" s="497"/>
      <c r="WDY109" s="498"/>
      <c r="WDZ109" s="498"/>
      <c r="WEA109" s="499"/>
      <c r="WEB109" s="499"/>
      <c r="WEC109" s="499"/>
      <c r="WED109" s="500"/>
      <c r="WEE109" s="501"/>
      <c r="WEF109" s="501"/>
      <c r="WEG109" s="501"/>
      <c r="WEH109" s="501"/>
      <c r="WEI109" s="501"/>
      <c r="WEJ109" s="501"/>
      <c r="WEK109" s="501"/>
      <c r="WEL109" s="501"/>
      <c r="WEM109" s="501"/>
      <c r="WEN109" s="501"/>
      <c r="WEO109" s="501"/>
      <c r="WEP109" s="502"/>
      <c r="WEQ109" s="497"/>
      <c r="WER109" s="498"/>
      <c r="WES109" s="498"/>
      <c r="WET109" s="499"/>
      <c r="WEU109" s="499"/>
      <c r="WEV109" s="499"/>
      <c r="WEW109" s="500"/>
      <c r="WEX109" s="501"/>
      <c r="WEY109" s="501"/>
      <c r="WEZ109" s="501"/>
      <c r="WFA109" s="501"/>
      <c r="WFB109" s="501"/>
      <c r="WFC109" s="501"/>
      <c r="WFD109" s="501"/>
      <c r="WFE109" s="501"/>
      <c r="WFF109" s="501"/>
      <c r="WFG109" s="501"/>
      <c r="WFH109" s="501"/>
      <c r="WFI109" s="502"/>
      <c r="WFJ109" s="497"/>
      <c r="WFK109" s="498"/>
      <c r="WFL109" s="498"/>
      <c r="WFM109" s="499"/>
      <c r="WFN109" s="499"/>
      <c r="WFO109" s="499"/>
      <c r="WFP109" s="500"/>
      <c r="WFQ109" s="501"/>
      <c r="WFR109" s="501"/>
      <c r="WFS109" s="501"/>
      <c r="WFT109" s="501"/>
      <c r="WFU109" s="501"/>
      <c r="WFV109" s="501"/>
      <c r="WFW109" s="501"/>
      <c r="WFX109" s="501"/>
      <c r="WFY109" s="501"/>
      <c r="WFZ109" s="501"/>
      <c r="WGA109" s="501"/>
      <c r="WGB109" s="502"/>
      <c r="WGC109" s="497"/>
      <c r="WGD109" s="498"/>
      <c r="WGE109" s="498"/>
      <c r="WGF109" s="499"/>
      <c r="WGG109" s="499"/>
      <c r="WGH109" s="499"/>
      <c r="WGI109" s="500"/>
      <c r="WGJ109" s="501"/>
      <c r="WGK109" s="501"/>
      <c r="WGL109" s="501"/>
      <c r="WGM109" s="501"/>
      <c r="WGN109" s="501"/>
      <c r="WGO109" s="501"/>
      <c r="WGP109" s="501"/>
      <c r="WGQ109" s="501"/>
      <c r="WGR109" s="501"/>
      <c r="WGS109" s="501"/>
      <c r="WGT109" s="501"/>
      <c r="WGU109" s="502"/>
      <c r="WGV109" s="497"/>
      <c r="WGW109" s="498"/>
      <c r="WGX109" s="498"/>
      <c r="WGY109" s="499"/>
      <c r="WGZ109" s="499"/>
      <c r="WHA109" s="499"/>
      <c r="WHB109" s="500"/>
      <c r="WHC109" s="501"/>
      <c r="WHD109" s="501"/>
      <c r="WHE109" s="501"/>
      <c r="WHF109" s="501"/>
      <c r="WHG109" s="501"/>
      <c r="WHH109" s="501"/>
      <c r="WHI109" s="501"/>
      <c r="WHJ109" s="501"/>
      <c r="WHK109" s="501"/>
      <c r="WHL109" s="501"/>
      <c r="WHM109" s="501"/>
      <c r="WHN109" s="502"/>
      <c r="WHO109" s="497"/>
      <c r="WHP109" s="498"/>
      <c r="WHQ109" s="498"/>
      <c r="WHR109" s="499"/>
      <c r="WHS109" s="499"/>
      <c r="WHT109" s="499"/>
      <c r="WHU109" s="500"/>
      <c r="WHV109" s="501"/>
      <c r="WHW109" s="501"/>
      <c r="WHX109" s="501"/>
      <c r="WHY109" s="501"/>
      <c r="WHZ109" s="501"/>
      <c r="WIA109" s="501"/>
      <c r="WIB109" s="501"/>
      <c r="WIC109" s="501"/>
      <c r="WID109" s="501"/>
      <c r="WIE109" s="501"/>
      <c r="WIF109" s="501"/>
      <c r="WIG109" s="502"/>
      <c r="WIH109" s="497"/>
      <c r="WII109" s="498"/>
      <c r="WIJ109" s="498"/>
      <c r="WIK109" s="499"/>
      <c r="WIL109" s="499"/>
      <c r="WIM109" s="499"/>
      <c r="WIN109" s="500"/>
      <c r="WIO109" s="501"/>
      <c r="WIP109" s="501"/>
      <c r="WIQ109" s="501"/>
      <c r="WIR109" s="501"/>
      <c r="WIS109" s="501"/>
      <c r="WIT109" s="501"/>
      <c r="WIU109" s="501"/>
      <c r="WIV109" s="501"/>
      <c r="WIW109" s="501"/>
      <c r="WIX109" s="501"/>
      <c r="WIY109" s="501"/>
      <c r="WIZ109" s="502"/>
      <c r="WJA109" s="497"/>
      <c r="WJB109" s="498"/>
      <c r="WJC109" s="498"/>
      <c r="WJD109" s="499"/>
      <c r="WJE109" s="499"/>
      <c r="WJF109" s="499"/>
      <c r="WJG109" s="500"/>
      <c r="WJH109" s="501"/>
      <c r="WJI109" s="501"/>
      <c r="WJJ109" s="501"/>
      <c r="WJK109" s="501"/>
      <c r="WJL109" s="501"/>
      <c r="WJM109" s="501"/>
      <c r="WJN109" s="501"/>
      <c r="WJO109" s="501"/>
      <c r="WJP109" s="501"/>
      <c r="WJQ109" s="501"/>
      <c r="WJR109" s="501"/>
      <c r="WJS109" s="502"/>
      <c r="WJT109" s="497"/>
      <c r="WJU109" s="498"/>
      <c r="WJV109" s="498"/>
      <c r="WJW109" s="499"/>
      <c r="WJX109" s="499"/>
      <c r="WJY109" s="499"/>
      <c r="WJZ109" s="500"/>
      <c r="WKA109" s="501"/>
      <c r="WKB109" s="501"/>
      <c r="WKC109" s="501"/>
      <c r="WKD109" s="501"/>
      <c r="WKE109" s="501"/>
      <c r="WKF109" s="501"/>
      <c r="WKG109" s="501"/>
      <c r="WKH109" s="501"/>
      <c r="WKI109" s="501"/>
      <c r="WKJ109" s="501"/>
      <c r="WKK109" s="501"/>
      <c r="WKL109" s="502"/>
      <c r="WKM109" s="497"/>
      <c r="WKN109" s="498"/>
      <c r="WKO109" s="498"/>
      <c r="WKP109" s="499"/>
      <c r="WKQ109" s="499"/>
      <c r="WKR109" s="499"/>
      <c r="WKS109" s="500"/>
      <c r="WKT109" s="501"/>
      <c r="WKU109" s="501"/>
      <c r="WKV109" s="501"/>
      <c r="WKW109" s="501"/>
      <c r="WKX109" s="501"/>
      <c r="WKY109" s="501"/>
      <c r="WKZ109" s="501"/>
      <c r="WLA109" s="501"/>
      <c r="WLB109" s="501"/>
      <c r="WLC109" s="501"/>
      <c r="WLD109" s="501"/>
      <c r="WLE109" s="502"/>
      <c r="WLF109" s="497"/>
      <c r="WLG109" s="498"/>
      <c r="WLH109" s="498"/>
      <c r="WLI109" s="499"/>
      <c r="WLJ109" s="499"/>
      <c r="WLK109" s="499"/>
      <c r="WLL109" s="500"/>
      <c r="WLM109" s="501"/>
      <c r="WLN109" s="501"/>
      <c r="WLO109" s="501"/>
      <c r="WLP109" s="501"/>
      <c r="WLQ109" s="501"/>
      <c r="WLR109" s="501"/>
      <c r="WLS109" s="501"/>
      <c r="WLT109" s="501"/>
      <c r="WLU109" s="501"/>
      <c r="WLV109" s="501"/>
      <c r="WLW109" s="501"/>
      <c r="WLX109" s="502"/>
      <c r="WLY109" s="497"/>
      <c r="WLZ109" s="498"/>
      <c r="WMA109" s="498"/>
      <c r="WMB109" s="499"/>
      <c r="WMC109" s="499"/>
      <c r="WMD109" s="499"/>
      <c r="WME109" s="500"/>
      <c r="WMF109" s="501"/>
      <c r="WMG109" s="501"/>
      <c r="WMH109" s="501"/>
      <c r="WMI109" s="501"/>
      <c r="WMJ109" s="501"/>
      <c r="WMK109" s="501"/>
      <c r="WML109" s="501"/>
      <c r="WMM109" s="501"/>
      <c r="WMN109" s="501"/>
      <c r="WMO109" s="501"/>
      <c r="WMP109" s="501"/>
      <c r="WMQ109" s="502"/>
      <c r="WMR109" s="497"/>
      <c r="WMS109" s="498"/>
      <c r="WMT109" s="498"/>
      <c r="WMU109" s="499"/>
      <c r="WMV109" s="499"/>
      <c r="WMW109" s="499"/>
      <c r="WMX109" s="500"/>
      <c r="WMY109" s="501"/>
      <c r="WMZ109" s="501"/>
      <c r="WNA109" s="501"/>
      <c r="WNB109" s="501"/>
      <c r="WNC109" s="501"/>
      <c r="WND109" s="501"/>
      <c r="WNE109" s="501"/>
      <c r="WNF109" s="501"/>
      <c r="WNG109" s="501"/>
      <c r="WNH109" s="501"/>
      <c r="WNI109" s="501"/>
      <c r="WNJ109" s="502"/>
      <c r="WNK109" s="497"/>
      <c r="WNL109" s="498"/>
      <c r="WNM109" s="498"/>
      <c r="WNN109" s="499"/>
      <c r="WNO109" s="499"/>
      <c r="WNP109" s="499"/>
      <c r="WNQ109" s="500"/>
      <c r="WNR109" s="501"/>
      <c r="WNS109" s="501"/>
      <c r="WNT109" s="501"/>
      <c r="WNU109" s="501"/>
      <c r="WNV109" s="501"/>
      <c r="WNW109" s="501"/>
      <c r="WNX109" s="501"/>
      <c r="WNY109" s="501"/>
      <c r="WNZ109" s="501"/>
      <c r="WOA109" s="501"/>
      <c r="WOB109" s="501"/>
      <c r="WOC109" s="502"/>
      <c r="WOD109" s="497"/>
      <c r="WOE109" s="498"/>
      <c r="WOF109" s="498"/>
      <c r="WOG109" s="499"/>
      <c r="WOH109" s="499"/>
      <c r="WOI109" s="499"/>
      <c r="WOJ109" s="500"/>
      <c r="WOK109" s="501"/>
      <c r="WOL109" s="501"/>
      <c r="WOM109" s="501"/>
      <c r="WON109" s="501"/>
      <c r="WOO109" s="501"/>
      <c r="WOP109" s="501"/>
      <c r="WOQ109" s="501"/>
      <c r="WOR109" s="501"/>
      <c r="WOS109" s="501"/>
      <c r="WOT109" s="501"/>
      <c r="WOU109" s="501"/>
      <c r="WOV109" s="502"/>
      <c r="WOW109" s="497"/>
      <c r="WOX109" s="498"/>
      <c r="WOY109" s="498"/>
      <c r="WOZ109" s="499"/>
      <c r="WPA109" s="499"/>
      <c r="WPB109" s="499"/>
      <c r="WPC109" s="500"/>
      <c r="WPD109" s="501"/>
      <c r="WPE109" s="501"/>
      <c r="WPF109" s="501"/>
      <c r="WPG109" s="501"/>
      <c r="WPH109" s="501"/>
      <c r="WPI109" s="501"/>
      <c r="WPJ109" s="501"/>
      <c r="WPK109" s="501"/>
      <c r="WPL109" s="501"/>
      <c r="WPM109" s="501"/>
      <c r="WPN109" s="501"/>
      <c r="WPO109" s="502"/>
      <c r="WPP109" s="497"/>
      <c r="WPQ109" s="498"/>
      <c r="WPR109" s="498"/>
      <c r="WPS109" s="499"/>
      <c r="WPT109" s="499"/>
      <c r="WPU109" s="499"/>
      <c r="WPV109" s="500"/>
      <c r="WPW109" s="501"/>
      <c r="WPX109" s="501"/>
      <c r="WPY109" s="501"/>
      <c r="WPZ109" s="501"/>
      <c r="WQA109" s="501"/>
      <c r="WQB109" s="501"/>
      <c r="WQC109" s="501"/>
      <c r="WQD109" s="501"/>
      <c r="WQE109" s="501"/>
      <c r="WQF109" s="501"/>
      <c r="WQG109" s="501"/>
      <c r="WQH109" s="502"/>
      <c r="WQI109" s="497"/>
      <c r="WQJ109" s="498"/>
      <c r="WQK109" s="498"/>
      <c r="WQL109" s="499"/>
      <c r="WQM109" s="499"/>
      <c r="WQN109" s="499"/>
      <c r="WQO109" s="500"/>
      <c r="WQP109" s="501"/>
      <c r="WQQ109" s="501"/>
      <c r="WQR109" s="501"/>
      <c r="WQS109" s="501"/>
      <c r="WQT109" s="501"/>
      <c r="WQU109" s="501"/>
      <c r="WQV109" s="501"/>
      <c r="WQW109" s="501"/>
      <c r="WQX109" s="501"/>
      <c r="WQY109" s="501"/>
      <c r="WQZ109" s="501"/>
      <c r="WRA109" s="502"/>
      <c r="WRB109" s="497"/>
      <c r="WRC109" s="498"/>
      <c r="WRD109" s="498"/>
      <c r="WRE109" s="499"/>
      <c r="WRF109" s="499"/>
      <c r="WRG109" s="499"/>
      <c r="WRH109" s="500"/>
      <c r="WRI109" s="501"/>
      <c r="WRJ109" s="501"/>
      <c r="WRK109" s="501"/>
      <c r="WRL109" s="501"/>
      <c r="WRM109" s="501"/>
      <c r="WRN109" s="501"/>
      <c r="WRO109" s="501"/>
      <c r="WRP109" s="501"/>
      <c r="WRQ109" s="501"/>
      <c r="WRR109" s="501"/>
      <c r="WRS109" s="501"/>
      <c r="WRT109" s="502"/>
      <c r="WRU109" s="497"/>
      <c r="WRV109" s="498"/>
      <c r="WRW109" s="498"/>
      <c r="WRX109" s="499"/>
      <c r="WRY109" s="499"/>
      <c r="WRZ109" s="499"/>
      <c r="WSA109" s="500"/>
      <c r="WSB109" s="501"/>
      <c r="WSC109" s="501"/>
      <c r="WSD109" s="501"/>
      <c r="WSE109" s="501"/>
      <c r="WSF109" s="501"/>
      <c r="WSG109" s="501"/>
      <c r="WSH109" s="501"/>
      <c r="WSI109" s="501"/>
      <c r="WSJ109" s="501"/>
      <c r="WSK109" s="501"/>
      <c r="WSL109" s="501"/>
      <c r="WSM109" s="502"/>
      <c r="WSN109" s="497"/>
      <c r="WSO109" s="498"/>
      <c r="WSP109" s="498"/>
      <c r="WSQ109" s="499"/>
      <c r="WSR109" s="499"/>
      <c r="WSS109" s="499"/>
      <c r="WST109" s="500"/>
      <c r="WSU109" s="501"/>
      <c r="WSV109" s="501"/>
      <c r="WSW109" s="501"/>
      <c r="WSX109" s="501"/>
      <c r="WSY109" s="501"/>
      <c r="WSZ109" s="501"/>
      <c r="WTA109" s="501"/>
      <c r="WTB109" s="501"/>
      <c r="WTC109" s="501"/>
      <c r="WTD109" s="501"/>
      <c r="WTE109" s="501"/>
      <c r="WTF109" s="502"/>
      <c r="WTG109" s="497"/>
      <c r="WTH109" s="498"/>
      <c r="WTI109" s="498"/>
      <c r="WTJ109" s="499"/>
      <c r="WTK109" s="499"/>
      <c r="WTL109" s="499"/>
      <c r="WTM109" s="500"/>
      <c r="WTN109" s="501"/>
      <c r="WTO109" s="501"/>
      <c r="WTP109" s="501"/>
      <c r="WTQ109" s="501"/>
      <c r="WTR109" s="501"/>
      <c r="WTS109" s="501"/>
      <c r="WTT109" s="501"/>
      <c r="WTU109" s="501"/>
      <c r="WTV109" s="501"/>
      <c r="WTW109" s="501"/>
      <c r="WTX109" s="501"/>
      <c r="WTY109" s="502"/>
      <c r="WTZ109" s="497"/>
      <c r="WUA109" s="498"/>
      <c r="WUB109" s="498"/>
      <c r="WUC109" s="499"/>
      <c r="WUD109" s="499"/>
      <c r="WUE109" s="499"/>
      <c r="WUF109" s="500"/>
      <c r="WUG109" s="501"/>
      <c r="WUH109" s="501"/>
      <c r="WUI109" s="501"/>
      <c r="WUJ109" s="501"/>
      <c r="WUK109" s="501"/>
      <c r="WUL109" s="501"/>
      <c r="WUM109" s="501"/>
      <c r="WUN109" s="501"/>
      <c r="WUO109" s="501"/>
      <c r="WUP109" s="501"/>
      <c r="WUQ109" s="501"/>
      <c r="WUR109" s="502"/>
      <c r="WUS109" s="497"/>
      <c r="WUT109" s="498"/>
      <c r="WUU109" s="498"/>
      <c r="WUV109" s="499"/>
      <c r="WUW109" s="499"/>
      <c r="WUX109" s="499"/>
      <c r="WUY109" s="500"/>
      <c r="WUZ109" s="501"/>
      <c r="WVA109" s="501"/>
      <c r="WVB109" s="501"/>
      <c r="WVC109" s="501"/>
      <c r="WVD109" s="501"/>
      <c r="WVE109" s="501"/>
      <c r="WVF109" s="501"/>
      <c r="WVG109" s="501"/>
      <c r="WVH109" s="501"/>
      <c r="WVI109" s="501"/>
      <c r="WVJ109" s="501"/>
      <c r="WVK109" s="502"/>
      <c r="WVL109" s="497"/>
      <c r="WVM109" s="498"/>
      <c r="WVN109" s="498"/>
      <c r="WVO109" s="499"/>
      <c r="WVP109" s="499"/>
      <c r="WVQ109" s="499"/>
      <c r="WVR109" s="500"/>
      <c r="WVS109" s="501"/>
      <c r="WVT109" s="501"/>
      <c r="WVU109" s="501"/>
      <c r="WVV109" s="501"/>
      <c r="WVW109" s="501"/>
      <c r="WVX109" s="501"/>
      <c r="WVY109" s="501"/>
      <c r="WVZ109" s="501"/>
      <c r="WWA109" s="501"/>
      <c r="WWB109" s="501"/>
      <c r="WWC109" s="501"/>
      <c r="WWD109" s="502"/>
      <c r="WWE109" s="497"/>
      <c r="WWF109" s="498"/>
      <c r="WWG109" s="498"/>
      <c r="WWH109" s="499"/>
      <c r="WWI109" s="499"/>
      <c r="WWJ109" s="499"/>
      <c r="WWK109" s="500"/>
      <c r="WWL109" s="501"/>
      <c r="WWM109" s="501"/>
      <c r="WWN109" s="501"/>
      <c r="WWO109" s="501"/>
      <c r="WWP109" s="501"/>
      <c r="WWQ109" s="501"/>
      <c r="WWR109" s="501"/>
      <c r="WWS109" s="501"/>
      <c r="WWT109" s="501"/>
      <c r="WWU109" s="501"/>
      <c r="WWV109" s="501"/>
      <c r="WWW109" s="502"/>
      <c r="WWX109" s="497"/>
      <c r="WWY109" s="498"/>
      <c r="WWZ109" s="498"/>
      <c r="WXA109" s="499"/>
      <c r="WXB109" s="499"/>
      <c r="WXC109" s="499"/>
      <c r="WXD109" s="500"/>
      <c r="WXE109" s="501"/>
      <c r="WXF109" s="501"/>
      <c r="WXG109" s="501"/>
      <c r="WXH109" s="501"/>
      <c r="WXI109" s="501"/>
      <c r="WXJ109" s="501"/>
      <c r="WXK109" s="501"/>
      <c r="WXL109" s="501"/>
      <c r="WXM109" s="501"/>
      <c r="WXN109" s="501"/>
      <c r="WXO109" s="501"/>
      <c r="WXP109" s="502"/>
      <c r="WXQ109" s="497"/>
      <c r="WXR109" s="498"/>
      <c r="WXS109" s="498"/>
      <c r="WXT109" s="499"/>
      <c r="WXU109" s="499"/>
      <c r="WXV109" s="499"/>
      <c r="WXW109" s="500"/>
      <c r="WXX109" s="501"/>
      <c r="WXY109" s="501"/>
      <c r="WXZ109" s="501"/>
      <c r="WYA109" s="501"/>
      <c r="WYB109" s="501"/>
      <c r="WYC109" s="501"/>
      <c r="WYD109" s="501"/>
      <c r="WYE109" s="501"/>
      <c r="WYF109" s="501"/>
      <c r="WYG109" s="501"/>
      <c r="WYH109" s="501"/>
      <c r="WYI109" s="502"/>
      <c r="WYJ109" s="497"/>
      <c r="WYK109" s="498"/>
      <c r="WYL109" s="498"/>
      <c r="WYM109" s="499"/>
      <c r="WYN109" s="499"/>
      <c r="WYO109" s="499"/>
      <c r="WYP109" s="500"/>
      <c r="WYQ109" s="501"/>
      <c r="WYR109" s="501"/>
      <c r="WYS109" s="501"/>
      <c r="WYT109" s="501"/>
      <c r="WYU109" s="501"/>
      <c r="WYV109" s="501"/>
      <c r="WYW109" s="501"/>
      <c r="WYX109" s="501"/>
      <c r="WYY109" s="501"/>
      <c r="WYZ109" s="501"/>
      <c r="WZA109" s="501"/>
      <c r="WZB109" s="502"/>
      <c r="WZC109" s="497"/>
      <c r="WZD109" s="498"/>
      <c r="WZE109" s="498"/>
      <c r="WZF109" s="499"/>
      <c r="WZG109" s="499"/>
      <c r="WZH109" s="499"/>
      <c r="WZI109" s="500"/>
      <c r="WZJ109" s="501"/>
      <c r="WZK109" s="501"/>
      <c r="WZL109" s="501"/>
      <c r="WZM109" s="501"/>
      <c r="WZN109" s="501"/>
      <c r="WZO109" s="501"/>
      <c r="WZP109" s="501"/>
      <c r="WZQ109" s="501"/>
      <c r="WZR109" s="501"/>
      <c r="WZS109" s="501"/>
      <c r="WZT109" s="501"/>
      <c r="WZU109" s="502"/>
      <c r="WZV109" s="497"/>
      <c r="WZW109" s="498"/>
      <c r="WZX109" s="498"/>
      <c r="WZY109" s="499"/>
      <c r="WZZ109" s="499"/>
      <c r="XAA109" s="499"/>
      <c r="XAB109" s="500"/>
      <c r="XAC109" s="501"/>
      <c r="XAD109" s="501"/>
      <c r="XAE109" s="501"/>
      <c r="XAF109" s="501"/>
      <c r="XAG109" s="501"/>
      <c r="XAH109" s="501"/>
      <c r="XAI109" s="501"/>
      <c r="XAJ109" s="501"/>
      <c r="XAK109" s="501"/>
      <c r="XAL109" s="501"/>
      <c r="XAM109" s="501"/>
      <c r="XAN109" s="502"/>
      <c r="XAO109" s="497"/>
      <c r="XAP109" s="498"/>
      <c r="XAQ109" s="498"/>
      <c r="XAR109" s="499"/>
      <c r="XAS109" s="499"/>
      <c r="XAT109" s="499"/>
      <c r="XAU109" s="500"/>
      <c r="XAV109" s="501"/>
      <c r="XAW109" s="501"/>
      <c r="XAX109" s="501"/>
      <c r="XAY109" s="501"/>
      <c r="XAZ109" s="501"/>
      <c r="XBA109" s="501"/>
      <c r="XBB109" s="501"/>
      <c r="XBC109" s="501"/>
      <c r="XBD109" s="501"/>
      <c r="XBE109" s="501"/>
      <c r="XBF109" s="501"/>
      <c r="XBG109" s="502"/>
      <c r="XBH109" s="497"/>
      <c r="XBI109" s="498"/>
      <c r="XBJ109" s="498"/>
      <c r="XBK109" s="499"/>
      <c r="XBL109" s="499"/>
      <c r="XBM109" s="499"/>
      <c r="XBN109" s="500"/>
      <c r="XBO109" s="501"/>
      <c r="XBP109" s="501"/>
      <c r="XBQ109" s="501"/>
      <c r="XBR109" s="501"/>
      <c r="XBS109" s="501"/>
      <c r="XBT109" s="501"/>
      <c r="XBU109" s="501"/>
      <c r="XBV109" s="501"/>
      <c r="XBW109" s="501"/>
      <c r="XBX109" s="501"/>
      <c r="XBY109" s="501"/>
      <c r="XBZ109" s="502"/>
      <c r="XCA109" s="497"/>
      <c r="XCB109" s="498"/>
      <c r="XCC109" s="498"/>
      <c r="XCD109" s="499"/>
      <c r="XCE109" s="499"/>
      <c r="XCF109" s="499"/>
      <c r="XCG109" s="500"/>
      <c r="XCH109" s="501"/>
      <c r="XCI109" s="501"/>
      <c r="XCJ109" s="501"/>
      <c r="XCK109" s="501"/>
      <c r="XCL109" s="501"/>
      <c r="XCM109" s="501"/>
      <c r="XCN109" s="501"/>
      <c r="XCO109" s="501"/>
      <c r="XCP109" s="501"/>
      <c r="XCQ109" s="501"/>
      <c r="XCR109" s="501"/>
      <c r="XCS109" s="502"/>
      <c r="XCT109" s="497"/>
      <c r="XCU109" s="498"/>
      <c r="XCV109" s="498"/>
      <c r="XCW109" s="499"/>
      <c r="XCX109" s="499"/>
      <c r="XCY109" s="499"/>
      <c r="XCZ109" s="500"/>
      <c r="XDA109" s="501"/>
      <c r="XDB109" s="501"/>
      <c r="XDC109" s="501"/>
      <c r="XDD109" s="501"/>
      <c r="XDE109" s="501"/>
      <c r="XDF109" s="501"/>
      <c r="XDG109" s="501"/>
      <c r="XDH109" s="501"/>
      <c r="XDI109" s="501"/>
      <c r="XDJ109" s="501"/>
      <c r="XDK109" s="501"/>
      <c r="XDL109" s="502"/>
      <c r="XDM109" s="497"/>
      <c r="XDN109" s="498"/>
      <c r="XDO109" s="498"/>
      <c r="XDP109" s="499"/>
      <c r="XDQ109" s="499"/>
      <c r="XDR109" s="499"/>
      <c r="XDS109" s="500"/>
      <c r="XDT109" s="501"/>
      <c r="XDU109" s="501"/>
      <c r="XDV109" s="501"/>
      <c r="XDW109" s="501"/>
      <c r="XDX109" s="501"/>
      <c r="XDY109" s="501"/>
      <c r="XDZ109" s="501"/>
      <c r="XEA109" s="501"/>
      <c r="XEB109" s="501"/>
      <c r="XEC109" s="501"/>
      <c r="XED109" s="501"/>
      <c r="XEE109" s="502"/>
      <c r="XEF109" s="497"/>
      <c r="XEG109" s="498"/>
      <c r="XEH109" s="498"/>
      <c r="XEI109" s="499"/>
      <c r="XEJ109" s="499"/>
      <c r="XEK109" s="499"/>
      <c r="XEL109" s="500"/>
      <c r="XEM109" s="501"/>
      <c r="XEN109" s="501"/>
      <c r="XEO109" s="501"/>
      <c r="XEP109" s="501"/>
      <c r="XEQ109" s="501"/>
      <c r="XER109" s="501"/>
      <c r="XES109" s="501"/>
      <c r="XET109" s="501"/>
      <c r="XEU109" s="501"/>
      <c r="XEV109" s="501"/>
      <c r="XEW109" s="501"/>
      <c r="XEX109" s="502"/>
      <c r="XEY109" s="497"/>
      <c r="XEZ109" s="498"/>
      <c r="XFA109" s="498"/>
      <c r="XFB109" s="499"/>
      <c r="XFC109" s="499"/>
      <c r="XFD109" s="499"/>
    </row>
    <row r="110" spans="1:16384" hidden="1" outlineLevel="1" x14ac:dyDescent="0.3">
      <c r="B110" s="597"/>
      <c r="C110" s="598"/>
      <c r="D110" s="599"/>
      <c r="E110" s="147"/>
      <c r="F110" s="133"/>
      <c r="G110" s="134" t="s">
        <v>44</v>
      </c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35">
        <f t="shared" ref="T110:T129" si="6">SUM(H110:S110)</f>
        <v>0</v>
      </c>
    </row>
    <row r="111" spans="1:16384" hidden="1" outlineLevel="1" x14ac:dyDescent="0.3">
      <c r="B111" s="594"/>
      <c r="C111" s="595"/>
      <c r="D111" s="596"/>
      <c r="E111" s="147"/>
      <c r="F111" s="133"/>
      <c r="G111" s="134" t="s">
        <v>44</v>
      </c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35">
        <f t="shared" si="6"/>
        <v>0</v>
      </c>
    </row>
    <row r="112" spans="1:16384" hidden="1" outlineLevel="1" x14ac:dyDescent="0.3">
      <c r="B112" s="594"/>
      <c r="C112" s="595"/>
      <c r="D112" s="596"/>
      <c r="E112" s="147"/>
      <c r="F112" s="133"/>
      <c r="G112" s="134" t="s">
        <v>44</v>
      </c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35">
        <f t="shared" si="6"/>
        <v>0</v>
      </c>
    </row>
    <row r="113" spans="2:20" hidden="1" outlineLevel="1" x14ac:dyDescent="0.3">
      <c r="B113" s="594"/>
      <c r="C113" s="595"/>
      <c r="D113" s="596"/>
      <c r="E113" s="147"/>
      <c r="F113" s="133"/>
      <c r="G113" s="134" t="s">
        <v>44</v>
      </c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35">
        <f t="shared" si="6"/>
        <v>0</v>
      </c>
    </row>
    <row r="114" spans="2:20" hidden="1" outlineLevel="1" x14ac:dyDescent="0.3">
      <c r="B114" s="594"/>
      <c r="C114" s="595"/>
      <c r="D114" s="596"/>
      <c r="E114" s="147"/>
      <c r="F114" s="133"/>
      <c r="G114" s="134" t="s">
        <v>44</v>
      </c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35">
        <f t="shared" si="6"/>
        <v>0</v>
      </c>
    </row>
    <row r="115" spans="2:20" hidden="1" outlineLevel="1" x14ac:dyDescent="0.3">
      <c r="B115" s="594"/>
      <c r="C115" s="595"/>
      <c r="D115" s="596"/>
      <c r="E115" s="147"/>
      <c r="F115" s="133"/>
      <c r="G115" s="134" t="s">
        <v>44</v>
      </c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35">
        <f t="shared" si="6"/>
        <v>0</v>
      </c>
    </row>
    <row r="116" spans="2:20" hidden="1" outlineLevel="1" x14ac:dyDescent="0.3">
      <c r="B116" s="594"/>
      <c r="C116" s="595"/>
      <c r="D116" s="596"/>
      <c r="E116" s="147"/>
      <c r="F116" s="133"/>
      <c r="G116" s="134" t="s">
        <v>44</v>
      </c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35">
        <f t="shared" si="6"/>
        <v>0</v>
      </c>
    </row>
    <row r="117" spans="2:20" hidden="1" outlineLevel="1" x14ac:dyDescent="0.3">
      <c r="B117" s="594"/>
      <c r="C117" s="595"/>
      <c r="D117" s="596"/>
      <c r="E117" s="147"/>
      <c r="F117" s="133"/>
      <c r="G117" s="134" t="s">
        <v>44</v>
      </c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35">
        <f t="shared" si="6"/>
        <v>0</v>
      </c>
    </row>
    <row r="118" spans="2:20" hidden="1" outlineLevel="1" x14ac:dyDescent="0.3">
      <c r="B118" s="594"/>
      <c r="C118" s="595"/>
      <c r="D118" s="596"/>
      <c r="E118" s="147"/>
      <c r="F118" s="133"/>
      <c r="G118" s="134" t="s">
        <v>44</v>
      </c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35">
        <f t="shared" si="6"/>
        <v>0</v>
      </c>
    </row>
    <row r="119" spans="2:20" hidden="1" outlineLevel="1" x14ac:dyDescent="0.3">
      <c r="B119" s="594"/>
      <c r="C119" s="595"/>
      <c r="D119" s="596"/>
      <c r="E119" s="147"/>
      <c r="F119" s="133"/>
      <c r="G119" s="134" t="s">
        <v>44</v>
      </c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35">
        <f t="shared" si="6"/>
        <v>0</v>
      </c>
    </row>
    <row r="120" spans="2:20" hidden="1" outlineLevel="1" x14ac:dyDescent="0.3">
      <c r="B120" s="594"/>
      <c r="C120" s="595"/>
      <c r="D120" s="596"/>
      <c r="E120" s="147"/>
      <c r="F120" s="133"/>
      <c r="G120" s="134" t="s">
        <v>44</v>
      </c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35">
        <f t="shared" si="6"/>
        <v>0</v>
      </c>
    </row>
    <row r="121" spans="2:20" hidden="1" outlineLevel="1" x14ac:dyDescent="0.3">
      <c r="B121" s="594"/>
      <c r="C121" s="595"/>
      <c r="D121" s="596"/>
      <c r="E121" s="147"/>
      <c r="F121" s="133"/>
      <c r="G121" s="134" t="s">
        <v>44</v>
      </c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35">
        <f t="shared" si="6"/>
        <v>0</v>
      </c>
    </row>
    <row r="122" spans="2:20" hidden="1" outlineLevel="1" x14ac:dyDescent="0.3">
      <c r="B122" s="594"/>
      <c r="C122" s="595"/>
      <c r="D122" s="596"/>
      <c r="E122" s="147"/>
      <c r="F122" s="133"/>
      <c r="G122" s="134" t="s">
        <v>44</v>
      </c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35">
        <f t="shared" si="6"/>
        <v>0</v>
      </c>
    </row>
    <row r="123" spans="2:20" hidden="1" outlineLevel="1" x14ac:dyDescent="0.3">
      <c r="B123" s="594"/>
      <c r="C123" s="595"/>
      <c r="D123" s="596"/>
      <c r="E123" s="147"/>
      <c r="F123" s="133"/>
      <c r="G123" s="134" t="s">
        <v>44</v>
      </c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35">
        <f t="shared" si="6"/>
        <v>0</v>
      </c>
    </row>
    <row r="124" spans="2:20" hidden="1" outlineLevel="1" x14ac:dyDescent="0.3">
      <c r="B124" s="594"/>
      <c r="C124" s="595"/>
      <c r="D124" s="596"/>
      <c r="E124" s="147"/>
      <c r="F124" s="133"/>
      <c r="G124" s="134" t="s">
        <v>44</v>
      </c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35">
        <f t="shared" si="6"/>
        <v>0</v>
      </c>
    </row>
    <row r="125" spans="2:20" hidden="1" outlineLevel="1" x14ac:dyDescent="0.3">
      <c r="B125" s="594"/>
      <c r="C125" s="595"/>
      <c r="D125" s="596"/>
      <c r="E125" s="147"/>
      <c r="F125" s="133"/>
      <c r="G125" s="134" t="s">
        <v>44</v>
      </c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35">
        <f t="shared" si="6"/>
        <v>0</v>
      </c>
    </row>
    <row r="126" spans="2:20" hidden="1" outlineLevel="1" x14ac:dyDescent="0.3">
      <c r="B126" s="594"/>
      <c r="C126" s="595"/>
      <c r="D126" s="596"/>
      <c r="E126" s="147"/>
      <c r="F126" s="133"/>
      <c r="G126" s="134" t="s">
        <v>44</v>
      </c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35">
        <f t="shared" si="6"/>
        <v>0</v>
      </c>
    </row>
    <row r="127" spans="2:20" hidden="1" outlineLevel="1" x14ac:dyDescent="0.3">
      <c r="B127" s="594"/>
      <c r="C127" s="595"/>
      <c r="D127" s="596"/>
      <c r="E127" s="147"/>
      <c r="F127" s="133"/>
      <c r="G127" s="134" t="s">
        <v>44</v>
      </c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35">
        <f t="shared" si="6"/>
        <v>0</v>
      </c>
    </row>
    <row r="128" spans="2:20" hidden="1" outlineLevel="1" x14ac:dyDescent="0.3">
      <c r="B128" s="594"/>
      <c r="C128" s="595"/>
      <c r="D128" s="596"/>
      <c r="E128" s="147"/>
      <c r="F128" s="133"/>
      <c r="G128" s="134" t="s">
        <v>44</v>
      </c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35">
        <f t="shared" si="6"/>
        <v>0</v>
      </c>
    </row>
    <row r="129" spans="1:16384" hidden="1" outlineLevel="1" x14ac:dyDescent="0.3">
      <c r="B129" s="594"/>
      <c r="C129" s="595"/>
      <c r="D129" s="596"/>
      <c r="E129" s="147"/>
      <c r="F129" s="133"/>
      <c r="G129" s="134" t="s">
        <v>44</v>
      </c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35">
        <f t="shared" si="6"/>
        <v>0</v>
      </c>
    </row>
    <row r="130" spans="1:16384" hidden="1" outlineLevel="1" x14ac:dyDescent="0.3">
      <c r="B130" s="136" t="s">
        <v>45</v>
      </c>
      <c r="C130" s="137"/>
      <c r="D130" s="138"/>
      <c r="E130" s="138"/>
      <c r="F130" s="138"/>
      <c r="G130" s="139"/>
      <c r="H130" s="140"/>
      <c r="I130" s="141"/>
      <c r="J130" s="141"/>
      <c r="K130" s="140"/>
      <c r="L130" s="141"/>
      <c r="M130" s="141"/>
      <c r="N130" s="140"/>
      <c r="O130" s="141"/>
      <c r="P130" s="140"/>
      <c r="Q130" s="141"/>
      <c r="R130" s="140"/>
      <c r="S130" s="141"/>
      <c r="T130" s="142">
        <f>SUM(T110:T129)</f>
        <v>0</v>
      </c>
    </row>
    <row r="131" spans="1:16384" hidden="1" outlineLevel="1" x14ac:dyDescent="0.3">
      <c r="B131" s="591" t="s">
        <v>46</v>
      </c>
      <c r="C131" s="592"/>
      <c r="D131" s="593"/>
      <c r="E131" s="143" t="str">
        <f t="shared" ref="E131:E142" si="7">$B$109</f>
        <v>Blocos e vigas baldrames para ESTACA BARRETE</v>
      </c>
      <c r="F131" s="144">
        <f>H131</f>
        <v>0</v>
      </c>
      <c r="G131" s="134" t="s">
        <v>44</v>
      </c>
      <c r="H131" s="132">
        <f>SUM(H110:H129)</f>
        <v>0</v>
      </c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2">
        <f>SUM(H131:S142)</f>
        <v>0</v>
      </c>
    </row>
    <row r="132" spans="1:16384" hidden="1" outlineLevel="1" x14ac:dyDescent="0.3">
      <c r="B132" s="591" t="s">
        <v>47</v>
      </c>
      <c r="C132" s="592"/>
      <c r="D132" s="593"/>
      <c r="E132" s="143" t="str">
        <f t="shared" si="7"/>
        <v>Blocos e vigas baldrames para ESTACA BARRETE</v>
      </c>
      <c r="F132" s="144">
        <f>I132</f>
        <v>0</v>
      </c>
      <c r="G132" s="134" t="s">
        <v>44</v>
      </c>
      <c r="H132" s="145"/>
      <c r="I132" s="132">
        <f>SUM(I110:I129)</f>
        <v>0</v>
      </c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35" t="b">
        <f>T130=T131</f>
        <v>1</v>
      </c>
    </row>
    <row r="133" spans="1:16384" hidden="1" outlineLevel="1" x14ac:dyDescent="0.3">
      <c r="B133" s="591" t="s">
        <v>48</v>
      </c>
      <c r="C133" s="592"/>
      <c r="D133" s="593"/>
      <c r="E133" s="143" t="str">
        <f t="shared" si="7"/>
        <v>Blocos e vigas baldrames para ESTACA BARRETE</v>
      </c>
      <c r="F133" s="144">
        <f>J133</f>
        <v>0</v>
      </c>
      <c r="G133" s="134" t="s">
        <v>44</v>
      </c>
      <c r="H133" s="145"/>
      <c r="I133" s="145"/>
      <c r="J133" s="132">
        <f>SUM(J110:J129)</f>
        <v>0</v>
      </c>
      <c r="K133" s="145"/>
      <c r="L133" s="145"/>
      <c r="M133" s="145"/>
      <c r="N133" s="145"/>
      <c r="O133" s="145"/>
      <c r="P133" s="145"/>
      <c r="Q133" s="145"/>
      <c r="R133" s="145"/>
      <c r="S133" s="145"/>
      <c r="T133" s="135"/>
    </row>
    <row r="134" spans="1:16384" hidden="1" outlineLevel="1" x14ac:dyDescent="0.3">
      <c r="B134" s="591" t="s">
        <v>49</v>
      </c>
      <c r="C134" s="592"/>
      <c r="D134" s="593"/>
      <c r="E134" s="143" t="str">
        <f t="shared" si="7"/>
        <v>Blocos e vigas baldrames para ESTACA BARRETE</v>
      </c>
      <c r="F134" s="144">
        <f>K134</f>
        <v>0</v>
      </c>
      <c r="G134" s="134" t="s">
        <v>44</v>
      </c>
      <c r="H134" s="145"/>
      <c r="I134" s="145"/>
      <c r="J134" s="145"/>
      <c r="K134" s="132">
        <f>SUM(K110:K129)</f>
        <v>0</v>
      </c>
      <c r="L134" s="145"/>
      <c r="M134" s="145"/>
      <c r="N134" s="145"/>
      <c r="O134" s="145"/>
      <c r="P134" s="145"/>
      <c r="Q134" s="145"/>
      <c r="R134" s="145"/>
      <c r="S134" s="145"/>
      <c r="T134" s="135"/>
    </row>
    <row r="135" spans="1:16384" hidden="1" outlineLevel="1" x14ac:dyDescent="0.3">
      <c r="B135" s="591" t="s">
        <v>50</v>
      </c>
      <c r="C135" s="592"/>
      <c r="D135" s="593"/>
      <c r="E135" s="143" t="str">
        <f t="shared" si="7"/>
        <v>Blocos e vigas baldrames para ESTACA BARRETE</v>
      </c>
      <c r="F135" s="144">
        <f>L135</f>
        <v>0</v>
      </c>
      <c r="G135" s="134" t="s">
        <v>44</v>
      </c>
      <c r="H135" s="145"/>
      <c r="I135" s="145"/>
      <c r="J135" s="145"/>
      <c r="K135" s="145"/>
      <c r="L135" s="132">
        <f>SUM(L110:L129)</f>
        <v>0</v>
      </c>
      <c r="M135" s="145"/>
      <c r="N135" s="145"/>
      <c r="O135" s="145"/>
      <c r="P135" s="145"/>
      <c r="Q135" s="145"/>
      <c r="R135" s="145"/>
      <c r="S135" s="145"/>
      <c r="T135" s="135"/>
    </row>
    <row r="136" spans="1:16384" hidden="1" outlineLevel="1" x14ac:dyDescent="0.3">
      <c r="B136" s="591" t="s">
        <v>51</v>
      </c>
      <c r="C136" s="592"/>
      <c r="D136" s="593"/>
      <c r="E136" s="143" t="str">
        <f t="shared" si="7"/>
        <v>Blocos e vigas baldrames para ESTACA BARRETE</v>
      </c>
      <c r="F136" s="144">
        <f>M136</f>
        <v>0</v>
      </c>
      <c r="G136" s="134" t="s">
        <v>44</v>
      </c>
      <c r="H136" s="145"/>
      <c r="I136" s="145"/>
      <c r="J136" s="145"/>
      <c r="K136" s="145"/>
      <c r="L136" s="145"/>
      <c r="M136" s="132">
        <f>SUM(M110:M129)</f>
        <v>0</v>
      </c>
      <c r="N136" s="145"/>
      <c r="O136" s="145"/>
      <c r="P136" s="145"/>
      <c r="Q136" s="145"/>
      <c r="R136" s="145"/>
      <c r="S136" s="145"/>
      <c r="T136" s="135"/>
    </row>
    <row r="137" spans="1:16384" hidden="1" outlineLevel="1" x14ac:dyDescent="0.3">
      <c r="B137" s="591" t="s">
        <v>52</v>
      </c>
      <c r="C137" s="592"/>
      <c r="D137" s="593"/>
      <c r="E137" s="143" t="str">
        <f t="shared" si="7"/>
        <v>Blocos e vigas baldrames para ESTACA BARRETE</v>
      </c>
      <c r="F137" s="144">
        <f>N137</f>
        <v>0</v>
      </c>
      <c r="G137" s="134" t="s">
        <v>44</v>
      </c>
      <c r="H137" s="145"/>
      <c r="I137" s="145"/>
      <c r="J137" s="145"/>
      <c r="K137" s="145"/>
      <c r="L137" s="145"/>
      <c r="M137" s="145"/>
      <c r="N137" s="132">
        <f>SUM(N110:N129)</f>
        <v>0</v>
      </c>
      <c r="O137" s="145"/>
      <c r="P137" s="145"/>
      <c r="Q137" s="145"/>
      <c r="R137" s="145"/>
      <c r="S137" s="145"/>
      <c r="T137" s="135"/>
    </row>
    <row r="138" spans="1:16384" hidden="1" outlineLevel="1" x14ac:dyDescent="0.3">
      <c r="B138" s="591" t="s">
        <v>53</v>
      </c>
      <c r="C138" s="592"/>
      <c r="D138" s="593"/>
      <c r="E138" s="143" t="str">
        <f t="shared" si="7"/>
        <v>Blocos e vigas baldrames para ESTACA BARRETE</v>
      </c>
      <c r="F138" s="144">
        <f>O138</f>
        <v>0</v>
      </c>
      <c r="G138" s="134" t="s">
        <v>44</v>
      </c>
      <c r="H138" s="145"/>
      <c r="I138" s="145"/>
      <c r="J138" s="145"/>
      <c r="K138" s="145"/>
      <c r="L138" s="145"/>
      <c r="M138" s="145"/>
      <c r="N138" s="145"/>
      <c r="O138" s="132">
        <f>SUM(O110:O129)</f>
        <v>0</v>
      </c>
      <c r="P138" s="145"/>
      <c r="Q138" s="145"/>
      <c r="R138" s="145"/>
      <c r="S138" s="145"/>
      <c r="T138" s="135"/>
    </row>
    <row r="139" spans="1:16384" hidden="1" outlineLevel="1" x14ac:dyDescent="0.3">
      <c r="B139" s="585" t="s">
        <v>54</v>
      </c>
      <c r="C139" s="586"/>
      <c r="D139" s="587"/>
      <c r="E139" s="143" t="str">
        <f t="shared" si="7"/>
        <v>Blocos e vigas baldrames para ESTACA BARRETE</v>
      </c>
      <c r="F139" s="144">
        <f>P139</f>
        <v>0</v>
      </c>
      <c r="G139" s="134" t="s">
        <v>44</v>
      </c>
      <c r="H139" s="145"/>
      <c r="I139" s="145"/>
      <c r="J139" s="145"/>
      <c r="K139" s="145"/>
      <c r="L139" s="145"/>
      <c r="M139" s="145"/>
      <c r="N139" s="145"/>
      <c r="O139" s="145"/>
      <c r="P139" s="132">
        <f>SUM(P110:P129)</f>
        <v>0</v>
      </c>
      <c r="Q139" s="145"/>
      <c r="R139" s="145"/>
      <c r="S139" s="145"/>
      <c r="T139" s="135"/>
    </row>
    <row r="140" spans="1:16384" hidden="1" outlineLevel="1" x14ac:dyDescent="0.3">
      <c r="B140" s="591" t="s">
        <v>55</v>
      </c>
      <c r="C140" s="592"/>
      <c r="D140" s="593"/>
      <c r="E140" s="143" t="str">
        <f t="shared" si="7"/>
        <v>Blocos e vigas baldrames para ESTACA BARRETE</v>
      </c>
      <c r="F140" s="144">
        <f>Q140</f>
        <v>0</v>
      </c>
      <c r="G140" s="134" t="s">
        <v>44</v>
      </c>
      <c r="H140" s="145"/>
      <c r="I140" s="145"/>
      <c r="J140" s="145"/>
      <c r="K140" s="145"/>
      <c r="L140" s="145"/>
      <c r="M140" s="145"/>
      <c r="N140" s="145"/>
      <c r="O140" s="145"/>
      <c r="P140" s="145"/>
      <c r="Q140" s="132">
        <f>SUM(Q110:Q129)</f>
        <v>0</v>
      </c>
      <c r="R140" s="145"/>
      <c r="S140" s="145"/>
      <c r="T140" s="135"/>
    </row>
    <row r="141" spans="1:16384" hidden="1" outlineLevel="1" x14ac:dyDescent="0.3">
      <c r="B141" s="585" t="s">
        <v>56</v>
      </c>
      <c r="C141" s="586"/>
      <c r="D141" s="587"/>
      <c r="E141" s="143" t="str">
        <f t="shared" si="7"/>
        <v>Blocos e vigas baldrames para ESTACA BARRETE</v>
      </c>
      <c r="F141" s="144">
        <f>R141</f>
        <v>0</v>
      </c>
      <c r="G141" s="134" t="s">
        <v>44</v>
      </c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32">
        <f>SUM(R110:R129)</f>
        <v>0</v>
      </c>
      <c r="S141" s="145"/>
      <c r="T141" s="135"/>
    </row>
    <row r="142" spans="1:16384" hidden="1" outlineLevel="1" x14ac:dyDescent="0.3">
      <c r="B142" s="588" t="s">
        <v>56</v>
      </c>
      <c r="C142" s="589"/>
      <c r="D142" s="590"/>
      <c r="E142" s="483" t="str">
        <f t="shared" si="7"/>
        <v>Blocos e vigas baldrames para ESTACA BARRETE</v>
      </c>
      <c r="F142" s="484">
        <f>S142</f>
        <v>0</v>
      </c>
      <c r="G142" s="485" t="s">
        <v>44</v>
      </c>
      <c r="H142" s="486"/>
      <c r="I142" s="486"/>
      <c r="J142" s="486"/>
      <c r="K142" s="486"/>
      <c r="L142" s="486"/>
      <c r="M142" s="486"/>
      <c r="N142" s="486"/>
      <c r="O142" s="486"/>
      <c r="P142" s="486"/>
      <c r="Q142" s="486"/>
      <c r="R142" s="486"/>
      <c r="S142" s="487">
        <f>SUM(S110:S129)</f>
        <v>0</v>
      </c>
      <c r="T142" s="488"/>
    </row>
    <row r="143" spans="1:16384" s="130" customFormat="1" collapsed="1" x14ac:dyDescent="0.3">
      <c r="A143" s="497"/>
      <c r="B143" s="498" t="s">
        <v>23</v>
      </c>
      <c r="C143" s="498"/>
      <c r="D143" s="499"/>
      <c r="E143" s="499"/>
      <c r="F143" s="499"/>
      <c r="G143" s="500"/>
      <c r="H143" s="501"/>
      <c r="I143" s="501"/>
      <c r="J143" s="501"/>
      <c r="K143" s="501"/>
      <c r="L143" s="501"/>
      <c r="M143" s="501"/>
      <c r="N143" s="501"/>
      <c r="O143" s="501"/>
      <c r="P143" s="501"/>
      <c r="Q143" s="501"/>
      <c r="R143" s="501"/>
      <c r="S143" s="502"/>
      <c r="T143" s="497"/>
      <c r="U143" s="498"/>
      <c r="V143" s="498"/>
      <c r="W143" s="499"/>
      <c r="X143" s="499"/>
      <c r="Y143" s="499"/>
      <c r="Z143" s="500"/>
      <c r="AA143" s="501"/>
      <c r="AB143" s="501"/>
      <c r="AC143" s="501"/>
      <c r="AD143" s="501"/>
      <c r="AE143" s="501"/>
      <c r="AF143" s="501"/>
      <c r="AG143" s="501"/>
      <c r="AH143" s="501"/>
      <c r="AI143" s="501"/>
      <c r="AJ143" s="501"/>
      <c r="AK143" s="501"/>
      <c r="AL143" s="502"/>
      <c r="AM143" s="497"/>
      <c r="AN143" s="498"/>
      <c r="AO143" s="498"/>
      <c r="AP143" s="499"/>
      <c r="AQ143" s="499"/>
      <c r="AR143" s="499"/>
      <c r="AS143" s="500"/>
      <c r="AT143" s="501"/>
      <c r="AU143" s="501"/>
      <c r="AV143" s="501"/>
      <c r="AW143" s="501"/>
      <c r="AX143" s="501"/>
      <c r="AY143" s="501"/>
      <c r="AZ143" s="501"/>
      <c r="BA143" s="501"/>
      <c r="BB143" s="501"/>
      <c r="BC143" s="501"/>
      <c r="BD143" s="501"/>
      <c r="BE143" s="502"/>
      <c r="BF143" s="497"/>
      <c r="BG143" s="498"/>
      <c r="BH143" s="498"/>
      <c r="BI143" s="499"/>
      <c r="BJ143" s="499"/>
      <c r="BK143" s="499"/>
      <c r="BL143" s="500"/>
      <c r="BM143" s="501"/>
      <c r="BN143" s="501"/>
      <c r="BO143" s="501"/>
      <c r="BP143" s="501"/>
      <c r="BQ143" s="501"/>
      <c r="BR143" s="501"/>
      <c r="BS143" s="501"/>
      <c r="BT143" s="501"/>
      <c r="BU143" s="501"/>
      <c r="BV143" s="501"/>
      <c r="BW143" s="501"/>
      <c r="BX143" s="502"/>
      <c r="BY143" s="497"/>
      <c r="BZ143" s="498"/>
      <c r="CA143" s="498"/>
      <c r="CB143" s="499"/>
      <c r="CC143" s="499"/>
      <c r="CD143" s="499"/>
      <c r="CE143" s="500"/>
      <c r="CF143" s="501"/>
      <c r="CG143" s="501"/>
      <c r="CH143" s="501"/>
      <c r="CI143" s="501"/>
      <c r="CJ143" s="501"/>
      <c r="CK143" s="501"/>
      <c r="CL143" s="501"/>
      <c r="CM143" s="501"/>
      <c r="CN143" s="501"/>
      <c r="CO143" s="501"/>
      <c r="CP143" s="501"/>
      <c r="CQ143" s="502"/>
      <c r="CR143" s="497"/>
      <c r="CS143" s="498"/>
      <c r="CT143" s="498"/>
      <c r="CU143" s="499"/>
      <c r="CV143" s="499"/>
      <c r="CW143" s="499"/>
      <c r="CX143" s="500"/>
      <c r="CY143" s="501"/>
      <c r="CZ143" s="501"/>
      <c r="DA143" s="501"/>
      <c r="DB143" s="501"/>
      <c r="DC143" s="501"/>
      <c r="DD143" s="501"/>
      <c r="DE143" s="501"/>
      <c r="DF143" s="501"/>
      <c r="DG143" s="501"/>
      <c r="DH143" s="501"/>
      <c r="DI143" s="501"/>
      <c r="DJ143" s="502"/>
      <c r="DK143" s="497"/>
      <c r="DL143" s="498"/>
      <c r="DM143" s="498"/>
      <c r="DN143" s="499"/>
      <c r="DO143" s="499"/>
      <c r="DP143" s="499"/>
      <c r="DQ143" s="500"/>
      <c r="DR143" s="501"/>
      <c r="DS143" s="501"/>
      <c r="DT143" s="501"/>
      <c r="DU143" s="501"/>
      <c r="DV143" s="501"/>
      <c r="DW143" s="501"/>
      <c r="DX143" s="501"/>
      <c r="DY143" s="501"/>
      <c r="DZ143" s="501"/>
      <c r="EA143" s="501"/>
      <c r="EB143" s="501"/>
      <c r="EC143" s="502"/>
      <c r="ED143" s="497"/>
      <c r="EE143" s="498"/>
      <c r="EF143" s="498"/>
      <c r="EG143" s="499"/>
      <c r="EH143" s="499"/>
      <c r="EI143" s="499"/>
      <c r="EJ143" s="500"/>
      <c r="EK143" s="501"/>
      <c r="EL143" s="501"/>
      <c r="EM143" s="501"/>
      <c r="EN143" s="501"/>
      <c r="EO143" s="501"/>
      <c r="EP143" s="501"/>
      <c r="EQ143" s="501"/>
      <c r="ER143" s="501"/>
      <c r="ES143" s="501"/>
      <c r="ET143" s="501"/>
      <c r="EU143" s="501"/>
      <c r="EV143" s="502"/>
      <c r="EW143" s="497"/>
      <c r="EX143" s="498"/>
      <c r="EY143" s="498"/>
      <c r="EZ143" s="499"/>
      <c r="FA143" s="499"/>
      <c r="FB143" s="499"/>
      <c r="FC143" s="500"/>
      <c r="FD143" s="501"/>
      <c r="FE143" s="501"/>
      <c r="FF143" s="501"/>
      <c r="FG143" s="501"/>
      <c r="FH143" s="501"/>
      <c r="FI143" s="501"/>
      <c r="FJ143" s="501"/>
      <c r="FK143" s="501"/>
      <c r="FL143" s="501"/>
      <c r="FM143" s="501"/>
      <c r="FN143" s="501"/>
      <c r="FO143" s="502"/>
      <c r="FP143" s="497"/>
      <c r="FQ143" s="498"/>
      <c r="FR143" s="498"/>
      <c r="FS143" s="499"/>
      <c r="FT143" s="499"/>
      <c r="FU143" s="499"/>
      <c r="FV143" s="500"/>
      <c r="FW143" s="501"/>
      <c r="FX143" s="501"/>
      <c r="FY143" s="501"/>
      <c r="FZ143" s="501"/>
      <c r="GA143" s="501"/>
      <c r="GB143" s="501"/>
      <c r="GC143" s="501"/>
      <c r="GD143" s="501"/>
      <c r="GE143" s="501"/>
      <c r="GF143" s="501"/>
      <c r="GG143" s="501"/>
      <c r="GH143" s="502"/>
      <c r="GI143" s="497"/>
      <c r="GJ143" s="498"/>
      <c r="GK143" s="498"/>
      <c r="GL143" s="499"/>
      <c r="GM143" s="499"/>
      <c r="GN143" s="499"/>
      <c r="GO143" s="500"/>
      <c r="GP143" s="501"/>
      <c r="GQ143" s="501"/>
      <c r="GR143" s="501"/>
      <c r="GS143" s="501"/>
      <c r="GT143" s="501"/>
      <c r="GU143" s="501"/>
      <c r="GV143" s="501"/>
      <c r="GW143" s="501"/>
      <c r="GX143" s="501"/>
      <c r="GY143" s="501"/>
      <c r="GZ143" s="501"/>
      <c r="HA143" s="502"/>
      <c r="HB143" s="497"/>
      <c r="HC143" s="498"/>
      <c r="HD143" s="498"/>
      <c r="HE143" s="499"/>
      <c r="HF143" s="499"/>
      <c r="HG143" s="499"/>
      <c r="HH143" s="500"/>
      <c r="HI143" s="501"/>
      <c r="HJ143" s="501"/>
      <c r="HK143" s="501"/>
      <c r="HL143" s="501"/>
      <c r="HM143" s="501"/>
      <c r="HN143" s="501"/>
      <c r="HO143" s="501"/>
      <c r="HP143" s="501"/>
      <c r="HQ143" s="501"/>
      <c r="HR143" s="501"/>
      <c r="HS143" s="501"/>
      <c r="HT143" s="502"/>
      <c r="HU143" s="497"/>
      <c r="HV143" s="498"/>
      <c r="HW143" s="498"/>
      <c r="HX143" s="499"/>
      <c r="HY143" s="499"/>
      <c r="HZ143" s="499"/>
      <c r="IA143" s="500"/>
      <c r="IB143" s="501"/>
      <c r="IC143" s="501"/>
      <c r="ID143" s="501"/>
      <c r="IE143" s="501"/>
      <c r="IF143" s="501"/>
      <c r="IG143" s="501"/>
      <c r="IH143" s="501"/>
      <c r="II143" s="501"/>
      <c r="IJ143" s="501"/>
      <c r="IK143" s="501"/>
      <c r="IL143" s="501"/>
      <c r="IM143" s="502"/>
      <c r="IN143" s="497"/>
      <c r="IO143" s="498"/>
      <c r="IP143" s="498"/>
      <c r="IQ143" s="499"/>
      <c r="IR143" s="499"/>
      <c r="IS143" s="499"/>
      <c r="IT143" s="500"/>
      <c r="IU143" s="501"/>
      <c r="IV143" s="501"/>
      <c r="IW143" s="501"/>
      <c r="IX143" s="501"/>
      <c r="IY143" s="501"/>
      <c r="IZ143" s="501"/>
      <c r="JA143" s="501"/>
      <c r="JB143" s="501"/>
      <c r="JC143" s="501"/>
      <c r="JD143" s="501"/>
      <c r="JE143" s="501"/>
      <c r="JF143" s="502"/>
      <c r="JG143" s="497"/>
      <c r="JH143" s="498"/>
      <c r="JI143" s="498"/>
      <c r="JJ143" s="499"/>
      <c r="JK143" s="499"/>
      <c r="JL143" s="499"/>
      <c r="JM143" s="500"/>
      <c r="JN143" s="501"/>
      <c r="JO143" s="501"/>
      <c r="JP143" s="501"/>
      <c r="JQ143" s="501"/>
      <c r="JR143" s="501"/>
      <c r="JS143" s="501"/>
      <c r="JT143" s="501"/>
      <c r="JU143" s="501"/>
      <c r="JV143" s="501"/>
      <c r="JW143" s="501"/>
      <c r="JX143" s="501"/>
      <c r="JY143" s="502"/>
      <c r="JZ143" s="497"/>
      <c r="KA143" s="498"/>
      <c r="KB143" s="498"/>
      <c r="KC143" s="499"/>
      <c r="KD143" s="499"/>
      <c r="KE143" s="499"/>
      <c r="KF143" s="500"/>
      <c r="KG143" s="501"/>
      <c r="KH143" s="501"/>
      <c r="KI143" s="501"/>
      <c r="KJ143" s="501"/>
      <c r="KK143" s="501"/>
      <c r="KL143" s="501"/>
      <c r="KM143" s="501"/>
      <c r="KN143" s="501"/>
      <c r="KO143" s="501"/>
      <c r="KP143" s="501"/>
      <c r="KQ143" s="501"/>
      <c r="KR143" s="502"/>
      <c r="KS143" s="497"/>
      <c r="KT143" s="498"/>
      <c r="KU143" s="498"/>
      <c r="KV143" s="499"/>
      <c r="KW143" s="499"/>
      <c r="KX143" s="499"/>
      <c r="KY143" s="500"/>
      <c r="KZ143" s="501"/>
      <c r="LA143" s="501"/>
      <c r="LB143" s="501"/>
      <c r="LC143" s="501"/>
      <c r="LD143" s="501"/>
      <c r="LE143" s="501"/>
      <c r="LF143" s="501"/>
      <c r="LG143" s="501"/>
      <c r="LH143" s="501"/>
      <c r="LI143" s="501"/>
      <c r="LJ143" s="501"/>
      <c r="LK143" s="502"/>
      <c r="LL143" s="497"/>
      <c r="LM143" s="498"/>
      <c r="LN143" s="498"/>
      <c r="LO143" s="499"/>
      <c r="LP143" s="499"/>
      <c r="LQ143" s="499"/>
      <c r="LR143" s="500"/>
      <c r="LS143" s="501"/>
      <c r="LT143" s="501"/>
      <c r="LU143" s="501"/>
      <c r="LV143" s="501"/>
      <c r="LW143" s="501"/>
      <c r="LX143" s="501"/>
      <c r="LY143" s="501"/>
      <c r="LZ143" s="501"/>
      <c r="MA143" s="501"/>
      <c r="MB143" s="501"/>
      <c r="MC143" s="501"/>
      <c r="MD143" s="502"/>
      <c r="ME143" s="497"/>
      <c r="MF143" s="498"/>
      <c r="MG143" s="498"/>
      <c r="MH143" s="499"/>
      <c r="MI143" s="499"/>
      <c r="MJ143" s="499"/>
      <c r="MK143" s="500"/>
      <c r="ML143" s="501"/>
      <c r="MM143" s="501"/>
      <c r="MN143" s="501"/>
      <c r="MO143" s="501"/>
      <c r="MP143" s="501"/>
      <c r="MQ143" s="501"/>
      <c r="MR143" s="501"/>
      <c r="MS143" s="501"/>
      <c r="MT143" s="501"/>
      <c r="MU143" s="501"/>
      <c r="MV143" s="501"/>
      <c r="MW143" s="502"/>
      <c r="MX143" s="497"/>
      <c r="MY143" s="498"/>
      <c r="MZ143" s="498"/>
      <c r="NA143" s="499"/>
      <c r="NB143" s="499"/>
      <c r="NC143" s="499"/>
      <c r="ND143" s="500"/>
      <c r="NE143" s="501"/>
      <c r="NF143" s="501"/>
      <c r="NG143" s="501"/>
      <c r="NH143" s="501"/>
      <c r="NI143" s="501"/>
      <c r="NJ143" s="501"/>
      <c r="NK143" s="501"/>
      <c r="NL143" s="501"/>
      <c r="NM143" s="501"/>
      <c r="NN143" s="501"/>
      <c r="NO143" s="501"/>
      <c r="NP143" s="502"/>
      <c r="NQ143" s="497"/>
      <c r="NR143" s="498"/>
      <c r="NS143" s="498"/>
      <c r="NT143" s="499"/>
      <c r="NU143" s="499"/>
      <c r="NV143" s="499"/>
      <c r="NW143" s="500"/>
      <c r="NX143" s="501"/>
      <c r="NY143" s="501"/>
      <c r="NZ143" s="501"/>
      <c r="OA143" s="501"/>
      <c r="OB143" s="501"/>
      <c r="OC143" s="501"/>
      <c r="OD143" s="501"/>
      <c r="OE143" s="501"/>
      <c r="OF143" s="501"/>
      <c r="OG143" s="501"/>
      <c r="OH143" s="501"/>
      <c r="OI143" s="502"/>
      <c r="OJ143" s="497"/>
      <c r="OK143" s="498"/>
      <c r="OL143" s="498"/>
      <c r="OM143" s="499"/>
      <c r="ON143" s="499"/>
      <c r="OO143" s="499"/>
      <c r="OP143" s="500"/>
      <c r="OQ143" s="501"/>
      <c r="OR143" s="501"/>
      <c r="OS143" s="501"/>
      <c r="OT143" s="501"/>
      <c r="OU143" s="501"/>
      <c r="OV143" s="501"/>
      <c r="OW143" s="501"/>
      <c r="OX143" s="501"/>
      <c r="OY143" s="501"/>
      <c r="OZ143" s="501"/>
      <c r="PA143" s="501"/>
      <c r="PB143" s="502"/>
      <c r="PC143" s="497"/>
      <c r="PD143" s="498"/>
      <c r="PE143" s="498"/>
      <c r="PF143" s="499"/>
      <c r="PG143" s="499"/>
      <c r="PH143" s="499"/>
      <c r="PI143" s="500"/>
      <c r="PJ143" s="501"/>
      <c r="PK143" s="501"/>
      <c r="PL143" s="501"/>
      <c r="PM143" s="501"/>
      <c r="PN143" s="501"/>
      <c r="PO143" s="501"/>
      <c r="PP143" s="501"/>
      <c r="PQ143" s="501"/>
      <c r="PR143" s="501"/>
      <c r="PS143" s="501"/>
      <c r="PT143" s="501"/>
      <c r="PU143" s="502"/>
      <c r="PV143" s="497"/>
      <c r="PW143" s="498"/>
      <c r="PX143" s="498"/>
      <c r="PY143" s="499"/>
      <c r="PZ143" s="499"/>
      <c r="QA143" s="499"/>
      <c r="QB143" s="500"/>
      <c r="QC143" s="501"/>
      <c r="QD143" s="501"/>
      <c r="QE143" s="501"/>
      <c r="QF143" s="501"/>
      <c r="QG143" s="501"/>
      <c r="QH143" s="501"/>
      <c r="QI143" s="501"/>
      <c r="QJ143" s="501"/>
      <c r="QK143" s="501"/>
      <c r="QL143" s="501"/>
      <c r="QM143" s="501"/>
      <c r="QN143" s="502"/>
      <c r="QO143" s="497"/>
      <c r="QP143" s="498"/>
      <c r="QQ143" s="498"/>
      <c r="QR143" s="499"/>
      <c r="QS143" s="499"/>
      <c r="QT143" s="499"/>
      <c r="QU143" s="500"/>
      <c r="QV143" s="501"/>
      <c r="QW143" s="501"/>
      <c r="QX143" s="501"/>
      <c r="QY143" s="501"/>
      <c r="QZ143" s="501"/>
      <c r="RA143" s="501"/>
      <c r="RB143" s="501"/>
      <c r="RC143" s="501"/>
      <c r="RD143" s="501"/>
      <c r="RE143" s="501"/>
      <c r="RF143" s="501"/>
      <c r="RG143" s="502"/>
      <c r="RH143" s="497"/>
      <c r="RI143" s="498"/>
      <c r="RJ143" s="498"/>
      <c r="RK143" s="499"/>
      <c r="RL143" s="499"/>
      <c r="RM143" s="499"/>
      <c r="RN143" s="500"/>
      <c r="RO143" s="501"/>
      <c r="RP143" s="501"/>
      <c r="RQ143" s="501"/>
      <c r="RR143" s="501"/>
      <c r="RS143" s="501"/>
      <c r="RT143" s="501"/>
      <c r="RU143" s="501"/>
      <c r="RV143" s="501"/>
      <c r="RW143" s="501"/>
      <c r="RX143" s="501"/>
      <c r="RY143" s="501"/>
      <c r="RZ143" s="502"/>
      <c r="SA143" s="497"/>
      <c r="SB143" s="498"/>
      <c r="SC143" s="498"/>
      <c r="SD143" s="499"/>
      <c r="SE143" s="499"/>
      <c r="SF143" s="499"/>
      <c r="SG143" s="500"/>
      <c r="SH143" s="501"/>
      <c r="SI143" s="501"/>
      <c r="SJ143" s="501"/>
      <c r="SK143" s="501"/>
      <c r="SL143" s="501"/>
      <c r="SM143" s="501"/>
      <c r="SN143" s="501"/>
      <c r="SO143" s="501"/>
      <c r="SP143" s="501"/>
      <c r="SQ143" s="501"/>
      <c r="SR143" s="501"/>
      <c r="SS143" s="502"/>
      <c r="ST143" s="497"/>
      <c r="SU143" s="498"/>
      <c r="SV143" s="498"/>
      <c r="SW143" s="499"/>
      <c r="SX143" s="499"/>
      <c r="SY143" s="499"/>
      <c r="SZ143" s="500"/>
      <c r="TA143" s="501"/>
      <c r="TB143" s="501"/>
      <c r="TC143" s="501"/>
      <c r="TD143" s="501"/>
      <c r="TE143" s="501"/>
      <c r="TF143" s="501"/>
      <c r="TG143" s="501"/>
      <c r="TH143" s="501"/>
      <c r="TI143" s="501"/>
      <c r="TJ143" s="501"/>
      <c r="TK143" s="501"/>
      <c r="TL143" s="502"/>
      <c r="TM143" s="497"/>
      <c r="TN143" s="498"/>
      <c r="TO143" s="498"/>
      <c r="TP143" s="499"/>
      <c r="TQ143" s="499"/>
      <c r="TR143" s="499"/>
      <c r="TS143" s="500"/>
      <c r="TT143" s="501"/>
      <c r="TU143" s="501"/>
      <c r="TV143" s="501"/>
      <c r="TW143" s="501"/>
      <c r="TX143" s="501"/>
      <c r="TY143" s="501"/>
      <c r="TZ143" s="501"/>
      <c r="UA143" s="501"/>
      <c r="UB143" s="501"/>
      <c r="UC143" s="501"/>
      <c r="UD143" s="501"/>
      <c r="UE143" s="502"/>
      <c r="UF143" s="497"/>
      <c r="UG143" s="498"/>
      <c r="UH143" s="498"/>
      <c r="UI143" s="499"/>
      <c r="UJ143" s="499"/>
      <c r="UK143" s="499"/>
      <c r="UL143" s="500"/>
      <c r="UM143" s="501"/>
      <c r="UN143" s="501"/>
      <c r="UO143" s="501"/>
      <c r="UP143" s="501"/>
      <c r="UQ143" s="501"/>
      <c r="UR143" s="501"/>
      <c r="US143" s="501"/>
      <c r="UT143" s="501"/>
      <c r="UU143" s="501"/>
      <c r="UV143" s="501"/>
      <c r="UW143" s="501"/>
      <c r="UX143" s="502"/>
      <c r="UY143" s="497"/>
      <c r="UZ143" s="498"/>
      <c r="VA143" s="498"/>
      <c r="VB143" s="499"/>
      <c r="VC143" s="499"/>
      <c r="VD143" s="499"/>
      <c r="VE143" s="500"/>
      <c r="VF143" s="501"/>
      <c r="VG143" s="501"/>
      <c r="VH143" s="501"/>
      <c r="VI143" s="501"/>
      <c r="VJ143" s="501"/>
      <c r="VK143" s="501"/>
      <c r="VL143" s="501"/>
      <c r="VM143" s="501"/>
      <c r="VN143" s="501"/>
      <c r="VO143" s="501"/>
      <c r="VP143" s="501"/>
      <c r="VQ143" s="502"/>
      <c r="VR143" s="497"/>
      <c r="VS143" s="498"/>
      <c r="VT143" s="498"/>
      <c r="VU143" s="499"/>
      <c r="VV143" s="499"/>
      <c r="VW143" s="499"/>
      <c r="VX143" s="500"/>
      <c r="VY143" s="501"/>
      <c r="VZ143" s="501"/>
      <c r="WA143" s="501"/>
      <c r="WB143" s="501"/>
      <c r="WC143" s="501"/>
      <c r="WD143" s="501"/>
      <c r="WE143" s="501"/>
      <c r="WF143" s="501"/>
      <c r="WG143" s="501"/>
      <c r="WH143" s="501"/>
      <c r="WI143" s="501"/>
      <c r="WJ143" s="502"/>
      <c r="WK143" s="497"/>
      <c r="WL143" s="498"/>
      <c r="WM143" s="498"/>
      <c r="WN143" s="499"/>
      <c r="WO143" s="499"/>
      <c r="WP143" s="499"/>
      <c r="WQ143" s="500"/>
      <c r="WR143" s="501"/>
      <c r="WS143" s="501"/>
      <c r="WT143" s="501"/>
      <c r="WU143" s="501"/>
      <c r="WV143" s="501"/>
      <c r="WW143" s="501"/>
      <c r="WX143" s="501"/>
      <c r="WY143" s="501"/>
      <c r="WZ143" s="501"/>
      <c r="XA143" s="501"/>
      <c r="XB143" s="501"/>
      <c r="XC143" s="502"/>
      <c r="XD143" s="497"/>
      <c r="XE143" s="498"/>
      <c r="XF143" s="498"/>
      <c r="XG143" s="499"/>
      <c r="XH143" s="499"/>
      <c r="XI143" s="499"/>
      <c r="XJ143" s="500"/>
      <c r="XK143" s="501"/>
      <c r="XL143" s="501"/>
      <c r="XM143" s="501"/>
      <c r="XN143" s="501"/>
      <c r="XO143" s="501"/>
      <c r="XP143" s="501"/>
      <c r="XQ143" s="501"/>
      <c r="XR143" s="501"/>
      <c r="XS143" s="501"/>
      <c r="XT143" s="501"/>
      <c r="XU143" s="501"/>
      <c r="XV143" s="502"/>
      <c r="XW143" s="497"/>
      <c r="XX143" s="498"/>
      <c r="XY143" s="498"/>
      <c r="XZ143" s="499"/>
      <c r="YA143" s="499"/>
      <c r="YB143" s="499"/>
      <c r="YC143" s="500"/>
      <c r="YD143" s="501"/>
      <c r="YE143" s="501"/>
      <c r="YF143" s="501"/>
      <c r="YG143" s="501"/>
      <c r="YH143" s="501"/>
      <c r="YI143" s="501"/>
      <c r="YJ143" s="501"/>
      <c r="YK143" s="501"/>
      <c r="YL143" s="501"/>
      <c r="YM143" s="501"/>
      <c r="YN143" s="501"/>
      <c r="YO143" s="502"/>
      <c r="YP143" s="497"/>
      <c r="YQ143" s="498"/>
      <c r="YR143" s="498"/>
      <c r="YS143" s="499"/>
      <c r="YT143" s="499"/>
      <c r="YU143" s="499"/>
      <c r="YV143" s="500"/>
      <c r="YW143" s="501"/>
      <c r="YX143" s="501"/>
      <c r="YY143" s="501"/>
      <c r="YZ143" s="501"/>
      <c r="ZA143" s="501"/>
      <c r="ZB143" s="501"/>
      <c r="ZC143" s="501"/>
      <c r="ZD143" s="501"/>
      <c r="ZE143" s="501"/>
      <c r="ZF143" s="501"/>
      <c r="ZG143" s="501"/>
      <c r="ZH143" s="502"/>
      <c r="ZI143" s="497"/>
      <c r="ZJ143" s="498"/>
      <c r="ZK143" s="498"/>
      <c r="ZL143" s="499"/>
      <c r="ZM143" s="499"/>
      <c r="ZN143" s="499"/>
      <c r="ZO143" s="500"/>
      <c r="ZP143" s="501"/>
      <c r="ZQ143" s="501"/>
      <c r="ZR143" s="501"/>
      <c r="ZS143" s="501"/>
      <c r="ZT143" s="501"/>
      <c r="ZU143" s="501"/>
      <c r="ZV143" s="501"/>
      <c r="ZW143" s="501"/>
      <c r="ZX143" s="501"/>
      <c r="ZY143" s="501"/>
      <c r="ZZ143" s="501"/>
      <c r="AAA143" s="502"/>
      <c r="AAB143" s="497"/>
      <c r="AAC143" s="498"/>
      <c r="AAD143" s="498"/>
      <c r="AAE143" s="499"/>
      <c r="AAF143" s="499"/>
      <c r="AAG143" s="499"/>
      <c r="AAH143" s="500"/>
      <c r="AAI143" s="501"/>
      <c r="AAJ143" s="501"/>
      <c r="AAK143" s="501"/>
      <c r="AAL143" s="501"/>
      <c r="AAM143" s="501"/>
      <c r="AAN143" s="501"/>
      <c r="AAO143" s="501"/>
      <c r="AAP143" s="501"/>
      <c r="AAQ143" s="501"/>
      <c r="AAR143" s="501"/>
      <c r="AAS143" s="501"/>
      <c r="AAT143" s="502"/>
      <c r="AAU143" s="497"/>
      <c r="AAV143" s="498"/>
      <c r="AAW143" s="498"/>
      <c r="AAX143" s="499"/>
      <c r="AAY143" s="499"/>
      <c r="AAZ143" s="499"/>
      <c r="ABA143" s="500"/>
      <c r="ABB143" s="501"/>
      <c r="ABC143" s="501"/>
      <c r="ABD143" s="501"/>
      <c r="ABE143" s="501"/>
      <c r="ABF143" s="501"/>
      <c r="ABG143" s="501"/>
      <c r="ABH143" s="501"/>
      <c r="ABI143" s="501"/>
      <c r="ABJ143" s="501"/>
      <c r="ABK143" s="501"/>
      <c r="ABL143" s="501"/>
      <c r="ABM143" s="502"/>
      <c r="ABN143" s="497"/>
      <c r="ABO143" s="498"/>
      <c r="ABP143" s="498"/>
      <c r="ABQ143" s="499"/>
      <c r="ABR143" s="499"/>
      <c r="ABS143" s="499"/>
      <c r="ABT143" s="500"/>
      <c r="ABU143" s="501"/>
      <c r="ABV143" s="501"/>
      <c r="ABW143" s="501"/>
      <c r="ABX143" s="501"/>
      <c r="ABY143" s="501"/>
      <c r="ABZ143" s="501"/>
      <c r="ACA143" s="501"/>
      <c r="ACB143" s="501"/>
      <c r="ACC143" s="501"/>
      <c r="ACD143" s="501"/>
      <c r="ACE143" s="501"/>
      <c r="ACF143" s="502"/>
      <c r="ACG143" s="497"/>
      <c r="ACH143" s="498"/>
      <c r="ACI143" s="498"/>
      <c r="ACJ143" s="499"/>
      <c r="ACK143" s="499"/>
      <c r="ACL143" s="499"/>
      <c r="ACM143" s="500"/>
      <c r="ACN143" s="501"/>
      <c r="ACO143" s="501"/>
      <c r="ACP143" s="501"/>
      <c r="ACQ143" s="501"/>
      <c r="ACR143" s="501"/>
      <c r="ACS143" s="501"/>
      <c r="ACT143" s="501"/>
      <c r="ACU143" s="501"/>
      <c r="ACV143" s="501"/>
      <c r="ACW143" s="501"/>
      <c r="ACX143" s="501"/>
      <c r="ACY143" s="502"/>
      <c r="ACZ143" s="497"/>
      <c r="ADA143" s="498"/>
      <c r="ADB143" s="498"/>
      <c r="ADC143" s="499"/>
      <c r="ADD143" s="499"/>
      <c r="ADE143" s="499"/>
      <c r="ADF143" s="500"/>
      <c r="ADG143" s="501"/>
      <c r="ADH143" s="501"/>
      <c r="ADI143" s="501"/>
      <c r="ADJ143" s="501"/>
      <c r="ADK143" s="501"/>
      <c r="ADL143" s="501"/>
      <c r="ADM143" s="501"/>
      <c r="ADN143" s="501"/>
      <c r="ADO143" s="501"/>
      <c r="ADP143" s="501"/>
      <c r="ADQ143" s="501"/>
      <c r="ADR143" s="502"/>
      <c r="ADS143" s="497"/>
      <c r="ADT143" s="498"/>
      <c r="ADU143" s="498"/>
      <c r="ADV143" s="499"/>
      <c r="ADW143" s="499"/>
      <c r="ADX143" s="499"/>
      <c r="ADY143" s="500"/>
      <c r="ADZ143" s="501"/>
      <c r="AEA143" s="501"/>
      <c r="AEB143" s="501"/>
      <c r="AEC143" s="501"/>
      <c r="AED143" s="501"/>
      <c r="AEE143" s="501"/>
      <c r="AEF143" s="501"/>
      <c r="AEG143" s="501"/>
      <c r="AEH143" s="501"/>
      <c r="AEI143" s="501"/>
      <c r="AEJ143" s="501"/>
      <c r="AEK143" s="502"/>
      <c r="AEL143" s="497"/>
      <c r="AEM143" s="498"/>
      <c r="AEN143" s="498"/>
      <c r="AEO143" s="499"/>
      <c r="AEP143" s="499"/>
      <c r="AEQ143" s="499"/>
      <c r="AER143" s="500"/>
      <c r="AES143" s="501"/>
      <c r="AET143" s="501"/>
      <c r="AEU143" s="501"/>
      <c r="AEV143" s="501"/>
      <c r="AEW143" s="501"/>
      <c r="AEX143" s="501"/>
      <c r="AEY143" s="501"/>
      <c r="AEZ143" s="501"/>
      <c r="AFA143" s="501"/>
      <c r="AFB143" s="501"/>
      <c r="AFC143" s="501"/>
      <c r="AFD143" s="502"/>
      <c r="AFE143" s="497"/>
      <c r="AFF143" s="498"/>
      <c r="AFG143" s="498"/>
      <c r="AFH143" s="499"/>
      <c r="AFI143" s="499"/>
      <c r="AFJ143" s="499"/>
      <c r="AFK143" s="500"/>
      <c r="AFL143" s="501"/>
      <c r="AFM143" s="501"/>
      <c r="AFN143" s="501"/>
      <c r="AFO143" s="501"/>
      <c r="AFP143" s="501"/>
      <c r="AFQ143" s="501"/>
      <c r="AFR143" s="501"/>
      <c r="AFS143" s="501"/>
      <c r="AFT143" s="501"/>
      <c r="AFU143" s="501"/>
      <c r="AFV143" s="501"/>
      <c r="AFW143" s="502"/>
      <c r="AFX143" s="497"/>
      <c r="AFY143" s="498"/>
      <c r="AFZ143" s="498"/>
      <c r="AGA143" s="499"/>
      <c r="AGB143" s="499"/>
      <c r="AGC143" s="499"/>
      <c r="AGD143" s="500"/>
      <c r="AGE143" s="501"/>
      <c r="AGF143" s="501"/>
      <c r="AGG143" s="501"/>
      <c r="AGH143" s="501"/>
      <c r="AGI143" s="501"/>
      <c r="AGJ143" s="501"/>
      <c r="AGK143" s="501"/>
      <c r="AGL143" s="501"/>
      <c r="AGM143" s="501"/>
      <c r="AGN143" s="501"/>
      <c r="AGO143" s="501"/>
      <c r="AGP143" s="502"/>
      <c r="AGQ143" s="497"/>
      <c r="AGR143" s="498"/>
      <c r="AGS143" s="498"/>
      <c r="AGT143" s="499"/>
      <c r="AGU143" s="499"/>
      <c r="AGV143" s="499"/>
      <c r="AGW143" s="500"/>
      <c r="AGX143" s="501"/>
      <c r="AGY143" s="501"/>
      <c r="AGZ143" s="501"/>
      <c r="AHA143" s="501"/>
      <c r="AHB143" s="501"/>
      <c r="AHC143" s="501"/>
      <c r="AHD143" s="501"/>
      <c r="AHE143" s="501"/>
      <c r="AHF143" s="501"/>
      <c r="AHG143" s="501"/>
      <c r="AHH143" s="501"/>
      <c r="AHI143" s="502"/>
      <c r="AHJ143" s="497"/>
      <c r="AHK143" s="498"/>
      <c r="AHL143" s="498"/>
      <c r="AHM143" s="499"/>
      <c r="AHN143" s="499"/>
      <c r="AHO143" s="499"/>
      <c r="AHP143" s="500"/>
      <c r="AHQ143" s="501"/>
      <c r="AHR143" s="501"/>
      <c r="AHS143" s="501"/>
      <c r="AHT143" s="501"/>
      <c r="AHU143" s="501"/>
      <c r="AHV143" s="501"/>
      <c r="AHW143" s="501"/>
      <c r="AHX143" s="501"/>
      <c r="AHY143" s="501"/>
      <c r="AHZ143" s="501"/>
      <c r="AIA143" s="501"/>
      <c r="AIB143" s="502"/>
      <c r="AIC143" s="497"/>
      <c r="AID143" s="498"/>
      <c r="AIE143" s="498"/>
      <c r="AIF143" s="499"/>
      <c r="AIG143" s="499"/>
      <c r="AIH143" s="499"/>
      <c r="AII143" s="500"/>
      <c r="AIJ143" s="501"/>
      <c r="AIK143" s="501"/>
      <c r="AIL143" s="501"/>
      <c r="AIM143" s="501"/>
      <c r="AIN143" s="501"/>
      <c r="AIO143" s="501"/>
      <c r="AIP143" s="501"/>
      <c r="AIQ143" s="501"/>
      <c r="AIR143" s="501"/>
      <c r="AIS143" s="501"/>
      <c r="AIT143" s="501"/>
      <c r="AIU143" s="502"/>
      <c r="AIV143" s="497"/>
      <c r="AIW143" s="498"/>
      <c r="AIX143" s="498"/>
      <c r="AIY143" s="499"/>
      <c r="AIZ143" s="499"/>
      <c r="AJA143" s="499"/>
      <c r="AJB143" s="500"/>
      <c r="AJC143" s="501"/>
      <c r="AJD143" s="501"/>
      <c r="AJE143" s="501"/>
      <c r="AJF143" s="501"/>
      <c r="AJG143" s="501"/>
      <c r="AJH143" s="501"/>
      <c r="AJI143" s="501"/>
      <c r="AJJ143" s="501"/>
      <c r="AJK143" s="501"/>
      <c r="AJL143" s="501"/>
      <c r="AJM143" s="501"/>
      <c r="AJN143" s="502"/>
      <c r="AJO143" s="497"/>
      <c r="AJP143" s="498"/>
      <c r="AJQ143" s="498"/>
      <c r="AJR143" s="499"/>
      <c r="AJS143" s="499"/>
      <c r="AJT143" s="499"/>
      <c r="AJU143" s="500"/>
      <c r="AJV143" s="501"/>
      <c r="AJW143" s="501"/>
      <c r="AJX143" s="501"/>
      <c r="AJY143" s="501"/>
      <c r="AJZ143" s="501"/>
      <c r="AKA143" s="501"/>
      <c r="AKB143" s="501"/>
      <c r="AKC143" s="501"/>
      <c r="AKD143" s="501"/>
      <c r="AKE143" s="501"/>
      <c r="AKF143" s="501"/>
      <c r="AKG143" s="502"/>
      <c r="AKH143" s="497"/>
      <c r="AKI143" s="498"/>
      <c r="AKJ143" s="498"/>
      <c r="AKK143" s="499"/>
      <c r="AKL143" s="499"/>
      <c r="AKM143" s="499"/>
      <c r="AKN143" s="500"/>
      <c r="AKO143" s="501"/>
      <c r="AKP143" s="501"/>
      <c r="AKQ143" s="501"/>
      <c r="AKR143" s="501"/>
      <c r="AKS143" s="501"/>
      <c r="AKT143" s="501"/>
      <c r="AKU143" s="501"/>
      <c r="AKV143" s="501"/>
      <c r="AKW143" s="501"/>
      <c r="AKX143" s="501"/>
      <c r="AKY143" s="501"/>
      <c r="AKZ143" s="502"/>
      <c r="ALA143" s="497"/>
      <c r="ALB143" s="498"/>
      <c r="ALC143" s="498"/>
      <c r="ALD143" s="499"/>
      <c r="ALE143" s="499"/>
      <c r="ALF143" s="499"/>
      <c r="ALG143" s="500"/>
      <c r="ALH143" s="501"/>
      <c r="ALI143" s="501"/>
      <c r="ALJ143" s="501"/>
      <c r="ALK143" s="501"/>
      <c r="ALL143" s="501"/>
      <c r="ALM143" s="501"/>
      <c r="ALN143" s="501"/>
      <c r="ALO143" s="501"/>
      <c r="ALP143" s="501"/>
      <c r="ALQ143" s="501"/>
      <c r="ALR143" s="501"/>
      <c r="ALS143" s="502"/>
      <c r="ALT143" s="497"/>
      <c r="ALU143" s="498"/>
      <c r="ALV143" s="498"/>
      <c r="ALW143" s="499"/>
      <c r="ALX143" s="499"/>
      <c r="ALY143" s="499"/>
      <c r="ALZ143" s="500"/>
      <c r="AMA143" s="501"/>
      <c r="AMB143" s="501"/>
      <c r="AMC143" s="501"/>
      <c r="AMD143" s="501"/>
      <c r="AME143" s="501"/>
      <c r="AMF143" s="501"/>
      <c r="AMG143" s="501"/>
      <c r="AMH143" s="501"/>
      <c r="AMI143" s="501"/>
      <c r="AMJ143" s="501"/>
      <c r="AMK143" s="501"/>
      <c r="AML143" s="502"/>
      <c r="AMM143" s="497"/>
      <c r="AMN143" s="498"/>
      <c r="AMO143" s="498"/>
      <c r="AMP143" s="499"/>
      <c r="AMQ143" s="499"/>
      <c r="AMR143" s="499"/>
      <c r="AMS143" s="500"/>
      <c r="AMT143" s="501"/>
      <c r="AMU143" s="501"/>
      <c r="AMV143" s="501"/>
      <c r="AMW143" s="501"/>
      <c r="AMX143" s="501"/>
      <c r="AMY143" s="501"/>
      <c r="AMZ143" s="501"/>
      <c r="ANA143" s="501"/>
      <c r="ANB143" s="501"/>
      <c r="ANC143" s="501"/>
      <c r="AND143" s="501"/>
      <c r="ANE143" s="502"/>
      <c r="ANF143" s="497"/>
      <c r="ANG143" s="498"/>
      <c r="ANH143" s="498"/>
      <c r="ANI143" s="499"/>
      <c r="ANJ143" s="499"/>
      <c r="ANK143" s="499"/>
      <c r="ANL143" s="500"/>
      <c r="ANM143" s="501"/>
      <c r="ANN143" s="501"/>
      <c r="ANO143" s="501"/>
      <c r="ANP143" s="501"/>
      <c r="ANQ143" s="501"/>
      <c r="ANR143" s="501"/>
      <c r="ANS143" s="501"/>
      <c r="ANT143" s="501"/>
      <c r="ANU143" s="501"/>
      <c r="ANV143" s="501"/>
      <c r="ANW143" s="501"/>
      <c r="ANX143" s="502"/>
      <c r="ANY143" s="497"/>
      <c r="ANZ143" s="498"/>
      <c r="AOA143" s="498"/>
      <c r="AOB143" s="499"/>
      <c r="AOC143" s="499"/>
      <c r="AOD143" s="499"/>
      <c r="AOE143" s="500"/>
      <c r="AOF143" s="501"/>
      <c r="AOG143" s="501"/>
      <c r="AOH143" s="501"/>
      <c r="AOI143" s="501"/>
      <c r="AOJ143" s="501"/>
      <c r="AOK143" s="501"/>
      <c r="AOL143" s="501"/>
      <c r="AOM143" s="501"/>
      <c r="AON143" s="501"/>
      <c r="AOO143" s="501"/>
      <c r="AOP143" s="501"/>
      <c r="AOQ143" s="502"/>
      <c r="AOR143" s="497"/>
      <c r="AOS143" s="498"/>
      <c r="AOT143" s="498"/>
      <c r="AOU143" s="499"/>
      <c r="AOV143" s="499"/>
      <c r="AOW143" s="499"/>
      <c r="AOX143" s="500"/>
      <c r="AOY143" s="501"/>
      <c r="AOZ143" s="501"/>
      <c r="APA143" s="501"/>
      <c r="APB143" s="501"/>
      <c r="APC143" s="501"/>
      <c r="APD143" s="501"/>
      <c r="APE143" s="501"/>
      <c r="APF143" s="501"/>
      <c r="APG143" s="501"/>
      <c r="APH143" s="501"/>
      <c r="API143" s="501"/>
      <c r="APJ143" s="502"/>
      <c r="APK143" s="497"/>
      <c r="APL143" s="498"/>
      <c r="APM143" s="498"/>
      <c r="APN143" s="499"/>
      <c r="APO143" s="499"/>
      <c r="APP143" s="499"/>
      <c r="APQ143" s="500"/>
      <c r="APR143" s="501"/>
      <c r="APS143" s="501"/>
      <c r="APT143" s="501"/>
      <c r="APU143" s="501"/>
      <c r="APV143" s="501"/>
      <c r="APW143" s="501"/>
      <c r="APX143" s="501"/>
      <c r="APY143" s="501"/>
      <c r="APZ143" s="501"/>
      <c r="AQA143" s="501"/>
      <c r="AQB143" s="501"/>
      <c r="AQC143" s="502"/>
      <c r="AQD143" s="497"/>
      <c r="AQE143" s="498"/>
      <c r="AQF143" s="498"/>
      <c r="AQG143" s="499"/>
      <c r="AQH143" s="499"/>
      <c r="AQI143" s="499"/>
      <c r="AQJ143" s="500"/>
      <c r="AQK143" s="501"/>
      <c r="AQL143" s="501"/>
      <c r="AQM143" s="501"/>
      <c r="AQN143" s="501"/>
      <c r="AQO143" s="501"/>
      <c r="AQP143" s="501"/>
      <c r="AQQ143" s="501"/>
      <c r="AQR143" s="501"/>
      <c r="AQS143" s="501"/>
      <c r="AQT143" s="501"/>
      <c r="AQU143" s="501"/>
      <c r="AQV143" s="502"/>
      <c r="AQW143" s="497"/>
      <c r="AQX143" s="498"/>
      <c r="AQY143" s="498"/>
      <c r="AQZ143" s="499"/>
      <c r="ARA143" s="499"/>
      <c r="ARB143" s="499"/>
      <c r="ARC143" s="500"/>
      <c r="ARD143" s="501"/>
      <c r="ARE143" s="501"/>
      <c r="ARF143" s="501"/>
      <c r="ARG143" s="501"/>
      <c r="ARH143" s="501"/>
      <c r="ARI143" s="501"/>
      <c r="ARJ143" s="501"/>
      <c r="ARK143" s="501"/>
      <c r="ARL143" s="501"/>
      <c r="ARM143" s="501"/>
      <c r="ARN143" s="501"/>
      <c r="ARO143" s="502"/>
      <c r="ARP143" s="497"/>
      <c r="ARQ143" s="498"/>
      <c r="ARR143" s="498"/>
      <c r="ARS143" s="499"/>
      <c r="ART143" s="499"/>
      <c r="ARU143" s="499"/>
      <c r="ARV143" s="500"/>
      <c r="ARW143" s="501"/>
      <c r="ARX143" s="501"/>
      <c r="ARY143" s="501"/>
      <c r="ARZ143" s="501"/>
      <c r="ASA143" s="501"/>
      <c r="ASB143" s="501"/>
      <c r="ASC143" s="501"/>
      <c r="ASD143" s="501"/>
      <c r="ASE143" s="501"/>
      <c r="ASF143" s="501"/>
      <c r="ASG143" s="501"/>
      <c r="ASH143" s="502"/>
      <c r="ASI143" s="497"/>
      <c r="ASJ143" s="498"/>
      <c r="ASK143" s="498"/>
      <c r="ASL143" s="499"/>
      <c r="ASM143" s="499"/>
      <c r="ASN143" s="499"/>
      <c r="ASO143" s="500"/>
      <c r="ASP143" s="501"/>
      <c r="ASQ143" s="501"/>
      <c r="ASR143" s="501"/>
      <c r="ASS143" s="501"/>
      <c r="AST143" s="501"/>
      <c r="ASU143" s="501"/>
      <c r="ASV143" s="501"/>
      <c r="ASW143" s="501"/>
      <c r="ASX143" s="501"/>
      <c r="ASY143" s="501"/>
      <c r="ASZ143" s="501"/>
      <c r="ATA143" s="502"/>
      <c r="ATB143" s="497"/>
      <c r="ATC143" s="498"/>
      <c r="ATD143" s="498"/>
      <c r="ATE143" s="499"/>
      <c r="ATF143" s="499"/>
      <c r="ATG143" s="499"/>
      <c r="ATH143" s="500"/>
      <c r="ATI143" s="501"/>
      <c r="ATJ143" s="501"/>
      <c r="ATK143" s="501"/>
      <c r="ATL143" s="501"/>
      <c r="ATM143" s="501"/>
      <c r="ATN143" s="501"/>
      <c r="ATO143" s="501"/>
      <c r="ATP143" s="501"/>
      <c r="ATQ143" s="501"/>
      <c r="ATR143" s="501"/>
      <c r="ATS143" s="501"/>
      <c r="ATT143" s="502"/>
      <c r="ATU143" s="497"/>
      <c r="ATV143" s="498"/>
      <c r="ATW143" s="498"/>
      <c r="ATX143" s="499"/>
      <c r="ATY143" s="499"/>
      <c r="ATZ143" s="499"/>
      <c r="AUA143" s="500"/>
      <c r="AUB143" s="501"/>
      <c r="AUC143" s="501"/>
      <c r="AUD143" s="501"/>
      <c r="AUE143" s="501"/>
      <c r="AUF143" s="501"/>
      <c r="AUG143" s="501"/>
      <c r="AUH143" s="501"/>
      <c r="AUI143" s="501"/>
      <c r="AUJ143" s="501"/>
      <c r="AUK143" s="501"/>
      <c r="AUL143" s="501"/>
      <c r="AUM143" s="502"/>
      <c r="AUN143" s="497"/>
      <c r="AUO143" s="498"/>
      <c r="AUP143" s="498"/>
      <c r="AUQ143" s="499"/>
      <c r="AUR143" s="499"/>
      <c r="AUS143" s="499"/>
      <c r="AUT143" s="500"/>
      <c r="AUU143" s="501"/>
      <c r="AUV143" s="501"/>
      <c r="AUW143" s="501"/>
      <c r="AUX143" s="501"/>
      <c r="AUY143" s="501"/>
      <c r="AUZ143" s="501"/>
      <c r="AVA143" s="501"/>
      <c r="AVB143" s="501"/>
      <c r="AVC143" s="501"/>
      <c r="AVD143" s="501"/>
      <c r="AVE143" s="501"/>
      <c r="AVF143" s="502"/>
      <c r="AVG143" s="497"/>
      <c r="AVH143" s="498"/>
      <c r="AVI143" s="498"/>
      <c r="AVJ143" s="499"/>
      <c r="AVK143" s="499"/>
      <c r="AVL143" s="499"/>
      <c r="AVM143" s="500"/>
      <c r="AVN143" s="501"/>
      <c r="AVO143" s="501"/>
      <c r="AVP143" s="501"/>
      <c r="AVQ143" s="501"/>
      <c r="AVR143" s="501"/>
      <c r="AVS143" s="501"/>
      <c r="AVT143" s="501"/>
      <c r="AVU143" s="501"/>
      <c r="AVV143" s="501"/>
      <c r="AVW143" s="501"/>
      <c r="AVX143" s="501"/>
      <c r="AVY143" s="502"/>
      <c r="AVZ143" s="497"/>
      <c r="AWA143" s="498"/>
      <c r="AWB143" s="498"/>
      <c r="AWC143" s="499"/>
      <c r="AWD143" s="499"/>
      <c r="AWE143" s="499"/>
      <c r="AWF143" s="500"/>
      <c r="AWG143" s="501"/>
      <c r="AWH143" s="501"/>
      <c r="AWI143" s="501"/>
      <c r="AWJ143" s="501"/>
      <c r="AWK143" s="501"/>
      <c r="AWL143" s="501"/>
      <c r="AWM143" s="501"/>
      <c r="AWN143" s="501"/>
      <c r="AWO143" s="501"/>
      <c r="AWP143" s="501"/>
      <c r="AWQ143" s="501"/>
      <c r="AWR143" s="502"/>
      <c r="AWS143" s="497"/>
      <c r="AWT143" s="498"/>
      <c r="AWU143" s="498"/>
      <c r="AWV143" s="499"/>
      <c r="AWW143" s="499"/>
      <c r="AWX143" s="499"/>
      <c r="AWY143" s="500"/>
      <c r="AWZ143" s="501"/>
      <c r="AXA143" s="501"/>
      <c r="AXB143" s="501"/>
      <c r="AXC143" s="501"/>
      <c r="AXD143" s="501"/>
      <c r="AXE143" s="501"/>
      <c r="AXF143" s="501"/>
      <c r="AXG143" s="501"/>
      <c r="AXH143" s="501"/>
      <c r="AXI143" s="501"/>
      <c r="AXJ143" s="501"/>
      <c r="AXK143" s="502"/>
      <c r="AXL143" s="497"/>
      <c r="AXM143" s="498"/>
      <c r="AXN143" s="498"/>
      <c r="AXO143" s="499"/>
      <c r="AXP143" s="499"/>
      <c r="AXQ143" s="499"/>
      <c r="AXR143" s="500"/>
      <c r="AXS143" s="501"/>
      <c r="AXT143" s="501"/>
      <c r="AXU143" s="501"/>
      <c r="AXV143" s="501"/>
      <c r="AXW143" s="501"/>
      <c r="AXX143" s="501"/>
      <c r="AXY143" s="501"/>
      <c r="AXZ143" s="501"/>
      <c r="AYA143" s="501"/>
      <c r="AYB143" s="501"/>
      <c r="AYC143" s="501"/>
      <c r="AYD143" s="502"/>
      <c r="AYE143" s="497"/>
      <c r="AYF143" s="498"/>
      <c r="AYG143" s="498"/>
      <c r="AYH143" s="499"/>
      <c r="AYI143" s="499"/>
      <c r="AYJ143" s="499"/>
      <c r="AYK143" s="500"/>
      <c r="AYL143" s="501"/>
      <c r="AYM143" s="501"/>
      <c r="AYN143" s="501"/>
      <c r="AYO143" s="501"/>
      <c r="AYP143" s="501"/>
      <c r="AYQ143" s="501"/>
      <c r="AYR143" s="501"/>
      <c r="AYS143" s="501"/>
      <c r="AYT143" s="501"/>
      <c r="AYU143" s="501"/>
      <c r="AYV143" s="501"/>
      <c r="AYW143" s="502"/>
      <c r="AYX143" s="497"/>
      <c r="AYY143" s="498"/>
      <c r="AYZ143" s="498"/>
      <c r="AZA143" s="499"/>
      <c r="AZB143" s="499"/>
      <c r="AZC143" s="499"/>
      <c r="AZD143" s="500"/>
      <c r="AZE143" s="501"/>
      <c r="AZF143" s="501"/>
      <c r="AZG143" s="501"/>
      <c r="AZH143" s="501"/>
      <c r="AZI143" s="501"/>
      <c r="AZJ143" s="501"/>
      <c r="AZK143" s="501"/>
      <c r="AZL143" s="501"/>
      <c r="AZM143" s="501"/>
      <c r="AZN143" s="501"/>
      <c r="AZO143" s="501"/>
      <c r="AZP143" s="502"/>
      <c r="AZQ143" s="497"/>
      <c r="AZR143" s="498"/>
      <c r="AZS143" s="498"/>
      <c r="AZT143" s="499"/>
      <c r="AZU143" s="499"/>
      <c r="AZV143" s="499"/>
      <c r="AZW143" s="500"/>
      <c r="AZX143" s="501"/>
      <c r="AZY143" s="501"/>
      <c r="AZZ143" s="501"/>
      <c r="BAA143" s="501"/>
      <c r="BAB143" s="501"/>
      <c r="BAC143" s="501"/>
      <c r="BAD143" s="501"/>
      <c r="BAE143" s="501"/>
      <c r="BAF143" s="501"/>
      <c r="BAG143" s="501"/>
      <c r="BAH143" s="501"/>
      <c r="BAI143" s="502"/>
      <c r="BAJ143" s="497"/>
      <c r="BAK143" s="498"/>
      <c r="BAL143" s="498"/>
      <c r="BAM143" s="499"/>
      <c r="BAN143" s="499"/>
      <c r="BAO143" s="499"/>
      <c r="BAP143" s="500"/>
      <c r="BAQ143" s="501"/>
      <c r="BAR143" s="501"/>
      <c r="BAS143" s="501"/>
      <c r="BAT143" s="501"/>
      <c r="BAU143" s="501"/>
      <c r="BAV143" s="501"/>
      <c r="BAW143" s="501"/>
      <c r="BAX143" s="501"/>
      <c r="BAY143" s="501"/>
      <c r="BAZ143" s="501"/>
      <c r="BBA143" s="501"/>
      <c r="BBB143" s="502"/>
      <c r="BBC143" s="497"/>
      <c r="BBD143" s="498"/>
      <c r="BBE143" s="498"/>
      <c r="BBF143" s="499"/>
      <c r="BBG143" s="499"/>
      <c r="BBH143" s="499"/>
      <c r="BBI143" s="500"/>
      <c r="BBJ143" s="501"/>
      <c r="BBK143" s="501"/>
      <c r="BBL143" s="501"/>
      <c r="BBM143" s="501"/>
      <c r="BBN143" s="501"/>
      <c r="BBO143" s="501"/>
      <c r="BBP143" s="501"/>
      <c r="BBQ143" s="501"/>
      <c r="BBR143" s="501"/>
      <c r="BBS143" s="501"/>
      <c r="BBT143" s="501"/>
      <c r="BBU143" s="502"/>
      <c r="BBV143" s="497"/>
      <c r="BBW143" s="498"/>
      <c r="BBX143" s="498"/>
      <c r="BBY143" s="499"/>
      <c r="BBZ143" s="499"/>
      <c r="BCA143" s="499"/>
      <c r="BCB143" s="500"/>
      <c r="BCC143" s="501"/>
      <c r="BCD143" s="501"/>
      <c r="BCE143" s="501"/>
      <c r="BCF143" s="501"/>
      <c r="BCG143" s="501"/>
      <c r="BCH143" s="501"/>
      <c r="BCI143" s="501"/>
      <c r="BCJ143" s="501"/>
      <c r="BCK143" s="501"/>
      <c r="BCL143" s="501"/>
      <c r="BCM143" s="501"/>
      <c r="BCN143" s="502"/>
      <c r="BCO143" s="497"/>
      <c r="BCP143" s="498"/>
      <c r="BCQ143" s="498"/>
      <c r="BCR143" s="499"/>
      <c r="BCS143" s="499"/>
      <c r="BCT143" s="499"/>
      <c r="BCU143" s="500"/>
      <c r="BCV143" s="501"/>
      <c r="BCW143" s="501"/>
      <c r="BCX143" s="501"/>
      <c r="BCY143" s="501"/>
      <c r="BCZ143" s="501"/>
      <c r="BDA143" s="501"/>
      <c r="BDB143" s="501"/>
      <c r="BDC143" s="501"/>
      <c r="BDD143" s="501"/>
      <c r="BDE143" s="501"/>
      <c r="BDF143" s="501"/>
      <c r="BDG143" s="502"/>
      <c r="BDH143" s="497"/>
      <c r="BDI143" s="498"/>
      <c r="BDJ143" s="498"/>
      <c r="BDK143" s="499"/>
      <c r="BDL143" s="499"/>
      <c r="BDM143" s="499"/>
      <c r="BDN143" s="500"/>
      <c r="BDO143" s="501"/>
      <c r="BDP143" s="501"/>
      <c r="BDQ143" s="501"/>
      <c r="BDR143" s="501"/>
      <c r="BDS143" s="501"/>
      <c r="BDT143" s="501"/>
      <c r="BDU143" s="501"/>
      <c r="BDV143" s="501"/>
      <c r="BDW143" s="501"/>
      <c r="BDX143" s="501"/>
      <c r="BDY143" s="501"/>
      <c r="BDZ143" s="502"/>
      <c r="BEA143" s="497"/>
      <c r="BEB143" s="498"/>
      <c r="BEC143" s="498"/>
      <c r="BED143" s="499"/>
      <c r="BEE143" s="499"/>
      <c r="BEF143" s="499"/>
      <c r="BEG143" s="500"/>
      <c r="BEH143" s="501"/>
      <c r="BEI143" s="501"/>
      <c r="BEJ143" s="501"/>
      <c r="BEK143" s="501"/>
      <c r="BEL143" s="501"/>
      <c r="BEM143" s="501"/>
      <c r="BEN143" s="501"/>
      <c r="BEO143" s="501"/>
      <c r="BEP143" s="501"/>
      <c r="BEQ143" s="501"/>
      <c r="BER143" s="501"/>
      <c r="BES143" s="502"/>
      <c r="BET143" s="497"/>
      <c r="BEU143" s="498"/>
      <c r="BEV143" s="498"/>
      <c r="BEW143" s="499"/>
      <c r="BEX143" s="499"/>
      <c r="BEY143" s="499"/>
      <c r="BEZ143" s="500"/>
      <c r="BFA143" s="501"/>
      <c r="BFB143" s="501"/>
      <c r="BFC143" s="501"/>
      <c r="BFD143" s="501"/>
      <c r="BFE143" s="501"/>
      <c r="BFF143" s="501"/>
      <c r="BFG143" s="501"/>
      <c r="BFH143" s="501"/>
      <c r="BFI143" s="501"/>
      <c r="BFJ143" s="501"/>
      <c r="BFK143" s="501"/>
      <c r="BFL143" s="502"/>
      <c r="BFM143" s="497"/>
      <c r="BFN143" s="498"/>
      <c r="BFO143" s="498"/>
      <c r="BFP143" s="499"/>
      <c r="BFQ143" s="499"/>
      <c r="BFR143" s="499"/>
      <c r="BFS143" s="500"/>
      <c r="BFT143" s="501"/>
      <c r="BFU143" s="501"/>
      <c r="BFV143" s="501"/>
      <c r="BFW143" s="501"/>
      <c r="BFX143" s="501"/>
      <c r="BFY143" s="501"/>
      <c r="BFZ143" s="501"/>
      <c r="BGA143" s="501"/>
      <c r="BGB143" s="501"/>
      <c r="BGC143" s="501"/>
      <c r="BGD143" s="501"/>
      <c r="BGE143" s="502"/>
      <c r="BGF143" s="497"/>
      <c r="BGG143" s="498"/>
      <c r="BGH143" s="498"/>
      <c r="BGI143" s="499"/>
      <c r="BGJ143" s="499"/>
      <c r="BGK143" s="499"/>
      <c r="BGL143" s="500"/>
      <c r="BGM143" s="501"/>
      <c r="BGN143" s="501"/>
      <c r="BGO143" s="501"/>
      <c r="BGP143" s="501"/>
      <c r="BGQ143" s="501"/>
      <c r="BGR143" s="501"/>
      <c r="BGS143" s="501"/>
      <c r="BGT143" s="501"/>
      <c r="BGU143" s="501"/>
      <c r="BGV143" s="501"/>
      <c r="BGW143" s="501"/>
      <c r="BGX143" s="502"/>
      <c r="BGY143" s="497"/>
      <c r="BGZ143" s="498"/>
      <c r="BHA143" s="498"/>
      <c r="BHB143" s="499"/>
      <c r="BHC143" s="499"/>
      <c r="BHD143" s="499"/>
      <c r="BHE143" s="500"/>
      <c r="BHF143" s="501"/>
      <c r="BHG143" s="501"/>
      <c r="BHH143" s="501"/>
      <c r="BHI143" s="501"/>
      <c r="BHJ143" s="501"/>
      <c r="BHK143" s="501"/>
      <c r="BHL143" s="501"/>
      <c r="BHM143" s="501"/>
      <c r="BHN143" s="501"/>
      <c r="BHO143" s="501"/>
      <c r="BHP143" s="501"/>
      <c r="BHQ143" s="502"/>
      <c r="BHR143" s="497"/>
      <c r="BHS143" s="498"/>
      <c r="BHT143" s="498"/>
      <c r="BHU143" s="499"/>
      <c r="BHV143" s="499"/>
      <c r="BHW143" s="499"/>
      <c r="BHX143" s="500"/>
      <c r="BHY143" s="501"/>
      <c r="BHZ143" s="501"/>
      <c r="BIA143" s="501"/>
      <c r="BIB143" s="501"/>
      <c r="BIC143" s="501"/>
      <c r="BID143" s="501"/>
      <c r="BIE143" s="501"/>
      <c r="BIF143" s="501"/>
      <c r="BIG143" s="501"/>
      <c r="BIH143" s="501"/>
      <c r="BII143" s="501"/>
      <c r="BIJ143" s="502"/>
      <c r="BIK143" s="497"/>
      <c r="BIL143" s="498"/>
      <c r="BIM143" s="498"/>
      <c r="BIN143" s="499"/>
      <c r="BIO143" s="499"/>
      <c r="BIP143" s="499"/>
      <c r="BIQ143" s="500"/>
      <c r="BIR143" s="501"/>
      <c r="BIS143" s="501"/>
      <c r="BIT143" s="501"/>
      <c r="BIU143" s="501"/>
      <c r="BIV143" s="501"/>
      <c r="BIW143" s="501"/>
      <c r="BIX143" s="501"/>
      <c r="BIY143" s="501"/>
      <c r="BIZ143" s="501"/>
      <c r="BJA143" s="501"/>
      <c r="BJB143" s="501"/>
      <c r="BJC143" s="502"/>
      <c r="BJD143" s="497"/>
      <c r="BJE143" s="498"/>
      <c r="BJF143" s="498"/>
      <c r="BJG143" s="499"/>
      <c r="BJH143" s="499"/>
      <c r="BJI143" s="499"/>
      <c r="BJJ143" s="500"/>
      <c r="BJK143" s="501"/>
      <c r="BJL143" s="501"/>
      <c r="BJM143" s="501"/>
      <c r="BJN143" s="501"/>
      <c r="BJO143" s="501"/>
      <c r="BJP143" s="501"/>
      <c r="BJQ143" s="501"/>
      <c r="BJR143" s="501"/>
      <c r="BJS143" s="501"/>
      <c r="BJT143" s="501"/>
      <c r="BJU143" s="501"/>
      <c r="BJV143" s="502"/>
      <c r="BJW143" s="497"/>
      <c r="BJX143" s="498"/>
      <c r="BJY143" s="498"/>
      <c r="BJZ143" s="499"/>
      <c r="BKA143" s="499"/>
      <c r="BKB143" s="499"/>
      <c r="BKC143" s="500"/>
      <c r="BKD143" s="501"/>
      <c r="BKE143" s="501"/>
      <c r="BKF143" s="501"/>
      <c r="BKG143" s="501"/>
      <c r="BKH143" s="501"/>
      <c r="BKI143" s="501"/>
      <c r="BKJ143" s="501"/>
      <c r="BKK143" s="501"/>
      <c r="BKL143" s="501"/>
      <c r="BKM143" s="501"/>
      <c r="BKN143" s="501"/>
      <c r="BKO143" s="502"/>
      <c r="BKP143" s="497"/>
      <c r="BKQ143" s="498"/>
      <c r="BKR143" s="498"/>
      <c r="BKS143" s="499"/>
      <c r="BKT143" s="499"/>
      <c r="BKU143" s="499"/>
      <c r="BKV143" s="500"/>
      <c r="BKW143" s="501"/>
      <c r="BKX143" s="501"/>
      <c r="BKY143" s="501"/>
      <c r="BKZ143" s="501"/>
      <c r="BLA143" s="501"/>
      <c r="BLB143" s="501"/>
      <c r="BLC143" s="501"/>
      <c r="BLD143" s="501"/>
      <c r="BLE143" s="501"/>
      <c r="BLF143" s="501"/>
      <c r="BLG143" s="501"/>
      <c r="BLH143" s="502"/>
      <c r="BLI143" s="497"/>
      <c r="BLJ143" s="498"/>
      <c r="BLK143" s="498"/>
      <c r="BLL143" s="499"/>
      <c r="BLM143" s="499"/>
      <c r="BLN143" s="499"/>
      <c r="BLO143" s="500"/>
      <c r="BLP143" s="501"/>
      <c r="BLQ143" s="501"/>
      <c r="BLR143" s="501"/>
      <c r="BLS143" s="501"/>
      <c r="BLT143" s="501"/>
      <c r="BLU143" s="501"/>
      <c r="BLV143" s="501"/>
      <c r="BLW143" s="501"/>
      <c r="BLX143" s="501"/>
      <c r="BLY143" s="501"/>
      <c r="BLZ143" s="501"/>
      <c r="BMA143" s="502"/>
      <c r="BMB143" s="497"/>
      <c r="BMC143" s="498"/>
      <c r="BMD143" s="498"/>
      <c r="BME143" s="499"/>
      <c r="BMF143" s="499"/>
      <c r="BMG143" s="499"/>
      <c r="BMH143" s="500"/>
      <c r="BMI143" s="501"/>
      <c r="BMJ143" s="501"/>
      <c r="BMK143" s="501"/>
      <c r="BML143" s="501"/>
      <c r="BMM143" s="501"/>
      <c r="BMN143" s="501"/>
      <c r="BMO143" s="501"/>
      <c r="BMP143" s="501"/>
      <c r="BMQ143" s="501"/>
      <c r="BMR143" s="501"/>
      <c r="BMS143" s="501"/>
      <c r="BMT143" s="502"/>
      <c r="BMU143" s="497"/>
      <c r="BMV143" s="498"/>
      <c r="BMW143" s="498"/>
      <c r="BMX143" s="499"/>
      <c r="BMY143" s="499"/>
      <c r="BMZ143" s="499"/>
      <c r="BNA143" s="500"/>
      <c r="BNB143" s="501"/>
      <c r="BNC143" s="501"/>
      <c r="BND143" s="501"/>
      <c r="BNE143" s="501"/>
      <c r="BNF143" s="501"/>
      <c r="BNG143" s="501"/>
      <c r="BNH143" s="501"/>
      <c r="BNI143" s="501"/>
      <c r="BNJ143" s="501"/>
      <c r="BNK143" s="501"/>
      <c r="BNL143" s="501"/>
      <c r="BNM143" s="502"/>
      <c r="BNN143" s="497"/>
      <c r="BNO143" s="498"/>
      <c r="BNP143" s="498"/>
      <c r="BNQ143" s="499"/>
      <c r="BNR143" s="499"/>
      <c r="BNS143" s="499"/>
      <c r="BNT143" s="500"/>
      <c r="BNU143" s="501"/>
      <c r="BNV143" s="501"/>
      <c r="BNW143" s="501"/>
      <c r="BNX143" s="501"/>
      <c r="BNY143" s="501"/>
      <c r="BNZ143" s="501"/>
      <c r="BOA143" s="501"/>
      <c r="BOB143" s="501"/>
      <c r="BOC143" s="501"/>
      <c r="BOD143" s="501"/>
      <c r="BOE143" s="501"/>
      <c r="BOF143" s="502"/>
      <c r="BOG143" s="497"/>
      <c r="BOH143" s="498"/>
      <c r="BOI143" s="498"/>
      <c r="BOJ143" s="499"/>
      <c r="BOK143" s="499"/>
      <c r="BOL143" s="499"/>
      <c r="BOM143" s="500"/>
      <c r="BON143" s="501"/>
      <c r="BOO143" s="501"/>
      <c r="BOP143" s="501"/>
      <c r="BOQ143" s="501"/>
      <c r="BOR143" s="501"/>
      <c r="BOS143" s="501"/>
      <c r="BOT143" s="501"/>
      <c r="BOU143" s="501"/>
      <c r="BOV143" s="501"/>
      <c r="BOW143" s="501"/>
      <c r="BOX143" s="501"/>
      <c r="BOY143" s="502"/>
      <c r="BOZ143" s="497"/>
      <c r="BPA143" s="498"/>
      <c r="BPB143" s="498"/>
      <c r="BPC143" s="499"/>
      <c r="BPD143" s="499"/>
      <c r="BPE143" s="499"/>
      <c r="BPF143" s="500"/>
      <c r="BPG143" s="501"/>
      <c r="BPH143" s="501"/>
      <c r="BPI143" s="501"/>
      <c r="BPJ143" s="501"/>
      <c r="BPK143" s="501"/>
      <c r="BPL143" s="501"/>
      <c r="BPM143" s="501"/>
      <c r="BPN143" s="501"/>
      <c r="BPO143" s="501"/>
      <c r="BPP143" s="501"/>
      <c r="BPQ143" s="501"/>
      <c r="BPR143" s="502"/>
      <c r="BPS143" s="497"/>
      <c r="BPT143" s="498"/>
      <c r="BPU143" s="498"/>
      <c r="BPV143" s="499"/>
      <c r="BPW143" s="499"/>
      <c r="BPX143" s="499"/>
      <c r="BPY143" s="500"/>
      <c r="BPZ143" s="501"/>
      <c r="BQA143" s="501"/>
      <c r="BQB143" s="501"/>
      <c r="BQC143" s="501"/>
      <c r="BQD143" s="501"/>
      <c r="BQE143" s="501"/>
      <c r="BQF143" s="501"/>
      <c r="BQG143" s="501"/>
      <c r="BQH143" s="501"/>
      <c r="BQI143" s="501"/>
      <c r="BQJ143" s="501"/>
      <c r="BQK143" s="502"/>
      <c r="BQL143" s="497"/>
      <c r="BQM143" s="498"/>
      <c r="BQN143" s="498"/>
      <c r="BQO143" s="499"/>
      <c r="BQP143" s="499"/>
      <c r="BQQ143" s="499"/>
      <c r="BQR143" s="500"/>
      <c r="BQS143" s="501"/>
      <c r="BQT143" s="501"/>
      <c r="BQU143" s="501"/>
      <c r="BQV143" s="501"/>
      <c r="BQW143" s="501"/>
      <c r="BQX143" s="501"/>
      <c r="BQY143" s="501"/>
      <c r="BQZ143" s="501"/>
      <c r="BRA143" s="501"/>
      <c r="BRB143" s="501"/>
      <c r="BRC143" s="501"/>
      <c r="BRD143" s="502"/>
      <c r="BRE143" s="497"/>
      <c r="BRF143" s="498"/>
      <c r="BRG143" s="498"/>
      <c r="BRH143" s="499"/>
      <c r="BRI143" s="499"/>
      <c r="BRJ143" s="499"/>
      <c r="BRK143" s="500"/>
      <c r="BRL143" s="501"/>
      <c r="BRM143" s="501"/>
      <c r="BRN143" s="501"/>
      <c r="BRO143" s="501"/>
      <c r="BRP143" s="501"/>
      <c r="BRQ143" s="501"/>
      <c r="BRR143" s="501"/>
      <c r="BRS143" s="501"/>
      <c r="BRT143" s="501"/>
      <c r="BRU143" s="501"/>
      <c r="BRV143" s="501"/>
      <c r="BRW143" s="502"/>
      <c r="BRX143" s="497"/>
      <c r="BRY143" s="498"/>
      <c r="BRZ143" s="498"/>
      <c r="BSA143" s="499"/>
      <c r="BSB143" s="499"/>
      <c r="BSC143" s="499"/>
      <c r="BSD143" s="500"/>
      <c r="BSE143" s="501"/>
      <c r="BSF143" s="501"/>
      <c r="BSG143" s="501"/>
      <c r="BSH143" s="501"/>
      <c r="BSI143" s="501"/>
      <c r="BSJ143" s="501"/>
      <c r="BSK143" s="501"/>
      <c r="BSL143" s="501"/>
      <c r="BSM143" s="501"/>
      <c r="BSN143" s="501"/>
      <c r="BSO143" s="501"/>
      <c r="BSP143" s="502"/>
      <c r="BSQ143" s="497"/>
      <c r="BSR143" s="498"/>
      <c r="BSS143" s="498"/>
      <c r="BST143" s="499"/>
      <c r="BSU143" s="499"/>
      <c r="BSV143" s="499"/>
      <c r="BSW143" s="500"/>
      <c r="BSX143" s="501"/>
      <c r="BSY143" s="501"/>
      <c r="BSZ143" s="501"/>
      <c r="BTA143" s="501"/>
      <c r="BTB143" s="501"/>
      <c r="BTC143" s="501"/>
      <c r="BTD143" s="501"/>
      <c r="BTE143" s="501"/>
      <c r="BTF143" s="501"/>
      <c r="BTG143" s="501"/>
      <c r="BTH143" s="501"/>
      <c r="BTI143" s="502"/>
      <c r="BTJ143" s="497"/>
      <c r="BTK143" s="498"/>
      <c r="BTL143" s="498"/>
      <c r="BTM143" s="499"/>
      <c r="BTN143" s="499"/>
      <c r="BTO143" s="499"/>
      <c r="BTP143" s="500"/>
      <c r="BTQ143" s="501"/>
      <c r="BTR143" s="501"/>
      <c r="BTS143" s="501"/>
      <c r="BTT143" s="501"/>
      <c r="BTU143" s="501"/>
      <c r="BTV143" s="501"/>
      <c r="BTW143" s="501"/>
      <c r="BTX143" s="501"/>
      <c r="BTY143" s="501"/>
      <c r="BTZ143" s="501"/>
      <c r="BUA143" s="501"/>
      <c r="BUB143" s="502"/>
      <c r="BUC143" s="497"/>
      <c r="BUD143" s="498"/>
      <c r="BUE143" s="498"/>
      <c r="BUF143" s="499"/>
      <c r="BUG143" s="499"/>
      <c r="BUH143" s="499"/>
      <c r="BUI143" s="500"/>
      <c r="BUJ143" s="501"/>
      <c r="BUK143" s="501"/>
      <c r="BUL143" s="501"/>
      <c r="BUM143" s="501"/>
      <c r="BUN143" s="501"/>
      <c r="BUO143" s="501"/>
      <c r="BUP143" s="501"/>
      <c r="BUQ143" s="501"/>
      <c r="BUR143" s="501"/>
      <c r="BUS143" s="501"/>
      <c r="BUT143" s="501"/>
      <c r="BUU143" s="502"/>
      <c r="BUV143" s="497"/>
      <c r="BUW143" s="498"/>
      <c r="BUX143" s="498"/>
      <c r="BUY143" s="499"/>
      <c r="BUZ143" s="499"/>
      <c r="BVA143" s="499"/>
      <c r="BVB143" s="500"/>
      <c r="BVC143" s="501"/>
      <c r="BVD143" s="501"/>
      <c r="BVE143" s="501"/>
      <c r="BVF143" s="501"/>
      <c r="BVG143" s="501"/>
      <c r="BVH143" s="501"/>
      <c r="BVI143" s="501"/>
      <c r="BVJ143" s="501"/>
      <c r="BVK143" s="501"/>
      <c r="BVL143" s="501"/>
      <c r="BVM143" s="501"/>
      <c r="BVN143" s="502"/>
      <c r="BVO143" s="497"/>
      <c r="BVP143" s="498"/>
      <c r="BVQ143" s="498"/>
      <c r="BVR143" s="499"/>
      <c r="BVS143" s="499"/>
      <c r="BVT143" s="499"/>
      <c r="BVU143" s="500"/>
      <c r="BVV143" s="501"/>
      <c r="BVW143" s="501"/>
      <c r="BVX143" s="501"/>
      <c r="BVY143" s="501"/>
      <c r="BVZ143" s="501"/>
      <c r="BWA143" s="501"/>
      <c r="BWB143" s="501"/>
      <c r="BWC143" s="501"/>
      <c r="BWD143" s="501"/>
      <c r="BWE143" s="501"/>
      <c r="BWF143" s="501"/>
      <c r="BWG143" s="502"/>
      <c r="BWH143" s="497"/>
      <c r="BWI143" s="498"/>
      <c r="BWJ143" s="498"/>
      <c r="BWK143" s="499"/>
      <c r="BWL143" s="499"/>
      <c r="BWM143" s="499"/>
      <c r="BWN143" s="500"/>
      <c r="BWO143" s="501"/>
      <c r="BWP143" s="501"/>
      <c r="BWQ143" s="501"/>
      <c r="BWR143" s="501"/>
      <c r="BWS143" s="501"/>
      <c r="BWT143" s="501"/>
      <c r="BWU143" s="501"/>
      <c r="BWV143" s="501"/>
      <c r="BWW143" s="501"/>
      <c r="BWX143" s="501"/>
      <c r="BWY143" s="501"/>
      <c r="BWZ143" s="502"/>
      <c r="BXA143" s="497"/>
      <c r="BXB143" s="498"/>
      <c r="BXC143" s="498"/>
      <c r="BXD143" s="499"/>
      <c r="BXE143" s="499"/>
      <c r="BXF143" s="499"/>
      <c r="BXG143" s="500"/>
      <c r="BXH143" s="501"/>
      <c r="BXI143" s="501"/>
      <c r="BXJ143" s="501"/>
      <c r="BXK143" s="501"/>
      <c r="BXL143" s="501"/>
      <c r="BXM143" s="501"/>
      <c r="BXN143" s="501"/>
      <c r="BXO143" s="501"/>
      <c r="BXP143" s="501"/>
      <c r="BXQ143" s="501"/>
      <c r="BXR143" s="501"/>
      <c r="BXS143" s="502"/>
      <c r="BXT143" s="497"/>
      <c r="BXU143" s="498"/>
      <c r="BXV143" s="498"/>
      <c r="BXW143" s="499"/>
      <c r="BXX143" s="499"/>
      <c r="BXY143" s="499"/>
      <c r="BXZ143" s="500"/>
      <c r="BYA143" s="501"/>
      <c r="BYB143" s="501"/>
      <c r="BYC143" s="501"/>
      <c r="BYD143" s="501"/>
      <c r="BYE143" s="501"/>
      <c r="BYF143" s="501"/>
      <c r="BYG143" s="501"/>
      <c r="BYH143" s="501"/>
      <c r="BYI143" s="501"/>
      <c r="BYJ143" s="501"/>
      <c r="BYK143" s="501"/>
      <c r="BYL143" s="502"/>
      <c r="BYM143" s="497"/>
      <c r="BYN143" s="498"/>
      <c r="BYO143" s="498"/>
      <c r="BYP143" s="499"/>
      <c r="BYQ143" s="499"/>
      <c r="BYR143" s="499"/>
      <c r="BYS143" s="500"/>
      <c r="BYT143" s="501"/>
      <c r="BYU143" s="501"/>
      <c r="BYV143" s="501"/>
      <c r="BYW143" s="501"/>
      <c r="BYX143" s="501"/>
      <c r="BYY143" s="501"/>
      <c r="BYZ143" s="501"/>
      <c r="BZA143" s="501"/>
      <c r="BZB143" s="501"/>
      <c r="BZC143" s="501"/>
      <c r="BZD143" s="501"/>
      <c r="BZE143" s="502"/>
      <c r="BZF143" s="497"/>
      <c r="BZG143" s="498"/>
      <c r="BZH143" s="498"/>
      <c r="BZI143" s="499"/>
      <c r="BZJ143" s="499"/>
      <c r="BZK143" s="499"/>
      <c r="BZL143" s="500"/>
      <c r="BZM143" s="501"/>
      <c r="BZN143" s="501"/>
      <c r="BZO143" s="501"/>
      <c r="BZP143" s="501"/>
      <c r="BZQ143" s="501"/>
      <c r="BZR143" s="501"/>
      <c r="BZS143" s="501"/>
      <c r="BZT143" s="501"/>
      <c r="BZU143" s="501"/>
      <c r="BZV143" s="501"/>
      <c r="BZW143" s="501"/>
      <c r="BZX143" s="502"/>
      <c r="BZY143" s="497"/>
      <c r="BZZ143" s="498"/>
      <c r="CAA143" s="498"/>
      <c r="CAB143" s="499"/>
      <c r="CAC143" s="499"/>
      <c r="CAD143" s="499"/>
      <c r="CAE143" s="500"/>
      <c r="CAF143" s="501"/>
      <c r="CAG143" s="501"/>
      <c r="CAH143" s="501"/>
      <c r="CAI143" s="501"/>
      <c r="CAJ143" s="501"/>
      <c r="CAK143" s="501"/>
      <c r="CAL143" s="501"/>
      <c r="CAM143" s="501"/>
      <c r="CAN143" s="501"/>
      <c r="CAO143" s="501"/>
      <c r="CAP143" s="501"/>
      <c r="CAQ143" s="502"/>
      <c r="CAR143" s="497"/>
      <c r="CAS143" s="498"/>
      <c r="CAT143" s="498"/>
      <c r="CAU143" s="499"/>
      <c r="CAV143" s="499"/>
      <c r="CAW143" s="499"/>
      <c r="CAX143" s="500"/>
      <c r="CAY143" s="501"/>
      <c r="CAZ143" s="501"/>
      <c r="CBA143" s="501"/>
      <c r="CBB143" s="501"/>
      <c r="CBC143" s="501"/>
      <c r="CBD143" s="501"/>
      <c r="CBE143" s="501"/>
      <c r="CBF143" s="501"/>
      <c r="CBG143" s="501"/>
      <c r="CBH143" s="501"/>
      <c r="CBI143" s="501"/>
      <c r="CBJ143" s="502"/>
      <c r="CBK143" s="497"/>
      <c r="CBL143" s="498"/>
      <c r="CBM143" s="498"/>
      <c r="CBN143" s="499"/>
      <c r="CBO143" s="499"/>
      <c r="CBP143" s="499"/>
      <c r="CBQ143" s="500"/>
      <c r="CBR143" s="501"/>
      <c r="CBS143" s="501"/>
      <c r="CBT143" s="501"/>
      <c r="CBU143" s="501"/>
      <c r="CBV143" s="501"/>
      <c r="CBW143" s="501"/>
      <c r="CBX143" s="501"/>
      <c r="CBY143" s="501"/>
      <c r="CBZ143" s="501"/>
      <c r="CCA143" s="501"/>
      <c r="CCB143" s="501"/>
      <c r="CCC143" s="502"/>
      <c r="CCD143" s="497"/>
      <c r="CCE143" s="498"/>
      <c r="CCF143" s="498"/>
      <c r="CCG143" s="499"/>
      <c r="CCH143" s="499"/>
      <c r="CCI143" s="499"/>
      <c r="CCJ143" s="500"/>
      <c r="CCK143" s="501"/>
      <c r="CCL143" s="501"/>
      <c r="CCM143" s="501"/>
      <c r="CCN143" s="501"/>
      <c r="CCO143" s="501"/>
      <c r="CCP143" s="501"/>
      <c r="CCQ143" s="501"/>
      <c r="CCR143" s="501"/>
      <c r="CCS143" s="501"/>
      <c r="CCT143" s="501"/>
      <c r="CCU143" s="501"/>
      <c r="CCV143" s="502"/>
      <c r="CCW143" s="497"/>
      <c r="CCX143" s="498"/>
      <c r="CCY143" s="498"/>
      <c r="CCZ143" s="499"/>
      <c r="CDA143" s="499"/>
      <c r="CDB143" s="499"/>
      <c r="CDC143" s="500"/>
      <c r="CDD143" s="501"/>
      <c r="CDE143" s="501"/>
      <c r="CDF143" s="501"/>
      <c r="CDG143" s="501"/>
      <c r="CDH143" s="501"/>
      <c r="CDI143" s="501"/>
      <c r="CDJ143" s="501"/>
      <c r="CDK143" s="501"/>
      <c r="CDL143" s="501"/>
      <c r="CDM143" s="501"/>
      <c r="CDN143" s="501"/>
      <c r="CDO143" s="502"/>
      <c r="CDP143" s="497"/>
      <c r="CDQ143" s="498"/>
      <c r="CDR143" s="498"/>
      <c r="CDS143" s="499"/>
      <c r="CDT143" s="499"/>
      <c r="CDU143" s="499"/>
      <c r="CDV143" s="500"/>
      <c r="CDW143" s="501"/>
      <c r="CDX143" s="501"/>
      <c r="CDY143" s="501"/>
      <c r="CDZ143" s="501"/>
      <c r="CEA143" s="501"/>
      <c r="CEB143" s="501"/>
      <c r="CEC143" s="501"/>
      <c r="CED143" s="501"/>
      <c r="CEE143" s="501"/>
      <c r="CEF143" s="501"/>
      <c r="CEG143" s="501"/>
      <c r="CEH143" s="502"/>
      <c r="CEI143" s="497"/>
      <c r="CEJ143" s="498"/>
      <c r="CEK143" s="498"/>
      <c r="CEL143" s="499"/>
      <c r="CEM143" s="499"/>
      <c r="CEN143" s="499"/>
      <c r="CEO143" s="500"/>
      <c r="CEP143" s="501"/>
      <c r="CEQ143" s="501"/>
      <c r="CER143" s="501"/>
      <c r="CES143" s="501"/>
      <c r="CET143" s="501"/>
      <c r="CEU143" s="501"/>
      <c r="CEV143" s="501"/>
      <c r="CEW143" s="501"/>
      <c r="CEX143" s="501"/>
      <c r="CEY143" s="501"/>
      <c r="CEZ143" s="501"/>
      <c r="CFA143" s="502"/>
      <c r="CFB143" s="497"/>
      <c r="CFC143" s="498"/>
      <c r="CFD143" s="498"/>
      <c r="CFE143" s="499"/>
      <c r="CFF143" s="499"/>
      <c r="CFG143" s="499"/>
      <c r="CFH143" s="500"/>
      <c r="CFI143" s="501"/>
      <c r="CFJ143" s="501"/>
      <c r="CFK143" s="501"/>
      <c r="CFL143" s="501"/>
      <c r="CFM143" s="501"/>
      <c r="CFN143" s="501"/>
      <c r="CFO143" s="501"/>
      <c r="CFP143" s="501"/>
      <c r="CFQ143" s="501"/>
      <c r="CFR143" s="501"/>
      <c r="CFS143" s="501"/>
      <c r="CFT143" s="502"/>
      <c r="CFU143" s="497"/>
      <c r="CFV143" s="498"/>
      <c r="CFW143" s="498"/>
      <c r="CFX143" s="499"/>
      <c r="CFY143" s="499"/>
      <c r="CFZ143" s="499"/>
      <c r="CGA143" s="500"/>
      <c r="CGB143" s="501"/>
      <c r="CGC143" s="501"/>
      <c r="CGD143" s="501"/>
      <c r="CGE143" s="501"/>
      <c r="CGF143" s="501"/>
      <c r="CGG143" s="501"/>
      <c r="CGH143" s="501"/>
      <c r="CGI143" s="501"/>
      <c r="CGJ143" s="501"/>
      <c r="CGK143" s="501"/>
      <c r="CGL143" s="501"/>
      <c r="CGM143" s="502"/>
      <c r="CGN143" s="497"/>
      <c r="CGO143" s="498"/>
      <c r="CGP143" s="498"/>
      <c r="CGQ143" s="499"/>
      <c r="CGR143" s="499"/>
      <c r="CGS143" s="499"/>
      <c r="CGT143" s="500"/>
      <c r="CGU143" s="501"/>
      <c r="CGV143" s="501"/>
      <c r="CGW143" s="501"/>
      <c r="CGX143" s="501"/>
      <c r="CGY143" s="501"/>
      <c r="CGZ143" s="501"/>
      <c r="CHA143" s="501"/>
      <c r="CHB143" s="501"/>
      <c r="CHC143" s="501"/>
      <c r="CHD143" s="501"/>
      <c r="CHE143" s="501"/>
      <c r="CHF143" s="502"/>
      <c r="CHG143" s="497"/>
      <c r="CHH143" s="498"/>
      <c r="CHI143" s="498"/>
      <c r="CHJ143" s="499"/>
      <c r="CHK143" s="499"/>
      <c r="CHL143" s="499"/>
      <c r="CHM143" s="500"/>
      <c r="CHN143" s="501"/>
      <c r="CHO143" s="501"/>
      <c r="CHP143" s="501"/>
      <c r="CHQ143" s="501"/>
      <c r="CHR143" s="501"/>
      <c r="CHS143" s="501"/>
      <c r="CHT143" s="501"/>
      <c r="CHU143" s="501"/>
      <c r="CHV143" s="501"/>
      <c r="CHW143" s="501"/>
      <c r="CHX143" s="501"/>
      <c r="CHY143" s="502"/>
      <c r="CHZ143" s="497"/>
      <c r="CIA143" s="498"/>
      <c r="CIB143" s="498"/>
      <c r="CIC143" s="499"/>
      <c r="CID143" s="499"/>
      <c r="CIE143" s="499"/>
      <c r="CIF143" s="500"/>
      <c r="CIG143" s="501"/>
      <c r="CIH143" s="501"/>
      <c r="CII143" s="501"/>
      <c r="CIJ143" s="501"/>
      <c r="CIK143" s="501"/>
      <c r="CIL143" s="501"/>
      <c r="CIM143" s="501"/>
      <c r="CIN143" s="501"/>
      <c r="CIO143" s="501"/>
      <c r="CIP143" s="501"/>
      <c r="CIQ143" s="501"/>
      <c r="CIR143" s="502"/>
      <c r="CIS143" s="497"/>
      <c r="CIT143" s="498"/>
      <c r="CIU143" s="498"/>
      <c r="CIV143" s="499"/>
      <c r="CIW143" s="499"/>
      <c r="CIX143" s="499"/>
      <c r="CIY143" s="500"/>
      <c r="CIZ143" s="501"/>
      <c r="CJA143" s="501"/>
      <c r="CJB143" s="501"/>
      <c r="CJC143" s="501"/>
      <c r="CJD143" s="501"/>
      <c r="CJE143" s="501"/>
      <c r="CJF143" s="501"/>
      <c r="CJG143" s="501"/>
      <c r="CJH143" s="501"/>
      <c r="CJI143" s="501"/>
      <c r="CJJ143" s="501"/>
      <c r="CJK143" s="502"/>
      <c r="CJL143" s="497"/>
      <c r="CJM143" s="498"/>
      <c r="CJN143" s="498"/>
      <c r="CJO143" s="499"/>
      <c r="CJP143" s="499"/>
      <c r="CJQ143" s="499"/>
      <c r="CJR143" s="500"/>
      <c r="CJS143" s="501"/>
      <c r="CJT143" s="501"/>
      <c r="CJU143" s="501"/>
      <c r="CJV143" s="501"/>
      <c r="CJW143" s="501"/>
      <c r="CJX143" s="501"/>
      <c r="CJY143" s="501"/>
      <c r="CJZ143" s="501"/>
      <c r="CKA143" s="501"/>
      <c r="CKB143" s="501"/>
      <c r="CKC143" s="501"/>
      <c r="CKD143" s="502"/>
      <c r="CKE143" s="497"/>
      <c r="CKF143" s="498"/>
      <c r="CKG143" s="498"/>
      <c r="CKH143" s="499"/>
      <c r="CKI143" s="499"/>
      <c r="CKJ143" s="499"/>
      <c r="CKK143" s="500"/>
      <c r="CKL143" s="501"/>
      <c r="CKM143" s="501"/>
      <c r="CKN143" s="501"/>
      <c r="CKO143" s="501"/>
      <c r="CKP143" s="501"/>
      <c r="CKQ143" s="501"/>
      <c r="CKR143" s="501"/>
      <c r="CKS143" s="501"/>
      <c r="CKT143" s="501"/>
      <c r="CKU143" s="501"/>
      <c r="CKV143" s="501"/>
      <c r="CKW143" s="502"/>
      <c r="CKX143" s="497"/>
      <c r="CKY143" s="498"/>
      <c r="CKZ143" s="498"/>
      <c r="CLA143" s="499"/>
      <c r="CLB143" s="499"/>
      <c r="CLC143" s="499"/>
      <c r="CLD143" s="500"/>
      <c r="CLE143" s="501"/>
      <c r="CLF143" s="501"/>
      <c r="CLG143" s="501"/>
      <c r="CLH143" s="501"/>
      <c r="CLI143" s="501"/>
      <c r="CLJ143" s="501"/>
      <c r="CLK143" s="501"/>
      <c r="CLL143" s="501"/>
      <c r="CLM143" s="501"/>
      <c r="CLN143" s="501"/>
      <c r="CLO143" s="501"/>
      <c r="CLP143" s="502"/>
      <c r="CLQ143" s="497"/>
      <c r="CLR143" s="498"/>
      <c r="CLS143" s="498"/>
      <c r="CLT143" s="499"/>
      <c r="CLU143" s="499"/>
      <c r="CLV143" s="499"/>
      <c r="CLW143" s="500"/>
      <c r="CLX143" s="501"/>
      <c r="CLY143" s="501"/>
      <c r="CLZ143" s="501"/>
      <c r="CMA143" s="501"/>
      <c r="CMB143" s="501"/>
      <c r="CMC143" s="501"/>
      <c r="CMD143" s="501"/>
      <c r="CME143" s="501"/>
      <c r="CMF143" s="501"/>
      <c r="CMG143" s="501"/>
      <c r="CMH143" s="501"/>
      <c r="CMI143" s="502"/>
      <c r="CMJ143" s="497"/>
      <c r="CMK143" s="498"/>
      <c r="CML143" s="498"/>
      <c r="CMM143" s="499"/>
      <c r="CMN143" s="499"/>
      <c r="CMO143" s="499"/>
      <c r="CMP143" s="500"/>
      <c r="CMQ143" s="501"/>
      <c r="CMR143" s="501"/>
      <c r="CMS143" s="501"/>
      <c r="CMT143" s="501"/>
      <c r="CMU143" s="501"/>
      <c r="CMV143" s="501"/>
      <c r="CMW143" s="501"/>
      <c r="CMX143" s="501"/>
      <c r="CMY143" s="501"/>
      <c r="CMZ143" s="501"/>
      <c r="CNA143" s="501"/>
      <c r="CNB143" s="502"/>
      <c r="CNC143" s="497"/>
      <c r="CND143" s="498"/>
      <c r="CNE143" s="498"/>
      <c r="CNF143" s="499"/>
      <c r="CNG143" s="499"/>
      <c r="CNH143" s="499"/>
      <c r="CNI143" s="500"/>
      <c r="CNJ143" s="501"/>
      <c r="CNK143" s="501"/>
      <c r="CNL143" s="501"/>
      <c r="CNM143" s="501"/>
      <c r="CNN143" s="501"/>
      <c r="CNO143" s="501"/>
      <c r="CNP143" s="501"/>
      <c r="CNQ143" s="501"/>
      <c r="CNR143" s="501"/>
      <c r="CNS143" s="501"/>
      <c r="CNT143" s="501"/>
      <c r="CNU143" s="502"/>
      <c r="CNV143" s="497"/>
      <c r="CNW143" s="498"/>
      <c r="CNX143" s="498"/>
      <c r="CNY143" s="499"/>
      <c r="CNZ143" s="499"/>
      <c r="COA143" s="499"/>
      <c r="COB143" s="500"/>
      <c r="COC143" s="501"/>
      <c r="COD143" s="501"/>
      <c r="COE143" s="501"/>
      <c r="COF143" s="501"/>
      <c r="COG143" s="501"/>
      <c r="COH143" s="501"/>
      <c r="COI143" s="501"/>
      <c r="COJ143" s="501"/>
      <c r="COK143" s="501"/>
      <c r="COL143" s="501"/>
      <c r="COM143" s="501"/>
      <c r="CON143" s="502"/>
      <c r="COO143" s="497"/>
      <c r="COP143" s="498"/>
      <c r="COQ143" s="498"/>
      <c r="COR143" s="499"/>
      <c r="COS143" s="499"/>
      <c r="COT143" s="499"/>
      <c r="COU143" s="500"/>
      <c r="COV143" s="501"/>
      <c r="COW143" s="501"/>
      <c r="COX143" s="501"/>
      <c r="COY143" s="501"/>
      <c r="COZ143" s="501"/>
      <c r="CPA143" s="501"/>
      <c r="CPB143" s="501"/>
      <c r="CPC143" s="501"/>
      <c r="CPD143" s="501"/>
      <c r="CPE143" s="501"/>
      <c r="CPF143" s="501"/>
      <c r="CPG143" s="502"/>
      <c r="CPH143" s="497"/>
      <c r="CPI143" s="498"/>
      <c r="CPJ143" s="498"/>
      <c r="CPK143" s="499"/>
      <c r="CPL143" s="499"/>
      <c r="CPM143" s="499"/>
      <c r="CPN143" s="500"/>
      <c r="CPO143" s="501"/>
      <c r="CPP143" s="501"/>
      <c r="CPQ143" s="501"/>
      <c r="CPR143" s="501"/>
      <c r="CPS143" s="501"/>
      <c r="CPT143" s="501"/>
      <c r="CPU143" s="501"/>
      <c r="CPV143" s="501"/>
      <c r="CPW143" s="501"/>
      <c r="CPX143" s="501"/>
      <c r="CPY143" s="501"/>
      <c r="CPZ143" s="502"/>
      <c r="CQA143" s="497"/>
      <c r="CQB143" s="498"/>
      <c r="CQC143" s="498"/>
      <c r="CQD143" s="499"/>
      <c r="CQE143" s="499"/>
      <c r="CQF143" s="499"/>
      <c r="CQG143" s="500"/>
      <c r="CQH143" s="501"/>
      <c r="CQI143" s="501"/>
      <c r="CQJ143" s="501"/>
      <c r="CQK143" s="501"/>
      <c r="CQL143" s="501"/>
      <c r="CQM143" s="501"/>
      <c r="CQN143" s="501"/>
      <c r="CQO143" s="501"/>
      <c r="CQP143" s="501"/>
      <c r="CQQ143" s="501"/>
      <c r="CQR143" s="501"/>
      <c r="CQS143" s="502"/>
      <c r="CQT143" s="497"/>
      <c r="CQU143" s="498"/>
      <c r="CQV143" s="498"/>
      <c r="CQW143" s="499"/>
      <c r="CQX143" s="499"/>
      <c r="CQY143" s="499"/>
      <c r="CQZ143" s="500"/>
      <c r="CRA143" s="501"/>
      <c r="CRB143" s="501"/>
      <c r="CRC143" s="501"/>
      <c r="CRD143" s="501"/>
      <c r="CRE143" s="501"/>
      <c r="CRF143" s="501"/>
      <c r="CRG143" s="501"/>
      <c r="CRH143" s="501"/>
      <c r="CRI143" s="501"/>
      <c r="CRJ143" s="501"/>
      <c r="CRK143" s="501"/>
      <c r="CRL143" s="502"/>
      <c r="CRM143" s="497"/>
      <c r="CRN143" s="498"/>
      <c r="CRO143" s="498"/>
      <c r="CRP143" s="499"/>
      <c r="CRQ143" s="499"/>
      <c r="CRR143" s="499"/>
      <c r="CRS143" s="500"/>
      <c r="CRT143" s="501"/>
      <c r="CRU143" s="501"/>
      <c r="CRV143" s="501"/>
      <c r="CRW143" s="501"/>
      <c r="CRX143" s="501"/>
      <c r="CRY143" s="501"/>
      <c r="CRZ143" s="501"/>
      <c r="CSA143" s="501"/>
      <c r="CSB143" s="501"/>
      <c r="CSC143" s="501"/>
      <c r="CSD143" s="501"/>
      <c r="CSE143" s="502"/>
      <c r="CSF143" s="497"/>
      <c r="CSG143" s="498"/>
      <c r="CSH143" s="498"/>
      <c r="CSI143" s="499"/>
      <c r="CSJ143" s="499"/>
      <c r="CSK143" s="499"/>
      <c r="CSL143" s="500"/>
      <c r="CSM143" s="501"/>
      <c r="CSN143" s="501"/>
      <c r="CSO143" s="501"/>
      <c r="CSP143" s="501"/>
      <c r="CSQ143" s="501"/>
      <c r="CSR143" s="501"/>
      <c r="CSS143" s="501"/>
      <c r="CST143" s="501"/>
      <c r="CSU143" s="501"/>
      <c r="CSV143" s="501"/>
      <c r="CSW143" s="501"/>
      <c r="CSX143" s="502"/>
      <c r="CSY143" s="497"/>
      <c r="CSZ143" s="498"/>
      <c r="CTA143" s="498"/>
      <c r="CTB143" s="499"/>
      <c r="CTC143" s="499"/>
      <c r="CTD143" s="499"/>
      <c r="CTE143" s="500"/>
      <c r="CTF143" s="501"/>
      <c r="CTG143" s="501"/>
      <c r="CTH143" s="501"/>
      <c r="CTI143" s="501"/>
      <c r="CTJ143" s="501"/>
      <c r="CTK143" s="501"/>
      <c r="CTL143" s="501"/>
      <c r="CTM143" s="501"/>
      <c r="CTN143" s="501"/>
      <c r="CTO143" s="501"/>
      <c r="CTP143" s="501"/>
      <c r="CTQ143" s="502"/>
      <c r="CTR143" s="497"/>
      <c r="CTS143" s="498"/>
      <c r="CTT143" s="498"/>
      <c r="CTU143" s="499"/>
      <c r="CTV143" s="499"/>
      <c r="CTW143" s="499"/>
      <c r="CTX143" s="500"/>
      <c r="CTY143" s="501"/>
      <c r="CTZ143" s="501"/>
      <c r="CUA143" s="501"/>
      <c r="CUB143" s="501"/>
      <c r="CUC143" s="501"/>
      <c r="CUD143" s="501"/>
      <c r="CUE143" s="501"/>
      <c r="CUF143" s="501"/>
      <c r="CUG143" s="501"/>
      <c r="CUH143" s="501"/>
      <c r="CUI143" s="501"/>
      <c r="CUJ143" s="502"/>
      <c r="CUK143" s="497"/>
      <c r="CUL143" s="498"/>
      <c r="CUM143" s="498"/>
      <c r="CUN143" s="499"/>
      <c r="CUO143" s="499"/>
      <c r="CUP143" s="499"/>
      <c r="CUQ143" s="500"/>
      <c r="CUR143" s="501"/>
      <c r="CUS143" s="501"/>
      <c r="CUT143" s="501"/>
      <c r="CUU143" s="501"/>
      <c r="CUV143" s="501"/>
      <c r="CUW143" s="501"/>
      <c r="CUX143" s="501"/>
      <c r="CUY143" s="501"/>
      <c r="CUZ143" s="501"/>
      <c r="CVA143" s="501"/>
      <c r="CVB143" s="501"/>
      <c r="CVC143" s="502"/>
      <c r="CVD143" s="497"/>
      <c r="CVE143" s="498"/>
      <c r="CVF143" s="498"/>
      <c r="CVG143" s="499"/>
      <c r="CVH143" s="499"/>
      <c r="CVI143" s="499"/>
      <c r="CVJ143" s="500"/>
      <c r="CVK143" s="501"/>
      <c r="CVL143" s="501"/>
      <c r="CVM143" s="501"/>
      <c r="CVN143" s="501"/>
      <c r="CVO143" s="501"/>
      <c r="CVP143" s="501"/>
      <c r="CVQ143" s="501"/>
      <c r="CVR143" s="501"/>
      <c r="CVS143" s="501"/>
      <c r="CVT143" s="501"/>
      <c r="CVU143" s="501"/>
      <c r="CVV143" s="502"/>
      <c r="CVW143" s="497"/>
      <c r="CVX143" s="498"/>
      <c r="CVY143" s="498"/>
      <c r="CVZ143" s="499"/>
      <c r="CWA143" s="499"/>
      <c r="CWB143" s="499"/>
      <c r="CWC143" s="500"/>
      <c r="CWD143" s="501"/>
      <c r="CWE143" s="501"/>
      <c r="CWF143" s="501"/>
      <c r="CWG143" s="501"/>
      <c r="CWH143" s="501"/>
      <c r="CWI143" s="501"/>
      <c r="CWJ143" s="501"/>
      <c r="CWK143" s="501"/>
      <c r="CWL143" s="501"/>
      <c r="CWM143" s="501"/>
      <c r="CWN143" s="501"/>
      <c r="CWO143" s="502"/>
      <c r="CWP143" s="497"/>
      <c r="CWQ143" s="498"/>
      <c r="CWR143" s="498"/>
      <c r="CWS143" s="499"/>
      <c r="CWT143" s="499"/>
      <c r="CWU143" s="499"/>
      <c r="CWV143" s="500"/>
      <c r="CWW143" s="501"/>
      <c r="CWX143" s="501"/>
      <c r="CWY143" s="501"/>
      <c r="CWZ143" s="501"/>
      <c r="CXA143" s="501"/>
      <c r="CXB143" s="501"/>
      <c r="CXC143" s="501"/>
      <c r="CXD143" s="501"/>
      <c r="CXE143" s="501"/>
      <c r="CXF143" s="501"/>
      <c r="CXG143" s="501"/>
      <c r="CXH143" s="502"/>
      <c r="CXI143" s="497"/>
      <c r="CXJ143" s="498"/>
      <c r="CXK143" s="498"/>
      <c r="CXL143" s="499"/>
      <c r="CXM143" s="499"/>
      <c r="CXN143" s="499"/>
      <c r="CXO143" s="500"/>
      <c r="CXP143" s="501"/>
      <c r="CXQ143" s="501"/>
      <c r="CXR143" s="501"/>
      <c r="CXS143" s="501"/>
      <c r="CXT143" s="501"/>
      <c r="CXU143" s="501"/>
      <c r="CXV143" s="501"/>
      <c r="CXW143" s="501"/>
      <c r="CXX143" s="501"/>
      <c r="CXY143" s="501"/>
      <c r="CXZ143" s="501"/>
      <c r="CYA143" s="502"/>
      <c r="CYB143" s="497"/>
      <c r="CYC143" s="498"/>
      <c r="CYD143" s="498"/>
      <c r="CYE143" s="499"/>
      <c r="CYF143" s="499"/>
      <c r="CYG143" s="499"/>
      <c r="CYH143" s="500"/>
      <c r="CYI143" s="501"/>
      <c r="CYJ143" s="501"/>
      <c r="CYK143" s="501"/>
      <c r="CYL143" s="501"/>
      <c r="CYM143" s="501"/>
      <c r="CYN143" s="501"/>
      <c r="CYO143" s="501"/>
      <c r="CYP143" s="501"/>
      <c r="CYQ143" s="501"/>
      <c r="CYR143" s="501"/>
      <c r="CYS143" s="501"/>
      <c r="CYT143" s="502"/>
      <c r="CYU143" s="497"/>
      <c r="CYV143" s="498"/>
      <c r="CYW143" s="498"/>
      <c r="CYX143" s="499"/>
      <c r="CYY143" s="499"/>
      <c r="CYZ143" s="499"/>
      <c r="CZA143" s="500"/>
      <c r="CZB143" s="501"/>
      <c r="CZC143" s="501"/>
      <c r="CZD143" s="501"/>
      <c r="CZE143" s="501"/>
      <c r="CZF143" s="501"/>
      <c r="CZG143" s="501"/>
      <c r="CZH143" s="501"/>
      <c r="CZI143" s="501"/>
      <c r="CZJ143" s="501"/>
      <c r="CZK143" s="501"/>
      <c r="CZL143" s="501"/>
      <c r="CZM143" s="502"/>
      <c r="CZN143" s="497"/>
      <c r="CZO143" s="498"/>
      <c r="CZP143" s="498"/>
      <c r="CZQ143" s="499"/>
      <c r="CZR143" s="499"/>
      <c r="CZS143" s="499"/>
      <c r="CZT143" s="500"/>
      <c r="CZU143" s="501"/>
      <c r="CZV143" s="501"/>
      <c r="CZW143" s="501"/>
      <c r="CZX143" s="501"/>
      <c r="CZY143" s="501"/>
      <c r="CZZ143" s="501"/>
      <c r="DAA143" s="501"/>
      <c r="DAB143" s="501"/>
      <c r="DAC143" s="501"/>
      <c r="DAD143" s="501"/>
      <c r="DAE143" s="501"/>
      <c r="DAF143" s="502"/>
      <c r="DAG143" s="497"/>
      <c r="DAH143" s="498"/>
      <c r="DAI143" s="498"/>
      <c r="DAJ143" s="499"/>
      <c r="DAK143" s="499"/>
      <c r="DAL143" s="499"/>
      <c r="DAM143" s="500"/>
      <c r="DAN143" s="501"/>
      <c r="DAO143" s="501"/>
      <c r="DAP143" s="501"/>
      <c r="DAQ143" s="501"/>
      <c r="DAR143" s="501"/>
      <c r="DAS143" s="501"/>
      <c r="DAT143" s="501"/>
      <c r="DAU143" s="501"/>
      <c r="DAV143" s="501"/>
      <c r="DAW143" s="501"/>
      <c r="DAX143" s="501"/>
      <c r="DAY143" s="502"/>
      <c r="DAZ143" s="497"/>
      <c r="DBA143" s="498"/>
      <c r="DBB143" s="498"/>
      <c r="DBC143" s="499"/>
      <c r="DBD143" s="499"/>
      <c r="DBE143" s="499"/>
      <c r="DBF143" s="500"/>
      <c r="DBG143" s="501"/>
      <c r="DBH143" s="501"/>
      <c r="DBI143" s="501"/>
      <c r="DBJ143" s="501"/>
      <c r="DBK143" s="501"/>
      <c r="DBL143" s="501"/>
      <c r="DBM143" s="501"/>
      <c r="DBN143" s="501"/>
      <c r="DBO143" s="501"/>
      <c r="DBP143" s="501"/>
      <c r="DBQ143" s="501"/>
      <c r="DBR143" s="502"/>
      <c r="DBS143" s="497"/>
      <c r="DBT143" s="498"/>
      <c r="DBU143" s="498"/>
      <c r="DBV143" s="499"/>
      <c r="DBW143" s="499"/>
      <c r="DBX143" s="499"/>
      <c r="DBY143" s="500"/>
      <c r="DBZ143" s="501"/>
      <c r="DCA143" s="501"/>
      <c r="DCB143" s="501"/>
      <c r="DCC143" s="501"/>
      <c r="DCD143" s="501"/>
      <c r="DCE143" s="501"/>
      <c r="DCF143" s="501"/>
      <c r="DCG143" s="501"/>
      <c r="DCH143" s="501"/>
      <c r="DCI143" s="501"/>
      <c r="DCJ143" s="501"/>
      <c r="DCK143" s="502"/>
      <c r="DCL143" s="497"/>
      <c r="DCM143" s="498"/>
      <c r="DCN143" s="498"/>
      <c r="DCO143" s="499"/>
      <c r="DCP143" s="499"/>
      <c r="DCQ143" s="499"/>
      <c r="DCR143" s="500"/>
      <c r="DCS143" s="501"/>
      <c r="DCT143" s="501"/>
      <c r="DCU143" s="501"/>
      <c r="DCV143" s="501"/>
      <c r="DCW143" s="501"/>
      <c r="DCX143" s="501"/>
      <c r="DCY143" s="501"/>
      <c r="DCZ143" s="501"/>
      <c r="DDA143" s="501"/>
      <c r="DDB143" s="501"/>
      <c r="DDC143" s="501"/>
      <c r="DDD143" s="502"/>
      <c r="DDE143" s="497"/>
      <c r="DDF143" s="498"/>
      <c r="DDG143" s="498"/>
      <c r="DDH143" s="499"/>
      <c r="DDI143" s="499"/>
      <c r="DDJ143" s="499"/>
      <c r="DDK143" s="500"/>
      <c r="DDL143" s="501"/>
      <c r="DDM143" s="501"/>
      <c r="DDN143" s="501"/>
      <c r="DDO143" s="501"/>
      <c r="DDP143" s="501"/>
      <c r="DDQ143" s="501"/>
      <c r="DDR143" s="501"/>
      <c r="DDS143" s="501"/>
      <c r="DDT143" s="501"/>
      <c r="DDU143" s="501"/>
      <c r="DDV143" s="501"/>
      <c r="DDW143" s="502"/>
      <c r="DDX143" s="497"/>
      <c r="DDY143" s="498"/>
      <c r="DDZ143" s="498"/>
      <c r="DEA143" s="499"/>
      <c r="DEB143" s="499"/>
      <c r="DEC143" s="499"/>
      <c r="DED143" s="500"/>
      <c r="DEE143" s="501"/>
      <c r="DEF143" s="501"/>
      <c r="DEG143" s="501"/>
      <c r="DEH143" s="501"/>
      <c r="DEI143" s="501"/>
      <c r="DEJ143" s="501"/>
      <c r="DEK143" s="501"/>
      <c r="DEL143" s="501"/>
      <c r="DEM143" s="501"/>
      <c r="DEN143" s="501"/>
      <c r="DEO143" s="501"/>
      <c r="DEP143" s="502"/>
      <c r="DEQ143" s="497"/>
      <c r="DER143" s="498"/>
      <c r="DES143" s="498"/>
      <c r="DET143" s="499"/>
      <c r="DEU143" s="499"/>
      <c r="DEV143" s="499"/>
      <c r="DEW143" s="500"/>
      <c r="DEX143" s="501"/>
      <c r="DEY143" s="501"/>
      <c r="DEZ143" s="501"/>
      <c r="DFA143" s="501"/>
      <c r="DFB143" s="501"/>
      <c r="DFC143" s="501"/>
      <c r="DFD143" s="501"/>
      <c r="DFE143" s="501"/>
      <c r="DFF143" s="501"/>
      <c r="DFG143" s="501"/>
      <c r="DFH143" s="501"/>
      <c r="DFI143" s="502"/>
      <c r="DFJ143" s="497"/>
      <c r="DFK143" s="498"/>
      <c r="DFL143" s="498"/>
      <c r="DFM143" s="499"/>
      <c r="DFN143" s="499"/>
      <c r="DFO143" s="499"/>
      <c r="DFP143" s="500"/>
      <c r="DFQ143" s="501"/>
      <c r="DFR143" s="501"/>
      <c r="DFS143" s="501"/>
      <c r="DFT143" s="501"/>
      <c r="DFU143" s="501"/>
      <c r="DFV143" s="501"/>
      <c r="DFW143" s="501"/>
      <c r="DFX143" s="501"/>
      <c r="DFY143" s="501"/>
      <c r="DFZ143" s="501"/>
      <c r="DGA143" s="501"/>
      <c r="DGB143" s="502"/>
      <c r="DGC143" s="497"/>
      <c r="DGD143" s="498"/>
      <c r="DGE143" s="498"/>
      <c r="DGF143" s="499"/>
      <c r="DGG143" s="499"/>
      <c r="DGH143" s="499"/>
      <c r="DGI143" s="500"/>
      <c r="DGJ143" s="501"/>
      <c r="DGK143" s="501"/>
      <c r="DGL143" s="501"/>
      <c r="DGM143" s="501"/>
      <c r="DGN143" s="501"/>
      <c r="DGO143" s="501"/>
      <c r="DGP143" s="501"/>
      <c r="DGQ143" s="501"/>
      <c r="DGR143" s="501"/>
      <c r="DGS143" s="501"/>
      <c r="DGT143" s="501"/>
      <c r="DGU143" s="502"/>
      <c r="DGV143" s="497"/>
      <c r="DGW143" s="498"/>
      <c r="DGX143" s="498"/>
      <c r="DGY143" s="499"/>
      <c r="DGZ143" s="499"/>
      <c r="DHA143" s="499"/>
      <c r="DHB143" s="500"/>
      <c r="DHC143" s="501"/>
      <c r="DHD143" s="501"/>
      <c r="DHE143" s="501"/>
      <c r="DHF143" s="501"/>
      <c r="DHG143" s="501"/>
      <c r="DHH143" s="501"/>
      <c r="DHI143" s="501"/>
      <c r="DHJ143" s="501"/>
      <c r="DHK143" s="501"/>
      <c r="DHL143" s="501"/>
      <c r="DHM143" s="501"/>
      <c r="DHN143" s="502"/>
      <c r="DHO143" s="497"/>
      <c r="DHP143" s="498"/>
      <c r="DHQ143" s="498"/>
      <c r="DHR143" s="499"/>
      <c r="DHS143" s="499"/>
      <c r="DHT143" s="499"/>
      <c r="DHU143" s="500"/>
      <c r="DHV143" s="501"/>
      <c r="DHW143" s="501"/>
      <c r="DHX143" s="501"/>
      <c r="DHY143" s="501"/>
      <c r="DHZ143" s="501"/>
      <c r="DIA143" s="501"/>
      <c r="DIB143" s="501"/>
      <c r="DIC143" s="501"/>
      <c r="DID143" s="501"/>
      <c r="DIE143" s="501"/>
      <c r="DIF143" s="501"/>
      <c r="DIG143" s="502"/>
      <c r="DIH143" s="497"/>
      <c r="DII143" s="498"/>
      <c r="DIJ143" s="498"/>
      <c r="DIK143" s="499"/>
      <c r="DIL143" s="499"/>
      <c r="DIM143" s="499"/>
      <c r="DIN143" s="500"/>
      <c r="DIO143" s="501"/>
      <c r="DIP143" s="501"/>
      <c r="DIQ143" s="501"/>
      <c r="DIR143" s="501"/>
      <c r="DIS143" s="501"/>
      <c r="DIT143" s="501"/>
      <c r="DIU143" s="501"/>
      <c r="DIV143" s="501"/>
      <c r="DIW143" s="501"/>
      <c r="DIX143" s="501"/>
      <c r="DIY143" s="501"/>
      <c r="DIZ143" s="502"/>
      <c r="DJA143" s="497"/>
      <c r="DJB143" s="498"/>
      <c r="DJC143" s="498"/>
      <c r="DJD143" s="499"/>
      <c r="DJE143" s="499"/>
      <c r="DJF143" s="499"/>
      <c r="DJG143" s="500"/>
      <c r="DJH143" s="501"/>
      <c r="DJI143" s="501"/>
      <c r="DJJ143" s="501"/>
      <c r="DJK143" s="501"/>
      <c r="DJL143" s="501"/>
      <c r="DJM143" s="501"/>
      <c r="DJN143" s="501"/>
      <c r="DJO143" s="501"/>
      <c r="DJP143" s="501"/>
      <c r="DJQ143" s="501"/>
      <c r="DJR143" s="501"/>
      <c r="DJS143" s="502"/>
      <c r="DJT143" s="497"/>
      <c r="DJU143" s="498"/>
      <c r="DJV143" s="498"/>
      <c r="DJW143" s="499"/>
      <c r="DJX143" s="499"/>
      <c r="DJY143" s="499"/>
      <c r="DJZ143" s="500"/>
      <c r="DKA143" s="501"/>
      <c r="DKB143" s="501"/>
      <c r="DKC143" s="501"/>
      <c r="DKD143" s="501"/>
      <c r="DKE143" s="501"/>
      <c r="DKF143" s="501"/>
      <c r="DKG143" s="501"/>
      <c r="DKH143" s="501"/>
      <c r="DKI143" s="501"/>
      <c r="DKJ143" s="501"/>
      <c r="DKK143" s="501"/>
      <c r="DKL143" s="502"/>
      <c r="DKM143" s="497"/>
      <c r="DKN143" s="498"/>
      <c r="DKO143" s="498"/>
      <c r="DKP143" s="499"/>
      <c r="DKQ143" s="499"/>
      <c r="DKR143" s="499"/>
      <c r="DKS143" s="500"/>
      <c r="DKT143" s="501"/>
      <c r="DKU143" s="501"/>
      <c r="DKV143" s="501"/>
      <c r="DKW143" s="501"/>
      <c r="DKX143" s="501"/>
      <c r="DKY143" s="501"/>
      <c r="DKZ143" s="501"/>
      <c r="DLA143" s="501"/>
      <c r="DLB143" s="501"/>
      <c r="DLC143" s="501"/>
      <c r="DLD143" s="501"/>
      <c r="DLE143" s="502"/>
      <c r="DLF143" s="497"/>
      <c r="DLG143" s="498"/>
      <c r="DLH143" s="498"/>
      <c r="DLI143" s="499"/>
      <c r="DLJ143" s="499"/>
      <c r="DLK143" s="499"/>
      <c r="DLL143" s="500"/>
      <c r="DLM143" s="501"/>
      <c r="DLN143" s="501"/>
      <c r="DLO143" s="501"/>
      <c r="DLP143" s="501"/>
      <c r="DLQ143" s="501"/>
      <c r="DLR143" s="501"/>
      <c r="DLS143" s="501"/>
      <c r="DLT143" s="501"/>
      <c r="DLU143" s="501"/>
      <c r="DLV143" s="501"/>
      <c r="DLW143" s="501"/>
      <c r="DLX143" s="502"/>
      <c r="DLY143" s="497"/>
      <c r="DLZ143" s="498"/>
      <c r="DMA143" s="498"/>
      <c r="DMB143" s="499"/>
      <c r="DMC143" s="499"/>
      <c r="DMD143" s="499"/>
      <c r="DME143" s="500"/>
      <c r="DMF143" s="501"/>
      <c r="DMG143" s="501"/>
      <c r="DMH143" s="501"/>
      <c r="DMI143" s="501"/>
      <c r="DMJ143" s="501"/>
      <c r="DMK143" s="501"/>
      <c r="DML143" s="501"/>
      <c r="DMM143" s="501"/>
      <c r="DMN143" s="501"/>
      <c r="DMO143" s="501"/>
      <c r="DMP143" s="501"/>
      <c r="DMQ143" s="502"/>
      <c r="DMR143" s="497"/>
      <c r="DMS143" s="498"/>
      <c r="DMT143" s="498"/>
      <c r="DMU143" s="499"/>
      <c r="DMV143" s="499"/>
      <c r="DMW143" s="499"/>
      <c r="DMX143" s="500"/>
      <c r="DMY143" s="501"/>
      <c r="DMZ143" s="501"/>
      <c r="DNA143" s="501"/>
      <c r="DNB143" s="501"/>
      <c r="DNC143" s="501"/>
      <c r="DND143" s="501"/>
      <c r="DNE143" s="501"/>
      <c r="DNF143" s="501"/>
      <c r="DNG143" s="501"/>
      <c r="DNH143" s="501"/>
      <c r="DNI143" s="501"/>
      <c r="DNJ143" s="502"/>
      <c r="DNK143" s="497"/>
      <c r="DNL143" s="498"/>
      <c r="DNM143" s="498"/>
      <c r="DNN143" s="499"/>
      <c r="DNO143" s="499"/>
      <c r="DNP143" s="499"/>
      <c r="DNQ143" s="500"/>
      <c r="DNR143" s="501"/>
      <c r="DNS143" s="501"/>
      <c r="DNT143" s="501"/>
      <c r="DNU143" s="501"/>
      <c r="DNV143" s="501"/>
      <c r="DNW143" s="501"/>
      <c r="DNX143" s="501"/>
      <c r="DNY143" s="501"/>
      <c r="DNZ143" s="501"/>
      <c r="DOA143" s="501"/>
      <c r="DOB143" s="501"/>
      <c r="DOC143" s="502"/>
      <c r="DOD143" s="497"/>
      <c r="DOE143" s="498"/>
      <c r="DOF143" s="498"/>
      <c r="DOG143" s="499"/>
      <c r="DOH143" s="499"/>
      <c r="DOI143" s="499"/>
      <c r="DOJ143" s="500"/>
      <c r="DOK143" s="501"/>
      <c r="DOL143" s="501"/>
      <c r="DOM143" s="501"/>
      <c r="DON143" s="501"/>
      <c r="DOO143" s="501"/>
      <c r="DOP143" s="501"/>
      <c r="DOQ143" s="501"/>
      <c r="DOR143" s="501"/>
      <c r="DOS143" s="501"/>
      <c r="DOT143" s="501"/>
      <c r="DOU143" s="501"/>
      <c r="DOV143" s="502"/>
      <c r="DOW143" s="497"/>
      <c r="DOX143" s="498"/>
      <c r="DOY143" s="498"/>
      <c r="DOZ143" s="499"/>
      <c r="DPA143" s="499"/>
      <c r="DPB143" s="499"/>
      <c r="DPC143" s="500"/>
      <c r="DPD143" s="501"/>
      <c r="DPE143" s="501"/>
      <c r="DPF143" s="501"/>
      <c r="DPG143" s="501"/>
      <c r="DPH143" s="501"/>
      <c r="DPI143" s="501"/>
      <c r="DPJ143" s="501"/>
      <c r="DPK143" s="501"/>
      <c r="DPL143" s="501"/>
      <c r="DPM143" s="501"/>
      <c r="DPN143" s="501"/>
      <c r="DPO143" s="502"/>
      <c r="DPP143" s="497"/>
      <c r="DPQ143" s="498"/>
      <c r="DPR143" s="498"/>
      <c r="DPS143" s="499"/>
      <c r="DPT143" s="499"/>
      <c r="DPU143" s="499"/>
      <c r="DPV143" s="500"/>
      <c r="DPW143" s="501"/>
      <c r="DPX143" s="501"/>
      <c r="DPY143" s="501"/>
      <c r="DPZ143" s="501"/>
      <c r="DQA143" s="501"/>
      <c r="DQB143" s="501"/>
      <c r="DQC143" s="501"/>
      <c r="DQD143" s="501"/>
      <c r="DQE143" s="501"/>
      <c r="DQF143" s="501"/>
      <c r="DQG143" s="501"/>
      <c r="DQH143" s="502"/>
      <c r="DQI143" s="497"/>
      <c r="DQJ143" s="498"/>
      <c r="DQK143" s="498"/>
      <c r="DQL143" s="499"/>
      <c r="DQM143" s="499"/>
      <c r="DQN143" s="499"/>
      <c r="DQO143" s="500"/>
      <c r="DQP143" s="501"/>
      <c r="DQQ143" s="501"/>
      <c r="DQR143" s="501"/>
      <c r="DQS143" s="501"/>
      <c r="DQT143" s="501"/>
      <c r="DQU143" s="501"/>
      <c r="DQV143" s="501"/>
      <c r="DQW143" s="501"/>
      <c r="DQX143" s="501"/>
      <c r="DQY143" s="501"/>
      <c r="DQZ143" s="501"/>
      <c r="DRA143" s="502"/>
      <c r="DRB143" s="497"/>
      <c r="DRC143" s="498"/>
      <c r="DRD143" s="498"/>
      <c r="DRE143" s="499"/>
      <c r="DRF143" s="499"/>
      <c r="DRG143" s="499"/>
      <c r="DRH143" s="500"/>
      <c r="DRI143" s="501"/>
      <c r="DRJ143" s="501"/>
      <c r="DRK143" s="501"/>
      <c r="DRL143" s="501"/>
      <c r="DRM143" s="501"/>
      <c r="DRN143" s="501"/>
      <c r="DRO143" s="501"/>
      <c r="DRP143" s="501"/>
      <c r="DRQ143" s="501"/>
      <c r="DRR143" s="501"/>
      <c r="DRS143" s="501"/>
      <c r="DRT143" s="502"/>
      <c r="DRU143" s="497"/>
      <c r="DRV143" s="498"/>
      <c r="DRW143" s="498"/>
      <c r="DRX143" s="499"/>
      <c r="DRY143" s="499"/>
      <c r="DRZ143" s="499"/>
      <c r="DSA143" s="500"/>
      <c r="DSB143" s="501"/>
      <c r="DSC143" s="501"/>
      <c r="DSD143" s="501"/>
      <c r="DSE143" s="501"/>
      <c r="DSF143" s="501"/>
      <c r="DSG143" s="501"/>
      <c r="DSH143" s="501"/>
      <c r="DSI143" s="501"/>
      <c r="DSJ143" s="501"/>
      <c r="DSK143" s="501"/>
      <c r="DSL143" s="501"/>
      <c r="DSM143" s="502"/>
      <c r="DSN143" s="497"/>
      <c r="DSO143" s="498"/>
      <c r="DSP143" s="498"/>
      <c r="DSQ143" s="499"/>
      <c r="DSR143" s="499"/>
      <c r="DSS143" s="499"/>
      <c r="DST143" s="500"/>
      <c r="DSU143" s="501"/>
      <c r="DSV143" s="501"/>
      <c r="DSW143" s="501"/>
      <c r="DSX143" s="501"/>
      <c r="DSY143" s="501"/>
      <c r="DSZ143" s="501"/>
      <c r="DTA143" s="501"/>
      <c r="DTB143" s="501"/>
      <c r="DTC143" s="501"/>
      <c r="DTD143" s="501"/>
      <c r="DTE143" s="501"/>
      <c r="DTF143" s="502"/>
      <c r="DTG143" s="497"/>
      <c r="DTH143" s="498"/>
      <c r="DTI143" s="498"/>
      <c r="DTJ143" s="499"/>
      <c r="DTK143" s="499"/>
      <c r="DTL143" s="499"/>
      <c r="DTM143" s="500"/>
      <c r="DTN143" s="501"/>
      <c r="DTO143" s="501"/>
      <c r="DTP143" s="501"/>
      <c r="DTQ143" s="501"/>
      <c r="DTR143" s="501"/>
      <c r="DTS143" s="501"/>
      <c r="DTT143" s="501"/>
      <c r="DTU143" s="501"/>
      <c r="DTV143" s="501"/>
      <c r="DTW143" s="501"/>
      <c r="DTX143" s="501"/>
      <c r="DTY143" s="502"/>
      <c r="DTZ143" s="497"/>
      <c r="DUA143" s="498"/>
      <c r="DUB143" s="498"/>
      <c r="DUC143" s="499"/>
      <c r="DUD143" s="499"/>
      <c r="DUE143" s="499"/>
      <c r="DUF143" s="500"/>
      <c r="DUG143" s="501"/>
      <c r="DUH143" s="501"/>
      <c r="DUI143" s="501"/>
      <c r="DUJ143" s="501"/>
      <c r="DUK143" s="501"/>
      <c r="DUL143" s="501"/>
      <c r="DUM143" s="501"/>
      <c r="DUN143" s="501"/>
      <c r="DUO143" s="501"/>
      <c r="DUP143" s="501"/>
      <c r="DUQ143" s="501"/>
      <c r="DUR143" s="502"/>
      <c r="DUS143" s="497"/>
      <c r="DUT143" s="498"/>
      <c r="DUU143" s="498"/>
      <c r="DUV143" s="499"/>
      <c r="DUW143" s="499"/>
      <c r="DUX143" s="499"/>
      <c r="DUY143" s="500"/>
      <c r="DUZ143" s="501"/>
      <c r="DVA143" s="501"/>
      <c r="DVB143" s="501"/>
      <c r="DVC143" s="501"/>
      <c r="DVD143" s="501"/>
      <c r="DVE143" s="501"/>
      <c r="DVF143" s="501"/>
      <c r="DVG143" s="501"/>
      <c r="DVH143" s="501"/>
      <c r="DVI143" s="501"/>
      <c r="DVJ143" s="501"/>
      <c r="DVK143" s="502"/>
      <c r="DVL143" s="497"/>
      <c r="DVM143" s="498"/>
      <c r="DVN143" s="498"/>
      <c r="DVO143" s="499"/>
      <c r="DVP143" s="499"/>
      <c r="DVQ143" s="499"/>
      <c r="DVR143" s="500"/>
      <c r="DVS143" s="501"/>
      <c r="DVT143" s="501"/>
      <c r="DVU143" s="501"/>
      <c r="DVV143" s="501"/>
      <c r="DVW143" s="501"/>
      <c r="DVX143" s="501"/>
      <c r="DVY143" s="501"/>
      <c r="DVZ143" s="501"/>
      <c r="DWA143" s="501"/>
      <c r="DWB143" s="501"/>
      <c r="DWC143" s="501"/>
      <c r="DWD143" s="502"/>
      <c r="DWE143" s="497"/>
      <c r="DWF143" s="498"/>
      <c r="DWG143" s="498"/>
      <c r="DWH143" s="499"/>
      <c r="DWI143" s="499"/>
      <c r="DWJ143" s="499"/>
      <c r="DWK143" s="500"/>
      <c r="DWL143" s="501"/>
      <c r="DWM143" s="501"/>
      <c r="DWN143" s="501"/>
      <c r="DWO143" s="501"/>
      <c r="DWP143" s="501"/>
      <c r="DWQ143" s="501"/>
      <c r="DWR143" s="501"/>
      <c r="DWS143" s="501"/>
      <c r="DWT143" s="501"/>
      <c r="DWU143" s="501"/>
      <c r="DWV143" s="501"/>
      <c r="DWW143" s="502"/>
      <c r="DWX143" s="497"/>
      <c r="DWY143" s="498"/>
      <c r="DWZ143" s="498"/>
      <c r="DXA143" s="499"/>
      <c r="DXB143" s="499"/>
      <c r="DXC143" s="499"/>
      <c r="DXD143" s="500"/>
      <c r="DXE143" s="501"/>
      <c r="DXF143" s="501"/>
      <c r="DXG143" s="501"/>
      <c r="DXH143" s="501"/>
      <c r="DXI143" s="501"/>
      <c r="DXJ143" s="501"/>
      <c r="DXK143" s="501"/>
      <c r="DXL143" s="501"/>
      <c r="DXM143" s="501"/>
      <c r="DXN143" s="501"/>
      <c r="DXO143" s="501"/>
      <c r="DXP143" s="502"/>
      <c r="DXQ143" s="497"/>
      <c r="DXR143" s="498"/>
      <c r="DXS143" s="498"/>
      <c r="DXT143" s="499"/>
      <c r="DXU143" s="499"/>
      <c r="DXV143" s="499"/>
      <c r="DXW143" s="500"/>
      <c r="DXX143" s="501"/>
      <c r="DXY143" s="501"/>
      <c r="DXZ143" s="501"/>
      <c r="DYA143" s="501"/>
      <c r="DYB143" s="501"/>
      <c r="DYC143" s="501"/>
      <c r="DYD143" s="501"/>
      <c r="DYE143" s="501"/>
      <c r="DYF143" s="501"/>
      <c r="DYG143" s="501"/>
      <c r="DYH143" s="501"/>
      <c r="DYI143" s="502"/>
      <c r="DYJ143" s="497"/>
      <c r="DYK143" s="498"/>
      <c r="DYL143" s="498"/>
      <c r="DYM143" s="499"/>
      <c r="DYN143" s="499"/>
      <c r="DYO143" s="499"/>
      <c r="DYP143" s="500"/>
      <c r="DYQ143" s="501"/>
      <c r="DYR143" s="501"/>
      <c r="DYS143" s="501"/>
      <c r="DYT143" s="501"/>
      <c r="DYU143" s="501"/>
      <c r="DYV143" s="501"/>
      <c r="DYW143" s="501"/>
      <c r="DYX143" s="501"/>
      <c r="DYY143" s="501"/>
      <c r="DYZ143" s="501"/>
      <c r="DZA143" s="501"/>
      <c r="DZB143" s="502"/>
      <c r="DZC143" s="497"/>
      <c r="DZD143" s="498"/>
      <c r="DZE143" s="498"/>
      <c r="DZF143" s="499"/>
      <c r="DZG143" s="499"/>
      <c r="DZH143" s="499"/>
      <c r="DZI143" s="500"/>
      <c r="DZJ143" s="501"/>
      <c r="DZK143" s="501"/>
      <c r="DZL143" s="501"/>
      <c r="DZM143" s="501"/>
      <c r="DZN143" s="501"/>
      <c r="DZO143" s="501"/>
      <c r="DZP143" s="501"/>
      <c r="DZQ143" s="501"/>
      <c r="DZR143" s="501"/>
      <c r="DZS143" s="501"/>
      <c r="DZT143" s="501"/>
      <c r="DZU143" s="502"/>
      <c r="DZV143" s="497"/>
      <c r="DZW143" s="498"/>
      <c r="DZX143" s="498"/>
      <c r="DZY143" s="499"/>
      <c r="DZZ143" s="499"/>
      <c r="EAA143" s="499"/>
      <c r="EAB143" s="500"/>
      <c r="EAC143" s="501"/>
      <c r="EAD143" s="501"/>
      <c r="EAE143" s="501"/>
      <c r="EAF143" s="501"/>
      <c r="EAG143" s="501"/>
      <c r="EAH143" s="501"/>
      <c r="EAI143" s="501"/>
      <c r="EAJ143" s="501"/>
      <c r="EAK143" s="501"/>
      <c r="EAL143" s="501"/>
      <c r="EAM143" s="501"/>
      <c r="EAN143" s="502"/>
      <c r="EAO143" s="497"/>
      <c r="EAP143" s="498"/>
      <c r="EAQ143" s="498"/>
      <c r="EAR143" s="499"/>
      <c r="EAS143" s="499"/>
      <c r="EAT143" s="499"/>
      <c r="EAU143" s="500"/>
      <c r="EAV143" s="501"/>
      <c r="EAW143" s="501"/>
      <c r="EAX143" s="501"/>
      <c r="EAY143" s="501"/>
      <c r="EAZ143" s="501"/>
      <c r="EBA143" s="501"/>
      <c r="EBB143" s="501"/>
      <c r="EBC143" s="501"/>
      <c r="EBD143" s="501"/>
      <c r="EBE143" s="501"/>
      <c r="EBF143" s="501"/>
      <c r="EBG143" s="502"/>
      <c r="EBH143" s="497"/>
      <c r="EBI143" s="498"/>
      <c r="EBJ143" s="498"/>
      <c r="EBK143" s="499"/>
      <c r="EBL143" s="499"/>
      <c r="EBM143" s="499"/>
      <c r="EBN143" s="500"/>
      <c r="EBO143" s="501"/>
      <c r="EBP143" s="501"/>
      <c r="EBQ143" s="501"/>
      <c r="EBR143" s="501"/>
      <c r="EBS143" s="501"/>
      <c r="EBT143" s="501"/>
      <c r="EBU143" s="501"/>
      <c r="EBV143" s="501"/>
      <c r="EBW143" s="501"/>
      <c r="EBX143" s="501"/>
      <c r="EBY143" s="501"/>
      <c r="EBZ143" s="502"/>
      <c r="ECA143" s="497"/>
      <c r="ECB143" s="498"/>
      <c r="ECC143" s="498"/>
      <c r="ECD143" s="499"/>
      <c r="ECE143" s="499"/>
      <c r="ECF143" s="499"/>
      <c r="ECG143" s="500"/>
      <c r="ECH143" s="501"/>
      <c r="ECI143" s="501"/>
      <c r="ECJ143" s="501"/>
      <c r="ECK143" s="501"/>
      <c r="ECL143" s="501"/>
      <c r="ECM143" s="501"/>
      <c r="ECN143" s="501"/>
      <c r="ECO143" s="501"/>
      <c r="ECP143" s="501"/>
      <c r="ECQ143" s="501"/>
      <c r="ECR143" s="501"/>
      <c r="ECS143" s="502"/>
      <c r="ECT143" s="497"/>
      <c r="ECU143" s="498"/>
      <c r="ECV143" s="498"/>
      <c r="ECW143" s="499"/>
      <c r="ECX143" s="499"/>
      <c r="ECY143" s="499"/>
      <c r="ECZ143" s="500"/>
      <c r="EDA143" s="501"/>
      <c r="EDB143" s="501"/>
      <c r="EDC143" s="501"/>
      <c r="EDD143" s="501"/>
      <c r="EDE143" s="501"/>
      <c r="EDF143" s="501"/>
      <c r="EDG143" s="501"/>
      <c r="EDH143" s="501"/>
      <c r="EDI143" s="501"/>
      <c r="EDJ143" s="501"/>
      <c r="EDK143" s="501"/>
      <c r="EDL143" s="502"/>
      <c r="EDM143" s="497"/>
      <c r="EDN143" s="498"/>
      <c r="EDO143" s="498"/>
      <c r="EDP143" s="499"/>
      <c r="EDQ143" s="499"/>
      <c r="EDR143" s="499"/>
      <c r="EDS143" s="500"/>
      <c r="EDT143" s="501"/>
      <c r="EDU143" s="501"/>
      <c r="EDV143" s="501"/>
      <c r="EDW143" s="501"/>
      <c r="EDX143" s="501"/>
      <c r="EDY143" s="501"/>
      <c r="EDZ143" s="501"/>
      <c r="EEA143" s="501"/>
      <c r="EEB143" s="501"/>
      <c r="EEC143" s="501"/>
      <c r="EED143" s="501"/>
      <c r="EEE143" s="502"/>
      <c r="EEF143" s="497"/>
      <c r="EEG143" s="498"/>
      <c r="EEH143" s="498"/>
      <c r="EEI143" s="499"/>
      <c r="EEJ143" s="499"/>
      <c r="EEK143" s="499"/>
      <c r="EEL143" s="500"/>
      <c r="EEM143" s="501"/>
      <c r="EEN143" s="501"/>
      <c r="EEO143" s="501"/>
      <c r="EEP143" s="501"/>
      <c r="EEQ143" s="501"/>
      <c r="EER143" s="501"/>
      <c r="EES143" s="501"/>
      <c r="EET143" s="501"/>
      <c r="EEU143" s="501"/>
      <c r="EEV143" s="501"/>
      <c r="EEW143" s="501"/>
      <c r="EEX143" s="502"/>
      <c r="EEY143" s="497"/>
      <c r="EEZ143" s="498"/>
      <c r="EFA143" s="498"/>
      <c r="EFB143" s="499"/>
      <c r="EFC143" s="499"/>
      <c r="EFD143" s="499"/>
      <c r="EFE143" s="500"/>
      <c r="EFF143" s="501"/>
      <c r="EFG143" s="501"/>
      <c r="EFH143" s="501"/>
      <c r="EFI143" s="501"/>
      <c r="EFJ143" s="501"/>
      <c r="EFK143" s="501"/>
      <c r="EFL143" s="501"/>
      <c r="EFM143" s="501"/>
      <c r="EFN143" s="501"/>
      <c r="EFO143" s="501"/>
      <c r="EFP143" s="501"/>
      <c r="EFQ143" s="502"/>
      <c r="EFR143" s="497"/>
      <c r="EFS143" s="498"/>
      <c r="EFT143" s="498"/>
      <c r="EFU143" s="499"/>
      <c r="EFV143" s="499"/>
      <c r="EFW143" s="499"/>
      <c r="EFX143" s="500"/>
      <c r="EFY143" s="501"/>
      <c r="EFZ143" s="501"/>
      <c r="EGA143" s="501"/>
      <c r="EGB143" s="501"/>
      <c r="EGC143" s="501"/>
      <c r="EGD143" s="501"/>
      <c r="EGE143" s="501"/>
      <c r="EGF143" s="501"/>
      <c r="EGG143" s="501"/>
      <c r="EGH143" s="501"/>
      <c r="EGI143" s="501"/>
      <c r="EGJ143" s="502"/>
      <c r="EGK143" s="497"/>
      <c r="EGL143" s="498"/>
      <c r="EGM143" s="498"/>
      <c r="EGN143" s="499"/>
      <c r="EGO143" s="499"/>
      <c r="EGP143" s="499"/>
      <c r="EGQ143" s="500"/>
      <c r="EGR143" s="501"/>
      <c r="EGS143" s="501"/>
      <c r="EGT143" s="501"/>
      <c r="EGU143" s="501"/>
      <c r="EGV143" s="501"/>
      <c r="EGW143" s="501"/>
      <c r="EGX143" s="501"/>
      <c r="EGY143" s="501"/>
      <c r="EGZ143" s="501"/>
      <c r="EHA143" s="501"/>
      <c r="EHB143" s="501"/>
      <c r="EHC143" s="502"/>
      <c r="EHD143" s="497"/>
      <c r="EHE143" s="498"/>
      <c r="EHF143" s="498"/>
      <c r="EHG143" s="499"/>
      <c r="EHH143" s="499"/>
      <c r="EHI143" s="499"/>
      <c r="EHJ143" s="500"/>
      <c r="EHK143" s="501"/>
      <c r="EHL143" s="501"/>
      <c r="EHM143" s="501"/>
      <c r="EHN143" s="501"/>
      <c r="EHO143" s="501"/>
      <c r="EHP143" s="501"/>
      <c r="EHQ143" s="501"/>
      <c r="EHR143" s="501"/>
      <c r="EHS143" s="501"/>
      <c r="EHT143" s="501"/>
      <c r="EHU143" s="501"/>
      <c r="EHV143" s="502"/>
      <c r="EHW143" s="497"/>
      <c r="EHX143" s="498"/>
      <c r="EHY143" s="498"/>
      <c r="EHZ143" s="499"/>
      <c r="EIA143" s="499"/>
      <c r="EIB143" s="499"/>
      <c r="EIC143" s="500"/>
      <c r="EID143" s="501"/>
      <c r="EIE143" s="501"/>
      <c r="EIF143" s="501"/>
      <c r="EIG143" s="501"/>
      <c r="EIH143" s="501"/>
      <c r="EII143" s="501"/>
      <c r="EIJ143" s="501"/>
      <c r="EIK143" s="501"/>
      <c r="EIL143" s="501"/>
      <c r="EIM143" s="501"/>
      <c r="EIN143" s="501"/>
      <c r="EIO143" s="502"/>
      <c r="EIP143" s="497"/>
      <c r="EIQ143" s="498"/>
      <c r="EIR143" s="498"/>
      <c r="EIS143" s="499"/>
      <c r="EIT143" s="499"/>
      <c r="EIU143" s="499"/>
      <c r="EIV143" s="500"/>
      <c r="EIW143" s="501"/>
      <c r="EIX143" s="501"/>
      <c r="EIY143" s="501"/>
      <c r="EIZ143" s="501"/>
      <c r="EJA143" s="501"/>
      <c r="EJB143" s="501"/>
      <c r="EJC143" s="501"/>
      <c r="EJD143" s="501"/>
      <c r="EJE143" s="501"/>
      <c r="EJF143" s="501"/>
      <c r="EJG143" s="501"/>
      <c r="EJH143" s="502"/>
      <c r="EJI143" s="497"/>
      <c r="EJJ143" s="498"/>
      <c r="EJK143" s="498"/>
      <c r="EJL143" s="499"/>
      <c r="EJM143" s="499"/>
      <c r="EJN143" s="499"/>
      <c r="EJO143" s="500"/>
      <c r="EJP143" s="501"/>
      <c r="EJQ143" s="501"/>
      <c r="EJR143" s="501"/>
      <c r="EJS143" s="501"/>
      <c r="EJT143" s="501"/>
      <c r="EJU143" s="501"/>
      <c r="EJV143" s="501"/>
      <c r="EJW143" s="501"/>
      <c r="EJX143" s="501"/>
      <c r="EJY143" s="501"/>
      <c r="EJZ143" s="501"/>
      <c r="EKA143" s="502"/>
      <c r="EKB143" s="497"/>
      <c r="EKC143" s="498"/>
      <c r="EKD143" s="498"/>
      <c r="EKE143" s="499"/>
      <c r="EKF143" s="499"/>
      <c r="EKG143" s="499"/>
      <c r="EKH143" s="500"/>
      <c r="EKI143" s="501"/>
      <c r="EKJ143" s="501"/>
      <c r="EKK143" s="501"/>
      <c r="EKL143" s="501"/>
      <c r="EKM143" s="501"/>
      <c r="EKN143" s="501"/>
      <c r="EKO143" s="501"/>
      <c r="EKP143" s="501"/>
      <c r="EKQ143" s="501"/>
      <c r="EKR143" s="501"/>
      <c r="EKS143" s="501"/>
      <c r="EKT143" s="502"/>
      <c r="EKU143" s="497"/>
      <c r="EKV143" s="498"/>
      <c r="EKW143" s="498"/>
      <c r="EKX143" s="499"/>
      <c r="EKY143" s="499"/>
      <c r="EKZ143" s="499"/>
      <c r="ELA143" s="500"/>
      <c r="ELB143" s="501"/>
      <c r="ELC143" s="501"/>
      <c r="ELD143" s="501"/>
      <c r="ELE143" s="501"/>
      <c r="ELF143" s="501"/>
      <c r="ELG143" s="501"/>
      <c r="ELH143" s="501"/>
      <c r="ELI143" s="501"/>
      <c r="ELJ143" s="501"/>
      <c r="ELK143" s="501"/>
      <c r="ELL143" s="501"/>
      <c r="ELM143" s="502"/>
      <c r="ELN143" s="497"/>
      <c r="ELO143" s="498"/>
      <c r="ELP143" s="498"/>
      <c r="ELQ143" s="499"/>
      <c r="ELR143" s="499"/>
      <c r="ELS143" s="499"/>
      <c r="ELT143" s="500"/>
      <c r="ELU143" s="501"/>
      <c r="ELV143" s="501"/>
      <c r="ELW143" s="501"/>
      <c r="ELX143" s="501"/>
      <c r="ELY143" s="501"/>
      <c r="ELZ143" s="501"/>
      <c r="EMA143" s="501"/>
      <c r="EMB143" s="501"/>
      <c r="EMC143" s="501"/>
      <c r="EMD143" s="501"/>
      <c r="EME143" s="501"/>
      <c r="EMF143" s="502"/>
      <c r="EMG143" s="497"/>
      <c r="EMH143" s="498"/>
      <c r="EMI143" s="498"/>
      <c r="EMJ143" s="499"/>
      <c r="EMK143" s="499"/>
      <c r="EML143" s="499"/>
      <c r="EMM143" s="500"/>
      <c r="EMN143" s="501"/>
      <c r="EMO143" s="501"/>
      <c r="EMP143" s="501"/>
      <c r="EMQ143" s="501"/>
      <c r="EMR143" s="501"/>
      <c r="EMS143" s="501"/>
      <c r="EMT143" s="501"/>
      <c r="EMU143" s="501"/>
      <c r="EMV143" s="501"/>
      <c r="EMW143" s="501"/>
      <c r="EMX143" s="501"/>
      <c r="EMY143" s="502"/>
      <c r="EMZ143" s="497"/>
      <c r="ENA143" s="498"/>
      <c r="ENB143" s="498"/>
      <c r="ENC143" s="499"/>
      <c r="END143" s="499"/>
      <c r="ENE143" s="499"/>
      <c r="ENF143" s="500"/>
      <c r="ENG143" s="501"/>
      <c r="ENH143" s="501"/>
      <c r="ENI143" s="501"/>
      <c r="ENJ143" s="501"/>
      <c r="ENK143" s="501"/>
      <c r="ENL143" s="501"/>
      <c r="ENM143" s="501"/>
      <c r="ENN143" s="501"/>
      <c r="ENO143" s="501"/>
      <c r="ENP143" s="501"/>
      <c r="ENQ143" s="501"/>
      <c r="ENR143" s="502"/>
      <c r="ENS143" s="497"/>
      <c r="ENT143" s="498"/>
      <c r="ENU143" s="498"/>
      <c r="ENV143" s="499"/>
      <c r="ENW143" s="499"/>
      <c r="ENX143" s="499"/>
      <c r="ENY143" s="500"/>
      <c r="ENZ143" s="501"/>
      <c r="EOA143" s="501"/>
      <c r="EOB143" s="501"/>
      <c r="EOC143" s="501"/>
      <c r="EOD143" s="501"/>
      <c r="EOE143" s="501"/>
      <c r="EOF143" s="501"/>
      <c r="EOG143" s="501"/>
      <c r="EOH143" s="501"/>
      <c r="EOI143" s="501"/>
      <c r="EOJ143" s="501"/>
      <c r="EOK143" s="502"/>
      <c r="EOL143" s="497"/>
      <c r="EOM143" s="498"/>
      <c r="EON143" s="498"/>
      <c r="EOO143" s="499"/>
      <c r="EOP143" s="499"/>
      <c r="EOQ143" s="499"/>
      <c r="EOR143" s="500"/>
      <c r="EOS143" s="501"/>
      <c r="EOT143" s="501"/>
      <c r="EOU143" s="501"/>
      <c r="EOV143" s="501"/>
      <c r="EOW143" s="501"/>
      <c r="EOX143" s="501"/>
      <c r="EOY143" s="501"/>
      <c r="EOZ143" s="501"/>
      <c r="EPA143" s="501"/>
      <c r="EPB143" s="501"/>
      <c r="EPC143" s="501"/>
      <c r="EPD143" s="502"/>
      <c r="EPE143" s="497"/>
      <c r="EPF143" s="498"/>
      <c r="EPG143" s="498"/>
      <c r="EPH143" s="499"/>
      <c r="EPI143" s="499"/>
      <c r="EPJ143" s="499"/>
      <c r="EPK143" s="500"/>
      <c r="EPL143" s="501"/>
      <c r="EPM143" s="501"/>
      <c r="EPN143" s="501"/>
      <c r="EPO143" s="501"/>
      <c r="EPP143" s="501"/>
      <c r="EPQ143" s="501"/>
      <c r="EPR143" s="501"/>
      <c r="EPS143" s="501"/>
      <c r="EPT143" s="501"/>
      <c r="EPU143" s="501"/>
      <c r="EPV143" s="501"/>
      <c r="EPW143" s="502"/>
      <c r="EPX143" s="497"/>
      <c r="EPY143" s="498"/>
      <c r="EPZ143" s="498"/>
      <c r="EQA143" s="499"/>
      <c r="EQB143" s="499"/>
      <c r="EQC143" s="499"/>
      <c r="EQD143" s="500"/>
      <c r="EQE143" s="501"/>
      <c r="EQF143" s="501"/>
      <c r="EQG143" s="501"/>
      <c r="EQH143" s="501"/>
      <c r="EQI143" s="501"/>
      <c r="EQJ143" s="501"/>
      <c r="EQK143" s="501"/>
      <c r="EQL143" s="501"/>
      <c r="EQM143" s="501"/>
      <c r="EQN143" s="501"/>
      <c r="EQO143" s="501"/>
      <c r="EQP143" s="502"/>
      <c r="EQQ143" s="497"/>
      <c r="EQR143" s="498"/>
      <c r="EQS143" s="498"/>
      <c r="EQT143" s="499"/>
      <c r="EQU143" s="499"/>
      <c r="EQV143" s="499"/>
      <c r="EQW143" s="500"/>
      <c r="EQX143" s="501"/>
      <c r="EQY143" s="501"/>
      <c r="EQZ143" s="501"/>
      <c r="ERA143" s="501"/>
      <c r="ERB143" s="501"/>
      <c r="ERC143" s="501"/>
      <c r="ERD143" s="501"/>
      <c r="ERE143" s="501"/>
      <c r="ERF143" s="501"/>
      <c r="ERG143" s="501"/>
      <c r="ERH143" s="501"/>
      <c r="ERI143" s="502"/>
      <c r="ERJ143" s="497"/>
      <c r="ERK143" s="498"/>
      <c r="ERL143" s="498"/>
      <c r="ERM143" s="499"/>
      <c r="ERN143" s="499"/>
      <c r="ERO143" s="499"/>
      <c r="ERP143" s="500"/>
      <c r="ERQ143" s="501"/>
      <c r="ERR143" s="501"/>
      <c r="ERS143" s="501"/>
      <c r="ERT143" s="501"/>
      <c r="ERU143" s="501"/>
      <c r="ERV143" s="501"/>
      <c r="ERW143" s="501"/>
      <c r="ERX143" s="501"/>
      <c r="ERY143" s="501"/>
      <c r="ERZ143" s="501"/>
      <c r="ESA143" s="501"/>
      <c r="ESB143" s="502"/>
      <c r="ESC143" s="497"/>
      <c r="ESD143" s="498"/>
      <c r="ESE143" s="498"/>
      <c r="ESF143" s="499"/>
      <c r="ESG143" s="499"/>
      <c r="ESH143" s="499"/>
      <c r="ESI143" s="500"/>
      <c r="ESJ143" s="501"/>
      <c r="ESK143" s="501"/>
      <c r="ESL143" s="501"/>
      <c r="ESM143" s="501"/>
      <c r="ESN143" s="501"/>
      <c r="ESO143" s="501"/>
      <c r="ESP143" s="501"/>
      <c r="ESQ143" s="501"/>
      <c r="ESR143" s="501"/>
      <c r="ESS143" s="501"/>
      <c r="EST143" s="501"/>
      <c r="ESU143" s="502"/>
      <c r="ESV143" s="497"/>
      <c r="ESW143" s="498"/>
      <c r="ESX143" s="498"/>
      <c r="ESY143" s="499"/>
      <c r="ESZ143" s="499"/>
      <c r="ETA143" s="499"/>
      <c r="ETB143" s="500"/>
      <c r="ETC143" s="501"/>
      <c r="ETD143" s="501"/>
      <c r="ETE143" s="501"/>
      <c r="ETF143" s="501"/>
      <c r="ETG143" s="501"/>
      <c r="ETH143" s="501"/>
      <c r="ETI143" s="501"/>
      <c r="ETJ143" s="501"/>
      <c r="ETK143" s="501"/>
      <c r="ETL143" s="501"/>
      <c r="ETM143" s="501"/>
      <c r="ETN143" s="502"/>
      <c r="ETO143" s="497"/>
      <c r="ETP143" s="498"/>
      <c r="ETQ143" s="498"/>
      <c r="ETR143" s="499"/>
      <c r="ETS143" s="499"/>
      <c r="ETT143" s="499"/>
      <c r="ETU143" s="500"/>
      <c r="ETV143" s="501"/>
      <c r="ETW143" s="501"/>
      <c r="ETX143" s="501"/>
      <c r="ETY143" s="501"/>
      <c r="ETZ143" s="501"/>
      <c r="EUA143" s="501"/>
      <c r="EUB143" s="501"/>
      <c r="EUC143" s="501"/>
      <c r="EUD143" s="501"/>
      <c r="EUE143" s="501"/>
      <c r="EUF143" s="501"/>
      <c r="EUG143" s="502"/>
      <c r="EUH143" s="497"/>
      <c r="EUI143" s="498"/>
      <c r="EUJ143" s="498"/>
      <c r="EUK143" s="499"/>
      <c r="EUL143" s="499"/>
      <c r="EUM143" s="499"/>
      <c r="EUN143" s="500"/>
      <c r="EUO143" s="501"/>
      <c r="EUP143" s="501"/>
      <c r="EUQ143" s="501"/>
      <c r="EUR143" s="501"/>
      <c r="EUS143" s="501"/>
      <c r="EUT143" s="501"/>
      <c r="EUU143" s="501"/>
      <c r="EUV143" s="501"/>
      <c r="EUW143" s="501"/>
      <c r="EUX143" s="501"/>
      <c r="EUY143" s="501"/>
      <c r="EUZ143" s="502"/>
      <c r="EVA143" s="497"/>
      <c r="EVB143" s="498"/>
      <c r="EVC143" s="498"/>
      <c r="EVD143" s="499"/>
      <c r="EVE143" s="499"/>
      <c r="EVF143" s="499"/>
      <c r="EVG143" s="500"/>
      <c r="EVH143" s="501"/>
      <c r="EVI143" s="501"/>
      <c r="EVJ143" s="501"/>
      <c r="EVK143" s="501"/>
      <c r="EVL143" s="501"/>
      <c r="EVM143" s="501"/>
      <c r="EVN143" s="501"/>
      <c r="EVO143" s="501"/>
      <c r="EVP143" s="501"/>
      <c r="EVQ143" s="501"/>
      <c r="EVR143" s="501"/>
      <c r="EVS143" s="502"/>
      <c r="EVT143" s="497"/>
      <c r="EVU143" s="498"/>
      <c r="EVV143" s="498"/>
      <c r="EVW143" s="499"/>
      <c r="EVX143" s="499"/>
      <c r="EVY143" s="499"/>
      <c r="EVZ143" s="500"/>
      <c r="EWA143" s="501"/>
      <c r="EWB143" s="501"/>
      <c r="EWC143" s="501"/>
      <c r="EWD143" s="501"/>
      <c r="EWE143" s="501"/>
      <c r="EWF143" s="501"/>
      <c r="EWG143" s="501"/>
      <c r="EWH143" s="501"/>
      <c r="EWI143" s="501"/>
      <c r="EWJ143" s="501"/>
      <c r="EWK143" s="501"/>
      <c r="EWL143" s="502"/>
      <c r="EWM143" s="497"/>
      <c r="EWN143" s="498"/>
      <c r="EWO143" s="498"/>
      <c r="EWP143" s="499"/>
      <c r="EWQ143" s="499"/>
      <c r="EWR143" s="499"/>
      <c r="EWS143" s="500"/>
      <c r="EWT143" s="501"/>
      <c r="EWU143" s="501"/>
      <c r="EWV143" s="501"/>
      <c r="EWW143" s="501"/>
      <c r="EWX143" s="501"/>
      <c r="EWY143" s="501"/>
      <c r="EWZ143" s="501"/>
      <c r="EXA143" s="501"/>
      <c r="EXB143" s="501"/>
      <c r="EXC143" s="501"/>
      <c r="EXD143" s="501"/>
      <c r="EXE143" s="502"/>
      <c r="EXF143" s="497"/>
      <c r="EXG143" s="498"/>
      <c r="EXH143" s="498"/>
      <c r="EXI143" s="499"/>
      <c r="EXJ143" s="499"/>
      <c r="EXK143" s="499"/>
      <c r="EXL143" s="500"/>
      <c r="EXM143" s="501"/>
      <c r="EXN143" s="501"/>
      <c r="EXO143" s="501"/>
      <c r="EXP143" s="501"/>
      <c r="EXQ143" s="501"/>
      <c r="EXR143" s="501"/>
      <c r="EXS143" s="501"/>
      <c r="EXT143" s="501"/>
      <c r="EXU143" s="501"/>
      <c r="EXV143" s="501"/>
      <c r="EXW143" s="501"/>
      <c r="EXX143" s="502"/>
      <c r="EXY143" s="497"/>
      <c r="EXZ143" s="498"/>
      <c r="EYA143" s="498"/>
      <c r="EYB143" s="499"/>
      <c r="EYC143" s="499"/>
      <c r="EYD143" s="499"/>
      <c r="EYE143" s="500"/>
      <c r="EYF143" s="501"/>
      <c r="EYG143" s="501"/>
      <c r="EYH143" s="501"/>
      <c r="EYI143" s="501"/>
      <c r="EYJ143" s="501"/>
      <c r="EYK143" s="501"/>
      <c r="EYL143" s="501"/>
      <c r="EYM143" s="501"/>
      <c r="EYN143" s="501"/>
      <c r="EYO143" s="501"/>
      <c r="EYP143" s="501"/>
      <c r="EYQ143" s="502"/>
      <c r="EYR143" s="497"/>
      <c r="EYS143" s="498"/>
      <c r="EYT143" s="498"/>
      <c r="EYU143" s="499"/>
      <c r="EYV143" s="499"/>
      <c r="EYW143" s="499"/>
      <c r="EYX143" s="500"/>
      <c r="EYY143" s="501"/>
      <c r="EYZ143" s="501"/>
      <c r="EZA143" s="501"/>
      <c r="EZB143" s="501"/>
      <c r="EZC143" s="501"/>
      <c r="EZD143" s="501"/>
      <c r="EZE143" s="501"/>
      <c r="EZF143" s="501"/>
      <c r="EZG143" s="501"/>
      <c r="EZH143" s="501"/>
      <c r="EZI143" s="501"/>
      <c r="EZJ143" s="502"/>
      <c r="EZK143" s="497"/>
      <c r="EZL143" s="498"/>
      <c r="EZM143" s="498"/>
      <c r="EZN143" s="499"/>
      <c r="EZO143" s="499"/>
      <c r="EZP143" s="499"/>
      <c r="EZQ143" s="500"/>
      <c r="EZR143" s="501"/>
      <c r="EZS143" s="501"/>
      <c r="EZT143" s="501"/>
      <c r="EZU143" s="501"/>
      <c r="EZV143" s="501"/>
      <c r="EZW143" s="501"/>
      <c r="EZX143" s="501"/>
      <c r="EZY143" s="501"/>
      <c r="EZZ143" s="501"/>
      <c r="FAA143" s="501"/>
      <c r="FAB143" s="501"/>
      <c r="FAC143" s="502"/>
      <c r="FAD143" s="497"/>
      <c r="FAE143" s="498"/>
      <c r="FAF143" s="498"/>
      <c r="FAG143" s="499"/>
      <c r="FAH143" s="499"/>
      <c r="FAI143" s="499"/>
      <c r="FAJ143" s="500"/>
      <c r="FAK143" s="501"/>
      <c r="FAL143" s="501"/>
      <c r="FAM143" s="501"/>
      <c r="FAN143" s="501"/>
      <c r="FAO143" s="501"/>
      <c r="FAP143" s="501"/>
      <c r="FAQ143" s="501"/>
      <c r="FAR143" s="501"/>
      <c r="FAS143" s="501"/>
      <c r="FAT143" s="501"/>
      <c r="FAU143" s="501"/>
      <c r="FAV143" s="502"/>
      <c r="FAW143" s="497"/>
      <c r="FAX143" s="498"/>
      <c r="FAY143" s="498"/>
      <c r="FAZ143" s="499"/>
      <c r="FBA143" s="499"/>
      <c r="FBB143" s="499"/>
      <c r="FBC143" s="500"/>
      <c r="FBD143" s="501"/>
      <c r="FBE143" s="501"/>
      <c r="FBF143" s="501"/>
      <c r="FBG143" s="501"/>
      <c r="FBH143" s="501"/>
      <c r="FBI143" s="501"/>
      <c r="FBJ143" s="501"/>
      <c r="FBK143" s="501"/>
      <c r="FBL143" s="501"/>
      <c r="FBM143" s="501"/>
      <c r="FBN143" s="501"/>
      <c r="FBO143" s="502"/>
      <c r="FBP143" s="497"/>
      <c r="FBQ143" s="498"/>
      <c r="FBR143" s="498"/>
      <c r="FBS143" s="499"/>
      <c r="FBT143" s="499"/>
      <c r="FBU143" s="499"/>
      <c r="FBV143" s="500"/>
      <c r="FBW143" s="501"/>
      <c r="FBX143" s="501"/>
      <c r="FBY143" s="501"/>
      <c r="FBZ143" s="501"/>
      <c r="FCA143" s="501"/>
      <c r="FCB143" s="501"/>
      <c r="FCC143" s="501"/>
      <c r="FCD143" s="501"/>
      <c r="FCE143" s="501"/>
      <c r="FCF143" s="501"/>
      <c r="FCG143" s="501"/>
      <c r="FCH143" s="502"/>
      <c r="FCI143" s="497"/>
      <c r="FCJ143" s="498"/>
      <c r="FCK143" s="498"/>
      <c r="FCL143" s="499"/>
      <c r="FCM143" s="499"/>
      <c r="FCN143" s="499"/>
      <c r="FCO143" s="500"/>
      <c r="FCP143" s="501"/>
      <c r="FCQ143" s="501"/>
      <c r="FCR143" s="501"/>
      <c r="FCS143" s="501"/>
      <c r="FCT143" s="501"/>
      <c r="FCU143" s="501"/>
      <c r="FCV143" s="501"/>
      <c r="FCW143" s="501"/>
      <c r="FCX143" s="501"/>
      <c r="FCY143" s="501"/>
      <c r="FCZ143" s="501"/>
      <c r="FDA143" s="502"/>
      <c r="FDB143" s="497"/>
      <c r="FDC143" s="498"/>
      <c r="FDD143" s="498"/>
      <c r="FDE143" s="499"/>
      <c r="FDF143" s="499"/>
      <c r="FDG143" s="499"/>
      <c r="FDH143" s="500"/>
      <c r="FDI143" s="501"/>
      <c r="FDJ143" s="501"/>
      <c r="FDK143" s="501"/>
      <c r="FDL143" s="501"/>
      <c r="FDM143" s="501"/>
      <c r="FDN143" s="501"/>
      <c r="FDO143" s="501"/>
      <c r="FDP143" s="501"/>
      <c r="FDQ143" s="501"/>
      <c r="FDR143" s="501"/>
      <c r="FDS143" s="501"/>
      <c r="FDT143" s="502"/>
      <c r="FDU143" s="497"/>
      <c r="FDV143" s="498"/>
      <c r="FDW143" s="498"/>
      <c r="FDX143" s="499"/>
      <c r="FDY143" s="499"/>
      <c r="FDZ143" s="499"/>
      <c r="FEA143" s="500"/>
      <c r="FEB143" s="501"/>
      <c r="FEC143" s="501"/>
      <c r="FED143" s="501"/>
      <c r="FEE143" s="501"/>
      <c r="FEF143" s="501"/>
      <c r="FEG143" s="501"/>
      <c r="FEH143" s="501"/>
      <c r="FEI143" s="501"/>
      <c r="FEJ143" s="501"/>
      <c r="FEK143" s="501"/>
      <c r="FEL143" s="501"/>
      <c r="FEM143" s="502"/>
      <c r="FEN143" s="497"/>
      <c r="FEO143" s="498"/>
      <c r="FEP143" s="498"/>
      <c r="FEQ143" s="499"/>
      <c r="FER143" s="499"/>
      <c r="FES143" s="499"/>
      <c r="FET143" s="500"/>
      <c r="FEU143" s="501"/>
      <c r="FEV143" s="501"/>
      <c r="FEW143" s="501"/>
      <c r="FEX143" s="501"/>
      <c r="FEY143" s="501"/>
      <c r="FEZ143" s="501"/>
      <c r="FFA143" s="501"/>
      <c r="FFB143" s="501"/>
      <c r="FFC143" s="501"/>
      <c r="FFD143" s="501"/>
      <c r="FFE143" s="501"/>
      <c r="FFF143" s="502"/>
      <c r="FFG143" s="497"/>
      <c r="FFH143" s="498"/>
      <c r="FFI143" s="498"/>
      <c r="FFJ143" s="499"/>
      <c r="FFK143" s="499"/>
      <c r="FFL143" s="499"/>
      <c r="FFM143" s="500"/>
      <c r="FFN143" s="501"/>
      <c r="FFO143" s="501"/>
      <c r="FFP143" s="501"/>
      <c r="FFQ143" s="501"/>
      <c r="FFR143" s="501"/>
      <c r="FFS143" s="501"/>
      <c r="FFT143" s="501"/>
      <c r="FFU143" s="501"/>
      <c r="FFV143" s="501"/>
      <c r="FFW143" s="501"/>
      <c r="FFX143" s="501"/>
      <c r="FFY143" s="502"/>
      <c r="FFZ143" s="497"/>
      <c r="FGA143" s="498"/>
      <c r="FGB143" s="498"/>
      <c r="FGC143" s="499"/>
      <c r="FGD143" s="499"/>
      <c r="FGE143" s="499"/>
      <c r="FGF143" s="500"/>
      <c r="FGG143" s="501"/>
      <c r="FGH143" s="501"/>
      <c r="FGI143" s="501"/>
      <c r="FGJ143" s="501"/>
      <c r="FGK143" s="501"/>
      <c r="FGL143" s="501"/>
      <c r="FGM143" s="501"/>
      <c r="FGN143" s="501"/>
      <c r="FGO143" s="501"/>
      <c r="FGP143" s="501"/>
      <c r="FGQ143" s="501"/>
      <c r="FGR143" s="502"/>
      <c r="FGS143" s="497"/>
      <c r="FGT143" s="498"/>
      <c r="FGU143" s="498"/>
      <c r="FGV143" s="499"/>
      <c r="FGW143" s="499"/>
      <c r="FGX143" s="499"/>
      <c r="FGY143" s="500"/>
      <c r="FGZ143" s="501"/>
      <c r="FHA143" s="501"/>
      <c r="FHB143" s="501"/>
      <c r="FHC143" s="501"/>
      <c r="FHD143" s="501"/>
      <c r="FHE143" s="501"/>
      <c r="FHF143" s="501"/>
      <c r="FHG143" s="501"/>
      <c r="FHH143" s="501"/>
      <c r="FHI143" s="501"/>
      <c r="FHJ143" s="501"/>
      <c r="FHK143" s="502"/>
      <c r="FHL143" s="497"/>
      <c r="FHM143" s="498"/>
      <c r="FHN143" s="498"/>
      <c r="FHO143" s="499"/>
      <c r="FHP143" s="499"/>
      <c r="FHQ143" s="499"/>
      <c r="FHR143" s="500"/>
      <c r="FHS143" s="501"/>
      <c r="FHT143" s="501"/>
      <c r="FHU143" s="501"/>
      <c r="FHV143" s="501"/>
      <c r="FHW143" s="501"/>
      <c r="FHX143" s="501"/>
      <c r="FHY143" s="501"/>
      <c r="FHZ143" s="501"/>
      <c r="FIA143" s="501"/>
      <c r="FIB143" s="501"/>
      <c r="FIC143" s="501"/>
      <c r="FID143" s="502"/>
      <c r="FIE143" s="497"/>
      <c r="FIF143" s="498"/>
      <c r="FIG143" s="498"/>
      <c r="FIH143" s="499"/>
      <c r="FII143" s="499"/>
      <c r="FIJ143" s="499"/>
      <c r="FIK143" s="500"/>
      <c r="FIL143" s="501"/>
      <c r="FIM143" s="501"/>
      <c r="FIN143" s="501"/>
      <c r="FIO143" s="501"/>
      <c r="FIP143" s="501"/>
      <c r="FIQ143" s="501"/>
      <c r="FIR143" s="501"/>
      <c r="FIS143" s="501"/>
      <c r="FIT143" s="501"/>
      <c r="FIU143" s="501"/>
      <c r="FIV143" s="501"/>
      <c r="FIW143" s="502"/>
      <c r="FIX143" s="497"/>
      <c r="FIY143" s="498"/>
      <c r="FIZ143" s="498"/>
      <c r="FJA143" s="499"/>
      <c r="FJB143" s="499"/>
      <c r="FJC143" s="499"/>
      <c r="FJD143" s="500"/>
      <c r="FJE143" s="501"/>
      <c r="FJF143" s="501"/>
      <c r="FJG143" s="501"/>
      <c r="FJH143" s="501"/>
      <c r="FJI143" s="501"/>
      <c r="FJJ143" s="501"/>
      <c r="FJK143" s="501"/>
      <c r="FJL143" s="501"/>
      <c r="FJM143" s="501"/>
      <c r="FJN143" s="501"/>
      <c r="FJO143" s="501"/>
      <c r="FJP143" s="502"/>
      <c r="FJQ143" s="497"/>
      <c r="FJR143" s="498"/>
      <c r="FJS143" s="498"/>
      <c r="FJT143" s="499"/>
      <c r="FJU143" s="499"/>
      <c r="FJV143" s="499"/>
      <c r="FJW143" s="500"/>
      <c r="FJX143" s="501"/>
      <c r="FJY143" s="501"/>
      <c r="FJZ143" s="501"/>
      <c r="FKA143" s="501"/>
      <c r="FKB143" s="501"/>
      <c r="FKC143" s="501"/>
      <c r="FKD143" s="501"/>
      <c r="FKE143" s="501"/>
      <c r="FKF143" s="501"/>
      <c r="FKG143" s="501"/>
      <c r="FKH143" s="501"/>
      <c r="FKI143" s="502"/>
      <c r="FKJ143" s="497"/>
      <c r="FKK143" s="498"/>
      <c r="FKL143" s="498"/>
      <c r="FKM143" s="499"/>
      <c r="FKN143" s="499"/>
      <c r="FKO143" s="499"/>
      <c r="FKP143" s="500"/>
      <c r="FKQ143" s="501"/>
      <c r="FKR143" s="501"/>
      <c r="FKS143" s="501"/>
      <c r="FKT143" s="501"/>
      <c r="FKU143" s="501"/>
      <c r="FKV143" s="501"/>
      <c r="FKW143" s="501"/>
      <c r="FKX143" s="501"/>
      <c r="FKY143" s="501"/>
      <c r="FKZ143" s="501"/>
      <c r="FLA143" s="501"/>
      <c r="FLB143" s="502"/>
      <c r="FLC143" s="497"/>
      <c r="FLD143" s="498"/>
      <c r="FLE143" s="498"/>
      <c r="FLF143" s="499"/>
      <c r="FLG143" s="499"/>
      <c r="FLH143" s="499"/>
      <c r="FLI143" s="500"/>
      <c r="FLJ143" s="501"/>
      <c r="FLK143" s="501"/>
      <c r="FLL143" s="501"/>
      <c r="FLM143" s="501"/>
      <c r="FLN143" s="501"/>
      <c r="FLO143" s="501"/>
      <c r="FLP143" s="501"/>
      <c r="FLQ143" s="501"/>
      <c r="FLR143" s="501"/>
      <c r="FLS143" s="501"/>
      <c r="FLT143" s="501"/>
      <c r="FLU143" s="502"/>
      <c r="FLV143" s="497"/>
      <c r="FLW143" s="498"/>
      <c r="FLX143" s="498"/>
      <c r="FLY143" s="499"/>
      <c r="FLZ143" s="499"/>
      <c r="FMA143" s="499"/>
      <c r="FMB143" s="500"/>
      <c r="FMC143" s="501"/>
      <c r="FMD143" s="501"/>
      <c r="FME143" s="501"/>
      <c r="FMF143" s="501"/>
      <c r="FMG143" s="501"/>
      <c r="FMH143" s="501"/>
      <c r="FMI143" s="501"/>
      <c r="FMJ143" s="501"/>
      <c r="FMK143" s="501"/>
      <c r="FML143" s="501"/>
      <c r="FMM143" s="501"/>
      <c r="FMN143" s="502"/>
      <c r="FMO143" s="497"/>
      <c r="FMP143" s="498"/>
      <c r="FMQ143" s="498"/>
      <c r="FMR143" s="499"/>
      <c r="FMS143" s="499"/>
      <c r="FMT143" s="499"/>
      <c r="FMU143" s="500"/>
      <c r="FMV143" s="501"/>
      <c r="FMW143" s="501"/>
      <c r="FMX143" s="501"/>
      <c r="FMY143" s="501"/>
      <c r="FMZ143" s="501"/>
      <c r="FNA143" s="501"/>
      <c r="FNB143" s="501"/>
      <c r="FNC143" s="501"/>
      <c r="FND143" s="501"/>
      <c r="FNE143" s="501"/>
      <c r="FNF143" s="501"/>
      <c r="FNG143" s="502"/>
      <c r="FNH143" s="497"/>
      <c r="FNI143" s="498"/>
      <c r="FNJ143" s="498"/>
      <c r="FNK143" s="499"/>
      <c r="FNL143" s="499"/>
      <c r="FNM143" s="499"/>
      <c r="FNN143" s="500"/>
      <c r="FNO143" s="501"/>
      <c r="FNP143" s="501"/>
      <c r="FNQ143" s="501"/>
      <c r="FNR143" s="501"/>
      <c r="FNS143" s="501"/>
      <c r="FNT143" s="501"/>
      <c r="FNU143" s="501"/>
      <c r="FNV143" s="501"/>
      <c r="FNW143" s="501"/>
      <c r="FNX143" s="501"/>
      <c r="FNY143" s="501"/>
      <c r="FNZ143" s="502"/>
      <c r="FOA143" s="497"/>
      <c r="FOB143" s="498"/>
      <c r="FOC143" s="498"/>
      <c r="FOD143" s="499"/>
      <c r="FOE143" s="499"/>
      <c r="FOF143" s="499"/>
      <c r="FOG143" s="500"/>
      <c r="FOH143" s="501"/>
      <c r="FOI143" s="501"/>
      <c r="FOJ143" s="501"/>
      <c r="FOK143" s="501"/>
      <c r="FOL143" s="501"/>
      <c r="FOM143" s="501"/>
      <c r="FON143" s="501"/>
      <c r="FOO143" s="501"/>
      <c r="FOP143" s="501"/>
      <c r="FOQ143" s="501"/>
      <c r="FOR143" s="501"/>
      <c r="FOS143" s="502"/>
      <c r="FOT143" s="497"/>
      <c r="FOU143" s="498"/>
      <c r="FOV143" s="498"/>
      <c r="FOW143" s="499"/>
      <c r="FOX143" s="499"/>
      <c r="FOY143" s="499"/>
      <c r="FOZ143" s="500"/>
      <c r="FPA143" s="501"/>
      <c r="FPB143" s="501"/>
      <c r="FPC143" s="501"/>
      <c r="FPD143" s="501"/>
      <c r="FPE143" s="501"/>
      <c r="FPF143" s="501"/>
      <c r="FPG143" s="501"/>
      <c r="FPH143" s="501"/>
      <c r="FPI143" s="501"/>
      <c r="FPJ143" s="501"/>
      <c r="FPK143" s="501"/>
      <c r="FPL143" s="502"/>
      <c r="FPM143" s="497"/>
      <c r="FPN143" s="498"/>
      <c r="FPO143" s="498"/>
      <c r="FPP143" s="499"/>
      <c r="FPQ143" s="499"/>
      <c r="FPR143" s="499"/>
      <c r="FPS143" s="500"/>
      <c r="FPT143" s="501"/>
      <c r="FPU143" s="501"/>
      <c r="FPV143" s="501"/>
      <c r="FPW143" s="501"/>
      <c r="FPX143" s="501"/>
      <c r="FPY143" s="501"/>
      <c r="FPZ143" s="501"/>
      <c r="FQA143" s="501"/>
      <c r="FQB143" s="501"/>
      <c r="FQC143" s="501"/>
      <c r="FQD143" s="501"/>
      <c r="FQE143" s="502"/>
      <c r="FQF143" s="497"/>
      <c r="FQG143" s="498"/>
      <c r="FQH143" s="498"/>
      <c r="FQI143" s="499"/>
      <c r="FQJ143" s="499"/>
      <c r="FQK143" s="499"/>
      <c r="FQL143" s="500"/>
      <c r="FQM143" s="501"/>
      <c r="FQN143" s="501"/>
      <c r="FQO143" s="501"/>
      <c r="FQP143" s="501"/>
      <c r="FQQ143" s="501"/>
      <c r="FQR143" s="501"/>
      <c r="FQS143" s="501"/>
      <c r="FQT143" s="501"/>
      <c r="FQU143" s="501"/>
      <c r="FQV143" s="501"/>
      <c r="FQW143" s="501"/>
      <c r="FQX143" s="502"/>
      <c r="FQY143" s="497"/>
      <c r="FQZ143" s="498"/>
      <c r="FRA143" s="498"/>
      <c r="FRB143" s="499"/>
      <c r="FRC143" s="499"/>
      <c r="FRD143" s="499"/>
      <c r="FRE143" s="500"/>
      <c r="FRF143" s="501"/>
      <c r="FRG143" s="501"/>
      <c r="FRH143" s="501"/>
      <c r="FRI143" s="501"/>
      <c r="FRJ143" s="501"/>
      <c r="FRK143" s="501"/>
      <c r="FRL143" s="501"/>
      <c r="FRM143" s="501"/>
      <c r="FRN143" s="501"/>
      <c r="FRO143" s="501"/>
      <c r="FRP143" s="501"/>
      <c r="FRQ143" s="502"/>
      <c r="FRR143" s="497"/>
      <c r="FRS143" s="498"/>
      <c r="FRT143" s="498"/>
      <c r="FRU143" s="499"/>
      <c r="FRV143" s="499"/>
      <c r="FRW143" s="499"/>
      <c r="FRX143" s="500"/>
      <c r="FRY143" s="501"/>
      <c r="FRZ143" s="501"/>
      <c r="FSA143" s="501"/>
      <c r="FSB143" s="501"/>
      <c r="FSC143" s="501"/>
      <c r="FSD143" s="501"/>
      <c r="FSE143" s="501"/>
      <c r="FSF143" s="501"/>
      <c r="FSG143" s="501"/>
      <c r="FSH143" s="501"/>
      <c r="FSI143" s="501"/>
      <c r="FSJ143" s="502"/>
      <c r="FSK143" s="497"/>
      <c r="FSL143" s="498"/>
      <c r="FSM143" s="498"/>
      <c r="FSN143" s="499"/>
      <c r="FSO143" s="499"/>
      <c r="FSP143" s="499"/>
      <c r="FSQ143" s="500"/>
      <c r="FSR143" s="501"/>
      <c r="FSS143" s="501"/>
      <c r="FST143" s="501"/>
      <c r="FSU143" s="501"/>
      <c r="FSV143" s="501"/>
      <c r="FSW143" s="501"/>
      <c r="FSX143" s="501"/>
      <c r="FSY143" s="501"/>
      <c r="FSZ143" s="501"/>
      <c r="FTA143" s="501"/>
      <c r="FTB143" s="501"/>
      <c r="FTC143" s="502"/>
      <c r="FTD143" s="497"/>
      <c r="FTE143" s="498"/>
      <c r="FTF143" s="498"/>
      <c r="FTG143" s="499"/>
      <c r="FTH143" s="499"/>
      <c r="FTI143" s="499"/>
      <c r="FTJ143" s="500"/>
      <c r="FTK143" s="501"/>
      <c r="FTL143" s="501"/>
      <c r="FTM143" s="501"/>
      <c r="FTN143" s="501"/>
      <c r="FTO143" s="501"/>
      <c r="FTP143" s="501"/>
      <c r="FTQ143" s="501"/>
      <c r="FTR143" s="501"/>
      <c r="FTS143" s="501"/>
      <c r="FTT143" s="501"/>
      <c r="FTU143" s="501"/>
      <c r="FTV143" s="502"/>
      <c r="FTW143" s="497"/>
      <c r="FTX143" s="498"/>
      <c r="FTY143" s="498"/>
      <c r="FTZ143" s="499"/>
      <c r="FUA143" s="499"/>
      <c r="FUB143" s="499"/>
      <c r="FUC143" s="500"/>
      <c r="FUD143" s="501"/>
      <c r="FUE143" s="501"/>
      <c r="FUF143" s="501"/>
      <c r="FUG143" s="501"/>
      <c r="FUH143" s="501"/>
      <c r="FUI143" s="501"/>
      <c r="FUJ143" s="501"/>
      <c r="FUK143" s="501"/>
      <c r="FUL143" s="501"/>
      <c r="FUM143" s="501"/>
      <c r="FUN143" s="501"/>
      <c r="FUO143" s="502"/>
      <c r="FUP143" s="497"/>
      <c r="FUQ143" s="498"/>
      <c r="FUR143" s="498"/>
      <c r="FUS143" s="499"/>
      <c r="FUT143" s="499"/>
      <c r="FUU143" s="499"/>
      <c r="FUV143" s="500"/>
      <c r="FUW143" s="501"/>
      <c r="FUX143" s="501"/>
      <c r="FUY143" s="501"/>
      <c r="FUZ143" s="501"/>
      <c r="FVA143" s="501"/>
      <c r="FVB143" s="501"/>
      <c r="FVC143" s="501"/>
      <c r="FVD143" s="501"/>
      <c r="FVE143" s="501"/>
      <c r="FVF143" s="501"/>
      <c r="FVG143" s="501"/>
      <c r="FVH143" s="502"/>
      <c r="FVI143" s="497"/>
      <c r="FVJ143" s="498"/>
      <c r="FVK143" s="498"/>
      <c r="FVL143" s="499"/>
      <c r="FVM143" s="499"/>
      <c r="FVN143" s="499"/>
      <c r="FVO143" s="500"/>
      <c r="FVP143" s="501"/>
      <c r="FVQ143" s="501"/>
      <c r="FVR143" s="501"/>
      <c r="FVS143" s="501"/>
      <c r="FVT143" s="501"/>
      <c r="FVU143" s="501"/>
      <c r="FVV143" s="501"/>
      <c r="FVW143" s="501"/>
      <c r="FVX143" s="501"/>
      <c r="FVY143" s="501"/>
      <c r="FVZ143" s="501"/>
      <c r="FWA143" s="502"/>
      <c r="FWB143" s="497"/>
      <c r="FWC143" s="498"/>
      <c r="FWD143" s="498"/>
      <c r="FWE143" s="499"/>
      <c r="FWF143" s="499"/>
      <c r="FWG143" s="499"/>
      <c r="FWH143" s="500"/>
      <c r="FWI143" s="501"/>
      <c r="FWJ143" s="501"/>
      <c r="FWK143" s="501"/>
      <c r="FWL143" s="501"/>
      <c r="FWM143" s="501"/>
      <c r="FWN143" s="501"/>
      <c r="FWO143" s="501"/>
      <c r="FWP143" s="501"/>
      <c r="FWQ143" s="501"/>
      <c r="FWR143" s="501"/>
      <c r="FWS143" s="501"/>
      <c r="FWT143" s="502"/>
      <c r="FWU143" s="497"/>
      <c r="FWV143" s="498"/>
      <c r="FWW143" s="498"/>
      <c r="FWX143" s="499"/>
      <c r="FWY143" s="499"/>
      <c r="FWZ143" s="499"/>
      <c r="FXA143" s="500"/>
      <c r="FXB143" s="501"/>
      <c r="FXC143" s="501"/>
      <c r="FXD143" s="501"/>
      <c r="FXE143" s="501"/>
      <c r="FXF143" s="501"/>
      <c r="FXG143" s="501"/>
      <c r="FXH143" s="501"/>
      <c r="FXI143" s="501"/>
      <c r="FXJ143" s="501"/>
      <c r="FXK143" s="501"/>
      <c r="FXL143" s="501"/>
      <c r="FXM143" s="502"/>
      <c r="FXN143" s="497"/>
      <c r="FXO143" s="498"/>
      <c r="FXP143" s="498"/>
      <c r="FXQ143" s="499"/>
      <c r="FXR143" s="499"/>
      <c r="FXS143" s="499"/>
      <c r="FXT143" s="500"/>
      <c r="FXU143" s="501"/>
      <c r="FXV143" s="501"/>
      <c r="FXW143" s="501"/>
      <c r="FXX143" s="501"/>
      <c r="FXY143" s="501"/>
      <c r="FXZ143" s="501"/>
      <c r="FYA143" s="501"/>
      <c r="FYB143" s="501"/>
      <c r="FYC143" s="501"/>
      <c r="FYD143" s="501"/>
      <c r="FYE143" s="501"/>
      <c r="FYF143" s="502"/>
      <c r="FYG143" s="497"/>
      <c r="FYH143" s="498"/>
      <c r="FYI143" s="498"/>
      <c r="FYJ143" s="499"/>
      <c r="FYK143" s="499"/>
      <c r="FYL143" s="499"/>
      <c r="FYM143" s="500"/>
      <c r="FYN143" s="501"/>
      <c r="FYO143" s="501"/>
      <c r="FYP143" s="501"/>
      <c r="FYQ143" s="501"/>
      <c r="FYR143" s="501"/>
      <c r="FYS143" s="501"/>
      <c r="FYT143" s="501"/>
      <c r="FYU143" s="501"/>
      <c r="FYV143" s="501"/>
      <c r="FYW143" s="501"/>
      <c r="FYX143" s="501"/>
      <c r="FYY143" s="502"/>
      <c r="FYZ143" s="497"/>
      <c r="FZA143" s="498"/>
      <c r="FZB143" s="498"/>
      <c r="FZC143" s="499"/>
      <c r="FZD143" s="499"/>
      <c r="FZE143" s="499"/>
      <c r="FZF143" s="500"/>
      <c r="FZG143" s="501"/>
      <c r="FZH143" s="501"/>
      <c r="FZI143" s="501"/>
      <c r="FZJ143" s="501"/>
      <c r="FZK143" s="501"/>
      <c r="FZL143" s="501"/>
      <c r="FZM143" s="501"/>
      <c r="FZN143" s="501"/>
      <c r="FZO143" s="501"/>
      <c r="FZP143" s="501"/>
      <c r="FZQ143" s="501"/>
      <c r="FZR143" s="502"/>
      <c r="FZS143" s="497"/>
      <c r="FZT143" s="498"/>
      <c r="FZU143" s="498"/>
      <c r="FZV143" s="499"/>
      <c r="FZW143" s="499"/>
      <c r="FZX143" s="499"/>
      <c r="FZY143" s="500"/>
      <c r="FZZ143" s="501"/>
      <c r="GAA143" s="501"/>
      <c r="GAB143" s="501"/>
      <c r="GAC143" s="501"/>
      <c r="GAD143" s="501"/>
      <c r="GAE143" s="501"/>
      <c r="GAF143" s="501"/>
      <c r="GAG143" s="501"/>
      <c r="GAH143" s="501"/>
      <c r="GAI143" s="501"/>
      <c r="GAJ143" s="501"/>
      <c r="GAK143" s="502"/>
      <c r="GAL143" s="497"/>
      <c r="GAM143" s="498"/>
      <c r="GAN143" s="498"/>
      <c r="GAO143" s="499"/>
      <c r="GAP143" s="499"/>
      <c r="GAQ143" s="499"/>
      <c r="GAR143" s="500"/>
      <c r="GAS143" s="501"/>
      <c r="GAT143" s="501"/>
      <c r="GAU143" s="501"/>
      <c r="GAV143" s="501"/>
      <c r="GAW143" s="501"/>
      <c r="GAX143" s="501"/>
      <c r="GAY143" s="501"/>
      <c r="GAZ143" s="501"/>
      <c r="GBA143" s="501"/>
      <c r="GBB143" s="501"/>
      <c r="GBC143" s="501"/>
      <c r="GBD143" s="502"/>
      <c r="GBE143" s="497"/>
      <c r="GBF143" s="498"/>
      <c r="GBG143" s="498"/>
      <c r="GBH143" s="499"/>
      <c r="GBI143" s="499"/>
      <c r="GBJ143" s="499"/>
      <c r="GBK143" s="500"/>
      <c r="GBL143" s="501"/>
      <c r="GBM143" s="501"/>
      <c r="GBN143" s="501"/>
      <c r="GBO143" s="501"/>
      <c r="GBP143" s="501"/>
      <c r="GBQ143" s="501"/>
      <c r="GBR143" s="501"/>
      <c r="GBS143" s="501"/>
      <c r="GBT143" s="501"/>
      <c r="GBU143" s="501"/>
      <c r="GBV143" s="501"/>
      <c r="GBW143" s="502"/>
      <c r="GBX143" s="497"/>
      <c r="GBY143" s="498"/>
      <c r="GBZ143" s="498"/>
      <c r="GCA143" s="499"/>
      <c r="GCB143" s="499"/>
      <c r="GCC143" s="499"/>
      <c r="GCD143" s="500"/>
      <c r="GCE143" s="501"/>
      <c r="GCF143" s="501"/>
      <c r="GCG143" s="501"/>
      <c r="GCH143" s="501"/>
      <c r="GCI143" s="501"/>
      <c r="GCJ143" s="501"/>
      <c r="GCK143" s="501"/>
      <c r="GCL143" s="501"/>
      <c r="GCM143" s="501"/>
      <c r="GCN143" s="501"/>
      <c r="GCO143" s="501"/>
      <c r="GCP143" s="502"/>
      <c r="GCQ143" s="497"/>
      <c r="GCR143" s="498"/>
      <c r="GCS143" s="498"/>
      <c r="GCT143" s="499"/>
      <c r="GCU143" s="499"/>
      <c r="GCV143" s="499"/>
      <c r="GCW143" s="500"/>
      <c r="GCX143" s="501"/>
      <c r="GCY143" s="501"/>
      <c r="GCZ143" s="501"/>
      <c r="GDA143" s="501"/>
      <c r="GDB143" s="501"/>
      <c r="GDC143" s="501"/>
      <c r="GDD143" s="501"/>
      <c r="GDE143" s="501"/>
      <c r="GDF143" s="501"/>
      <c r="GDG143" s="501"/>
      <c r="GDH143" s="501"/>
      <c r="GDI143" s="502"/>
      <c r="GDJ143" s="497"/>
      <c r="GDK143" s="498"/>
      <c r="GDL143" s="498"/>
      <c r="GDM143" s="499"/>
      <c r="GDN143" s="499"/>
      <c r="GDO143" s="499"/>
      <c r="GDP143" s="500"/>
      <c r="GDQ143" s="501"/>
      <c r="GDR143" s="501"/>
      <c r="GDS143" s="501"/>
      <c r="GDT143" s="501"/>
      <c r="GDU143" s="501"/>
      <c r="GDV143" s="501"/>
      <c r="GDW143" s="501"/>
      <c r="GDX143" s="501"/>
      <c r="GDY143" s="501"/>
      <c r="GDZ143" s="501"/>
      <c r="GEA143" s="501"/>
      <c r="GEB143" s="502"/>
      <c r="GEC143" s="497"/>
      <c r="GED143" s="498"/>
      <c r="GEE143" s="498"/>
      <c r="GEF143" s="499"/>
      <c r="GEG143" s="499"/>
      <c r="GEH143" s="499"/>
      <c r="GEI143" s="500"/>
      <c r="GEJ143" s="501"/>
      <c r="GEK143" s="501"/>
      <c r="GEL143" s="501"/>
      <c r="GEM143" s="501"/>
      <c r="GEN143" s="501"/>
      <c r="GEO143" s="501"/>
      <c r="GEP143" s="501"/>
      <c r="GEQ143" s="501"/>
      <c r="GER143" s="501"/>
      <c r="GES143" s="501"/>
      <c r="GET143" s="501"/>
      <c r="GEU143" s="502"/>
      <c r="GEV143" s="497"/>
      <c r="GEW143" s="498"/>
      <c r="GEX143" s="498"/>
      <c r="GEY143" s="499"/>
      <c r="GEZ143" s="499"/>
      <c r="GFA143" s="499"/>
      <c r="GFB143" s="500"/>
      <c r="GFC143" s="501"/>
      <c r="GFD143" s="501"/>
      <c r="GFE143" s="501"/>
      <c r="GFF143" s="501"/>
      <c r="GFG143" s="501"/>
      <c r="GFH143" s="501"/>
      <c r="GFI143" s="501"/>
      <c r="GFJ143" s="501"/>
      <c r="GFK143" s="501"/>
      <c r="GFL143" s="501"/>
      <c r="GFM143" s="501"/>
      <c r="GFN143" s="502"/>
      <c r="GFO143" s="497"/>
      <c r="GFP143" s="498"/>
      <c r="GFQ143" s="498"/>
      <c r="GFR143" s="499"/>
      <c r="GFS143" s="499"/>
      <c r="GFT143" s="499"/>
      <c r="GFU143" s="500"/>
      <c r="GFV143" s="501"/>
      <c r="GFW143" s="501"/>
      <c r="GFX143" s="501"/>
      <c r="GFY143" s="501"/>
      <c r="GFZ143" s="501"/>
      <c r="GGA143" s="501"/>
      <c r="GGB143" s="501"/>
      <c r="GGC143" s="501"/>
      <c r="GGD143" s="501"/>
      <c r="GGE143" s="501"/>
      <c r="GGF143" s="501"/>
      <c r="GGG143" s="502"/>
      <c r="GGH143" s="497"/>
      <c r="GGI143" s="498"/>
      <c r="GGJ143" s="498"/>
      <c r="GGK143" s="499"/>
      <c r="GGL143" s="499"/>
      <c r="GGM143" s="499"/>
      <c r="GGN143" s="500"/>
      <c r="GGO143" s="501"/>
      <c r="GGP143" s="501"/>
      <c r="GGQ143" s="501"/>
      <c r="GGR143" s="501"/>
      <c r="GGS143" s="501"/>
      <c r="GGT143" s="501"/>
      <c r="GGU143" s="501"/>
      <c r="GGV143" s="501"/>
      <c r="GGW143" s="501"/>
      <c r="GGX143" s="501"/>
      <c r="GGY143" s="501"/>
      <c r="GGZ143" s="502"/>
      <c r="GHA143" s="497"/>
      <c r="GHB143" s="498"/>
      <c r="GHC143" s="498"/>
      <c r="GHD143" s="499"/>
      <c r="GHE143" s="499"/>
      <c r="GHF143" s="499"/>
      <c r="GHG143" s="500"/>
      <c r="GHH143" s="501"/>
      <c r="GHI143" s="501"/>
      <c r="GHJ143" s="501"/>
      <c r="GHK143" s="501"/>
      <c r="GHL143" s="501"/>
      <c r="GHM143" s="501"/>
      <c r="GHN143" s="501"/>
      <c r="GHO143" s="501"/>
      <c r="GHP143" s="501"/>
      <c r="GHQ143" s="501"/>
      <c r="GHR143" s="501"/>
      <c r="GHS143" s="502"/>
      <c r="GHT143" s="497"/>
      <c r="GHU143" s="498"/>
      <c r="GHV143" s="498"/>
      <c r="GHW143" s="499"/>
      <c r="GHX143" s="499"/>
      <c r="GHY143" s="499"/>
      <c r="GHZ143" s="500"/>
      <c r="GIA143" s="501"/>
      <c r="GIB143" s="501"/>
      <c r="GIC143" s="501"/>
      <c r="GID143" s="501"/>
      <c r="GIE143" s="501"/>
      <c r="GIF143" s="501"/>
      <c r="GIG143" s="501"/>
      <c r="GIH143" s="501"/>
      <c r="GII143" s="501"/>
      <c r="GIJ143" s="501"/>
      <c r="GIK143" s="501"/>
      <c r="GIL143" s="502"/>
      <c r="GIM143" s="497"/>
      <c r="GIN143" s="498"/>
      <c r="GIO143" s="498"/>
      <c r="GIP143" s="499"/>
      <c r="GIQ143" s="499"/>
      <c r="GIR143" s="499"/>
      <c r="GIS143" s="500"/>
      <c r="GIT143" s="501"/>
      <c r="GIU143" s="501"/>
      <c r="GIV143" s="501"/>
      <c r="GIW143" s="501"/>
      <c r="GIX143" s="501"/>
      <c r="GIY143" s="501"/>
      <c r="GIZ143" s="501"/>
      <c r="GJA143" s="501"/>
      <c r="GJB143" s="501"/>
      <c r="GJC143" s="501"/>
      <c r="GJD143" s="501"/>
      <c r="GJE143" s="502"/>
      <c r="GJF143" s="497"/>
      <c r="GJG143" s="498"/>
      <c r="GJH143" s="498"/>
      <c r="GJI143" s="499"/>
      <c r="GJJ143" s="499"/>
      <c r="GJK143" s="499"/>
      <c r="GJL143" s="500"/>
      <c r="GJM143" s="501"/>
      <c r="GJN143" s="501"/>
      <c r="GJO143" s="501"/>
      <c r="GJP143" s="501"/>
      <c r="GJQ143" s="501"/>
      <c r="GJR143" s="501"/>
      <c r="GJS143" s="501"/>
      <c r="GJT143" s="501"/>
      <c r="GJU143" s="501"/>
      <c r="GJV143" s="501"/>
      <c r="GJW143" s="501"/>
      <c r="GJX143" s="502"/>
      <c r="GJY143" s="497"/>
      <c r="GJZ143" s="498"/>
      <c r="GKA143" s="498"/>
      <c r="GKB143" s="499"/>
      <c r="GKC143" s="499"/>
      <c r="GKD143" s="499"/>
      <c r="GKE143" s="500"/>
      <c r="GKF143" s="501"/>
      <c r="GKG143" s="501"/>
      <c r="GKH143" s="501"/>
      <c r="GKI143" s="501"/>
      <c r="GKJ143" s="501"/>
      <c r="GKK143" s="501"/>
      <c r="GKL143" s="501"/>
      <c r="GKM143" s="501"/>
      <c r="GKN143" s="501"/>
      <c r="GKO143" s="501"/>
      <c r="GKP143" s="501"/>
      <c r="GKQ143" s="502"/>
      <c r="GKR143" s="497"/>
      <c r="GKS143" s="498"/>
      <c r="GKT143" s="498"/>
      <c r="GKU143" s="499"/>
      <c r="GKV143" s="499"/>
      <c r="GKW143" s="499"/>
      <c r="GKX143" s="500"/>
      <c r="GKY143" s="501"/>
      <c r="GKZ143" s="501"/>
      <c r="GLA143" s="501"/>
      <c r="GLB143" s="501"/>
      <c r="GLC143" s="501"/>
      <c r="GLD143" s="501"/>
      <c r="GLE143" s="501"/>
      <c r="GLF143" s="501"/>
      <c r="GLG143" s="501"/>
      <c r="GLH143" s="501"/>
      <c r="GLI143" s="501"/>
      <c r="GLJ143" s="502"/>
      <c r="GLK143" s="497"/>
      <c r="GLL143" s="498"/>
      <c r="GLM143" s="498"/>
      <c r="GLN143" s="499"/>
      <c r="GLO143" s="499"/>
      <c r="GLP143" s="499"/>
      <c r="GLQ143" s="500"/>
      <c r="GLR143" s="501"/>
      <c r="GLS143" s="501"/>
      <c r="GLT143" s="501"/>
      <c r="GLU143" s="501"/>
      <c r="GLV143" s="501"/>
      <c r="GLW143" s="501"/>
      <c r="GLX143" s="501"/>
      <c r="GLY143" s="501"/>
      <c r="GLZ143" s="501"/>
      <c r="GMA143" s="501"/>
      <c r="GMB143" s="501"/>
      <c r="GMC143" s="502"/>
      <c r="GMD143" s="497"/>
      <c r="GME143" s="498"/>
      <c r="GMF143" s="498"/>
      <c r="GMG143" s="499"/>
      <c r="GMH143" s="499"/>
      <c r="GMI143" s="499"/>
      <c r="GMJ143" s="500"/>
      <c r="GMK143" s="501"/>
      <c r="GML143" s="501"/>
      <c r="GMM143" s="501"/>
      <c r="GMN143" s="501"/>
      <c r="GMO143" s="501"/>
      <c r="GMP143" s="501"/>
      <c r="GMQ143" s="501"/>
      <c r="GMR143" s="501"/>
      <c r="GMS143" s="501"/>
      <c r="GMT143" s="501"/>
      <c r="GMU143" s="501"/>
      <c r="GMV143" s="502"/>
      <c r="GMW143" s="497"/>
      <c r="GMX143" s="498"/>
      <c r="GMY143" s="498"/>
      <c r="GMZ143" s="499"/>
      <c r="GNA143" s="499"/>
      <c r="GNB143" s="499"/>
      <c r="GNC143" s="500"/>
      <c r="GND143" s="501"/>
      <c r="GNE143" s="501"/>
      <c r="GNF143" s="501"/>
      <c r="GNG143" s="501"/>
      <c r="GNH143" s="501"/>
      <c r="GNI143" s="501"/>
      <c r="GNJ143" s="501"/>
      <c r="GNK143" s="501"/>
      <c r="GNL143" s="501"/>
      <c r="GNM143" s="501"/>
      <c r="GNN143" s="501"/>
      <c r="GNO143" s="502"/>
      <c r="GNP143" s="497"/>
      <c r="GNQ143" s="498"/>
      <c r="GNR143" s="498"/>
      <c r="GNS143" s="499"/>
      <c r="GNT143" s="499"/>
      <c r="GNU143" s="499"/>
      <c r="GNV143" s="500"/>
      <c r="GNW143" s="501"/>
      <c r="GNX143" s="501"/>
      <c r="GNY143" s="501"/>
      <c r="GNZ143" s="501"/>
      <c r="GOA143" s="501"/>
      <c r="GOB143" s="501"/>
      <c r="GOC143" s="501"/>
      <c r="GOD143" s="501"/>
      <c r="GOE143" s="501"/>
      <c r="GOF143" s="501"/>
      <c r="GOG143" s="501"/>
      <c r="GOH143" s="502"/>
      <c r="GOI143" s="497"/>
      <c r="GOJ143" s="498"/>
      <c r="GOK143" s="498"/>
      <c r="GOL143" s="499"/>
      <c r="GOM143" s="499"/>
      <c r="GON143" s="499"/>
      <c r="GOO143" s="500"/>
      <c r="GOP143" s="501"/>
      <c r="GOQ143" s="501"/>
      <c r="GOR143" s="501"/>
      <c r="GOS143" s="501"/>
      <c r="GOT143" s="501"/>
      <c r="GOU143" s="501"/>
      <c r="GOV143" s="501"/>
      <c r="GOW143" s="501"/>
      <c r="GOX143" s="501"/>
      <c r="GOY143" s="501"/>
      <c r="GOZ143" s="501"/>
      <c r="GPA143" s="502"/>
      <c r="GPB143" s="497"/>
      <c r="GPC143" s="498"/>
      <c r="GPD143" s="498"/>
      <c r="GPE143" s="499"/>
      <c r="GPF143" s="499"/>
      <c r="GPG143" s="499"/>
      <c r="GPH143" s="500"/>
      <c r="GPI143" s="501"/>
      <c r="GPJ143" s="501"/>
      <c r="GPK143" s="501"/>
      <c r="GPL143" s="501"/>
      <c r="GPM143" s="501"/>
      <c r="GPN143" s="501"/>
      <c r="GPO143" s="501"/>
      <c r="GPP143" s="501"/>
      <c r="GPQ143" s="501"/>
      <c r="GPR143" s="501"/>
      <c r="GPS143" s="501"/>
      <c r="GPT143" s="502"/>
      <c r="GPU143" s="497"/>
      <c r="GPV143" s="498"/>
      <c r="GPW143" s="498"/>
      <c r="GPX143" s="499"/>
      <c r="GPY143" s="499"/>
      <c r="GPZ143" s="499"/>
      <c r="GQA143" s="500"/>
      <c r="GQB143" s="501"/>
      <c r="GQC143" s="501"/>
      <c r="GQD143" s="501"/>
      <c r="GQE143" s="501"/>
      <c r="GQF143" s="501"/>
      <c r="GQG143" s="501"/>
      <c r="GQH143" s="501"/>
      <c r="GQI143" s="501"/>
      <c r="GQJ143" s="501"/>
      <c r="GQK143" s="501"/>
      <c r="GQL143" s="501"/>
      <c r="GQM143" s="502"/>
      <c r="GQN143" s="497"/>
      <c r="GQO143" s="498"/>
      <c r="GQP143" s="498"/>
      <c r="GQQ143" s="499"/>
      <c r="GQR143" s="499"/>
      <c r="GQS143" s="499"/>
      <c r="GQT143" s="500"/>
      <c r="GQU143" s="501"/>
      <c r="GQV143" s="501"/>
      <c r="GQW143" s="501"/>
      <c r="GQX143" s="501"/>
      <c r="GQY143" s="501"/>
      <c r="GQZ143" s="501"/>
      <c r="GRA143" s="501"/>
      <c r="GRB143" s="501"/>
      <c r="GRC143" s="501"/>
      <c r="GRD143" s="501"/>
      <c r="GRE143" s="501"/>
      <c r="GRF143" s="502"/>
      <c r="GRG143" s="497"/>
      <c r="GRH143" s="498"/>
      <c r="GRI143" s="498"/>
      <c r="GRJ143" s="499"/>
      <c r="GRK143" s="499"/>
      <c r="GRL143" s="499"/>
      <c r="GRM143" s="500"/>
      <c r="GRN143" s="501"/>
      <c r="GRO143" s="501"/>
      <c r="GRP143" s="501"/>
      <c r="GRQ143" s="501"/>
      <c r="GRR143" s="501"/>
      <c r="GRS143" s="501"/>
      <c r="GRT143" s="501"/>
      <c r="GRU143" s="501"/>
      <c r="GRV143" s="501"/>
      <c r="GRW143" s="501"/>
      <c r="GRX143" s="501"/>
      <c r="GRY143" s="502"/>
      <c r="GRZ143" s="497"/>
      <c r="GSA143" s="498"/>
      <c r="GSB143" s="498"/>
      <c r="GSC143" s="499"/>
      <c r="GSD143" s="499"/>
      <c r="GSE143" s="499"/>
      <c r="GSF143" s="500"/>
      <c r="GSG143" s="501"/>
      <c r="GSH143" s="501"/>
      <c r="GSI143" s="501"/>
      <c r="GSJ143" s="501"/>
      <c r="GSK143" s="501"/>
      <c r="GSL143" s="501"/>
      <c r="GSM143" s="501"/>
      <c r="GSN143" s="501"/>
      <c r="GSO143" s="501"/>
      <c r="GSP143" s="501"/>
      <c r="GSQ143" s="501"/>
      <c r="GSR143" s="502"/>
      <c r="GSS143" s="497"/>
      <c r="GST143" s="498"/>
      <c r="GSU143" s="498"/>
      <c r="GSV143" s="499"/>
      <c r="GSW143" s="499"/>
      <c r="GSX143" s="499"/>
      <c r="GSY143" s="500"/>
      <c r="GSZ143" s="501"/>
      <c r="GTA143" s="501"/>
      <c r="GTB143" s="501"/>
      <c r="GTC143" s="501"/>
      <c r="GTD143" s="501"/>
      <c r="GTE143" s="501"/>
      <c r="GTF143" s="501"/>
      <c r="GTG143" s="501"/>
      <c r="GTH143" s="501"/>
      <c r="GTI143" s="501"/>
      <c r="GTJ143" s="501"/>
      <c r="GTK143" s="502"/>
      <c r="GTL143" s="497"/>
      <c r="GTM143" s="498"/>
      <c r="GTN143" s="498"/>
      <c r="GTO143" s="499"/>
      <c r="GTP143" s="499"/>
      <c r="GTQ143" s="499"/>
      <c r="GTR143" s="500"/>
      <c r="GTS143" s="501"/>
      <c r="GTT143" s="501"/>
      <c r="GTU143" s="501"/>
      <c r="GTV143" s="501"/>
      <c r="GTW143" s="501"/>
      <c r="GTX143" s="501"/>
      <c r="GTY143" s="501"/>
      <c r="GTZ143" s="501"/>
      <c r="GUA143" s="501"/>
      <c r="GUB143" s="501"/>
      <c r="GUC143" s="501"/>
      <c r="GUD143" s="502"/>
      <c r="GUE143" s="497"/>
      <c r="GUF143" s="498"/>
      <c r="GUG143" s="498"/>
      <c r="GUH143" s="499"/>
      <c r="GUI143" s="499"/>
      <c r="GUJ143" s="499"/>
      <c r="GUK143" s="500"/>
      <c r="GUL143" s="501"/>
      <c r="GUM143" s="501"/>
      <c r="GUN143" s="501"/>
      <c r="GUO143" s="501"/>
      <c r="GUP143" s="501"/>
      <c r="GUQ143" s="501"/>
      <c r="GUR143" s="501"/>
      <c r="GUS143" s="501"/>
      <c r="GUT143" s="501"/>
      <c r="GUU143" s="501"/>
      <c r="GUV143" s="501"/>
      <c r="GUW143" s="502"/>
      <c r="GUX143" s="497"/>
      <c r="GUY143" s="498"/>
      <c r="GUZ143" s="498"/>
      <c r="GVA143" s="499"/>
      <c r="GVB143" s="499"/>
      <c r="GVC143" s="499"/>
      <c r="GVD143" s="500"/>
      <c r="GVE143" s="501"/>
      <c r="GVF143" s="501"/>
      <c r="GVG143" s="501"/>
      <c r="GVH143" s="501"/>
      <c r="GVI143" s="501"/>
      <c r="GVJ143" s="501"/>
      <c r="GVK143" s="501"/>
      <c r="GVL143" s="501"/>
      <c r="GVM143" s="501"/>
      <c r="GVN143" s="501"/>
      <c r="GVO143" s="501"/>
      <c r="GVP143" s="502"/>
      <c r="GVQ143" s="497"/>
      <c r="GVR143" s="498"/>
      <c r="GVS143" s="498"/>
      <c r="GVT143" s="499"/>
      <c r="GVU143" s="499"/>
      <c r="GVV143" s="499"/>
      <c r="GVW143" s="500"/>
      <c r="GVX143" s="501"/>
      <c r="GVY143" s="501"/>
      <c r="GVZ143" s="501"/>
      <c r="GWA143" s="501"/>
      <c r="GWB143" s="501"/>
      <c r="GWC143" s="501"/>
      <c r="GWD143" s="501"/>
      <c r="GWE143" s="501"/>
      <c r="GWF143" s="501"/>
      <c r="GWG143" s="501"/>
      <c r="GWH143" s="501"/>
      <c r="GWI143" s="502"/>
      <c r="GWJ143" s="497"/>
      <c r="GWK143" s="498"/>
      <c r="GWL143" s="498"/>
      <c r="GWM143" s="499"/>
      <c r="GWN143" s="499"/>
      <c r="GWO143" s="499"/>
      <c r="GWP143" s="500"/>
      <c r="GWQ143" s="501"/>
      <c r="GWR143" s="501"/>
      <c r="GWS143" s="501"/>
      <c r="GWT143" s="501"/>
      <c r="GWU143" s="501"/>
      <c r="GWV143" s="501"/>
      <c r="GWW143" s="501"/>
      <c r="GWX143" s="501"/>
      <c r="GWY143" s="501"/>
      <c r="GWZ143" s="501"/>
      <c r="GXA143" s="501"/>
      <c r="GXB143" s="502"/>
      <c r="GXC143" s="497"/>
      <c r="GXD143" s="498"/>
      <c r="GXE143" s="498"/>
      <c r="GXF143" s="499"/>
      <c r="GXG143" s="499"/>
      <c r="GXH143" s="499"/>
      <c r="GXI143" s="500"/>
      <c r="GXJ143" s="501"/>
      <c r="GXK143" s="501"/>
      <c r="GXL143" s="501"/>
      <c r="GXM143" s="501"/>
      <c r="GXN143" s="501"/>
      <c r="GXO143" s="501"/>
      <c r="GXP143" s="501"/>
      <c r="GXQ143" s="501"/>
      <c r="GXR143" s="501"/>
      <c r="GXS143" s="501"/>
      <c r="GXT143" s="501"/>
      <c r="GXU143" s="502"/>
      <c r="GXV143" s="497"/>
      <c r="GXW143" s="498"/>
      <c r="GXX143" s="498"/>
      <c r="GXY143" s="499"/>
      <c r="GXZ143" s="499"/>
      <c r="GYA143" s="499"/>
      <c r="GYB143" s="500"/>
      <c r="GYC143" s="501"/>
      <c r="GYD143" s="501"/>
      <c r="GYE143" s="501"/>
      <c r="GYF143" s="501"/>
      <c r="GYG143" s="501"/>
      <c r="GYH143" s="501"/>
      <c r="GYI143" s="501"/>
      <c r="GYJ143" s="501"/>
      <c r="GYK143" s="501"/>
      <c r="GYL143" s="501"/>
      <c r="GYM143" s="501"/>
      <c r="GYN143" s="502"/>
      <c r="GYO143" s="497"/>
      <c r="GYP143" s="498"/>
      <c r="GYQ143" s="498"/>
      <c r="GYR143" s="499"/>
      <c r="GYS143" s="499"/>
      <c r="GYT143" s="499"/>
      <c r="GYU143" s="500"/>
      <c r="GYV143" s="501"/>
      <c r="GYW143" s="501"/>
      <c r="GYX143" s="501"/>
      <c r="GYY143" s="501"/>
      <c r="GYZ143" s="501"/>
      <c r="GZA143" s="501"/>
      <c r="GZB143" s="501"/>
      <c r="GZC143" s="501"/>
      <c r="GZD143" s="501"/>
      <c r="GZE143" s="501"/>
      <c r="GZF143" s="501"/>
      <c r="GZG143" s="502"/>
      <c r="GZH143" s="497"/>
      <c r="GZI143" s="498"/>
      <c r="GZJ143" s="498"/>
      <c r="GZK143" s="499"/>
      <c r="GZL143" s="499"/>
      <c r="GZM143" s="499"/>
      <c r="GZN143" s="500"/>
      <c r="GZO143" s="501"/>
      <c r="GZP143" s="501"/>
      <c r="GZQ143" s="501"/>
      <c r="GZR143" s="501"/>
      <c r="GZS143" s="501"/>
      <c r="GZT143" s="501"/>
      <c r="GZU143" s="501"/>
      <c r="GZV143" s="501"/>
      <c r="GZW143" s="501"/>
      <c r="GZX143" s="501"/>
      <c r="GZY143" s="501"/>
      <c r="GZZ143" s="502"/>
      <c r="HAA143" s="497"/>
      <c r="HAB143" s="498"/>
      <c r="HAC143" s="498"/>
      <c r="HAD143" s="499"/>
      <c r="HAE143" s="499"/>
      <c r="HAF143" s="499"/>
      <c r="HAG143" s="500"/>
      <c r="HAH143" s="501"/>
      <c r="HAI143" s="501"/>
      <c r="HAJ143" s="501"/>
      <c r="HAK143" s="501"/>
      <c r="HAL143" s="501"/>
      <c r="HAM143" s="501"/>
      <c r="HAN143" s="501"/>
      <c r="HAO143" s="501"/>
      <c r="HAP143" s="501"/>
      <c r="HAQ143" s="501"/>
      <c r="HAR143" s="501"/>
      <c r="HAS143" s="502"/>
      <c r="HAT143" s="497"/>
      <c r="HAU143" s="498"/>
      <c r="HAV143" s="498"/>
      <c r="HAW143" s="499"/>
      <c r="HAX143" s="499"/>
      <c r="HAY143" s="499"/>
      <c r="HAZ143" s="500"/>
      <c r="HBA143" s="501"/>
      <c r="HBB143" s="501"/>
      <c r="HBC143" s="501"/>
      <c r="HBD143" s="501"/>
      <c r="HBE143" s="501"/>
      <c r="HBF143" s="501"/>
      <c r="HBG143" s="501"/>
      <c r="HBH143" s="501"/>
      <c r="HBI143" s="501"/>
      <c r="HBJ143" s="501"/>
      <c r="HBK143" s="501"/>
      <c r="HBL143" s="502"/>
      <c r="HBM143" s="497"/>
      <c r="HBN143" s="498"/>
      <c r="HBO143" s="498"/>
      <c r="HBP143" s="499"/>
      <c r="HBQ143" s="499"/>
      <c r="HBR143" s="499"/>
      <c r="HBS143" s="500"/>
      <c r="HBT143" s="501"/>
      <c r="HBU143" s="501"/>
      <c r="HBV143" s="501"/>
      <c r="HBW143" s="501"/>
      <c r="HBX143" s="501"/>
      <c r="HBY143" s="501"/>
      <c r="HBZ143" s="501"/>
      <c r="HCA143" s="501"/>
      <c r="HCB143" s="501"/>
      <c r="HCC143" s="501"/>
      <c r="HCD143" s="501"/>
      <c r="HCE143" s="502"/>
      <c r="HCF143" s="497"/>
      <c r="HCG143" s="498"/>
      <c r="HCH143" s="498"/>
      <c r="HCI143" s="499"/>
      <c r="HCJ143" s="499"/>
      <c r="HCK143" s="499"/>
      <c r="HCL143" s="500"/>
      <c r="HCM143" s="501"/>
      <c r="HCN143" s="501"/>
      <c r="HCO143" s="501"/>
      <c r="HCP143" s="501"/>
      <c r="HCQ143" s="501"/>
      <c r="HCR143" s="501"/>
      <c r="HCS143" s="501"/>
      <c r="HCT143" s="501"/>
      <c r="HCU143" s="501"/>
      <c r="HCV143" s="501"/>
      <c r="HCW143" s="501"/>
      <c r="HCX143" s="502"/>
      <c r="HCY143" s="497"/>
      <c r="HCZ143" s="498"/>
      <c r="HDA143" s="498"/>
      <c r="HDB143" s="499"/>
      <c r="HDC143" s="499"/>
      <c r="HDD143" s="499"/>
      <c r="HDE143" s="500"/>
      <c r="HDF143" s="501"/>
      <c r="HDG143" s="501"/>
      <c r="HDH143" s="501"/>
      <c r="HDI143" s="501"/>
      <c r="HDJ143" s="501"/>
      <c r="HDK143" s="501"/>
      <c r="HDL143" s="501"/>
      <c r="HDM143" s="501"/>
      <c r="HDN143" s="501"/>
      <c r="HDO143" s="501"/>
      <c r="HDP143" s="501"/>
      <c r="HDQ143" s="502"/>
      <c r="HDR143" s="497"/>
      <c r="HDS143" s="498"/>
      <c r="HDT143" s="498"/>
      <c r="HDU143" s="499"/>
      <c r="HDV143" s="499"/>
      <c r="HDW143" s="499"/>
      <c r="HDX143" s="500"/>
      <c r="HDY143" s="501"/>
      <c r="HDZ143" s="501"/>
      <c r="HEA143" s="501"/>
      <c r="HEB143" s="501"/>
      <c r="HEC143" s="501"/>
      <c r="HED143" s="501"/>
      <c r="HEE143" s="501"/>
      <c r="HEF143" s="501"/>
      <c r="HEG143" s="501"/>
      <c r="HEH143" s="501"/>
      <c r="HEI143" s="501"/>
      <c r="HEJ143" s="502"/>
      <c r="HEK143" s="497"/>
      <c r="HEL143" s="498"/>
      <c r="HEM143" s="498"/>
      <c r="HEN143" s="499"/>
      <c r="HEO143" s="499"/>
      <c r="HEP143" s="499"/>
      <c r="HEQ143" s="500"/>
      <c r="HER143" s="501"/>
      <c r="HES143" s="501"/>
      <c r="HET143" s="501"/>
      <c r="HEU143" s="501"/>
      <c r="HEV143" s="501"/>
      <c r="HEW143" s="501"/>
      <c r="HEX143" s="501"/>
      <c r="HEY143" s="501"/>
      <c r="HEZ143" s="501"/>
      <c r="HFA143" s="501"/>
      <c r="HFB143" s="501"/>
      <c r="HFC143" s="502"/>
      <c r="HFD143" s="497"/>
      <c r="HFE143" s="498"/>
      <c r="HFF143" s="498"/>
      <c r="HFG143" s="499"/>
      <c r="HFH143" s="499"/>
      <c r="HFI143" s="499"/>
      <c r="HFJ143" s="500"/>
      <c r="HFK143" s="501"/>
      <c r="HFL143" s="501"/>
      <c r="HFM143" s="501"/>
      <c r="HFN143" s="501"/>
      <c r="HFO143" s="501"/>
      <c r="HFP143" s="501"/>
      <c r="HFQ143" s="501"/>
      <c r="HFR143" s="501"/>
      <c r="HFS143" s="501"/>
      <c r="HFT143" s="501"/>
      <c r="HFU143" s="501"/>
      <c r="HFV143" s="502"/>
      <c r="HFW143" s="497"/>
      <c r="HFX143" s="498"/>
      <c r="HFY143" s="498"/>
      <c r="HFZ143" s="499"/>
      <c r="HGA143" s="499"/>
      <c r="HGB143" s="499"/>
      <c r="HGC143" s="500"/>
      <c r="HGD143" s="501"/>
      <c r="HGE143" s="501"/>
      <c r="HGF143" s="501"/>
      <c r="HGG143" s="501"/>
      <c r="HGH143" s="501"/>
      <c r="HGI143" s="501"/>
      <c r="HGJ143" s="501"/>
      <c r="HGK143" s="501"/>
      <c r="HGL143" s="501"/>
      <c r="HGM143" s="501"/>
      <c r="HGN143" s="501"/>
      <c r="HGO143" s="502"/>
      <c r="HGP143" s="497"/>
      <c r="HGQ143" s="498"/>
      <c r="HGR143" s="498"/>
      <c r="HGS143" s="499"/>
      <c r="HGT143" s="499"/>
      <c r="HGU143" s="499"/>
      <c r="HGV143" s="500"/>
      <c r="HGW143" s="501"/>
      <c r="HGX143" s="501"/>
      <c r="HGY143" s="501"/>
      <c r="HGZ143" s="501"/>
      <c r="HHA143" s="501"/>
      <c r="HHB143" s="501"/>
      <c r="HHC143" s="501"/>
      <c r="HHD143" s="501"/>
      <c r="HHE143" s="501"/>
      <c r="HHF143" s="501"/>
      <c r="HHG143" s="501"/>
      <c r="HHH143" s="502"/>
      <c r="HHI143" s="497"/>
      <c r="HHJ143" s="498"/>
      <c r="HHK143" s="498"/>
      <c r="HHL143" s="499"/>
      <c r="HHM143" s="499"/>
      <c r="HHN143" s="499"/>
      <c r="HHO143" s="500"/>
      <c r="HHP143" s="501"/>
      <c r="HHQ143" s="501"/>
      <c r="HHR143" s="501"/>
      <c r="HHS143" s="501"/>
      <c r="HHT143" s="501"/>
      <c r="HHU143" s="501"/>
      <c r="HHV143" s="501"/>
      <c r="HHW143" s="501"/>
      <c r="HHX143" s="501"/>
      <c r="HHY143" s="501"/>
      <c r="HHZ143" s="501"/>
      <c r="HIA143" s="502"/>
      <c r="HIB143" s="497"/>
      <c r="HIC143" s="498"/>
      <c r="HID143" s="498"/>
      <c r="HIE143" s="499"/>
      <c r="HIF143" s="499"/>
      <c r="HIG143" s="499"/>
      <c r="HIH143" s="500"/>
      <c r="HII143" s="501"/>
      <c r="HIJ143" s="501"/>
      <c r="HIK143" s="501"/>
      <c r="HIL143" s="501"/>
      <c r="HIM143" s="501"/>
      <c r="HIN143" s="501"/>
      <c r="HIO143" s="501"/>
      <c r="HIP143" s="501"/>
      <c r="HIQ143" s="501"/>
      <c r="HIR143" s="501"/>
      <c r="HIS143" s="501"/>
      <c r="HIT143" s="502"/>
      <c r="HIU143" s="497"/>
      <c r="HIV143" s="498"/>
      <c r="HIW143" s="498"/>
      <c r="HIX143" s="499"/>
      <c r="HIY143" s="499"/>
      <c r="HIZ143" s="499"/>
      <c r="HJA143" s="500"/>
      <c r="HJB143" s="501"/>
      <c r="HJC143" s="501"/>
      <c r="HJD143" s="501"/>
      <c r="HJE143" s="501"/>
      <c r="HJF143" s="501"/>
      <c r="HJG143" s="501"/>
      <c r="HJH143" s="501"/>
      <c r="HJI143" s="501"/>
      <c r="HJJ143" s="501"/>
      <c r="HJK143" s="501"/>
      <c r="HJL143" s="501"/>
      <c r="HJM143" s="502"/>
      <c r="HJN143" s="497"/>
      <c r="HJO143" s="498"/>
      <c r="HJP143" s="498"/>
      <c r="HJQ143" s="499"/>
      <c r="HJR143" s="499"/>
      <c r="HJS143" s="499"/>
      <c r="HJT143" s="500"/>
      <c r="HJU143" s="501"/>
      <c r="HJV143" s="501"/>
      <c r="HJW143" s="501"/>
      <c r="HJX143" s="501"/>
      <c r="HJY143" s="501"/>
      <c r="HJZ143" s="501"/>
      <c r="HKA143" s="501"/>
      <c r="HKB143" s="501"/>
      <c r="HKC143" s="501"/>
      <c r="HKD143" s="501"/>
      <c r="HKE143" s="501"/>
      <c r="HKF143" s="502"/>
      <c r="HKG143" s="497"/>
      <c r="HKH143" s="498"/>
      <c r="HKI143" s="498"/>
      <c r="HKJ143" s="499"/>
      <c r="HKK143" s="499"/>
      <c r="HKL143" s="499"/>
      <c r="HKM143" s="500"/>
      <c r="HKN143" s="501"/>
      <c r="HKO143" s="501"/>
      <c r="HKP143" s="501"/>
      <c r="HKQ143" s="501"/>
      <c r="HKR143" s="501"/>
      <c r="HKS143" s="501"/>
      <c r="HKT143" s="501"/>
      <c r="HKU143" s="501"/>
      <c r="HKV143" s="501"/>
      <c r="HKW143" s="501"/>
      <c r="HKX143" s="501"/>
      <c r="HKY143" s="502"/>
      <c r="HKZ143" s="497"/>
      <c r="HLA143" s="498"/>
      <c r="HLB143" s="498"/>
      <c r="HLC143" s="499"/>
      <c r="HLD143" s="499"/>
      <c r="HLE143" s="499"/>
      <c r="HLF143" s="500"/>
      <c r="HLG143" s="501"/>
      <c r="HLH143" s="501"/>
      <c r="HLI143" s="501"/>
      <c r="HLJ143" s="501"/>
      <c r="HLK143" s="501"/>
      <c r="HLL143" s="501"/>
      <c r="HLM143" s="501"/>
      <c r="HLN143" s="501"/>
      <c r="HLO143" s="501"/>
      <c r="HLP143" s="501"/>
      <c r="HLQ143" s="501"/>
      <c r="HLR143" s="502"/>
      <c r="HLS143" s="497"/>
      <c r="HLT143" s="498"/>
      <c r="HLU143" s="498"/>
      <c r="HLV143" s="499"/>
      <c r="HLW143" s="499"/>
      <c r="HLX143" s="499"/>
      <c r="HLY143" s="500"/>
      <c r="HLZ143" s="501"/>
      <c r="HMA143" s="501"/>
      <c r="HMB143" s="501"/>
      <c r="HMC143" s="501"/>
      <c r="HMD143" s="501"/>
      <c r="HME143" s="501"/>
      <c r="HMF143" s="501"/>
      <c r="HMG143" s="501"/>
      <c r="HMH143" s="501"/>
      <c r="HMI143" s="501"/>
      <c r="HMJ143" s="501"/>
      <c r="HMK143" s="502"/>
      <c r="HML143" s="497"/>
      <c r="HMM143" s="498"/>
      <c r="HMN143" s="498"/>
      <c r="HMO143" s="499"/>
      <c r="HMP143" s="499"/>
      <c r="HMQ143" s="499"/>
      <c r="HMR143" s="500"/>
      <c r="HMS143" s="501"/>
      <c r="HMT143" s="501"/>
      <c r="HMU143" s="501"/>
      <c r="HMV143" s="501"/>
      <c r="HMW143" s="501"/>
      <c r="HMX143" s="501"/>
      <c r="HMY143" s="501"/>
      <c r="HMZ143" s="501"/>
      <c r="HNA143" s="501"/>
      <c r="HNB143" s="501"/>
      <c r="HNC143" s="501"/>
      <c r="HND143" s="502"/>
      <c r="HNE143" s="497"/>
      <c r="HNF143" s="498"/>
      <c r="HNG143" s="498"/>
      <c r="HNH143" s="499"/>
      <c r="HNI143" s="499"/>
      <c r="HNJ143" s="499"/>
      <c r="HNK143" s="500"/>
      <c r="HNL143" s="501"/>
      <c r="HNM143" s="501"/>
      <c r="HNN143" s="501"/>
      <c r="HNO143" s="501"/>
      <c r="HNP143" s="501"/>
      <c r="HNQ143" s="501"/>
      <c r="HNR143" s="501"/>
      <c r="HNS143" s="501"/>
      <c r="HNT143" s="501"/>
      <c r="HNU143" s="501"/>
      <c r="HNV143" s="501"/>
      <c r="HNW143" s="502"/>
      <c r="HNX143" s="497"/>
      <c r="HNY143" s="498"/>
      <c r="HNZ143" s="498"/>
      <c r="HOA143" s="499"/>
      <c r="HOB143" s="499"/>
      <c r="HOC143" s="499"/>
      <c r="HOD143" s="500"/>
      <c r="HOE143" s="501"/>
      <c r="HOF143" s="501"/>
      <c r="HOG143" s="501"/>
      <c r="HOH143" s="501"/>
      <c r="HOI143" s="501"/>
      <c r="HOJ143" s="501"/>
      <c r="HOK143" s="501"/>
      <c r="HOL143" s="501"/>
      <c r="HOM143" s="501"/>
      <c r="HON143" s="501"/>
      <c r="HOO143" s="501"/>
      <c r="HOP143" s="502"/>
      <c r="HOQ143" s="497"/>
      <c r="HOR143" s="498"/>
      <c r="HOS143" s="498"/>
      <c r="HOT143" s="499"/>
      <c r="HOU143" s="499"/>
      <c r="HOV143" s="499"/>
      <c r="HOW143" s="500"/>
      <c r="HOX143" s="501"/>
      <c r="HOY143" s="501"/>
      <c r="HOZ143" s="501"/>
      <c r="HPA143" s="501"/>
      <c r="HPB143" s="501"/>
      <c r="HPC143" s="501"/>
      <c r="HPD143" s="501"/>
      <c r="HPE143" s="501"/>
      <c r="HPF143" s="501"/>
      <c r="HPG143" s="501"/>
      <c r="HPH143" s="501"/>
      <c r="HPI143" s="502"/>
      <c r="HPJ143" s="497"/>
      <c r="HPK143" s="498"/>
      <c r="HPL143" s="498"/>
      <c r="HPM143" s="499"/>
      <c r="HPN143" s="499"/>
      <c r="HPO143" s="499"/>
      <c r="HPP143" s="500"/>
      <c r="HPQ143" s="501"/>
      <c r="HPR143" s="501"/>
      <c r="HPS143" s="501"/>
      <c r="HPT143" s="501"/>
      <c r="HPU143" s="501"/>
      <c r="HPV143" s="501"/>
      <c r="HPW143" s="501"/>
      <c r="HPX143" s="501"/>
      <c r="HPY143" s="501"/>
      <c r="HPZ143" s="501"/>
      <c r="HQA143" s="501"/>
      <c r="HQB143" s="502"/>
      <c r="HQC143" s="497"/>
      <c r="HQD143" s="498"/>
      <c r="HQE143" s="498"/>
      <c r="HQF143" s="499"/>
      <c r="HQG143" s="499"/>
      <c r="HQH143" s="499"/>
      <c r="HQI143" s="500"/>
      <c r="HQJ143" s="501"/>
      <c r="HQK143" s="501"/>
      <c r="HQL143" s="501"/>
      <c r="HQM143" s="501"/>
      <c r="HQN143" s="501"/>
      <c r="HQO143" s="501"/>
      <c r="HQP143" s="501"/>
      <c r="HQQ143" s="501"/>
      <c r="HQR143" s="501"/>
      <c r="HQS143" s="501"/>
      <c r="HQT143" s="501"/>
      <c r="HQU143" s="502"/>
      <c r="HQV143" s="497"/>
      <c r="HQW143" s="498"/>
      <c r="HQX143" s="498"/>
      <c r="HQY143" s="499"/>
      <c r="HQZ143" s="499"/>
      <c r="HRA143" s="499"/>
      <c r="HRB143" s="500"/>
      <c r="HRC143" s="501"/>
      <c r="HRD143" s="501"/>
      <c r="HRE143" s="501"/>
      <c r="HRF143" s="501"/>
      <c r="HRG143" s="501"/>
      <c r="HRH143" s="501"/>
      <c r="HRI143" s="501"/>
      <c r="HRJ143" s="501"/>
      <c r="HRK143" s="501"/>
      <c r="HRL143" s="501"/>
      <c r="HRM143" s="501"/>
      <c r="HRN143" s="502"/>
      <c r="HRO143" s="497"/>
      <c r="HRP143" s="498"/>
      <c r="HRQ143" s="498"/>
      <c r="HRR143" s="499"/>
      <c r="HRS143" s="499"/>
      <c r="HRT143" s="499"/>
      <c r="HRU143" s="500"/>
      <c r="HRV143" s="501"/>
      <c r="HRW143" s="501"/>
      <c r="HRX143" s="501"/>
      <c r="HRY143" s="501"/>
      <c r="HRZ143" s="501"/>
      <c r="HSA143" s="501"/>
      <c r="HSB143" s="501"/>
      <c r="HSC143" s="501"/>
      <c r="HSD143" s="501"/>
      <c r="HSE143" s="501"/>
      <c r="HSF143" s="501"/>
      <c r="HSG143" s="502"/>
      <c r="HSH143" s="497"/>
      <c r="HSI143" s="498"/>
      <c r="HSJ143" s="498"/>
      <c r="HSK143" s="499"/>
      <c r="HSL143" s="499"/>
      <c r="HSM143" s="499"/>
      <c r="HSN143" s="500"/>
      <c r="HSO143" s="501"/>
      <c r="HSP143" s="501"/>
      <c r="HSQ143" s="501"/>
      <c r="HSR143" s="501"/>
      <c r="HSS143" s="501"/>
      <c r="HST143" s="501"/>
      <c r="HSU143" s="501"/>
      <c r="HSV143" s="501"/>
      <c r="HSW143" s="501"/>
      <c r="HSX143" s="501"/>
      <c r="HSY143" s="501"/>
      <c r="HSZ143" s="502"/>
      <c r="HTA143" s="497"/>
      <c r="HTB143" s="498"/>
      <c r="HTC143" s="498"/>
      <c r="HTD143" s="499"/>
      <c r="HTE143" s="499"/>
      <c r="HTF143" s="499"/>
      <c r="HTG143" s="500"/>
      <c r="HTH143" s="501"/>
      <c r="HTI143" s="501"/>
      <c r="HTJ143" s="501"/>
      <c r="HTK143" s="501"/>
      <c r="HTL143" s="501"/>
      <c r="HTM143" s="501"/>
      <c r="HTN143" s="501"/>
      <c r="HTO143" s="501"/>
      <c r="HTP143" s="501"/>
      <c r="HTQ143" s="501"/>
      <c r="HTR143" s="501"/>
      <c r="HTS143" s="502"/>
      <c r="HTT143" s="497"/>
      <c r="HTU143" s="498"/>
      <c r="HTV143" s="498"/>
      <c r="HTW143" s="499"/>
      <c r="HTX143" s="499"/>
      <c r="HTY143" s="499"/>
      <c r="HTZ143" s="500"/>
      <c r="HUA143" s="501"/>
      <c r="HUB143" s="501"/>
      <c r="HUC143" s="501"/>
      <c r="HUD143" s="501"/>
      <c r="HUE143" s="501"/>
      <c r="HUF143" s="501"/>
      <c r="HUG143" s="501"/>
      <c r="HUH143" s="501"/>
      <c r="HUI143" s="501"/>
      <c r="HUJ143" s="501"/>
      <c r="HUK143" s="501"/>
      <c r="HUL143" s="502"/>
      <c r="HUM143" s="497"/>
      <c r="HUN143" s="498"/>
      <c r="HUO143" s="498"/>
      <c r="HUP143" s="499"/>
      <c r="HUQ143" s="499"/>
      <c r="HUR143" s="499"/>
      <c r="HUS143" s="500"/>
      <c r="HUT143" s="501"/>
      <c r="HUU143" s="501"/>
      <c r="HUV143" s="501"/>
      <c r="HUW143" s="501"/>
      <c r="HUX143" s="501"/>
      <c r="HUY143" s="501"/>
      <c r="HUZ143" s="501"/>
      <c r="HVA143" s="501"/>
      <c r="HVB143" s="501"/>
      <c r="HVC143" s="501"/>
      <c r="HVD143" s="501"/>
      <c r="HVE143" s="502"/>
      <c r="HVF143" s="497"/>
      <c r="HVG143" s="498"/>
      <c r="HVH143" s="498"/>
      <c r="HVI143" s="499"/>
      <c r="HVJ143" s="499"/>
      <c r="HVK143" s="499"/>
      <c r="HVL143" s="500"/>
      <c r="HVM143" s="501"/>
      <c r="HVN143" s="501"/>
      <c r="HVO143" s="501"/>
      <c r="HVP143" s="501"/>
      <c r="HVQ143" s="501"/>
      <c r="HVR143" s="501"/>
      <c r="HVS143" s="501"/>
      <c r="HVT143" s="501"/>
      <c r="HVU143" s="501"/>
      <c r="HVV143" s="501"/>
      <c r="HVW143" s="501"/>
      <c r="HVX143" s="502"/>
      <c r="HVY143" s="497"/>
      <c r="HVZ143" s="498"/>
      <c r="HWA143" s="498"/>
      <c r="HWB143" s="499"/>
      <c r="HWC143" s="499"/>
      <c r="HWD143" s="499"/>
      <c r="HWE143" s="500"/>
      <c r="HWF143" s="501"/>
      <c r="HWG143" s="501"/>
      <c r="HWH143" s="501"/>
      <c r="HWI143" s="501"/>
      <c r="HWJ143" s="501"/>
      <c r="HWK143" s="501"/>
      <c r="HWL143" s="501"/>
      <c r="HWM143" s="501"/>
      <c r="HWN143" s="501"/>
      <c r="HWO143" s="501"/>
      <c r="HWP143" s="501"/>
      <c r="HWQ143" s="502"/>
      <c r="HWR143" s="497"/>
      <c r="HWS143" s="498"/>
      <c r="HWT143" s="498"/>
      <c r="HWU143" s="499"/>
      <c r="HWV143" s="499"/>
      <c r="HWW143" s="499"/>
      <c r="HWX143" s="500"/>
      <c r="HWY143" s="501"/>
      <c r="HWZ143" s="501"/>
      <c r="HXA143" s="501"/>
      <c r="HXB143" s="501"/>
      <c r="HXC143" s="501"/>
      <c r="HXD143" s="501"/>
      <c r="HXE143" s="501"/>
      <c r="HXF143" s="501"/>
      <c r="HXG143" s="501"/>
      <c r="HXH143" s="501"/>
      <c r="HXI143" s="501"/>
      <c r="HXJ143" s="502"/>
      <c r="HXK143" s="497"/>
      <c r="HXL143" s="498"/>
      <c r="HXM143" s="498"/>
      <c r="HXN143" s="499"/>
      <c r="HXO143" s="499"/>
      <c r="HXP143" s="499"/>
      <c r="HXQ143" s="500"/>
      <c r="HXR143" s="501"/>
      <c r="HXS143" s="501"/>
      <c r="HXT143" s="501"/>
      <c r="HXU143" s="501"/>
      <c r="HXV143" s="501"/>
      <c r="HXW143" s="501"/>
      <c r="HXX143" s="501"/>
      <c r="HXY143" s="501"/>
      <c r="HXZ143" s="501"/>
      <c r="HYA143" s="501"/>
      <c r="HYB143" s="501"/>
      <c r="HYC143" s="502"/>
      <c r="HYD143" s="497"/>
      <c r="HYE143" s="498"/>
      <c r="HYF143" s="498"/>
      <c r="HYG143" s="499"/>
      <c r="HYH143" s="499"/>
      <c r="HYI143" s="499"/>
      <c r="HYJ143" s="500"/>
      <c r="HYK143" s="501"/>
      <c r="HYL143" s="501"/>
      <c r="HYM143" s="501"/>
      <c r="HYN143" s="501"/>
      <c r="HYO143" s="501"/>
      <c r="HYP143" s="501"/>
      <c r="HYQ143" s="501"/>
      <c r="HYR143" s="501"/>
      <c r="HYS143" s="501"/>
      <c r="HYT143" s="501"/>
      <c r="HYU143" s="501"/>
      <c r="HYV143" s="502"/>
      <c r="HYW143" s="497"/>
      <c r="HYX143" s="498"/>
      <c r="HYY143" s="498"/>
      <c r="HYZ143" s="499"/>
      <c r="HZA143" s="499"/>
      <c r="HZB143" s="499"/>
      <c r="HZC143" s="500"/>
      <c r="HZD143" s="501"/>
      <c r="HZE143" s="501"/>
      <c r="HZF143" s="501"/>
      <c r="HZG143" s="501"/>
      <c r="HZH143" s="501"/>
      <c r="HZI143" s="501"/>
      <c r="HZJ143" s="501"/>
      <c r="HZK143" s="501"/>
      <c r="HZL143" s="501"/>
      <c r="HZM143" s="501"/>
      <c r="HZN143" s="501"/>
      <c r="HZO143" s="502"/>
      <c r="HZP143" s="497"/>
      <c r="HZQ143" s="498"/>
      <c r="HZR143" s="498"/>
      <c r="HZS143" s="499"/>
      <c r="HZT143" s="499"/>
      <c r="HZU143" s="499"/>
      <c r="HZV143" s="500"/>
      <c r="HZW143" s="501"/>
      <c r="HZX143" s="501"/>
      <c r="HZY143" s="501"/>
      <c r="HZZ143" s="501"/>
      <c r="IAA143" s="501"/>
      <c r="IAB143" s="501"/>
      <c r="IAC143" s="501"/>
      <c r="IAD143" s="501"/>
      <c r="IAE143" s="501"/>
      <c r="IAF143" s="501"/>
      <c r="IAG143" s="501"/>
      <c r="IAH143" s="502"/>
      <c r="IAI143" s="497"/>
      <c r="IAJ143" s="498"/>
      <c r="IAK143" s="498"/>
      <c r="IAL143" s="499"/>
      <c r="IAM143" s="499"/>
      <c r="IAN143" s="499"/>
      <c r="IAO143" s="500"/>
      <c r="IAP143" s="501"/>
      <c r="IAQ143" s="501"/>
      <c r="IAR143" s="501"/>
      <c r="IAS143" s="501"/>
      <c r="IAT143" s="501"/>
      <c r="IAU143" s="501"/>
      <c r="IAV143" s="501"/>
      <c r="IAW143" s="501"/>
      <c r="IAX143" s="501"/>
      <c r="IAY143" s="501"/>
      <c r="IAZ143" s="501"/>
      <c r="IBA143" s="502"/>
      <c r="IBB143" s="497"/>
      <c r="IBC143" s="498"/>
      <c r="IBD143" s="498"/>
      <c r="IBE143" s="499"/>
      <c r="IBF143" s="499"/>
      <c r="IBG143" s="499"/>
      <c r="IBH143" s="500"/>
      <c r="IBI143" s="501"/>
      <c r="IBJ143" s="501"/>
      <c r="IBK143" s="501"/>
      <c r="IBL143" s="501"/>
      <c r="IBM143" s="501"/>
      <c r="IBN143" s="501"/>
      <c r="IBO143" s="501"/>
      <c r="IBP143" s="501"/>
      <c r="IBQ143" s="501"/>
      <c r="IBR143" s="501"/>
      <c r="IBS143" s="501"/>
      <c r="IBT143" s="502"/>
      <c r="IBU143" s="497"/>
      <c r="IBV143" s="498"/>
      <c r="IBW143" s="498"/>
      <c r="IBX143" s="499"/>
      <c r="IBY143" s="499"/>
      <c r="IBZ143" s="499"/>
      <c r="ICA143" s="500"/>
      <c r="ICB143" s="501"/>
      <c r="ICC143" s="501"/>
      <c r="ICD143" s="501"/>
      <c r="ICE143" s="501"/>
      <c r="ICF143" s="501"/>
      <c r="ICG143" s="501"/>
      <c r="ICH143" s="501"/>
      <c r="ICI143" s="501"/>
      <c r="ICJ143" s="501"/>
      <c r="ICK143" s="501"/>
      <c r="ICL143" s="501"/>
      <c r="ICM143" s="502"/>
      <c r="ICN143" s="497"/>
      <c r="ICO143" s="498"/>
      <c r="ICP143" s="498"/>
      <c r="ICQ143" s="499"/>
      <c r="ICR143" s="499"/>
      <c r="ICS143" s="499"/>
      <c r="ICT143" s="500"/>
      <c r="ICU143" s="501"/>
      <c r="ICV143" s="501"/>
      <c r="ICW143" s="501"/>
      <c r="ICX143" s="501"/>
      <c r="ICY143" s="501"/>
      <c r="ICZ143" s="501"/>
      <c r="IDA143" s="501"/>
      <c r="IDB143" s="501"/>
      <c r="IDC143" s="501"/>
      <c r="IDD143" s="501"/>
      <c r="IDE143" s="501"/>
      <c r="IDF143" s="502"/>
      <c r="IDG143" s="497"/>
      <c r="IDH143" s="498"/>
      <c r="IDI143" s="498"/>
      <c r="IDJ143" s="499"/>
      <c r="IDK143" s="499"/>
      <c r="IDL143" s="499"/>
      <c r="IDM143" s="500"/>
      <c r="IDN143" s="501"/>
      <c r="IDO143" s="501"/>
      <c r="IDP143" s="501"/>
      <c r="IDQ143" s="501"/>
      <c r="IDR143" s="501"/>
      <c r="IDS143" s="501"/>
      <c r="IDT143" s="501"/>
      <c r="IDU143" s="501"/>
      <c r="IDV143" s="501"/>
      <c r="IDW143" s="501"/>
      <c r="IDX143" s="501"/>
      <c r="IDY143" s="502"/>
      <c r="IDZ143" s="497"/>
      <c r="IEA143" s="498"/>
      <c r="IEB143" s="498"/>
      <c r="IEC143" s="499"/>
      <c r="IED143" s="499"/>
      <c r="IEE143" s="499"/>
      <c r="IEF143" s="500"/>
      <c r="IEG143" s="501"/>
      <c r="IEH143" s="501"/>
      <c r="IEI143" s="501"/>
      <c r="IEJ143" s="501"/>
      <c r="IEK143" s="501"/>
      <c r="IEL143" s="501"/>
      <c r="IEM143" s="501"/>
      <c r="IEN143" s="501"/>
      <c r="IEO143" s="501"/>
      <c r="IEP143" s="501"/>
      <c r="IEQ143" s="501"/>
      <c r="IER143" s="502"/>
      <c r="IES143" s="497"/>
      <c r="IET143" s="498"/>
      <c r="IEU143" s="498"/>
      <c r="IEV143" s="499"/>
      <c r="IEW143" s="499"/>
      <c r="IEX143" s="499"/>
      <c r="IEY143" s="500"/>
      <c r="IEZ143" s="501"/>
      <c r="IFA143" s="501"/>
      <c r="IFB143" s="501"/>
      <c r="IFC143" s="501"/>
      <c r="IFD143" s="501"/>
      <c r="IFE143" s="501"/>
      <c r="IFF143" s="501"/>
      <c r="IFG143" s="501"/>
      <c r="IFH143" s="501"/>
      <c r="IFI143" s="501"/>
      <c r="IFJ143" s="501"/>
      <c r="IFK143" s="502"/>
      <c r="IFL143" s="497"/>
      <c r="IFM143" s="498"/>
      <c r="IFN143" s="498"/>
      <c r="IFO143" s="499"/>
      <c r="IFP143" s="499"/>
      <c r="IFQ143" s="499"/>
      <c r="IFR143" s="500"/>
      <c r="IFS143" s="501"/>
      <c r="IFT143" s="501"/>
      <c r="IFU143" s="501"/>
      <c r="IFV143" s="501"/>
      <c r="IFW143" s="501"/>
      <c r="IFX143" s="501"/>
      <c r="IFY143" s="501"/>
      <c r="IFZ143" s="501"/>
      <c r="IGA143" s="501"/>
      <c r="IGB143" s="501"/>
      <c r="IGC143" s="501"/>
      <c r="IGD143" s="502"/>
      <c r="IGE143" s="497"/>
      <c r="IGF143" s="498"/>
      <c r="IGG143" s="498"/>
      <c r="IGH143" s="499"/>
      <c r="IGI143" s="499"/>
      <c r="IGJ143" s="499"/>
      <c r="IGK143" s="500"/>
      <c r="IGL143" s="501"/>
      <c r="IGM143" s="501"/>
      <c r="IGN143" s="501"/>
      <c r="IGO143" s="501"/>
      <c r="IGP143" s="501"/>
      <c r="IGQ143" s="501"/>
      <c r="IGR143" s="501"/>
      <c r="IGS143" s="501"/>
      <c r="IGT143" s="501"/>
      <c r="IGU143" s="501"/>
      <c r="IGV143" s="501"/>
      <c r="IGW143" s="502"/>
      <c r="IGX143" s="497"/>
      <c r="IGY143" s="498"/>
      <c r="IGZ143" s="498"/>
      <c r="IHA143" s="499"/>
      <c r="IHB143" s="499"/>
      <c r="IHC143" s="499"/>
      <c r="IHD143" s="500"/>
      <c r="IHE143" s="501"/>
      <c r="IHF143" s="501"/>
      <c r="IHG143" s="501"/>
      <c r="IHH143" s="501"/>
      <c r="IHI143" s="501"/>
      <c r="IHJ143" s="501"/>
      <c r="IHK143" s="501"/>
      <c r="IHL143" s="501"/>
      <c r="IHM143" s="501"/>
      <c r="IHN143" s="501"/>
      <c r="IHO143" s="501"/>
      <c r="IHP143" s="502"/>
      <c r="IHQ143" s="497"/>
      <c r="IHR143" s="498"/>
      <c r="IHS143" s="498"/>
      <c r="IHT143" s="499"/>
      <c r="IHU143" s="499"/>
      <c r="IHV143" s="499"/>
      <c r="IHW143" s="500"/>
      <c r="IHX143" s="501"/>
      <c r="IHY143" s="501"/>
      <c r="IHZ143" s="501"/>
      <c r="IIA143" s="501"/>
      <c r="IIB143" s="501"/>
      <c r="IIC143" s="501"/>
      <c r="IID143" s="501"/>
      <c r="IIE143" s="501"/>
      <c r="IIF143" s="501"/>
      <c r="IIG143" s="501"/>
      <c r="IIH143" s="501"/>
      <c r="III143" s="502"/>
      <c r="IIJ143" s="497"/>
      <c r="IIK143" s="498"/>
      <c r="IIL143" s="498"/>
      <c r="IIM143" s="499"/>
      <c r="IIN143" s="499"/>
      <c r="IIO143" s="499"/>
      <c r="IIP143" s="500"/>
      <c r="IIQ143" s="501"/>
      <c r="IIR143" s="501"/>
      <c r="IIS143" s="501"/>
      <c r="IIT143" s="501"/>
      <c r="IIU143" s="501"/>
      <c r="IIV143" s="501"/>
      <c r="IIW143" s="501"/>
      <c r="IIX143" s="501"/>
      <c r="IIY143" s="501"/>
      <c r="IIZ143" s="501"/>
      <c r="IJA143" s="501"/>
      <c r="IJB143" s="502"/>
      <c r="IJC143" s="497"/>
      <c r="IJD143" s="498"/>
      <c r="IJE143" s="498"/>
      <c r="IJF143" s="499"/>
      <c r="IJG143" s="499"/>
      <c r="IJH143" s="499"/>
      <c r="IJI143" s="500"/>
      <c r="IJJ143" s="501"/>
      <c r="IJK143" s="501"/>
      <c r="IJL143" s="501"/>
      <c r="IJM143" s="501"/>
      <c r="IJN143" s="501"/>
      <c r="IJO143" s="501"/>
      <c r="IJP143" s="501"/>
      <c r="IJQ143" s="501"/>
      <c r="IJR143" s="501"/>
      <c r="IJS143" s="501"/>
      <c r="IJT143" s="501"/>
      <c r="IJU143" s="502"/>
      <c r="IJV143" s="497"/>
      <c r="IJW143" s="498"/>
      <c r="IJX143" s="498"/>
      <c r="IJY143" s="499"/>
      <c r="IJZ143" s="499"/>
      <c r="IKA143" s="499"/>
      <c r="IKB143" s="500"/>
      <c r="IKC143" s="501"/>
      <c r="IKD143" s="501"/>
      <c r="IKE143" s="501"/>
      <c r="IKF143" s="501"/>
      <c r="IKG143" s="501"/>
      <c r="IKH143" s="501"/>
      <c r="IKI143" s="501"/>
      <c r="IKJ143" s="501"/>
      <c r="IKK143" s="501"/>
      <c r="IKL143" s="501"/>
      <c r="IKM143" s="501"/>
      <c r="IKN143" s="502"/>
      <c r="IKO143" s="497"/>
      <c r="IKP143" s="498"/>
      <c r="IKQ143" s="498"/>
      <c r="IKR143" s="499"/>
      <c r="IKS143" s="499"/>
      <c r="IKT143" s="499"/>
      <c r="IKU143" s="500"/>
      <c r="IKV143" s="501"/>
      <c r="IKW143" s="501"/>
      <c r="IKX143" s="501"/>
      <c r="IKY143" s="501"/>
      <c r="IKZ143" s="501"/>
      <c r="ILA143" s="501"/>
      <c r="ILB143" s="501"/>
      <c r="ILC143" s="501"/>
      <c r="ILD143" s="501"/>
      <c r="ILE143" s="501"/>
      <c r="ILF143" s="501"/>
      <c r="ILG143" s="502"/>
      <c r="ILH143" s="497"/>
      <c r="ILI143" s="498"/>
      <c r="ILJ143" s="498"/>
      <c r="ILK143" s="499"/>
      <c r="ILL143" s="499"/>
      <c r="ILM143" s="499"/>
      <c r="ILN143" s="500"/>
      <c r="ILO143" s="501"/>
      <c r="ILP143" s="501"/>
      <c r="ILQ143" s="501"/>
      <c r="ILR143" s="501"/>
      <c r="ILS143" s="501"/>
      <c r="ILT143" s="501"/>
      <c r="ILU143" s="501"/>
      <c r="ILV143" s="501"/>
      <c r="ILW143" s="501"/>
      <c r="ILX143" s="501"/>
      <c r="ILY143" s="501"/>
      <c r="ILZ143" s="502"/>
      <c r="IMA143" s="497"/>
      <c r="IMB143" s="498"/>
      <c r="IMC143" s="498"/>
      <c r="IMD143" s="499"/>
      <c r="IME143" s="499"/>
      <c r="IMF143" s="499"/>
      <c r="IMG143" s="500"/>
      <c r="IMH143" s="501"/>
      <c r="IMI143" s="501"/>
      <c r="IMJ143" s="501"/>
      <c r="IMK143" s="501"/>
      <c r="IML143" s="501"/>
      <c r="IMM143" s="501"/>
      <c r="IMN143" s="501"/>
      <c r="IMO143" s="501"/>
      <c r="IMP143" s="501"/>
      <c r="IMQ143" s="501"/>
      <c r="IMR143" s="501"/>
      <c r="IMS143" s="502"/>
      <c r="IMT143" s="497"/>
      <c r="IMU143" s="498"/>
      <c r="IMV143" s="498"/>
      <c r="IMW143" s="499"/>
      <c r="IMX143" s="499"/>
      <c r="IMY143" s="499"/>
      <c r="IMZ143" s="500"/>
      <c r="INA143" s="501"/>
      <c r="INB143" s="501"/>
      <c r="INC143" s="501"/>
      <c r="IND143" s="501"/>
      <c r="INE143" s="501"/>
      <c r="INF143" s="501"/>
      <c r="ING143" s="501"/>
      <c r="INH143" s="501"/>
      <c r="INI143" s="501"/>
      <c r="INJ143" s="501"/>
      <c r="INK143" s="501"/>
      <c r="INL143" s="502"/>
      <c r="INM143" s="497"/>
      <c r="INN143" s="498"/>
      <c r="INO143" s="498"/>
      <c r="INP143" s="499"/>
      <c r="INQ143" s="499"/>
      <c r="INR143" s="499"/>
      <c r="INS143" s="500"/>
      <c r="INT143" s="501"/>
      <c r="INU143" s="501"/>
      <c r="INV143" s="501"/>
      <c r="INW143" s="501"/>
      <c r="INX143" s="501"/>
      <c r="INY143" s="501"/>
      <c r="INZ143" s="501"/>
      <c r="IOA143" s="501"/>
      <c r="IOB143" s="501"/>
      <c r="IOC143" s="501"/>
      <c r="IOD143" s="501"/>
      <c r="IOE143" s="502"/>
      <c r="IOF143" s="497"/>
      <c r="IOG143" s="498"/>
      <c r="IOH143" s="498"/>
      <c r="IOI143" s="499"/>
      <c r="IOJ143" s="499"/>
      <c r="IOK143" s="499"/>
      <c r="IOL143" s="500"/>
      <c r="IOM143" s="501"/>
      <c r="ION143" s="501"/>
      <c r="IOO143" s="501"/>
      <c r="IOP143" s="501"/>
      <c r="IOQ143" s="501"/>
      <c r="IOR143" s="501"/>
      <c r="IOS143" s="501"/>
      <c r="IOT143" s="501"/>
      <c r="IOU143" s="501"/>
      <c r="IOV143" s="501"/>
      <c r="IOW143" s="501"/>
      <c r="IOX143" s="502"/>
      <c r="IOY143" s="497"/>
      <c r="IOZ143" s="498"/>
      <c r="IPA143" s="498"/>
      <c r="IPB143" s="499"/>
      <c r="IPC143" s="499"/>
      <c r="IPD143" s="499"/>
      <c r="IPE143" s="500"/>
      <c r="IPF143" s="501"/>
      <c r="IPG143" s="501"/>
      <c r="IPH143" s="501"/>
      <c r="IPI143" s="501"/>
      <c r="IPJ143" s="501"/>
      <c r="IPK143" s="501"/>
      <c r="IPL143" s="501"/>
      <c r="IPM143" s="501"/>
      <c r="IPN143" s="501"/>
      <c r="IPO143" s="501"/>
      <c r="IPP143" s="501"/>
      <c r="IPQ143" s="502"/>
      <c r="IPR143" s="497"/>
      <c r="IPS143" s="498"/>
      <c r="IPT143" s="498"/>
      <c r="IPU143" s="499"/>
      <c r="IPV143" s="499"/>
      <c r="IPW143" s="499"/>
      <c r="IPX143" s="500"/>
      <c r="IPY143" s="501"/>
      <c r="IPZ143" s="501"/>
      <c r="IQA143" s="501"/>
      <c r="IQB143" s="501"/>
      <c r="IQC143" s="501"/>
      <c r="IQD143" s="501"/>
      <c r="IQE143" s="501"/>
      <c r="IQF143" s="501"/>
      <c r="IQG143" s="501"/>
      <c r="IQH143" s="501"/>
      <c r="IQI143" s="501"/>
      <c r="IQJ143" s="502"/>
      <c r="IQK143" s="497"/>
      <c r="IQL143" s="498"/>
      <c r="IQM143" s="498"/>
      <c r="IQN143" s="499"/>
      <c r="IQO143" s="499"/>
      <c r="IQP143" s="499"/>
      <c r="IQQ143" s="500"/>
      <c r="IQR143" s="501"/>
      <c r="IQS143" s="501"/>
      <c r="IQT143" s="501"/>
      <c r="IQU143" s="501"/>
      <c r="IQV143" s="501"/>
      <c r="IQW143" s="501"/>
      <c r="IQX143" s="501"/>
      <c r="IQY143" s="501"/>
      <c r="IQZ143" s="501"/>
      <c r="IRA143" s="501"/>
      <c r="IRB143" s="501"/>
      <c r="IRC143" s="502"/>
      <c r="IRD143" s="497"/>
      <c r="IRE143" s="498"/>
      <c r="IRF143" s="498"/>
      <c r="IRG143" s="499"/>
      <c r="IRH143" s="499"/>
      <c r="IRI143" s="499"/>
      <c r="IRJ143" s="500"/>
      <c r="IRK143" s="501"/>
      <c r="IRL143" s="501"/>
      <c r="IRM143" s="501"/>
      <c r="IRN143" s="501"/>
      <c r="IRO143" s="501"/>
      <c r="IRP143" s="501"/>
      <c r="IRQ143" s="501"/>
      <c r="IRR143" s="501"/>
      <c r="IRS143" s="501"/>
      <c r="IRT143" s="501"/>
      <c r="IRU143" s="501"/>
      <c r="IRV143" s="502"/>
      <c r="IRW143" s="497"/>
      <c r="IRX143" s="498"/>
      <c r="IRY143" s="498"/>
      <c r="IRZ143" s="499"/>
      <c r="ISA143" s="499"/>
      <c r="ISB143" s="499"/>
      <c r="ISC143" s="500"/>
      <c r="ISD143" s="501"/>
      <c r="ISE143" s="501"/>
      <c r="ISF143" s="501"/>
      <c r="ISG143" s="501"/>
      <c r="ISH143" s="501"/>
      <c r="ISI143" s="501"/>
      <c r="ISJ143" s="501"/>
      <c r="ISK143" s="501"/>
      <c r="ISL143" s="501"/>
      <c r="ISM143" s="501"/>
      <c r="ISN143" s="501"/>
      <c r="ISO143" s="502"/>
      <c r="ISP143" s="497"/>
      <c r="ISQ143" s="498"/>
      <c r="ISR143" s="498"/>
      <c r="ISS143" s="499"/>
      <c r="IST143" s="499"/>
      <c r="ISU143" s="499"/>
      <c r="ISV143" s="500"/>
      <c r="ISW143" s="501"/>
      <c r="ISX143" s="501"/>
      <c r="ISY143" s="501"/>
      <c r="ISZ143" s="501"/>
      <c r="ITA143" s="501"/>
      <c r="ITB143" s="501"/>
      <c r="ITC143" s="501"/>
      <c r="ITD143" s="501"/>
      <c r="ITE143" s="501"/>
      <c r="ITF143" s="501"/>
      <c r="ITG143" s="501"/>
      <c r="ITH143" s="502"/>
      <c r="ITI143" s="497"/>
      <c r="ITJ143" s="498"/>
      <c r="ITK143" s="498"/>
      <c r="ITL143" s="499"/>
      <c r="ITM143" s="499"/>
      <c r="ITN143" s="499"/>
      <c r="ITO143" s="500"/>
      <c r="ITP143" s="501"/>
      <c r="ITQ143" s="501"/>
      <c r="ITR143" s="501"/>
      <c r="ITS143" s="501"/>
      <c r="ITT143" s="501"/>
      <c r="ITU143" s="501"/>
      <c r="ITV143" s="501"/>
      <c r="ITW143" s="501"/>
      <c r="ITX143" s="501"/>
      <c r="ITY143" s="501"/>
      <c r="ITZ143" s="501"/>
      <c r="IUA143" s="502"/>
      <c r="IUB143" s="497"/>
      <c r="IUC143" s="498"/>
      <c r="IUD143" s="498"/>
      <c r="IUE143" s="499"/>
      <c r="IUF143" s="499"/>
      <c r="IUG143" s="499"/>
      <c r="IUH143" s="500"/>
      <c r="IUI143" s="501"/>
      <c r="IUJ143" s="501"/>
      <c r="IUK143" s="501"/>
      <c r="IUL143" s="501"/>
      <c r="IUM143" s="501"/>
      <c r="IUN143" s="501"/>
      <c r="IUO143" s="501"/>
      <c r="IUP143" s="501"/>
      <c r="IUQ143" s="501"/>
      <c r="IUR143" s="501"/>
      <c r="IUS143" s="501"/>
      <c r="IUT143" s="502"/>
      <c r="IUU143" s="497"/>
      <c r="IUV143" s="498"/>
      <c r="IUW143" s="498"/>
      <c r="IUX143" s="499"/>
      <c r="IUY143" s="499"/>
      <c r="IUZ143" s="499"/>
      <c r="IVA143" s="500"/>
      <c r="IVB143" s="501"/>
      <c r="IVC143" s="501"/>
      <c r="IVD143" s="501"/>
      <c r="IVE143" s="501"/>
      <c r="IVF143" s="501"/>
      <c r="IVG143" s="501"/>
      <c r="IVH143" s="501"/>
      <c r="IVI143" s="501"/>
      <c r="IVJ143" s="501"/>
      <c r="IVK143" s="501"/>
      <c r="IVL143" s="501"/>
      <c r="IVM143" s="502"/>
      <c r="IVN143" s="497"/>
      <c r="IVO143" s="498"/>
      <c r="IVP143" s="498"/>
      <c r="IVQ143" s="499"/>
      <c r="IVR143" s="499"/>
      <c r="IVS143" s="499"/>
      <c r="IVT143" s="500"/>
      <c r="IVU143" s="501"/>
      <c r="IVV143" s="501"/>
      <c r="IVW143" s="501"/>
      <c r="IVX143" s="501"/>
      <c r="IVY143" s="501"/>
      <c r="IVZ143" s="501"/>
      <c r="IWA143" s="501"/>
      <c r="IWB143" s="501"/>
      <c r="IWC143" s="501"/>
      <c r="IWD143" s="501"/>
      <c r="IWE143" s="501"/>
      <c r="IWF143" s="502"/>
      <c r="IWG143" s="497"/>
      <c r="IWH143" s="498"/>
      <c r="IWI143" s="498"/>
      <c r="IWJ143" s="499"/>
      <c r="IWK143" s="499"/>
      <c r="IWL143" s="499"/>
      <c r="IWM143" s="500"/>
      <c r="IWN143" s="501"/>
      <c r="IWO143" s="501"/>
      <c r="IWP143" s="501"/>
      <c r="IWQ143" s="501"/>
      <c r="IWR143" s="501"/>
      <c r="IWS143" s="501"/>
      <c r="IWT143" s="501"/>
      <c r="IWU143" s="501"/>
      <c r="IWV143" s="501"/>
      <c r="IWW143" s="501"/>
      <c r="IWX143" s="501"/>
      <c r="IWY143" s="502"/>
      <c r="IWZ143" s="497"/>
      <c r="IXA143" s="498"/>
      <c r="IXB143" s="498"/>
      <c r="IXC143" s="499"/>
      <c r="IXD143" s="499"/>
      <c r="IXE143" s="499"/>
      <c r="IXF143" s="500"/>
      <c r="IXG143" s="501"/>
      <c r="IXH143" s="501"/>
      <c r="IXI143" s="501"/>
      <c r="IXJ143" s="501"/>
      <c r="IXK143" s="501"/>
      <c r="IXL143" s="501"/>
      <c r="IXM143" s="501"/>
      <c r="IXN143" s="501"/>
      <c r="IXO143" s="501"/>
      <c r="IXP143" s="501"/>
      <c r="IXQ143" s="501"/>
      <c r="IXR143" s="502"/>
      <c r="IXS143" s="497"/>
      <c r="IXT143" s="498"/>
      <c r="IXU143" s="498"/>
      <c r="IXV143" s="499"/>
      <c r="IXW143" s="499"/>
      <c r="IXX143" s="499"/>
      <c r="IXY143" s="500"/>
      <c r="IXZ143" s="501"/>
      <c r="IYA143" s="501"/>
      <c r="IYB143" s="501"/>
      <c r="IYC143" s="501"/>
      <c r="IYD143" s="501"/>
      <c r="IYE143" s="501"/>
      <c r="IYF143" s="501"/>
      <c r="IYG143" s="501"/>
      <c r="IYH143" s="501"/>
      <c r="IYI143" s="501"/>
      <c r="IYJ143" s="501"/>
      <c r="IYK143" s="502"/>
      <c r="IYL143" s="497"/>
      <c r="IYM143" s="498"/>
      <c r="IYN143" s="498"/>
      <c r="IYO143" s="499"/>
      <c r="IYP143" s="499"/>
      <c r="IYQ143" s="499"/>
      <c r="IYR143" s="500"/>
      <c r="IYS143" s="501"/>
      <c r="IYT143" s="501"/>
      <c r="IYU143" s="501"/>
      <c r="IYV143" s="501"/>
      <c r="IYW143" s="501"/>
      <c r="IYX143" s="501"/>
      <c r="IYY143" s="501"/>
      <c r="IYZ143" s="501"/>
      <c r="IZA143" s="501"/>
      <c r="IZB143" s="501"/>
      <c r="IZC143" s="501"/>
      <c r="IZD143" s="502"/>
      <c r="IZE143" s="497"/>
      <c r="IZF143" s="498"/>
      <c r="IZG143" s="498"/>
      <c r="IZH143" s="499"/>
      <c r="IZI143" s="499"/>
      <c r="IZJ143" s="499"/>
      <c r="IZK143" s="500"/>
      <c r="IZL143" s="501"/>
      <c r="IZM143" s="501"/>
      <c r="IZN143" s="501"/>
      <c r="IZO143" s="501"/>
      <c r="IZP143" s="501"/>
      <c r="IZQ143" s="501"/>
      <c r="IZR143" s="501"/>
      <c r="IZS143" s="501"/>
      <c r="IZT143" s="501"/>
      <c r="IZU143" s="501"/>
      <c r="IZV143" s="501"/>
      <c r="IZW143" s="502"/>
      <c r="IZX143" s="497"/>
      <c r="IZY143" s="498"/>
      <c r="IZZ143" s="498"/>
      <c r="JAA143" s="499"/>
      <c r="JAB143" s="499"/>
      <c r="JAC143" s="499"/>
      <c r="JAD143" s="500"/>
      <c r="JAE143" s="501"/>
      <c r="JAF143" s="501"/>
      <c r="JAG143" s="501"/>
      <c r="JAH143" s="501"/>
      <c r="JAI143" s="501"/>
      <c r="JAJ143" s="501"/>
      <c r="JAK143" s="501"/>
      <c r="JAL143" s="501"/>
      <c r="JAM143" s="501"/>
      <c r="JAN143" s="501"/>
      <c r="JAO143" s="501"/>
      <c r="JAP143" s="502"/>
      <c r="JAQ143" s="497"/>
      <c r="JAR143" s="498"/>
      <c r="JAS143" s="498"/>
      <c r="JAT143" s="499"/>
      <c r="JAU143" s="499"/>
      <c r="JAV143" s="499"/>
      <c r="JAW143" s="500"/>
      <c r="JAX143" s="501"/>
      <c r="JAY143" s="501"/>
      <c r="JAZ143" s="501"/>
      <c r="JBA143" s="501"/>
      <c r="JBB143" s="501"/>
      <c r="JBC143" s="501"/>
      <c r="JBD143" s="501"/>
      <c r="JBE143" s="501"/>
      <c r="JBF143" s="501"/>
      <c r="JBG143" s="501"/>
      <c r="JBH143" s="501"/>
      <c r="JBI143" s="502"/>
      <c r="JBJ143" s="497"/>
      <c r="JBK143" s="498"/>
      <c r="JBL143" s="498"/>
      <c r="JBM143" s="499"/>
      <c r="JBN143" s="499"/>
      <c r="JBO143" s="499"/>
      <c r="JBP143" s="500"/>
      <c r="JBQ143" s="501"/>
      <c r="JBR143" s="501"/>
      <c r="JBS143" s="501"/>
      <c r="JBT143" s="501"/>
      <c r="JBU143" s="501"/>
      <c r="JBV143" s="501"/>
      <c r="JBW143" s="501"/>
      <c r="JBX143" s="501"/>
      <c r="JBY143" s="501"/>
      <c r="JBZ143" s="501"/>
      <c r="JCA143" s="501"/>
      <c r="JCB143" s="502"/>
      <c r="JCC143" s="497"/>
      <c r="JCD143" s="498"/>
      <c r="JCE143" s="498"/>
      <c r="JCF143" s="499"/>
      <c r="JCG143" s="499"/>
      <c r="JCH143" s="499"/>
      <c r="JCI143" s="500"/>
      <c r="JCJ143" s="501"/>
      <c r="JCK143" s="501"/>
      <c r="JCL143" s="501"/>
      <c r="JCM143" s="501"/>
      <c r="JCN143" s="501"/>
      <c r="JCO143" s="501"/>
      <c r="JCP143" s="501"/>
      <c r="JCQ143" s="501"/>
      <c r="JCR143" s="501"/>
      <c r="JCS143" s="501"/>
      <c r="JCT143" s="501"/>
      <c r="JCU143" s="502"/>
      <c r="JCV143" s="497"/>
      <c r="JCW143" s="498"/>
      <c r="JCX143" s="498"/>
      <c r="JCY143" s="499"/>
      <c r="JCZ143" s="499"/>
      <c r="JDA143" s="499"/>
      <c r="JDB143" s="500"/>
      <c r="JDC143" s="501"/>
      <c r="JDD143" s="501"/>
      <c r="JDE143" s="501"/>
      <c r="JDF143" s="501"/>
      <c r="JDG143" s="501"/>
      <c r="JDH143" s="501"/>
      <c r="JDI143" s="501"/>
      <c r="JDJ143" s="501"/>
      <c r="JDK143" s="501"/>
      <c r="JDL143" s="501"/>
      <c r="JDM143" s="501"/>
      <c r="JDN143" s="502"/>
      <c r="JDO143" s="497"/>
      <c r="JDP143" s="498"/>
      <c r="JDQ143" s="498"/>
      <c r="JDR143" s="499"/>
      <c r="JDS143" s="499"/>
      <c r="JDT143" s="499"/>
      <c r="JDU143" s="500"/>
      <c r="JDV143" s="501"/>
      <c r="JDW143" s="501"/>
      <c r="JDX143" s="501"/>
      <c r="JDY143" s="501"/>
      <c r="JDZ143" s="501"/>
      <c r="JEA143" s="501"/>
      <c r="JEB143" s="501"/>
      <c r="JEC143" s="501"/>
      <c r="JED143" s="501"/>
      <c r="JEE143" s="501"/>
      <c r="JEF143" s="501"/>
      <c r="JEG143" s="502"/>
      <c r="JEH143" s="497"/>
      <c r="JEI143" s="498"/>
      <c r="JEJ143" s="498"/>
      <c r="JEK143" s="499"/>
      <c r="JEL143" s="499"/>
      <c r="JEM143" s="499"/>
      <c r="JEN143" s="500"/>
      <c r="JEO143" s="501"/>
      <c r="JEP143" s="501"/>
      <c r="JEQ143" s="501"/>
      <c r="JER143" s="501"/>
      <c r="JES143" s="501"/>
      <c r="JET143" s="501"/>
      <c r="JEU143" s="501"/>
      <c r="JEV143" s="501"/>
      <c r="JEW143" s="501"/>
      <c r="JEX143" s="501"/>
      <c r="JEY143" s="501"/>
      <c r="JEZ143" s="502"/>
      <c r="JFA143" s="497"/>
      <c r="JFB143" s="498"/>
      <c r="JFC143" s="498"/>
      <c r="JFD143" s="499"/>
      <c r="JFE143" s="499"/>
      <c r="JFF143" s="499"/>
      <c r="JFG143" s="500"/>
      <c r="JFH143" s="501"/>
      <c r="JFI143" s="501"/>
      <c r="JFJ143" s="501"/>
      <c r="JFK143" s="501"/>
      <c r="JFL143" s="501"/>
      <c r="JFM143" s="501"/>
      <c r="JFN143" s="501"/>
      <c r="JFO143" s="501"/>
      <c r="JFP143" s="501"/>
      <c r="JFQ143" s="501"/>
      <c r="JFR143" s="501"/>
      <c r="JFS143" s="502"/>
      <c r="JFT143" s="497"/>
      <c r="JFU143" s="498"/>
      <c r="JFV143" s="498"/>
      <c r="JFW143" s="499"/>
      <c r="JFX143" s="499"/>
      <c r="JFY143" s="499"/>
      <c r="JFZ143" s="500"/>
      <c r="JGA143" s="501"/>
      <c r="JGB143" s="501"/>
      <c r="JGC143" s="501"/>
      <c r="JGD143" s="501"/>
      <c r="JGE143" s="501"/>
      <c r="JGF143" s="501"/>
      <c r="JGG143" s="501"/>
      <c r="JGH143" s="501"/>
      <c r="JGI143" s="501"/>
      <c r="JGJ143" s="501"/>
      <c r="JGK143" s="501"/>
      <c r="JGL143" s="502"/>
      <c r="JGM143" s="497"/>
      <c r="JGN143" s="498"/>
      <c r="JGO143" s="498"/>
      <c r="JGP143" s="499"/>
      <c r="JGQ143" s="499"/>
      <c r="JGR143" s="499"/>
      <c r="JGS143" s="500"/>
      <c r="JGT143" s="501"/>
      <c r="JGU143" s="501"/>
      <c r="JGV143" s="501"/>
      <c r="JGW143" s="501"/>
      <c r="JGX143" s="501"/>
      <c r="JGY143" s="501"/>
      <c r="JGZ143" s="501"/>
      <c r="JHA143" s="501"/>
      <c r="JHB143" s="501"/>
      <c r="JHC143" s="501"/>
      <c r="JHD143" s="501"/>
      <c r="JHE143" s="502"/>
      <c r="JHF143" s="497"/>
      <c r="JHG143" s="498"/>
      <c r="JHH143" s="498"/>
      <c r="JHI143" s="499"/>
      <c r="JHJ143" s="499"/>
      <c r="JHK143" s="499"/>
      <c r="JHL143" s="500"/>
      <c r="JHM143" s="501"/>
      <c r="JHN143" s="501"/>
      <c r="JHO143" s="501"/>
      <c r="JHP143" s="501"/>
      <c r="JHQ143" s="501"/>
      <c r="JHR143" s="501"/>
      <c r="JHS143" s="501"/>
      <c r="JHT143" s="501"/>
      <c r="JHU143" s="501"/>
      <c r="JHV143" s="501"/>
      <c r="JHW143" s="501"/>
      <c r="JHX143" s="502"/>
      <c r="JHY143" s="497"/>
      <c r="JHZ143" s="498"/>
      <c r="JIA143" s="498"/>
      <c r="JIB143" s="499"/>
      <c r="JIC143" s="499"/>
      <c r="JID143" s="499"/>
      <c r="JIE143" s="500"/>
      <c r="JIF143" s="501"/>
      <c r="JIG143" s="501"/>
      <c r="JIH143" s="501"/>
      <c r="JII143" s="501"/>
      <c r="JIJ143" s="501"/>
      <c r="JIK143" s="501"/>
      <c r="JIL143" s="501"/>
      <c r="JIM143" s="501"/>
      <c r="JIN143" s="501"/>
      <c r="JIO143" s="501"/>
      <c r="JIP143" s="501"/>
      <c r="JIQ143" s="502"/>
      <c r="JIR143" s="497"/>
      <c r="JIS143" s="498"/>
      <c r="JIT143" s="498"/>
      <c r="JIU143" s="499"/>
      <c r="JIV143" s="499"/>
      <c r="JIW143" s="499"/>
      <c r="JIX143" s="500"/>
      <c r="JIY143" s="501"/>
      <c r="JIZ143" s="501"/>
      <c r="JJA143" s="501"/>
      <c r="JJB143" s="501"/>
      <c r="JJC143" s="501"/>
      <c r="JJD143" s="501"/>
      <c r="JJE143" s="501"/>
      <c r="JJF143" s="501"/>
      <c r="JJG143" s="501"/>
      <c r="JJH143" s="501"/>
      <c r="JJI143" s="501"/>
      <c r="JJJ143" s="502"/>
      <c r="JJK143" s="497"/>
      <c r="JJL143" s="498"/>
      <c r="JJM143" s="498"/>
      <c r="JJN143" s="499"/>
      <c r="JJO143" s="499"/>
      <c r="JJP143" s="499"/>
      <c r="JJQ143" s="500"/>
      <c r="JJR143" s="501"/>
      <c r="JJS143" s="501"/>
      <c r="JJT143" s="501"/>
      <c r="JJU143" s="501"/>
      <c r="JJV143" s="501"/>
      <c r="JJW143" s="501"/>
      <c r="JJX143" s="501"/>
      <c r="JJY143" s="501"/>
      <c r="JJZ143" s="501"/>
      <c r="JKA143" s="501"/>
      <c r="JKB143" s="501"/>
      <c r="JKC143" s="502"/>
      <c r="JKD143" s="497"/>
      <c r="JKE143" s="498"/>
      <c r="JKF143" s="498"/>
      <c r="JKG143" s="499"/>
      <c r="JKH143" s="499"/>
      <c r="JKI143" s="499"/>
      <c r="JKJ143" s="500"/>
      <c r="JKK143" s="501"/>
      <c r="JKL143" s="501"/>
      <c r="JKM143" s="501"/>
      <c r="JKN143" s="501"/>
      <c r="JKO143" s="501"/>
      <c r="JKP143" s="501"/>
      <c r="JKQ143" s="501"/>
      <c r="JKR143" s="501"/>
      <c r="JKS143" s="501"/>
      <c r="JKT143" s="501"/>
      <c r="JKU143" s="501"/>
      <c r="JKV143" s="502"/>
      <c r="JKW143" s="497"/>
      <c r="JKX143" s="498"/>
      <c r="JKY143" s="498"/>
      <c r="JKZ143" s="499"/>
      <c r="JLA143" s="499"/>
      <c r="JLB143" s="499"/>
      <c r="JLC143" s="500"/>
      <c r="JLD143" s="501"/>
      <c r="JLE143" s="501"/>
      <c r="JLF143" s="501"/>
      <c r="JLG143" s="501"/>
      <c r="JLH143" s="501"/>
      <c r="JLI143" s="501"/>
      <c r="JLJ143" s="501"/>
      <c r="JLK143" s="501"/>
      <c r="JLL143" s="501"/>
      <c r="JLM143" s="501"/>
      <c r="JLN143" s="501"/>
      <c r="JLO143" s="502"/>
      <c r="JLP143" s="497"/>
      <c r="JLQ143" s="498"/>
      <c r="JLR143" s="498"/>
      <c r="JLS143" s="499"/>
      <c r="JLT143" s="499"/>
      <c r="JLU143" s="499"/>
      <c r="JLV143" s="500"/>
      <c r="JLW143" s="501"/>
      <c r="JLX143" s="501"/>
      <c r="JLY143" s="501"/>
      <c r="JLZ143" s="501"/>
      <c r="JMA143" s="501"/>
      <c r="JMB143" s="501"/>
      <c r="JMC143" s="501"/>
      <c r="JMD143" s="501"/>
      <c r="JME143" s="501"/>
      <c r="JMF143" s="501"/>
      <c r="JMG143" s="501"/>
      <c r="JMH143" s="502"/>
      <c r="JMI143" s="497"/>
      <c r="JMJ143" s="498"/>
      <c r="JMK143" s="498"/>
      <c r="JML143" s="499"/>
      <c r="JMM143" s="499"/>
      <c r="JMN143" s="499"/>
      <c r="JMO143" s="500"/>
      <c r="JMP143" s="501"/>
      <c r="JMQ143" s="501"/>
      <c r="JMR143" s="501"/>
      <c r="JMS143" s="501"/>
      <c r="JMT143" s="501"/>
      <c r="JMU143" s="501"/>
      <c r="JMV143" s="501"/>
      <c r="JMW143" s="501"/>
      <c r="JMX143" s="501"/>
      <c r="JMY143" s="501"/>
      <c r="JMZ143" s="501"/>
      <c r="JNA143" s="502"/>
      <c r="JNB143" s="497"/>
      <c r="JNC143" s="498"/>
      <c r="JND143" s="498"/>
      <c r="JNE143" s="499"/>
      <c r="JNF143" s="499"/>
      <c r="JNG143" s="499"/>
      <c r="JNH143" s="500"/>
      <c r="JNI143" s="501"/>
      <c r="JNJ143" s="501"/>
      <c r="JNK143" s="501"/>
      <c r="JNL143" s="501"/>
      <c r="JNM143" s="501"/>
      <c r="JNN143" s="501"/>
      <c r="JNO143" s="501"/>
      <c r="JNP143" s="501"/>
      <c r="JNQ143" s="501"/>
      <c r="JNR143" s="501"/>
      <c r="JNS143" s="501"/>
      <c r="JNT143" s="502"/>
      <c r="JNU143" s="497"/>
      <c r="JNV143" s="498"/>
      <c r="JNW143" s="498"/>
      <c r="JNX143" s="499"/>
      <c r="JNY143" s="499"/>
      <c r="JNZ143" s="499"/>
      <c r="JOA143" s="500"/>
      <c r="JOB143" s="501"/>
      <c r="JOC143" s="501"/>
      <c r="JOD143" s="501"/>
      <c r="JOE143" s="501"/>
      <c r="JOF143" s="501"/>
      <c r="JOG143" s="501"/>
      <c r="JOH143" s="501"/>
      <c r="JOI143" s="501"/>
      <c r="JOJ143" s="501"/>
      <c r="JOK143" s="501"/>
      <c r="JOL143" s="501"/>
      <c r="JOM143" s="502"/>
      <c r="JON143" s="497"/>
      <c r="JOO143" s="498"/>
      <c r="JOP143" s="498"/>
      <c r="JOQ143" s="499"/>
      <c r="JOR143" s="499"/>
      <c r="JOS143" s="499"/>
      <c r="JOT143" s="500"/>
      <c r="JOU143" s="501"/>
      <c r="JOV143" s="501"/>
      <c r="JOW143" s="501"/>
      <c r="JOX143" s="501"/>
      <c r="JOY143" s="501"/>
      <c r="JOZ143" s="501"/>
      <c r="JPA143" s="501"/>
      <c r="JPB143" s="501"/>
      <c r="JPC143" s="501"/>
      <c r="JPD143" s="501"/>
      <c r="JPE143" s="501"/>
      <c r="JPF143" s="502"/>
      <c r="JPG143" s="497"/>
      <c r="JPH143" s="498"/>
      <c r="JPI143" s="498"/>
      <c r="JPJ143" s="499"/>
      <c r="JPK143" s="499"/>
      <c r="JPL143" s="499"/>
      <c r="JPM143" s="500"/>
      <c r="JPN143" s="501"/>
      <c r="JPO143" s="501"/>
      <c r="JPP143" s="501"/>
      <c r="JPQ143" s="501"/>
      <c r="JPR143" s="501"/>
      <c r="JPS143" s="501"/>
      <c r="JPT143" s="501"/>
      <c r="JPU143" s="501"/>
      <c r="JPV143" s="501"/>
      <c r="JPW143" s="501"/>
      <c r="JPX143" s="501"/>
      <c r="JPY143" s="502"/>
      <c r="JPZ143" s="497"/>
      <c r="JQA143" s="498"/>
      <c r="JQB143" s="498"/>
      <c r="JQC143" s="499"/>
      <c r="JQD143" s="499"/>
      <c r="JQE143" s="499"/>
      <c r="JQF143" s="500"/>
      <c r="JQG143" s="501"/>
      <c r="JQH143" s="501"/>
      <c r="JQI143" s="501"/>
      <c r="JQJ143" s="501"/>
      <c r="JQK143" s="501"/>
      <c r="JQL143" s="501"/>
      <c r="JQM143" s="501"/>
      <c r="JQN143" s="501"/>
      <c r="JQO143" s="501"/>
      <c r="JQP143" s="501"/>
      <c r="JQQ143" s="501"/>
      <c r="JQR143" s="502"/>
      <c r="JQS143" s="497"/>
      <c r="JQT143" s="498"/>
      <c r="JQU143" s="498"/>
      <c r="JQV143" s="499"/>
      <c r="JQW143" s="499"/>
      <c r="JQX143" s="499"/>
      <c r="JQY143" s="500"/>
      <c r="JQZ143" s="501"/>
      <c r="JRA143" s="501"/>
      <c r="JRB143" s="501"/>
      <c r="JRC143" s="501"/>
      <c r="JRD143" s="501"/>
      <c r="JRE143" s="501"/>
      <c r="JRF143" s="501"/>
      <c r="JRG143" s="501"/>
      <c r="JRH143" s="501"/>
      <c r="JRI143" s="501"/>
      <c r="JRJ143" s="501"/>
      <c r="JRK143" s="502"/>
      <c r="JRL143" s="497"/>
      <c r="JRM143" s="498"/>
      <c r="JRN143" s="498"/>
      <c r="JRO143" s="499"/>
      <c r="JRP143" s="499"/>
      <c r="JRQ143" s="499"/>
      <c r="JRR143" s="500"/>
      <c r="JRS143" s="501"/>
      <c r="JRT143" s="501"/>
      <c r="JRU143" s="501"/>
      <c r="JRV143" s="501"/>
      <c r="JRW143" s="501"/>
      <c r="JRX143" s="501"/>
      <c r="JRY143" s="501"/>
      <c r="JRZ143" s="501"/>
      <c r="JSA143" s="501"/>
      <c r="JSB143" s="501"/>
      <c r="JSC143" s="501"/>
      <c r="JSD143" s="502"/>
      <c r="JSE143" s="497"/>
      <c r="JSF143" s="498"/>
      <c r="JSG143" s="498"/>
      <c r="JSH143" s="499"/>
      <c r="JSI143" s="499"/>
      <c r="JSJ143" s="499"/>
      <c r="JSK143" s="500"/>
      <c r="JSL143" s="501"/>
      <c r="JSM143" s="501"/>
      <c r="JSN143" s="501"/>
      <c r="JSO143" s="501"/>
      <c r="JSP143" s="501"/>
      <c r="JSQ143" s="501"/>
      <c r="JSR143" s="501"/>
      <c r="JSS143" s="501"/>
      <c r="JST143" s="501"/>
      <c r="JSU143" s="501"/>
      <c r="JSV143" s="501"/>
      <c r="JSW143" s="502"/>
      <c r="JSX143" s="497"/>
      <c r="JSY143" s="498"/>
      <c r="JSZ143" s="498"/>
      <c r="JTA143" s="499"/>
      <c r="JTB143" s="499"/>
      <c r="JTC143" s="499"/>
      <c r="JTD143" s="500"/>
      <c r="JTE143" s="501"/>
      <c r="JTF143" s="501"/>
      <c r="JTG143" s="501"/>
      <c r="JTH143" s="501"/>
      <c r="JTI143" s="501"/>
      <c r="JTJ143" s="501"/>
      <c r="JTK143" s="501"/>
      <c r="JTL143" s="501"/>
      <c r="JTM143" s="501"/>
      <c r="JTN143" s="501"/>
      <c r="JTO143" s="501"/>
      <c r="JTP143" s="502"/>
      <c r="JTQ143" s="497"/>
      <c r="JTR143" s="498"/>
      <c r="JTS143" s="498"/>
      <c r="JTT143" s="499"/>
      <c r="JTU143" s="499"/>
      <c r="JTV143" s="499"/>
      <c r="JTW143" s="500"/>
      <c r="JTX143" s="501"/>
      <c r="JTY143" s="501"/>
      <c r="JTZ143" s="501"/>
      <c r="JUA143" s="501"/>
      <c r="JUB143" s="501"/>
      <c r="JUC143" s="501"/>
      <c r="JUD143" s="501"/>
      <c r="JUE143" s="501"/>
      <c r="JUF143" s="501"/>
      <c r="JUG143" s="501"/>
      <c r="JUH143" s="501"/>
      <c r="JUI143" s="502"/>
      <c r="JUJ143" s="497"/>
      <c r="JUK143" s="498"/>
      <c r="JUL143" s="498"/>
      <c r="JUM143" s="499"/>
      <c r="JUN143" s="499"/>
      <c r="JUO143" s="499"/>
      <c r="JUP143" s="500"/>
      <c r="JUQ143" s="501"/>
      <c r="JUR143" s="501"/>
      <c r="JUS143" s="501"/>
      <c r="JUT143" s="501"/>
      <c r="JUU143" s="501"/>
      <c r="JUV143" s="501"/>
      <c r="JUW143" s="501"/>
      <c r="JUX143" s="501"/>
      <c r="JUY143" s="501"/>
      <c r="JUZ143" s="501"/>
      <c r="JVA143" s="501"/>
      <c r="JVB143" s="502"/>
      <c r="JVC143" s="497"/>
      <c r="JVD143" s="498"/>
      <c r="JVE143" s="498"/>
      <c r="JVF143" s="499"/>
      <c r="JVG143" s="499"/>
      <c r="JVH143" s="499"/>
      <c r="JVI143" s="500"/>
      <c r="JVJ143" s="501"/>
      <c r="JVK143" s="501"/>
      <c r="JVL143" s="501"/>
      <c r="JVM143" s="501"/>
      <c r="JVN143" s="501"/>
      <c r="JVO143" s="501"/>
      <c r="JVP143" s="501"/>
      <c r="JVQ143" s="501"/>
      <c r="JVR143" s="501"/>
      <c r="JVS143" s="501"/>
      <c r="JVT143" s="501"/>
      <c r="JVU143" s="502"/>
      <c r="JVV143" s="497"/>
      <c r="JVW143" s="498"/>
      <c r="JVX143" s="498"/>
      <c r="JVY143" s="499"/>
      <c r="JVZ143" s="499"/>
      <c r="JWA143" s="499"/>
      <c r="JWB143" s="500"/>
      <c r="JWC143" s="501"/>
      <c r="JWD143" s="501"/>
      <c r="JWE143" s="501"/>
      <c r="JWF143" s="501"/>
      <c r="JWG143" s="501"/>
      <c r="JWH143" s="501"/>
      <c r="JWI143" s="501"/>
      <c r="JWJ143" s="501"/>
      <c r="JWK143" s="501"/>
      <c r="JWL143" s="501"/>
      <c r="JWM143" s="501"/>
      <c r="JWN143" s="502"/>
      <c r="JWO143" s="497"/>
      <c r="JWP143" s="498"/>
      <c r="JWQ143" s="498"/>
      <c r="JWR143" s="499"/>
      <c r="JWS143" s="499"/>
      <c r="JWT143" s="499"/>
      <c r="JWU143" s="500"/>
      <c r="JWV143" s="501"/>
      <c r="JWW143" s="501"/>
      <c r="JWX143" s="501"/>
      <c r="JWY143" s="501"/>
      <c r="JWZ143" s="501"/>
      <c r="JXA143" s="501"/>
      <c r="JXB143" s="501"/>
      <c r="JXC143" s="501"/>
      <c r="JXD143" s="501"/>
      <c r="JXE143" s="501"/>
      <c r="JXF143" s="501"/>
      <c r="JXG143" s="502"/>
      <c r="JXH143" s="497"/>
      <c r="JXI143" s="498"/>
      <c r="JXJ143" s="498"/>
      <c r="JXK143" s="499"/>
      <c r="JXL143" s="499"/>
      <c r="JXM143" s="499"/>
      <c r="JXN143" s="500"/>
      <c r="JXO143" s="501"/>
      <c r="JXP143" s="501"/>
      <c r="JXQ143" s="501"/>
      <c r="JXR143" s="501"/>
      <c r="JXS143" s="501"/>
      <c r="JXT143" s="501"/>
      <c r="JXU143" s="501"/>
      <c r="JXV143" s="501"/>
      <c r="JXW143" s="501"/>
      <c r="JXX143" s="501"/>
      <c r="JXY143" s="501"/>
      <c r="JXZ143" s="502"/>
      <c r="JYA143" s="497"/>
      <c r="JYB143" s="498"/>
      <c r="JYC143" s="498"/>
      <c r="JYD143" s="499"/>
      <c r="JYE143" s="499"/>
      <c r="JYF143" s="499"/>
      <c r="JYG143" s="500"/>
      <c r="JYH143" s="501"/>
      <c r="JYI143" s="501"/>
      <c r="JYJ143" s="501"/>
      <c r="JYK143" s="501"/>
      <c r="JYL143" s="501"/>
      <c r="JYM143" s="501"/>
      <c r="JYN143" s="501"/>
      <c r="JYO143" s="501"/>
      <c r="JYP143" s="501"/>
      <c r="JYQ143" s="501"/>
      <c r="JYR143" s="501"/>
      <c r="JYS143" s="502"/>
      <c r="JYT143" s="497"/>
      <c r="JYU143" s="498"/>
      <c r="JYV143" s="498"/>
      <c r="JYW143" s="499"/>
      <c r="JYX143" s="499"/>
      <c r="JYY143" s="499"/>
      <c r="JYZ143" s="500"/>
      <c r="JZA143" s="501"/>
      <c r="JZB143" s="501"/>
      <c r="JZC143" s="501"/>
      <c r="JZD143" s="501"/>
      <c r="JZE143" s="501"/>
      <c r="JZF143" s="501"/>
      <c r="JZG143" s="501"/>
      <c r="JZH143" s="501"/>
      <c r="JZI143" s="501"/>
      <c r="JZJ143" s="501"/>
      <c r="JZK143" s="501"/>
      <c r="JZL143" s="502"/>
      <c r="JZM143" s="497"/>
      <c r="JZN143" s="498"/>
      <c r="JZO143" s="498"/>
      <c r="JZP143" s="499"/>
      <c r="JZQ143" s="499"/>
      <c r="JZR143" s="499"/>
      <c r="JZS143" s="500"/>
      <c r="JZT143" s="501"/>
      <c r="JZU143" s="501"/>
      <c r="JZV143" s="501"/>
      <c r="JZW143" s="501"/>
      <c r="JZX143" s="501"/>
      <c r="JZY143" s="501"/>
      <c r="JZZ143" s="501"/>
      <c r="KAA143" s="501"/>
      <c r="KAB143" s="501"/>
      <c r="KAC143" s="501"/>
      <c r="KAD143" s="501"/>
      <c r="KAE143" s="502"/>
      <c r="KAF143" s="497"/>
      <c r="KAG143" s="498"/>
      <c r="KAH143" s="498"/>
      <c r="KAI143" s="499"/>
      <c r="KAJ143" s="499"/>
      <c r="KAK143" s="499"/>
      <c r="KAL143" s="500"/>
      <c r="KAM143" s="501"/>
      <c r="KAN143" s="501"/>
      <c r="KAO143" s="501"/>
      <c r="KAP143" s="501"/>
      <c r="KAQ143" s="501"/>
      <c r="KAR143" s="501"/>
      <c r="KAS143" s="501"/>
      <c r="KAT143" s="501"/>
      <c r="KAU143" s="501"/>
      <c r="KAV143" s="501"/>
      <c r="KAW143" s="501"/>
      <c r="KAX143" s="502"/>
      <c r="KAY143" s="497"/>
      <c r="KAZ143" s="498"/>
      <c r="KBA143" s="498"/>
      <c r="KBB143" s="499"/>
      <c r="KBC143" s="499"/>
      <c r="KBD143" s="499"/>
      <c r="KBE143" s="500"/>
      <c r="KBF143" s="501"/>
      <c r="KBG143" s="501"/>
      <c r="KBH143" s="501"/>
      <c r="KBI143" s="501"/>
      <c r="KBJ143" s="501"/>
      <c r="KBK143" s="501"/>
      <c r="KBL143" s="501"/>
      <c r="KBM143" s="501"/>
      <c r="KBN143" s="501"/>
      <c r="KBO143" s="501"/>
      <c r="KBP143" s="501"/>
      <c r="KBQ143" s="502"/>
      <c r="KBR143" s="497"/>
      <c r="KBS143" s="498"/>
      <c r="KBT143" s="498"/>
      <c r="KBU143" s="499"/>
      <c r="KBV143" s="499"/>
      <c r="KBW143" s="499"/>
      <c r="KBX143" s="500"/>
      <c r="KBY143" s="501"/>
      <c r="KBZ143" s="501"/>
      <c r="KCA143" s="501"/>
      <c r="KCB143" s="501"/>
      <c r="KCC143" s="501"/>
      <c r="KCD143" s="501"/>
      <c r="KCE143" s="501"/>
      <c r="KCF143" s="501"/>
      <c r="KCG143" s="501"/>
      <c r="KCH143" s="501"/>
      <c r="KCI143" s="501"/>
      <c r="KCJ143" s="502"/>
      <c r="KCK143" s="497"/>
      <c r="KCL143" s="498"/>
      <c r="KCM143" s="498"/>
      <c r="KCN143" s="499"/>
      <c r="KCO143" s="499"/>
      <c r="KCP143" s="499"/>
      <c r="KCQ143" s="500"/>
      <c r="KCR143" s="501"/>
      <c r="KCS143" s="501"/>
      <c r="KCT143" s="501"/>
      <c r="KCU143" s="501"/>
      <c r="KCV143" s="501"/>
      <c r="KCW143" s="501"/>
      <c r="KCX143" s="501"/>
      <c r="KCY143" s="501"/>
      <c r="KCZ143" s="501"/>
      <c r="KDA143" s="501"/>
      <c r="KDB143" s="501"/>
      <c r="KDC143" s="502"/>
      <c r="KDD143" s="497"/>
      <c r="KDE143" s="498"/>
      <c r="KDF143" s="498"/>
      <c r="KDG143" s="499"/>
      <c r="KDH143" s="499"/>
      <c r="KDI143" s="499"/>
      <c r="KDJ143" s="500"/>
      <c r="KDK143" s="501"/>
      <c r="KDL143" s="501"/>
      <c r="KDM143" s="501"/>
      <c r="KDN143" s="501"/>
      <c r="KDO143" s="501"/>
      <c r="KDP143" s="501"/>
      <c r="KDQ143" s="501"/>
      <c r="KDR143" s="501"/>
      <c r="KDS143" s="501"/>
      <c r="KDT143" s="501"/>
      <c r="KDU143" s="501"/>
      <c r="KDV143" s="502"/>
      <c r="KDW143" s="497"/>
      <c r="KDX143" s="498"/>
      <c r="KDY143" s="498"/>
      <c r="KDZ143" s="499"/>
      <c r="KEA143" s="499"/>
      <c r="KEB143" s="499"/>
      <c r="KEC143" s="500"/>
      <c r="KED143" s="501"/>
      <c r="KEE143" s="501"/>
      <c r="KEF143" s="501"/>
      <c r="KEG143" s="501"/>
      <c r="KEH143" s="501"/>
      <c r="KEI143" s="501"/>
      <c r="KEJ143" s="501"/>
      <c r="KEK143" s="501"/>
      <c r="KEL143" s="501"/>
      <c r="KEM143" s="501"/>
      <c r="KEN143" s="501"/>
      <c r="KEO143" s="502"/>
      <c r="KEP143" s="497"/>
      <c r="KEQ143" s="498"/>
      <c r="KER143" s="498"/>
      <c r="KES143" s="499"/>
      <c r="KET143" s="499"/>
      <c r="KEU143" s="499"/>
      <c r="KEV143" s="500"/>
      <c r="KEW143" s="501"/>
      <c r="KEX143" s="501"/>
      <c r="KEY143" s="501"/>
      <c r="KEZ143" s="501"/>
      <c r="KFA143" s="501"/>
      <c r="KFB143" s="501"/>
      <c r="KFC143" s="501"/>
      <c r="KFD143" s="501"/>
      <c r="KFE143" s="501"/>
      <c r="KFF143" s="501"/>
      <c r="KFG143" s="501"/>
      <c r="KFH143" s="502"/>
      <c r="KFI143" s="497"/>
      <c r="KFJ143" s="498"/>
      <c r="KFK143" s="498"/>
      <c r="KFL143" s="499"/>
      <c r="KFM143" s="499"/>
      <c r="KFN143" s="499"/>
      <c r="KFO143" s="500"/>
      <c r="KFP143" s="501"/>
      <c r="KFQ143" s="501"/>
      <c r="KFR143" s="501"/>
      <c r="KFS143" s="501"/>
      <c r="KFT143" s="501"/>
      <c r="KFU143" s="501"/>
      <c r="KFV143" s="501"/>
      <c r="KFW143" s="501"/>
      <c r="KFX143" s="501"/>
      <c r="KFY143" s="501"/>
      <c r="KFZ143" s="501"/>
      <c r="KGA143" s="502"/>
      <c r="KGB143" s="497"/>
      <c r="KGC143" s="498"/>
      <c r="KGD143" s="498"/>
      <c r="KGE143" s="499"/>
      <c r="KGF143" s="499"/>
      <c r="KGG143" s="499"/>
      <c r="KGH143" s="500"/>
      <c r="KGI143" s="501"/>
      <c r="KGJ143" s="501"/>
      <c r="KGK143" s="501"/>
      <c r="KGL143" s="501"/>
      <c r="KGM143" s="501"/>
      <c r="KGN143" s="501"/>
      <c r="KGO143" s="501"/>
      <c r="KGP143" s="501"/>
      <c r="KGQ143" s="501"/>
      <c r="KGR143" s="501"/>
      <c r="KGS143" s="501"/>
      <c r="KGT143" s="502"/>
      <c r="KGU143" s="497"/>
      <c r="KGV143" s="498"/>
      <c r="KGW143" s="498"/>
      <c r="KGX143" s="499"/>
      <c r="KGY143" s="499"/>
      <c r="KGZ143" s="499"/>
      <c r="KHA143" s="500"/>
      <c r="KHB143" s="501"/>
      <c r="KHC143" s="501"/>
      <c r="KHD143" s="501"/>
      <c r="KHE143" s="501"/>
      <c r="KHF143" s="501"/>
      <c r="KHG143" s="501"/>
      <c r="KHH143" s="501"/>
      <c r="KHI143" s="501"/>
      <c r="KHJ143" s="501"/>
      <c r="KHK143" s="501"/>
      <c r="KHL143" s="501"/>
      <c r="KHM143" s="502"/>
      <c r="KHN143" s="497"/>
      <c r="KHO143" s="498"/>
      <c r="KHP143" s="498"/>
      <c r="KHQ143" s="499"/>
      <c r="KHR143" s="499"/>
      <c r="KHS143" s="499"/>
      <c r="KHT143" s="500"/>
      <c r="KHU143" s="501"/>
      <c r="KHV143" s="501"/>
      <c r="KHW143" s="501"/>
      <c r="KHX143" s="501"/>
      <c r="KHY143" s="501"/>
      <c r="KHZ143" s="501"/>
      <c r="KIA143" s="501"/>
      <c r="KIB143" s="501"/>
      <c r="KIC143" s="501"/>
      <c r="KID143" s="501"/>
      <c r="KIE143" s="501"/>
      <c r="KIF143" s="502"/>
      <c r="KIG143" s="497"/>
      <c r="KIH143" s="498"/>
      <c r="KII143" s="498"/>
      <c r="KIJ143" s="499"/>
      <c r="KIK143" s="499"/>
      <c r="KIL143" s="499"/>
      <c r="KIM143" s="500"/>
      <c r="KIN143" s="501"/>
      <c r="KIO143" s="501"/>
      <c r="KIP143" s="501"/>
      <c r="KIQ143" s="501"/>
      <c r="KIR143" s="501"/>
      <c r="KIS143" s="501"/>
      <c r="KIT143" s="501"/>
      <c r="KIU143" s="501"/>
      <c r="KIV143" s="501"/>
      <c r="KIW143" s="501"/>
      <c r="KIX143" s="501"/>
      <c r="KIY143" s="502"/>
      <c r="KIZ143" s="497"/>
      <c r="KJA143" s="498"/>
      <c r="KJB143" s="498"/>
      <c r="KJC143" s="499"/>
      <c r="KJD143" s="499"/>
      <c r="KJE143" s="499"/>
      <c r="KJF143" s="500"/>
      <c r="KJG143" s="501"/>
      <c r="KJH143" s="501"/>
      <c r="KJI143" s="501"/>
      <c r="KJJ143" s="501"/>
      <c r="KJK143" s="501"/>
      <c r="KJL143" s="501"/>
      <c r="KJM143" s="501"/>
      <c r="KJN143" s="501"/>
      <c r="KJO143" s="501"/>
      <c r="KJP143" s="501"/>
      <c r="KJQ143" s="501"/>
      <c r="KJR143" s="502"/>
      <c r="KJS143" s="497"/>
      <c r="KJT143" s="498"/>
      <c r="KJU143" s="498"/>
      <c r="KJV143" s="499"/>
      <c r="KJW143" s="499"/>
      <c r="KJX143" s="499"/>
      <c r="KJY143" s="500"/>
      <c r="KJZ143" s="501"/>
      <c r="KKA143" s="501"/>
      <c r="KKB143" s="501"/>
      <c r="KKC143" s="501"/>
      <c r="KKD143" s="501"/>
      <c r="KKE143" s="501"/>
      <c r="KKF143" s="501"/>
      <c r="KKG143" s="501"/>
      <c r="KKH143" s="501"/>
      <c r="KKI143" s="501"/>
      <c r="KKJ143" s="501"/>
      <c r="KKK143" s="502"/>
      <c r="KKL143" s="497"/>
      <c r="KKM143" s="498"/>
      <c r="KKN143" s="498"/>
      <c r="KKO143" s="499"/>
      <c r="KKP143" s="499"/>
      <c r="KKQ143" s="499"/>
      <c r="KKR143" s="500"/>
      <c r="KKS143" s="501"/>
      <c r="KKT143" s="501"/>
      <c r="KKU143" s="501"/>
      <c r="KKV143" s="501"/>
      <c r="KKW143" s="501"/>
      <c r="KKX143" s="501"/>
      <c r="KKY143" s="501"/>
      <c r="KKZ143" s="501"/>
      <c r="KLA143" s="501"/>
      <c r="KLB143" s="501"/>
      <c r="KLC143" s="501"/>
      <c r="KLD143" s="502"/>
      <c r="KLE143" s="497"/>
      <c r="KLF143" s="498"/>
      <c r="KLG143" s="498"/>
      <c r="KLH143" s="499"/>
      <c r="KLI143" s="499"/>
      <c r="KLJ143" s="499"/>
      <c r="KLK143" s="500"/>
      <c r="KLL143" s="501"/>
      <c r="KLM143" s="501"/>
      <c r="KLN143" s="501"/>
      <c r="KLO143" s="501"/>
      <c r="KLP143" s="501"/>
      <c r="KLQ143" s="501"/>
      <c r="KLR143" s="501"/>
      <c r="KLS143" s="501"/>
      <c r="KLT143" s="501"/>
      <c r="KLU143" s="501"/>
      <c r="KLV143" s="501"/>
      <c r="KLW143" s="502"/>
      <c r="KLX143" s="497"/>
      <c r="KLY143" s="498"/>
      <c r="KLZ143" s="498"/>
      <c r="KMA143" s="499"/>
      <c r="KMB143" s="499"/>
      <c r="KMC143" s="499"/>
      <c r="KMD143" s="500"/>
      <c r="KME143" s="501"/>
      <c r="KMF143" s="501"/>
      <c r="KMG143" s="501"/>
      <c r="KMH143" s="501"/>
      <c r="KMI143" s="501"/>
      <c r="KMJ143" s="501"/>
      <c r="KMK143" s="501"/>
      <c r="KML143" s="501"/>
      <c r="KMM143" s="501"/>
      <c r="KMN143" s="501"/>
      <c r="KMO143" s="501"/>
      <c r="KMP143" s="502"/>
      <c r="KMQ143" s="497"/>
      <c r="KMR143" s="498"/>
      <c r="KMS143" s="498"/>
      <c r="KMT143" s="499"/>
      <c r="KMU143" s="499"/>
      <c r="KMV143" s="499"/>
      <c r="KMW143" s="500"/>
      <c r="KMX143" s="501"/>
      <c r="KMY143" s="501"/>
      <c r="KMZ143" s="501"/>
      <c r="KNA143" s="501"/>
      <c r="KNB143" s="501"/>
      <c r="KNC143" s="501"/>
      <c r="KND143" s="501"/>
      <c r="KNE143" s="501"/>
      <c r="KNF143" s="501"/>
      <c r="KNG143" s="501"/>
      <c r="KNH143" s="501"/>
      <c r="KNI143" s="502"/>
      <c r="KNJ143" s="497"/>
      <c r="KNK143" s="498"/>
      <c r="KNL143" s="498"/>
      <c r="KNM143" s="499"/>
      <c r="KNN143" s="499"/>
      <c r="KNO143" s="499"/>
      <c r="KNP143" s="500"/>
      <c r="KNQ143" s="501"/>
      <c r="KNR143" s="501"/>
      <c r="KNS143" s="501"/>
      <c r="KNT143" s="501"/>
      <c r="KNU143" s="501"/>
      <c r="KNV143" s="501"/>
      <c r="KNW143" s="501"/>
      <c r="KNX143" s="501"/>
      <c r="KNY143" s="501"/>
      <c r="KNZ143" s="501"/>
      <c r="KOA143" s="501"/>
      <c r="KOB143" s="502"/>
      <c r="KOC143" s="497"/>
      <c r="KOD143" s="498"/>
      <c r="KOE143" s="498"/>
      <c r="KOF143" s="499"/>
      <c r="KOG143" s="499"/>
      <c r="KOH143" s="499"/>
      <c r="KOI143" s="500"/>
      <c r="KOJ143" s="501"/>
      <c r="KOK143" s="501"/>
      <c r="KOL143" s="501"/>
      <c r="KOM143" s="501"/>
      <c r="KON143" s="501"/>
      <c r="KOO143" s="501"/>
      <c r="KOP143" s="501"/>
      <c r="KOQ143" s="501"/>
      <c r="KOR143" s="501"/>
      <c r="KOS143" s="501"/>
      <c r="KOT143" s="501"/>
      <c r="KOU143" s="502"/>
      <c r="KOV143" s="497"/>
      <c r="KOW143" s="498"/>
      <c r="KOX143" s="498"/>
      <c r="KOY143" s="499"/>
      <c r="KOZ143" s="499"/>
      <c r="KPA143" s="499"/>
      <c r="KPB143" s="500"/>
      <c r="KPC143" s="501"/>
      <c r="KPD143" s="501"/>
      <c r="KPE143" s="501"/>
      <c r="KPF143" s="501"/>
      <c r="KPG143" s="501"/>
      <c r="KPH143" s="501"/>
      <c r="KPI143" s="501"/>
      <c r="KPJ143" s="501"/>
      <c r="KPK143" s="501"/>
      <c r="KPL143" s="501"/>
      <c r="KPM143" s="501"/>
      <c r="KPN143" s="502"/>
      <c r="KPO143" s="497"/>
      <c r="KPP143" s="498"/>
      <c r="KPQ143" s="498"/>
      <c r="KPR143" s="499"/>
      <c r="KPS143" s="499"/>
      <c r="KPT143" s="499"/>
      <c r="KPU143" s="500"/>
      <c r="KPV143" s="501"/>
      <c r="KPW143" s="501"/>
      <c r="KPX143" s="501"/>
      <c r="KPY143" s="501"/>
      <c r="KPZ143" s="501"/>
      <c r="KQA143" s="501"/>
      <c r="KQB143" s="501"/>
      <c r="KQC143" s="501"/>
      <c r="KQD143" s="501"/>
      <c r="KQE143" s="501"/>
      <c r="KQF143" s="501"/>
      <c r="KQG143" s="502"/>
      <c r="KQH143" s="497"/>
      <c r="KQI143" s="498"/>
      <c r="KQJ143" s="498"/>
      <c r="KQK143" s="499"/>
      <c r="KQL143" s="499"/>
      <c r="KQM143" s="499"/>
      <c r="KQN143" s="500"/>
      <c r="KQO143" s="501"/>
      <c r="KQP143" s="501"/>
      <c r="KQQ143" s="501"/>
      <c r="KQR143" s="501"/>
      <c r="KQS143" s="501"/>
      <c r="KQT143" s="501"/>
      <c r="KQU143" s="501"/>
      <c r="KQV143" s="501"/>
      <c r="KQW143" s="501"/>
      <c r="KQX143" s="501"/>
      <c r="KQY143" s="501"/>
      <c r="KQZ143" s="502"/>
      <c r="KRA143" s="497"/>
      <c r="KRB143" s="498"/>
      <c r="KRC143" s="498"/>
      <c r="KRD143" s="499"/>
      <c r="KRE143" s="499"/>
      <c r="KRF143" s="499"/>
      <c r="KRG143" s="500"/>
      <c r="KRH143" s="501"/>
      <c r="KRI143" s="501"/>
      <c r="KRJ143" s="501"/>
      <c r="KRK143" s="501"/>
      <c r="KRL143" s="501"/>
      <c r="KRM143" s="501"/>
      <c r="KRN143" s="501"/>
      <c r="KRO143" s="501"/>
      <c r="KRP143" s="501"/>
      <c r="KRQ143" s="501"/>
      <c r="KRR143" s="501"/>
      <c r="KRS143" s="502"/>
      <c r="KRT143" s="497"/>
      <c r="KRU143" s="498"/>
      <c r="KRV143" s="498"/>
      <c r="KRW143" s="499"/>
      <c r="KRX143" s="499"/>
      <c r="KRY143" s="499"/>
      <c r="KRZ143" s="500"/>
      <c r="KSA143" s="501"/>
      <c r="KSB143" s="501"/>
      <c r="KSC143" s="501"/>
      <c r="KSD143" s="501"/>
      <c r="KSE143" s="501"/>
      <c r="KSF143" s="501"/>
      <c r="KSG143" s="501"/>
      <c r="KSH143" s="501"/>
      <c r="KSI143" s="501"/>
      <c r="KSJ143" s="501"/>
      <c r="KSK143" s="501"/>
      <c r="KSL143" s="502"/>
      <c r="KSM143" s="497"/>
      <c r="KSN143" s="498"/>
      <c r="KSO143" s="498"/>
      <c r="KSP143" s="499"/>
      <c r="KSQ143" s="499"/>
      <c r="KSR143" s="499"/>
      <c r="KSS143" s="500"/>
      <c r="KST143" s="501"/>
      <c r="KSU143" s="501"/>
      <c r="KSV143" s="501"/>
      <c r="KSW143" s="501"/>
      <c r="KSX143" s="501"/>
      <c r="KSY143" s="501"/>
      <c r="KSZ143" s="501"/>
      <c r="KTA143" s="501"/>
      <c r="KTB143" s="501"/>
      <c r="KTC143" s="501"/>
      <c r="KTD143" s="501"/>
      <c r="KTE143" s="502"/>
      <c r="KTF143" s="497"/>
      <c r="KTG143" s="498"/>
      <c r="KTH143" s="498"/>
      <c r="KTI143" s="499"/>
      <c r="KTJ143" s="499"/>
      <c r="KTK143" s="499"/>
      <c r="KTL143" s="500"/>
      <c r="KTM143" s="501"/>
      <c r="KTN143" s="501"/>
      <c r="KTO143" s="501"/>
      <c r="KTP143" s="501"/>
      <c r="KTQ143" s="501"/>
      <c r="KTR143" s="501"/>
      <c r="KTS143" s="501"/>
      <c r="KTT143" s="501"/>
      <c r="KTU143" s="501"/>
      <c r="KTV143" s="501"/>
      <c r="KTW143" s="501"/>
      <c r="KTX143" s="502"/>
      <c r="KTY143" s="497"/>
      <c r="KTZ143" s="498"/>
      <c r="KUA143" s="498"/>
      <c r="KUB143" s="499"/>
      <c r="KUC143" s="499"/>
      <c r="KUD143" s="499"/>
      <c r="KUE143" s="500"/>
      <c r="KUF143" s="501"/>
      <c r="KUG143" s="501"/>
      <c r="KUH143" s="501"/>
      <c r="KUI143" s="501"/>
      <c r="KUJ143" s="501"/>
      <c r="KUK143" s="501"/>
      <c r="KUL143" s="501"/>
      <c r="KUM143" s="501"/>
      <c r="KUN143" s="501"/>
      <c r="KUO143" s="501"/>
      <c r="KUP143" s="501"/>
      <c r="KUQ143" s="502"/>
      <c r="KUR143" s="497"/>
      <c r="KUS143" s="498"/>
      <c r="KUT143" s="498"/>
      <c r="KUU143" s="499"/>
      <c r="KUV143" s="499"/>
      <c r="KUW143" s="499"/>
      <c r="KUX143" s="500"/>
      <c r="KUY143" s="501"/>
      <c r="KUZ143" s="501"/>
      <c r="KVA143" s="501"/>
      <c r="KVB143" s="501"/>
      <c r="KVC143" s="501"/>
      <c r="KVD143" s="501"/>
      <c r="KVE143" s="501"/>
      <c r="KVF143" s="501"/>
      <c r="KVG143" s="501"/>
      <c r="KVH143" s="501"/>
      <c r="KVI143" s="501"/>
      <c r="KVJ143" s="502"/>
      <c r="KVK143" s="497"/>
      <c r="KVL143" s="498"/>
      <c r="KVM143" s="498"/>
      <c r="KVN143" s="499"/>
      <c r="KVO143" s="499"/>
      <c r="KVP143" s="499"/>
      <c r="KVQ143" s="500"/>
      <c r="KVR143" s="501"/>
      <c r="KVS143" s="501"/>
      <c r="KVT143" s="501"/>
      <c r="KVU143" s="501"/>
      <c r="KVV143" s="501"/>
      <c r="KVW143" s="501"/>
      <c r="KVX143" s="501"/>
      <c r="KVY143" s="501"/>
      <c r="KVZ143" s="501"/>
      <c r="KWA143" s="501"/>
      <c r="KWB143" s="501"/>
      <c r="KWC143" s="502"/>
      <c r="KWD143" s="497"/>
      <c r="KWE143" s="498"/>
      <c r="KWF143" s="498"/>
      <c r="KWG143" s="499"/>
      <c r="KWH143" s="499"/>
      <c r="KWI143" s="499"/>
      <c r="KWJ143" s="500"/>
      <c r="KWK143" s="501"/>
      <c r="KWL143" s="501"/>
      <c r="KWM143" s="501"/>
      <c r="KWN143" s="501"/>
      <c r="KWO143" s="501"/>
      <c r="KWP143" s="501"/>
      <c r="KWQ143" s="501"/>
      <c r="KWR143" s="501"/>
      <c r="KWS143" s="501"/>
      <c r="KWT143" s="501"/>
      <c r="KWU143" s="501"/>
      <c r="KWV143" s="502"/>
      <c r="KWW143" s="497"/>
      <c r="KWX143" s="498"/>
      <c r="KWY143" s="498"/>
      <c r="KWZ143" s="499"/>
      <c r="KXA143" s="499"/>
      <c r="KXB143" s="499"/>
      <c r="KXC143" s="500"/>
      <c r="KXD143" s="501"/>
      <c r="KXE143" s="501"/>
      <c r="KXF143" s="501"/>
      <c r="KXG143" s="501"/>
      <c r="KXH143" s="501"/>
      <c r="KXI143" s="501"/>
      <c r="KXJ143" s="501"/>
      <c r="KXK143" s="501"/>
      <c r="KXL143" s="501"/>
      <c r="KXM143" s="501"/>
      <c r="KXN143" s="501"/>
      <c r="KXO143" s="502"/>
      <c r="KXP143" s="497"/>
      <c r="KXQ143" s="498"/>
      <c r="KXR143" s="498"/>
      <c r="KXS143" s="499"/>
      <c r="KXT143" s="499"/>
      <c r="KXU143" s="499"/>
      <c r="KXV143" s="500"/>
      <c r="KXW143" s="501"/>
      <c r="KXX143" s="501"/>
      <c r="KXY143" s="501"/>
      <c r="KXZ143" s="501"/>
      <c r="KYA143" s="501"/>
      <c r="KYB143" s="501"/>
      <c r="KYC143" s="501"/>
      <c r="KYD143" s="501"/>
      <c r="KYE143" s="501"/>
      <c r="KYF143" s="501"/>
      <c r="KYG143" s="501"/>
      <c r="KYH143" s="502"/>
      <c r="KYI143" s="497"/>
      <c r="KYJ143" s="498"/>
      <c r="KYK143" s="498"/>
      <c r="KYL143" s="499"/>
      <c r="KYM143" s="499"/>
      <c r="KYN143" s="499"/>
      <c r="KYO143" s="500"/>
      <c r="KYP143" s="501"/>
      <c r="KYQ143" s="501"/>
      <c r="KYR143" s="501"/>
      <c r="KYS143" s="501"/>
      <c r="KYT143" s="501"/>
      <c r="KYU143" s="501"/>
      <c r="KYV143" s="501"/>
      <c r="KYW143" s="501"/>
      <c r="KYX143" s="501"/>
      <c r="KYY143" s="501"/>
      <c r="KYZ143" s="501"/>
      <c r="KZA143" s="502"/>
      <c r="KZB143" s="497"/>
      <c r="KZC143" s="498"/>
      <c r="KZD143" s="498"/>
      <c r="KZE143" s="499"/>
      <c r="KZF143" s="499"/>
      <c r="KZG143" s="499"/>
      <c r="KZH143" s="500"/>
      <c r="KZI143" s="501"/>
      <c r="KZJ143" s="501"/>
      <c r="KZK143" s="501"/>
      <c r="KZL143" s="501"/>
      <c r="KZM143" s="501"/>
      <c r="KZN143" s="501"/>
      <c r="KZO143" s="501"/>
      <c r="KZP143" s="501"/>
      <c r="KZQ143" s="501"/>
      <c r="KZR143" s="501"/>
      <c r="KZS143" s="501"/>
      <c r="KZT143" s="502"/>
      <c r="KZU143" s="497"/>
      <c r="KZV143" s="498"/>
      <c r="KZW143" s="498"/>
      <c r="KZX143" s="499"/>
      <c r="KZY143" s="499"/>
      <c r="KZZ143" s="499"/>
      <c r="LAA143" s="500"/>
      <c r="LAB143" s="501"/>
      <c r="LAC143" s="501"/>
      <c r="LAD143" s="501"/>
      <c r="LAE143" s="501"/>
      <c r="LAF143" s="501"/>
      <c r="LAG143" s="501"/>
      <c r="LAH143" s="501"/>
      <c r="LAI143" s="501"/>
      <c r="LAJ143" s="501"/>
      <c r="LAK143" s="501"/>
      <c r="LAL143" s="501"/>
      <c r="LAM143" s="502"/>
      <c r="LAN143" s="497"/>
      <c r="LAO143" s="498"/>
      <c r="LAP143" s="498"/>
      <c r="LAQ143" s="499"/>
      <c r="LAR143" s="499"/>
      <c r="LAS143" s="499"/>
      <c r="LAT143" s="500"/>
      <c r="LAU143" s="501"/>
      <c r="LAV143" s="501"/>
      <c r="LAW143" s="501"/>
      <c r="LAX143" s="501"/>
      <c r="LAY143" s="501"/>
      <c r="LAZ143" s="501"/>
      <c r="LBA143" s="501"/>
      <c r="LBB143" s="501"/>
      <c r="LBC143" s="501"/>
      <c r="LBD143" s="501"/>
      <c r="LBE143" s="501"/>
      <c r="LBF143" s="502"/>
      <c r="LBG143" s="497"/>
      <c r="LBH143" s="498"/>
      <c r="LBI143" s="498"/>
      <c r="LBJ143" s="499"/>
      <c r="LBK143" s="499"/>
      <c r="LBL143" s="499"/>
      <c r="LBM143" s="500"/>
      <c r="LBN143" s="501"/>
      <c r="LBO143" s="501"/>
      <c r="LBP143" s="501"/>
      <c r="LBQ143" s="501"/>
      <c r="LBR143" s="501"/>
      <c r="LBS143" s="501"/>
      <c r="LBT143" s="501"/>
      <c r="LBU143" s="501"/>
      <c r="LBV143" s="501"/>
      <c r="LBW143" s="501"/>
      <c r="LBX143" s="501"/>
      <c r="LBY143" s="502"/>
      <c r="LBZ143" s="497"/>
      <c r="LCA143" s="498"/>
      <c r="LCB143" s="498"/>
      <c r="LCC143" s="499"/>
      <c r="LCD143" s="499"/>
      <c r="LCE143" s="499"/>
      <c r="LCF143" s="500"/>
      <c r="LCG143" s="501"/>
      <c r="LCH143" s="501"/>
      <c r="LCI143" s="501"/>
      <c r="LCJ143" s="501"/>
      <c r="LCK143" s="501"/>
      <c r="LCL143" s="501"/>
      <c r="LCM143" s="501"/>
      <c r="LCN143" s="501"/>
      <c r="LCO143" s="501"/>
      <c r="LCP143" s="501"/>
      <c r="LCQ143" s="501"/>
      <c r="LCR143" s="502"/>
      <c r="LCS143" s="497"/>
      <c r="LCT143" s="498"/>
      <c r="LCU143" s="498"/>
      <c r="LCV143" s="499"/>
      <c r="LCW143" s="499"/>
      <c r="LCX143" s="499"/>
      <c r="LCY143" s="500"/>
      <c r="LCZ143" s="501"/>
      <c r="LDA143" s="501"/>
      <c r="LDB143" s="501"/>
      <c r="LDC143" s="501"/>
      <c r="LDD143" s="501"/>
      <c r="LDE143" s="501"/>
      <c r="LDF143" s="501"/>
      <c r="LDG143" s="501"/>
      <c r="LDH143" s="501"/>
      <c r="LDI143" s="501"/>
      <c r="LDJ143" s="501"/>
      <c r="LDK143" s="502"/>
      <c r="LDL143" s="497"/>
      <c r="LDM143" s="498"/>
      <c r="LDN143" s="498"/>
      <c r="LDO143" s="499"/>
      <c r="LDP143" s="499"/>
      <c r="LDQ143" s="499"/>
      <c r="LDR143" s="500"/>
      <c r="LDS143" s="501"/>
      <c r="LDT143" s="501"/>
      <c r="LDU143" s="501"/>
      <c r="LDV143" s="501"/>
      <c r="LDW143" s="501"/>
      <c r="LDX143" s="501"/>
      <c r="LDY143" s="501"/>
      <c r="LDZ143" s="501"/>
      <c r="LEA143" s="501"/>
      <c r="LEB143" s="501"/>
      <c r="LEC143" s="501"/>
      <c r="LED143" s="502"/>
      <c r="LEE143" s="497"/>
      <c r="LEF143" s="498"/>
      <c r="LEG143" s="498"/>
      <c r="LEH143" s="499"/>
      <c r="LEI143" s="499"/>
      <c r="LEJ143" s="499"/>
      <c r="LEK143" s="500"/>
      <c r="LEL143" s="501"/>
      <c r="LEM143" s="501"/>
      <c r="LEN143" s="501"/>
      <c r="LEO143" s="501"/>
      <c r="LEP143" s="501"/>
      <c r="LEQ143" s="501"/>
      <c r="LER143" s="501"/>
      <c r="LES143" s="501"/>
      <c r="LET143" s="501"/>
      <c r="LEU143" s="501"/>
      <c r="LEV143" s="501"/>
      <c r="LEW143" s="502"/>
      <c r="LEX143" s="497"/>
      <c r="LEY143" s="498"/>
      <c r="LEZ143" s="498"/>
      <c r="LFA143" s="499"/>
      <c r="LFB143" s="499"/>
      <c r="LFC143" s="499"/>
      <c r="LFD143" s="500"/>
      <c r="LFE143" s="501"/>
      <c r="LFF143" s="501"/>
      <c r="LFG143" s="501"/>
      <c r="LFH143" s="501"/>
      <c r="LFI143" s="501"/>
      <c r="LFJ143" s="501"/>
      <c r="LFK143" s="501"/>
      <c r="LFL143" s="501"/>
      <c r="LFM143" s="501"/>
      <c r="LFN143" s="501"/>
      <c r="LFO143" s="501"/>
      <c r="LFP143" s="502"/>
      <c r="LFQ143" s="497"/>
      <c r="LFR143" s="498"/>
      <c r="LFS143" s="498"/>
      <c r="LFT143" s="499"/>
      <c r="LFU143" s="499"/>
      <c r="LFV143" s="499"/>
      <c r="LFW143" s="500"/>
      <c r="LFX143" s="501"/>
      <c r="LFY143" s="501"/>
      <c r="LFZ143" s="501"/>
      <c r="LGA143" s="501"/>
      <c r="LGB143" s="501"/>
      <c r="LGC143" s="501"/>
      <c r="LGD143" s="501"/>
      <c r="LGE143" s="501"/>
      <c r="LGF143" s="501"/>
      <c r="LGG143" s="501"/>
      <c r="LGH143" s="501"/>
      <c r="LGI143" s="502"/>
      <c r="LGJ143" s="497"/>
      <c r="LGK143" s="498"/>
      <c r="LGL143" s="498"/>
      <c r="LGM143" s="499"/>
      <c r="LGN143" s="499"/>
      <c r="LGO143" s="499"/>
      <c r="LGP143" s="500"/>
      <c r="LGQ143" s="501"/>
      <c r="LGR143" s="501"/>
      <c r="LGS143" s="501"/>
      <c r="LGT143" s="501"/>
      <c r="LGU143" s="501"/>
      <c r="LGV143" s="501"/>
      <c r="LGW143" s="501"/>
      <c r="LGX143" s="501"/>
      <c r="LGY143" s="501"/>
      <c r="LGZ143" s="501"/>
      <c r="LHA143" s="501"/>
      <c r="LHB143" s="502"/>
      <c r="LHC143" s="497"/>
      <c r="LHD143" s="498"/>
      <c r="LHE143" s="498"/>
      <c r="LHF143" s="499"/>
      <c r="LHG143" s="499"/>
      <c r="LHH143" s="499"/>
      <c r="LHI143" s="500"/>
      <c r="LHJ143" s="501"/>
      <c r="LHK143" s="501"/>
      <c r="LHL143" s="501"/>
      <c r="LHM143" s="501"/>
      <c r="LHN143" s="501"/>
      <c r="LHO143" s="501"/>
      <c r="LHP143" s="501"/>
      <c r="LHQ143" s="501"/>
      <c r="LHR143" s="501"/>
      <c r="LHS143" s="501"/>
      <c r="LHT143" s="501"/>
      <c r="LHU143" s="502"/>
      <c r="LHV143" s="497"/>
      <c r="LHW143" s="498"/>
      <c r="LHX143" s="498"/>
      <c r="LHY143" s="499"/>
      <c r="LHZ143" s="499"/>
      <c r="LIA143" s="499"/>
      <c r="LIB143" s="500"/>
      <c r="LIC143" s="501"/>
      <c r="LID143" s="501"/>
      <c r="LIE143" s="501"/>
      <c r="LIF143" s="501"/>
      <c r="LIG143" s="501"/>
      <c r="LIH143" s="501"/>
      <c r="LII143" s="501"/>
      <c r="LIJ143" s="501"/>
      <c r="LIK143" s="501"/>
      <c r="LIL143" s="501"/>
      <c r="LIM143" s="501"/>
      <c r="LIN143" s="502"/>
      <c r="LIO143" s="497"/>
      <c r="LIP143" s="498"/>
      <c r="LIQ143" s="498"/>
      <c r="LIR143" s="499"/>
      <c r="LIS143" s="499"/>
      <c r="LIT143" s="499"/>
      <c r="LIU143" s="500"/>
      <c r="LIV143" s="501"/>
      <c r="LIW143" s="501"/>
      <c r="LIX143" s="501"/>
      <c r="LIY143" s="501"/>
      <c r="LIZ143" s="501"/>
      <c r="LJA143" s="501"/>
      <c r="LJB143" s="501"/>
      <c r="LJC143" s="501"/>
      <c r="LJD143" s="501"/>
      <c r="LJE143" s="501"/>
      <c r="LJF143" s="501"/>
      <c r="LJG143" s="502"/>
      <c r="LJH143" s="497"/>
      <c r="LJI143" s="498"/>
      <c r="LJJ143" s="498"/>
      <c r="LJK143" s="499"/>
      <c r="LJL143" s="499"/>
      <c r="LJM143" s="499"/>
      <c r="LJN143" s="500"/>
      <c r="LJO143" s="501"/>
      <c r="LJP143" s="501"/>
      <c r="LJQ143" s="501"/>
      <c r="LJR143" s="501"/>
      <c r="LJS143" s="501"/>
      <c r="LJT143" s="501"/>
      <c r="LJU143" s="501"/>
      <c r="LJV143" s="501"/>
      <c r="LJW143" s="501"/>
      <c r="LJX143" s="501"/>
      <c r="LJY143" s="501"/>
      <c r="LJZ143" s="502"/>
      <c r="LKA143" s="497"/>
      <c r="LKB143" s="498"/>
      <c r="LKC143" s="498"/>
      <c r="LKD143" s="499"/>
      <c r="LKE143" s="499"/>
      <c r="LKF143" s="499"/>
      <c r="LKG143" s="500"/>
      <c r="LKH143" s="501"/>
      <c r="LKI143" s="501"/>
      <c r="LKJ143" s="501"/>
      <c r="LKK143" s="501"/>
      <c r="LKL143" s="501"/>
      <c r="LKM143" s="501"/>
      <c r="LKN143" s="501"/>
      <c r="LKO143" s="501"/>
      <c r="LKP143" s="501"/>
      <c r="LKQ143" s="501"/>
      <c r="LKR143" s="501"/>
      <c r="LKS143" s="502"/>
      <c r="LKT143" s="497"/>
      <c r="LKU143" s="498"/>
      <c r="LKV143" s="498"/>
      <c r="LKW143" s="499"/>
      <c r="LKX143" s="499"/>
      <c r="LKY143" s="499"/>
      <c r="LKZ143" s="500"/>
      <c r="LLA143" s="501"/>
      <c r="LLB143" s="501"/>
      <c r="LLC143" s="501"/>
      <c r="LLD143" s="501"/>
      <c r="LLE143" s="501"/>
      <c r="LLF143" s="501"/>
      <c r="LLG143" s="501"/>
      <c r="LLH143" s="501"/>
      <c r="LLI143" s="501"/>
      <c r="LLJ143" s="501"/>
      <c r="LLK143" s="501"/>
      <c r="LLL143" s="502"/>
      <c r="LLM143" s="497"/>
      <c r="LLN143" s="498"/>
      <c r="LLO143" s="498"/>
      <c r="LLP143" s="499"/>
      <c r="LLQ143" s="499"/>
      <c r="LLR143" s="499"/>
      <c r="LLS143" s="500"/>
      <c r="LLT143" s="501"/>
      <c r="LLU143" s="501"/>
      <c r="LLV143" s="501"/>
      <c r="LLW143" s="501"/>
      <c r="LLX143" s="501"/>
      <c r="LLY143" s="501"/>
      <c r="LLZ143" s="501"/>
      <c r="LMA143" s="501"/>
      <c r="LMB143" s="501"/>
      <c r="LMC143" s="501"/>
      <c r="LMD143" s="501"/>
      <c r="LME143" s="502"/>
      <c r="LMF143" s="497"/>
      <c r="LMG143" s="498"/>
      <c r="LMH143" s="498"/>
      <c r="LMI143" s="499"/>
      <c r="LMJ143" s="499"/>
      <c r="LMK143" s="499"/>
      <c r="LML143" s="500"/>
      <c r="LMM143" s="501"/>
      <c r="LMN143" s="501"/>
      <c r="LMO143" s="501"/>
      <c r="LMP143" s="501"/>
      <c r="LMQ143" s="501"/>
      <c r="LMR143" s="501"/>
      <c r="LMS143" s="501"/>
      <c r="LMT143" s="501"/>
      <c r="LMU143" s="501"/>
      <c r="LMV143" s="501"/>
      <c r="LMW143" s="501"/>
      <c r="LMX143" s="502"/>
      <c r="LMY143" s="497"/>
      <c r="LMZ143" s="498"/>
      <c r="LNA143" s="498"/>
      <c r="LNB143" s="499"/>
      <c r="LNC143" s="499"/>
      <c r="LND143" s="499"/>
      <c r="LNE143" s="500"/>
      <c r="LNF143" s="501"/>
      <c r="LNG143" s="501"/>
      <c r="LNH143" s="501"/>
      <c r="LNI143" s="501"/>
      <c r="LNJ143" s="501"/>
      <c r="LNK143" s="501"/>
      <c r="LNL143" s="501"/>
      <c r="LNM143" s="501"/>
      <c r="LNN143" s="501"/>
      <c r="LNO143" s="501"/>
      <c r="LNP143" s="501"/>
      <c r="LNQ143" s="502"/>
      <c r="LNR143" s="497"/>
      <c r="LNS143" s="498"/>
      <c r="LNT143" s="498"/>
      <c r="LNU143" s="499"/>
      <c r="LNV143" s="499"/>
      <c r="LNW143" s="499"/>
      <c r="LNX143" s="500"/>
      <c r="LNY143" s="501"/>
      <c r="LNZ143" s="501"/>
      <c r="LOA143" s="501"/>
      <c r="LOB143" s="501"/>
      <c r="LOC143" s="501"/>
      <c r="LOD143" s="501"/>
      <c r="LOE143" s="501"/>
      <c r="LOF143" s="501"/>
      <c r="LOG143" s="501"/>
      <c r="LOH143" s="501"/>
      <c r="LOI143" s="501"/>
      <c r="LOJ143" s="502"/>
      <c r="LOK143" s="497"/>
      <c r="LOL143" s="498"/>
      <c r="LOM143" s="498"/>
      <c r="LON143" s="499"/>
      <c r="LOO143" s="499"/>
      <c r="LOP143" s="499"/>
      <c r="LOQ143" s="500"/>
      <c r="LOR143" s="501"/>
      <c r="LOS143" s="501"/>
      <c r="LOT143" s="501"/>
      <c r="LOU143" s="501"/>
      <c r="LOV143" s="501"/>
      <c r="LOW143" s="501"/>
      <c r="LOX143" s="501"/>
      <c r="LOY143" s="501"/>
      <c r="LOZ143" s="501"/>
      <c r="LPA143" s="501"/>
      <c r="LPB143" s="501"/>
      <c r="LPC143" s="502"/>
      <c r="LPD143" s="497"/>
      <c r="LPE143" s="498"/>
      <c r="LPF143" s="498"/>
      <c r="LPG143" s="499"/>
      <c r="LPH143" s="499"/>
      <c r="LPI143" s="499"/>
      <c r="LPJ143" s="500"/>
      <c r="LPK143" s="501"/>
      <c r="LPL143" s="501"/>
      <c r="LPM143" s="501"/>
      <c r="LPN143" s="501"/>
      <c r="LPO143" s="501"/>
      <c r="LPP143" s="501"/>
      <c r="LPQ143" s="501"/>
      <c r="LPR143" s="501"/>
      <c r="LPS143" s="501"/>
      <c r="LPT143" s="501"/>
      <c r="LPU143" s="501"/>
      <c r="LPV143" s="502"/>
      <c r="LPW143" s="497"/>
      <c r="LPX143" s="498"/>
      <c r="LPY143" s="498"/>
      <c r="LPZ143" s="499"/>
      <c r="LQA143" s="499"/>
      <c r="LQB143" s="499"/>
      <c r="LQC143" s="500"/>
      <c r="LQD143" s="501"/>
      <c r="LQE143" s="501"/>
      <c r="LQF143" s="501"/>
      <c r="LQG143" s="501"/>
      <c r="LQH143" s="501"/>
      <c r="LQI143" s="501"/>
      <c r="LQJ143" s="501"/>
      <c r="LQK143" s="501"/>
      <c r="LQL143" s="501"/>
      <c r="LQM143" s="501"/>
      <c r="LQN143" s="501"/>
      <c r="LQO143" s="502"/>
      <c r="LQP143" s="497"/>
      <c r="LQQ143" s="498"/>
      <c r="LQR143" s="498"/>
      <c r="LQS143" s="499"/>
      <c r="LQT143" s="499"/>
      <c r="LQU143" s="499"/>
      <c r="LQV143" s="500"/>
      <c r="LQW143" s="501"/>
      <c r="LQX143" s="501"/>
      <c r="LQY143" s="501"/>
      <c r="LQZ143" s="501"/>
      <c r="LRA143" s="501"/>
      <c r="LRB143" s="501"/>
      <c r="LRC143" s="501"/>
      <c r="LRD143" s="501"/>
      <c r="LRE143" s="501"/>
      <c r="LRF143" s="501"/>
      <c r="LRG143" s="501"/>
      <c r="LRH143" s="502"/>
      <c r="LRI143" s="497"/>
      <c r="LRJ143" s="498"/>
      <c r="LRK143" s="498"/>
      <c r="LRL143" s="499"/>
      <c r="LRM143" s="499"/>
      <c r="LRN143" s="499"/>
      <c r="LRO143" s="500"/>
      <c r="LRP143" s="501"/>
      <c r="LRQ143" s="501"/>
      <c r="LRR143" s="501"/>
      <c r="LRS143" s="501"/>
      <c r="LRT143" s="501"/>
      <c r="LRU143" s="501"/>
      <c r="LRV143" s="501"/>
      <c r="LRW143" s="501"/>
      <c r="LRX143" s="501"/>
      <c r="LRY143" s="501"/>
      <c r="LRZ143" s="501"/>
      <c r="LSA143" s="502"/>
      <c r="LSB143" s="497"/>
      <c r="LSC143" s="498"/>
      <c r="LSD143" s="498"/>
      <c r="LSE143" s="499"/>
      <c r="LSF143" s="499"/>
      <c r="LSG143" s="499"/>
      <c r="LSH143" s="500"/>
      <c r="LSI143" s="501"/>
      <c r="LSJ143" s="501"/>
      <c r="LSK143" s="501"/>
      <c r="LSL143" s="501"/>
      <c r="LSM143" s="501"/>
      <c r="LSN143" s="501"/>
      <c r="LSO143" s="501"/>
      <c r="LSP143" s="501"/>
      <c r="LSQ143" s="501"/>
      <c r="LSR143" s="501"/>
      <c r="LSS143" s="501"/>
      <c r="LST143" s="502"/>
      <c r="LSU143" s="497"/>
      <c r="LSV143" s="498"/>
      <c r="LSW143" s="498"/>
      <c r="LSX143" s="499"/>
      <c r="LSY143" s="499"/>
      <c r="LSZ143" s="499"/>
      <c r="LTA143" s="500"/>
      <c r="LTB143" s="501"/>
      <c r="LTC143" s="501"/>
      <c r="LTD143" s="501"/>
      <c r="LTE143" s="501"/>
      <c r="LTF143" s="501"/>
      <c r="LTG143" s="501"/>
      <c r="LTH143" s="501"/>
      <c r="LTI143" s="501"/>
      <c r="LTJ143" s="501"/>
      <c r="LTK143" s="501"/>
      <c r="LTL143" s="501"/>
      <c r="LTM143" s="502"/>
      <c r="LTN143" s="497"/>
      <c r="LTO143" s="498"/>
      <c r="LTP143" s="498"/>
      <c r="LTQ143" s="499"/>
      <c r="LTR143" s="499"/>
      <c r="LTS143" s="499"/>
      <c r="LTT143" s="500"/>
      <c r="LTU143" s="501"/>
      <c r="LTV143" s="501"/>
      <c r="LTW143" s="501"/>
      <c r="LTX143" s="501"/>
      <c r="LTY143" s="501"/>
      <c r="LTZ143" s="501"/>
      <c r="LUA143" s="501"/>
      <c r="LUB143" s="501"/>
      <c r="LUC143" s="501"/>
      <c r="LUD143" s="501"/>
      <c r="LUE143" s="501"/>
      <c r="LUF143" s="502"/>
      <c r="LUG143" s="497"/>
      <c r="LUH143" s="498"/>
      <c r="LUI143" s="498"/>
      <c r="LUJ143" s="499"/>
      <c r="LUK143" s="499"/>
      <c r="LUL143" s="499"/>
      <c r="LUM143" s="500"/>
      <c r="LUN143" s="501"/>
      <c r="LUO143" s="501"/>
      <c r="LUP143" s="501"/>
      <c r="LUQ143" s="501"/>
      <c r="LUR143" s="501"/>
      <c r="LUS143" s="501"/>
      <c r="LUT143" s="501"/>
      <c r="LUU143" s="501"/>
      <c r="LUV143" s="501"/>
      <c r="LUW143" s="501"/>
      <c r="LUX143" s="501"/>
      <c r="LUY143" s="502"/>
      <c r="LUZ143" s="497"/>
      <c r="LVA143" s="498"/>
      <c r="LVB143" s="498"/>
      <c r="LVC143" s="499"/>
      <c r="LVD143" s="499"/>
      <c r="LVE143" s="499"/>
      <c r="LVF143" s="500"/>
      <c r="LVG143" s="501"/>
      <c r="LVH143" s="501"/>
      <c r="LVI143" s="501"/>
      <c r="LVJ143" s="501"/>
      <c r="LVK143" s="501"/>
      <c r="LVL143" s="501"/>
      <c r="LVM143" s="501"/>
      <c r="LVN143" s="501"/>
      <c r="LVO143" s="501"/>
      <c r="LVP143" s="501"/>
      <c r="LVQ143" s="501"/>
      <c r="LVR143" s="502"/>
      <c r="LVS143" s="497"/>
      <c r="LVT143" s="498"/>
      <c r="LVU143" s="498"/>
      <c r="LVV143" s="499"/>
      <c r="LVW143" s="499"/>
      <c r="LVX143" s="499"/>
      <c r="LVY143" s="500"/>
      <c r="LVZ143" s="501"/>
      <c r="LWA143" s="501"/>
      <c r="LWB143" s="501"/>
      <c r="LWC143" s="501"/>
      <c r="LWD143" s="501"/>
      <c r="LWE143" s="501"/>
      <c r="LWF143" s="501"/>
      <c r="LWG143" s="501"/>
      <c r="LWH143" s="501"/>
      <c r="LWI143" s="501"/>
      <c r="LWJ143" s="501"/>
      <c r="LWK143" s="502"/>
      <c r="LWL143" s="497"/>
      <c r="LWM143" s="498"/>
      <c r="LWN143" s="498"/>
      <c r="LWO143" s="499"/>
      <c r="LWP143" s="499"/>
      <c r="LWQ143" s="499"/>
      <c r="LWR143" s="500"/>
      <c r="LWS143" s="501"/>
      <c r="LWT143" s="501"/>
      <c r="LWU143" s="501"/>
      <c r="LWV143" s="501"/>
      <c r="LWW143" s="501"/>
      <c r="LWX143" s="501"/>
      <c r="LWY143" s="501"/>
      <c r="LWZ143" s="501"/>
      <c r="LXA143" s="501"/>
      <c r="LXB143" s="501"/>
      <c r="LXC143" s="501"/>
      <c r="LXD143" s="502"/>
      <c r="LXE143" s="497"/>
      <c r="LXF143" s="498"/>
      <c r="LXG143" s="498"/>
      <c r="LXH143" s="499"/>
      <c r="LXI143" s="499"/>
      <c r="LXJ143" s="499"/>
      <c r="LXK143" s="500"/>
      <c r="LXL143" s="501"/>
      <c r="LXM143" s="501"/>
      <c r="LXN143" s="501"/>
      <c r="LXO143" s="501"/>
      <c r="LXP143" s="501"/>
      <c r="LXQ143" s="501"/>
      <c r="LXR143" s="501"/>
      <c r="LXS143" s="501"/>
      <c r="LXT143" s="501"/>
      <c r="LXU143" s="501"/>
      <c r="LXV143" s="501"/>
      <c r="LXW143" s="502"/>
      <c r="LXX143" s="497"/>
      <c r="LXY143" s="498"/>
      <c r="LXZ143" s="498"/>
      <c r="LYA143" s="499"/>
      <c r="LYB143" s="499"/>
      <c r="LYC143" s="499"/>
      <c r="LYD143" s="500"/>
      <c r="LYE143" s="501"/>
      <c r="LYF143" s="501"/>
      <c r="LYG143" s="501"/>
      <c r="LYH143" s="501"/>
      <c r="LYI143" s="501"/>
      <c r="LYJ143" s="501"/>
      <c r="LYK143" s="501"/>
      <c r="LYL143" s="501"/>
      <c r="LYM143" s="501"/>
      <c r="LYN143" s="501"/>
      <c r="LYO143" s="501"/>
      <c r="LYP143" s="502"/>
      <c r="LYQ143" s="497"/>
      <c r="LYR143" s="498"/>
      <c r="LYS143" s="498"/>
      <c r="LYT143" s="499"/>
      <c r="LYU143" s="499"/>
      <c r="LYV143" s="499"/>
      <c r="LYW143" s="500"/>
      <c r="LYX143" s="501"/>
      <c r="LYY143" s="501"/>
      <c r="LYZ143" s="501"/>
      <c r="LZA143" s="501"/>
      <c r="LZB143" s="501"/>
      <c r="LZC143" s="501"/>
      <c r="LZD143" s="501"/>
      <c r="LZE143" s="501"/>
      <c r="LZF143" s="501"/>
      <c r="LZG143" s="501"/>
      <c r="LZH143" s="501"/>
      <c r="LZI143" s="502"/>
      <c r="LZJ143" s="497"/>
      <c r="LZK143" s="498"/>
      <c r="LZL143" s="498"/>
      <c r="LZM143" s="499"/>
      <c r="LZN143" s="499"/>
      <c r="LZO143" s="499"/>
      <c r="LZP143" s="500"/>
      <c r="LZQ143" s="501"/>
      <c r="LZR143" s="501"/>
      <c r="LZS143" s="501"/>
      <c r="LZT143" s="501"/>
      <c r="LZU143" s="501"/>
      <c r="LZV143" s="501"/>
      <c r="LZW143" s="501"/>
      <c r="LZX143" s="501"/>
      <c r="LZY143" s="501"/>
      <c r="LZZ143" s="501"/>
      <c r="MAA143" s="501"/>
      <c r="MAB143" s="502"/>
      <c r="MAC143" s="497"/>
      <c r="MAD143" s="498"/>
      <c r="MAE143" s="498"/>
      <c r="MAF143" s="499"/>
      <c r="MAG143" s="499"/>
      <c r="MAH143" s="499"/>
      <c r="MAI143" s="500"/>
      <c r="MAJ143" s="501"/>
      <c r="MAK143" s="501"/>
      <c r="MAL143" s="501"/>
      <c r="MAM143" s="501"/>
      <c r="MAN143" s="501"/>
      <c r="MAO143" s="501"/>
      <c r="MAP143" s="501"/>
      <c r="MAQ143" s="501"/>
      <c r="MAR143" s="501"/>
      <c r="MAS143" s="501"/>
      <c r="MAT143" s="501"/>
      <c r="MAU143" s="502"/>
      <c r="MAV143" s="497"/>
      <c r="MAW143" s="498"/>
      <c r="MAX143" s="498"/>
      <c r="MAY143" s="499"/>
      <c r="MAZ143" s="499"/>
      <c r="MBA143" s="499"/>
      <c r="MBB143" s="500"/>
      <c r="MBC143" s="501"/>
      <c r="MBD143" s="501"/>
      <c r="MBE143" s="501"/>
      <c r="MBF143" s="501"/>
      <c r="MBG143" s="501"/>
      <c r="MBH143" s="501"/>
      <c r="MBI143" s="501"/>
      <c r="MBJ143" s="501"/>
      <c r="MBK143" s="501"/>
      <c r="MBL143" s="501"/>
      <c r="MBM143" s="501"/>
      <c r="MBN143" s="502"/>
      <c r="MBO143" s="497"/>
      <c r="MBP143" s="498"/>
      <c r="MBQ143" s="498"/>
      <c r="MBR143" s="499"/>
      <c r="MBS143" s="499"/>
      <c r="MBT143" s="499"/>
      <c r="MBU143" s="500"/>
      <c r="MBV143" s="501"/>
      <c r="MBW143" s="501"/>
      <c r="MBX143" s="501"/>
      <c r="MBY143" s="501"/>
      <c r="MBZ143" s="501"/>
      <c r="MCA143" s="501"/>
      <c r="MCB143" s="501"/>
      <c r="MCC143" s="501"/>
      <c r="MCD143" s="501"/>
      <c r="MCE143" s="501"/>
      <c r="MCF143" s="501"/>
      <c r="MCG143" s="502"/>
      <c r="MCH143" s="497"/>
      <c r="MCI143" s="498"/>
      <c r="MCJ143" s="498"/>
      <c r="MCK143" s="499"/>
      <c r="MCL143" s="499"/>
      <c r="MCM143" s="499"/>
      <c r="MCN143" s="500"/>
      <c r="MCO143" s="501"/>
      <c r="MCP143" s="501"/>
      <c r="MCQ143" s="501"/>
      <c r="MCR143" s="501"/>
      <c r="MCS143" s="501"/>
      <c r="MCT143" s="501"/>
      <c r="MCU143" s="501"/>
      <c r="MCV143" s="501"/>
      <c r="MCW143" s="501"/>
      <c r="MCX143" s="501"/>
      <c r="MCY143" s="501"/>
      <c r="MCZ143" s="502"/>
      <c r="MDA143" s="497"/>
      <c r="MDB143" s="498"/>
      <c r="MDC143" s="498"/>
      <c r="MDD143" s="499"/>
      <c r="MDE143" s="499"/>
      <c r="MDF143" s="499"/>
      <c r="MDG143" s="500"/>
      <c r="MDH143" s="501"/>
      <c r="MDI143" s="501"/>
      <c r="MDJ143" s="501"/>
      <c r="MDK143" s="501"/>
      <c r="MDL143" s="501"/>
      <c r="MDM143" s="501"/>
      <c r="MDN143" s="501"/>
      <c r="MDO143" s="501"/>
      <c r="MDP143" s="501"/>
      <c r="MDQ143" s="501"/>
      <c r="MDR143" s="501"/>
      <c r="MDS143" s="502"/>
      <c r="MDT143" s="497"/>
      <c r="MDU143" s="498"/>
      <c r="MDV143" s="498"/>
      <c r="MDW143" s="499"/>
      <c r="MDX143" s="499"/>
      <c r="MDY143" s="499"/>
      <c r="MDZ143" s="500"/>
      <c r="MEA143" s="501"/>
      <c r="MEB143" s="501"/>
      <c r="MEC143" s="501"/>
      <c r="MED143" s="501"/>
      <c r="MEE143" s="501"/>
      <c r="MEF143" s="501"/>
      <c r="MEG143" s="501"/>
      <c r="MEH143" s="501"/>
      <c r="MEI143" s="501"/>
      <c r="MEJ143" s="501"/>
      <c r="MEK143" s="501"/>
      <c r="MEL143" s="502"/>
      <c r="MEM143" s="497"/>
      <c r="MEN143" s="498"/>
      <c r="MEO143" s="498"/>
      <c r="MEP143" s="499"/>
      <c r="MEQ143" s="499"/>
      <c r="MER143" s="499"/>
      <c r="MES143" s="500"/>
      <c r="MET143" s="501"/>
      <c r="MEU143" s="501"/>
      <c r="MEV143" s="501"/>
      <c r="MEW143" s="501"/>
      <c r="MEX143" s="501"/>
      <c r="MEY143" s="501"/>
      <c r="MEZ143" s="501"/>
      <c r="MFA143" s="501"/>
      <c r="MFB143" s="501"/>
      <c r="MFC143" s="501"/>
      <c r="MFD143" s="501"/>
      <c r="MFE143" s="502"/>
      <c r="MFF143" s="497"/>
      <c r="MFG143" s="498"/>
      <c r="MFH143" s="498"/>
      <c r="MFI143" s="499"/>
      <c r="MFJ143" s="499"/>
      <c r="MFK143" s="499"/>
      <c r="MFL143" s="500"/>
      <c r="MFM143" s="501"/>
      <c r="MFN143" s="501"/>
      <c r="MFO143" s="501"/>
      <c r="MFP143" s="501"/>
      <c r="MFQ143" s="501"/>
      <c r="MFR143" s="501"/>
      <c r="MFS143" s="501"/>
      <c r="MFT143" s="501"/>
      <c r="MFU143" s="501"/>
      <c r="MFV143" s="501"/>
      <c r="MFW143" s="501"/>
      <c r="MFX143" s="502"/>
      <c r="MFY143" s="497"/>
      <c r="MFZ143" s="498"/>
      <c r="MGA143" s="498"/>
      <c r="MGB143" s="499"/>
      <c r="MGC143" s="499"/>
      <c r="MGD143" s="499"/>
      <c r="MGE143" s="500"/>
      <c r="MGF143" s="501"/>
      <c r="MGG143" s="501"/>
      <c r="MGH143" s="501"/>
      <c r="MGI143" s="501"/>
      <c r="MGJ143" s="501"/>
      <c r="MGK143" s="501"/>
      <c r="MGL143" s="501"/>
      <c r="MGM143" s="501"/>
      <c r="MGN143" s="501"/>
      <c r="MGO143" s="501"/>
      <c r="MGP143" s="501"/>
      <c r="MGQ143" s="502"/>
      <c r="MGR143" s="497"/>
      <c r="MGS143" s="498"/>
      <c r="MGT143" s="498"/>
      <c r="MGU143" s="499"/>
      <c r="MGV143" s="499"/>
      <c r="MGW143" s="499"/>
      <c r="MGX143" s="500"/>
      <c r="MGY143" s="501"/>
      <c r="MGZ143" s="501"/>
      <c r="MHA143" s="501"/>
      <c r="MHB143" s="501"/>
      <c r="MHC143" s="501"/>
      <c r="MHD143" s="501"/>
      <c r="MHE143" s="501"/>
      <c r="MHF143" s="501"/>
      <c r="MHG143" s="501"/>
      <c r="MHH143" s="501"/>
      <c r="MHI143" s="501"/>
      <c r="MHJ143" s="502"/>
      <c r="MHK143" s="497"/>
      <c r="MHL143" s="498"/>
      <c r="MHM143" s="498"/>
      <c r="MHN143" s="499"/>
      <c r="MHO143" s="499"/>
      <c r="MHP143" s="499"/>
      <c r="MHQ143" s="500"/>
      <c r="MHR143" s="501"/>
      <c r="MHS143" s="501"/>
      <c r="MHT143" s="501"/>
      <c r="MHU143" s="501"/>
      <c r="MHV143" s="501"/>
      <c r="MHW143" s="501"/>
      <c r="MHX143" s="501"/>
      <c r="MHY143" s="501"/>
      <c r="MHZ143" s="501"/>
      <c r="MIA143" s="501"/>
      <c r="MIB143" s="501"/>
      <c r="MIC143" s="502"/>
      <c r="MID143" s="497"/>
      <c r="MIE143" s="498"/>
      <c r="MIF143" s="498"/>
      <c r="MIG143" s="499"/>
      <c r="MIH143" s="499"/>
      <c r="MII143" s="499"/>
      <c r="MIJ143" s="500"/>
      <c r="MIK143" s="501"/>
      <c r="MIL143" s="501"/>
      <c r="MIM143" s="501"/>
      <c r="MIN143" s="501"/>
      <c r="MIO143" s="501"/>
      <c r="MIP143" s="501"/>
      <c r="MIQ143" s="501"/>
      <c r="MIR143" s="501"/>
      <c r="MIS143" s="501"/>
      <c r="MIT143" s="501"/>
      <c r="MIU143" s="501"/>
      <c r="MIV143" s="502"/>
      <c r="MIW143" s="497"/>
      <c r="MIX143" s="498"/>
      <c r="MIY143" s="498"/>
      <c r="MIZ143" s="499"/>
      <c r="MJA143" s="499"/>
      <c r="MJB143" s="499"/>
      <c r="MJC143" s="500"/>
      <c r="MJD143" s="501"/>
      <c r="MJE143" s="501"/>
      <c r="MJF143" s="501"/>
      <c r="MJG143" s="501"/>
      <c r="MJH143" s="501"/>
      <c r="MJI143" s="501"/>
      <c r="MJJ143" s="501"/>
      <c r="MJK143" s="501"/>
      <c r="MJL143" s="501"/>
      <c r="MJM143" s="501"/>
      <c r="MJN143" s="501"/>
      <c r="MJO143" s="502"/>
      <c r="MJP143" s="497"/>
      <c r="MJQ143" s="498"/>
      <c r="MJR143" s="498"/>
      <c r="MJS143" s="499"/>
      <c r="MJT143" s="499"/>
      <c r="MJU143" s="499"/>
      <c r="MJV143" s="500"/>
      <c r="MJW143" s="501"/>
      <c r="MJX143" s="501"/>
      <c r="MJY143" s="501"/>
      <c r="MJZ143" s="501"/>
      <c r="MKA143" s="501"/>
      <c r="MKB143" s="501"/>
      <c r="MKC143" s="501"/>
      <c r="MKD143" s="501"/>
      <c r="MKE143" s="501"/>
      <c r="MKF143" s="501"/>
      <c r="MKG143" s="501"/>
      <c r="MKH143" s="502"/>
      <c r="MKI143" s="497"/>
      <c r="MKJ143" s="498"/>
      <c r="MKK143" s="498"/>
      <c r="MKL143" s="499"/>
      <c r="MKM143" s="499"/>
      <c r="MKN143" s="499"/>
      <c r="MKO143" s="500"/>
      <c r="MKP143" s="501"/>
      <c r="MKQ143" s="501"/>
      <c r="MKR143" s="501"/>
      <c r="MKS143" s="501"/>
      <c r="MKT143" s="501"/>
      <c r="MKU143" s="501"/>
      <c r="MKV143" s="501"/>
      <c r="MKW143" s="501"/>
      <c r="MKX143" s="501"/>
      <c r="MKY143" s="501"/>
      <c r="MKZ143" s="501"/>
      <c r="MLA143" s="502"/>
      <c r="MLB143" s="497"/>
      <c r="MLC143" s="498"/>
      <c r="MLD143" s="498"/>
      <c r="MLE143" s="499"/>
      <c r="MLF143" s="499"/>
      <c r="MLG143" s="499"/>
      <c r="MLH143" s="500"/>
      <c r="MLI143" s="501"/>
      <c r="MLJ143" s="501"/>
      <c r="MLK143" s="501"/>
      <c r="MLL143" s="501"/>
      <c r="MLM143" s="501"/>
      <c r="MLN143" s="501"/>
      <c r="MLO143" s="501"/>
      <c r="MLP143" s="501"/>
      <c r="MLQ143" s="501"/>
      <c r="MLR143" s="501"/>
      <c r="MLS143" s="501"/>
      <c r="MLT143" s="502"/>
      <c r="MLU143" s="497"/>
      <c r="MLV143" s="498"/>
      <c r="MLW143" s="498"/>
      <c r="MLX143" s="499"/>
      <c r="MLY143" s="499"/>
      <c r="MLZ143" s="499"/>
      <c r="MMA143" s="500"/>
      <c r="MMB143" s="501"/>
      <c r="MMC143" s="501"/>
      <c r="MMD143" s="501"/>
      <c r="MME143" s="501"/>
      <c r="MMF143" s="501"/>
      <c r="MMG143" s="501"/>
      <c r="MMH143" s="501"/>
      <c r="MMI143" s="501"/>
      <c r="MMJ143" s="501"/>
      <c r="MMK143" s="501"/>
      <c r="MML143" s="501"/>
      <c r="MMM143" s="502"/>
      <c r="MMN143" s="497"/>
      <c r="MMO143" s="498"/>
      <c r="MMP143" s="498"/>
      <c r="MMQ143" s="499"/>
      <c r="MMR143" s="499"/>
      <c r="MMS143" s="499"/>
      <c r="MMT143" s="500"/>
      <c r="MMU143" s="501"/>
      <c r="MMV143" s="501"/>
      <c r="MMW143" s="501"/>
      <c r="MMX143" s="501"/>
      <c r="MMY143" s="501"/>
      <c r="MMZ143" s="501"/>
      <c r="MNA143" s="501"/>
      <c r="MNB143" s="501"/>
      <c r="MNC143" s="501"/>
      <c r="MND143" s="501"/>
      <c r="MNE143" s="501"/>
      <c r="MNF143" s="502"/>
      <c r="MNG143" s="497"/>
      <c r="MNH143" s="498"/>
      <c r="MNI143" s="498"/>
      <c r="MNJ143" s="499"/>
      <c r="MNK143" s="499"/>
      <c r="MNL143" s="499"/>
      <c r="MNM143" s="500"/>
      <c r="MNN143" s="501"/>
      <c r="MNO143" s="501"/>
      <c r="MNP143" s="501"/>
      <c r="MNQ143" s="501"/>
      <c r="MNR143" s="501"/>
      <c r="MNS143" s="501"/>
      <c r="MNT143" s="501"/>
      <c r="MNU143" s="501"/>
      <c r="MNV143" s="501"/>
      <c r="MNW143" s="501"/>
      <c r="MNX143" s="501"/>
      <c r="MNY143" s="502"/>
      <c r="MNZ143" s="497"/>
      <c r="MOA143" s="498"/>
      <c r="MOB143" s="498"/>
      <c r="MOC143" s="499"/>
      <c r="MOD143" s="499"/>
      <c r="MOE143" s="499"/>
      <c r="MOF143" s="500"/>
      <c r="MOG143" s="501"/>
      <c r="MOH143" s="501"/>
      <c r="MOI143" s="501"/>
      <c r="MOJ143" s="501"/>
      <c r="MOK143" s="501"/>
      <c r="MOL143" s="501"/>
      <c r="MOM143" s="501"/>
      <c r="MON143" s="501"/>
      <c r="MOO143" s="501"/>
      <c r="MOP143" s="501"/>
      <c r="MOQ143" s="501"/>
      <c r="MOR143" s="502"/>
      <c r="MOS143" s="497"/>
      <c r="MOT143" s="498"/>
      <c r="MOU143" s="498"/>
      <c r="MOV143" s="499"/>
      <c r="MOW143" s="499"/>
      <c r="MOX143" s="499"/>
      <c r="MOY143" s="500"/>
      <c r="MOZ143" s="501"/>
      <c r="MPA143" s="501"/>
      <c r="MPB143" s="501"/>
      <c r="MPC143" s="501"/>
      <c r="MPD143" s="501"/>
      <c r="MPE143" s="501"/>
      <c r="MPF143" s="501"/>
      <c r="MPG143" s="501"/>
      <c r="MPH143" s="501"/>
      <c r="MPI143" s="501"/>
      <c r="MPJ143" s="501"/>
      <c r="MPK143" s="502"/>
      <c r="MPL143" s="497"/>
      <c r="MPM143" s="498"/>
      <c r="MPN143" s="498"/>
      <c r="MPO143" s="499"/>
      <c r="MPP143" s="499"/>
      <c r="MPQ143" s="499"/>
      <c r="MPR143" s="500"/>
      <c r="MPS143" s="501"/>
      <c r="MPT143" s="501"/>
      <c r="MPU143" s="501"/>
      <c r="MPV143" s="501"/>
      <c r="MPW143" s="501"/>
      <c r="MPX143" s="501"/>
      <c r="MPY143" s="501"/>
      <c r="MPZ143" s="501"/>
      <c r="MQA143" s="501"/>
      <c r="MQB143" s="501"/>
      <c r="MQC143" s="501"/>
      <c r="MQD143" s="502"/>
      <c r="MQE143" s="497"/>
      <c r="MQF143" s="498"/>
      <c r="MQG143" s="498"/>
      <c r="MQH143" s="499"/>
      <c r="MQI143" s="499"/>
      <c r="MQJ143" s="499"/>
      <c r="MQK143" s="500"/>
      <c r="MQL143" s="501"/>
      <c r="MQM143" s="501"/>
      <c r="MQN143" s="501"/>
      <c r="MQO143" s="501"/>
      <c r="MQP143" s="501"/>
      <c r="MQQ143" s="501"/>
      <c r="MQR143" s="501"/>
      <c r="MQS143" s="501"/>
      <c r="MQT143" s="501"/>
      <c r="MQU143" s="501"/>
      <c r="MQV143" s="501"/>
      <c r="MQW143" s="502"/>
      <c r="MQX143" s="497"/>
      <c r="MQY143" s="498"/>
      <c r="MQZ143" s="498"/>
      <c r="MRA143" s="499"/>
      <c r="MRB143" s="499"/>
      <c r="MRC143" s="499"/>
      <c r="MRD143" s="500"/>
      <c r="MRE143" s="501"/>
      <c r="MRF143" s="501"/>
      <c r="MRG143" s="501"/>
      <c r="MRH143" s="501"/>
      <c r="MRI143" s="501"/>
      <c r="MRJ143" s="501"/>
      <c r="MRK143" s="501"/>
      <c r="MRL143" s="501"/>
      <c r="MRM143" s="501"/>
      <c r="MRN143" s="501"/>
      <c r="MRO143" s="501"/>
      <c r="MRP143" s="502"/>
      <c r="MRQ143" s="497"/>
      <c r="MRR143" s="498"/>
      <c r="MRS143" s="498"/>
      <c r="MRT143" s="499"/>
      <c r="MRU143" s="499"/>
      <c r="MRV143" s="499"/>
      <c r="MRW143" s="500"/>
      <c r="MRX143" s="501"/>
      <c r="MRY143" s="501"/>
      <c r="MRZ143" s="501"/>
      <c r="MSA143" s="501"/>
      <c r="MSB143" s="501"/>
      <c r="MSC143" s="501"/>
      <c r="MSD143" s="501"/>
      <c r="MSE143" s="501"/>
      <c r="MSF143" s="501"/>
      <c r="MSG143" s="501"/>
      <c r="MSH143" s="501"/>
      <c r="MSI143" s="502"/>
      <c r="MSJ143" s="497"/>
      <c r="MSK143" s="498"/>
      <c r="MSL143" s="498"/>
      <c r="MSM143" s="499"/>
      <c r="MSN143" s="499"/>
      <c r="MSO143" s="499"/>
      <c r="MSP143" s="500"/>
      <c r="MSQ143" s="501"/>
      <c r="MSR143" s="501"/>
      <c r="MSS143" s="501"/>
      <c r="MST143" s="501"/>
      <c r="MSU143" s="501"/>
      <c r="MSV143" s="501"/>
      <c r="MSW143" s="501"/>
      <c r="MSX143" s="501"/>
      <c r="MSY143" s="501"/>
      <c r="MSZ143" s="501"/>
      <c r="MTA143" s="501"/>
      <c r="MTB143" s="502"/>
      <c r="MTC143" s="497"/>
      <c r="MTD143" s="498"/>
      <c r="MTE143" s="498"/>
      <c r="MTF143" s="499"/>
      <c r="MTG143" s="499"/>
      <c r="MTH143" s="499"/>
      <c r="MTI143" s="500"/>
      <c r="MTJ143" s="501"/>
      <c r="MTK143" s="501"/>
      <c r="MTL143" s="501"/>
      <c r="MTM143" s="501"/>
      <c r="MTN143" s="501"/>
      <c r="MTO143" s="501"/>
      <c r="MTP143" s="501"/>
      <c r="MTQ143" s="501"/>
      <c r="MTR143" s="501"/>
      <c r="MTS143" s="501"/>
      <c r="MTT143" s="501"/>
      <c r="MTU143" s="502"/>
      <c r="MTV143" s="497"/>
      <c r="MTW143" s="498"/>
      <c r="MTX143" s="498"/>
      <c r="MTY143" s="499"/>
      <c r="MTZ143" s="499"/>
      <c r="MUA143" s="499"/>
      <c r="MUB143" s="500"/>
      <c r="MUC143" s="501"/>
      <c r="MUD143" s="501"/>
      <c r="MUE143" s="501"/>
      <c r="MUF143" s="501"/>
      <c r="MUG143" s="501"/>
      <c r="MUH143" s="501"/>
      <c r="MUI143" s="501"/>
      <c r="MUJ143" s="501"/>
      <c r="MUK143" s="501"/>
      <c r="MUL143" s="501"/>
      <c r="MUM143" s="501"/>
      <c r="MUN143" s="502"/>
      <c r="MUO143" s="497"/>
      <c r="MUP143" s="498"/>
      <c r="MUQ143" s="498"/>
      <c r="MUR143" s="499"/>
      <c r="MUS143" s="499"/>
      <c r="MUT143" s="499"/>
      <c r="MUU143" s="500"/>
      <c r="MUV143" s="501"/>
      <c r="MUW143" s="501"/>
      <c r="MUX143" s="501"/>
      <c r="MUY143" s="501"/>
      <c r="MUZ143" s="501"/>
      <c r="MVA143" s="501"/>
      <c r="MVB143" s="501"/>
      <c r="MVC143" s="501"/>
      <c r="MVD143" s="501"/>
      <c r="MVE143" s="501"/>
      <c r="MVF143" s="501"/>
      <c r="MVG143" s="502"/>
      <c r="MVH143" s="497"/>
      <c r="MVI143" s="498"/>
      <c r="MVJ143" s="498"/>
      <c r="MVK143" s="499"/>
      <c r="MVL143" s="499"/>
      <c r="MVM143" s="499"/>
      <c r="MVN143" s="500"/>
      <c r="MVO143" s="501"/>
      <c r="MVP143" s="501"/>
      <c r="MVQ143" s="501"/>
      <c r="MVR143" s="501"/>
      <c r="MVS143" s="501"/>
      <c r="MVT143" s="501"/>
      <c r="MVU143" s="501"/>
      <c r="MVV143" s="501"/>
      <c r="MVW143" s="501"/>
      <c r="MVX143" s="501"/>
      <c r="MVY143" s="501"/>
      <c r="MVZ143" s="502"/>
      <c r="MWA143" s="497"/>
      <c r="MWB143" s="498"/>
      <c r="MWC143" s="498"/>
      <c r="MWD143" s="499"/>
      <c r="MWE143" s="499"/>
      <c r="MWF143" s="499"/>
      <c r="MWG143" s="500"/>
      <c r="MWH143" s="501"/>
      <c r="MWI143" s="501"/>
      <c r="MWJ143" s="501"/>
      <c r="MWK143" s="501"/>
      <c r="MWL143" s="501"/>
      <c r="MWM143" s="501"/>
      <c r="MWN143" s="501"/>
      <c r="MWO143" s="501"/>
      <c r="MWP143" s="501"/>
      <c r="MWQ143" s="501"/>
      <c r="MWR143" s="501"/>
      <c r="MWS143" s="502"/>
      <c r="MWT143" s="497"/>
      <c r="MWU143" s="498"/>
      <c r="MWV143" s="498"/>
      <c r="MWW143" s="499"/>
      <c r="MWX143" s="499"/>
      <c r="MWY143" s="499"/>
      <c r="MWZ143" s="500"/>
      <c r="MXA143" s="501"/>
      <c r="MXB143" s="501"/>
      <c r="MXC143" s="501"/>
      <c r="MXD143" s="501"/>
      <c r="MXE143" s="501"/>
      <c r="MXF143" s="501"/>
      <c r="MXG143" s="501"/>
      <c r="MXH143" s="501"/>
      <c r="MXI143" s="501"/>
      <c r="MXJ143" s="501"/>
      <c r="MXK143" s="501"/>
      <c r="MXL143" s="502"/>
      <c r="MXM143" s="497"/>
      <c r="MXN143" s="498"/>
      <c r="MXO143" s="498"/>
      <c r="MXP143" s="499"/>
      <c r="MXQ143" s="499"/>
      <c r="MXR143" s="499"/>
      <c r="MXS143" s="500"/>
      <c r="MXT143" s="501"/>
      <c r="MXU143" s="501"/>
      <c r="MXV143" s="501"/>
      <c r="MXW143" s="501"/>
      <c r="MXX143" s="501"/>
      <c r="MXY143" s="501"/>
      <c r="MXZ143" s="501"/>
      <c r="MYA143" s="501"/>
      <c r="MYB143" s="501"/>
      <c r="MYC143" s="501"/>
      <c r="MYD143" s="501"/>
      <c r="MYE143" s="502"/>
      <c r="MYF143" s="497"/>
      <c r="MYG143" s="498"/>
      <c r="MYH143" s="498"/>
      <c r="MYI143" s="499"/>
      <c r="MYJ143" s="499"/>
      <c r="MYK143" s="499"/>
      <c r="MYL143" s="500"/>
      <c r="MYM143" s="501"/>
      <c r="MYN143" s="501"/>
      <c r="MYO143" s="501"/>
      <c r="MYP143" s="501"/>
      <c r="MYQ143" s="501"/>
      <c r="MYR143" s="501"/>
      <c r="MYS143" s="501"/>
      <c r="MYT143" s="501"/>
      <c r="MYU143" s="501"/>
      <c r="MYV143" s="501"/>
      <c r="MYW143" s="501"/>
      <c r="MYX143" s="502"/>
      <c r="MYY143" s="497"/>
      <c r="MYZ143" s="498"/>
      <c r="MZA143" s="498"/>
      <c r="MZB143" s="499"/>
      <c r="MZC143" s="499"/>
      <c r="MZD143" s="499"/>
      <c r="MZE143" s="500"/>
      <c r="MZF143" s="501"/>
      <c r="MZG143" s="501"/>
      <c r="MZH143" s="501"/>
      <c r="MZI143" s="501"/>
      <c r="MZJ143" s="501"/>
      <c r="MZK143" s="501"/>
      <c r="MZL143" s="501"/>
      <c r="MZM143" s="501"/>
      <c r="MZN143" s="501"/>
      <c r="MZO143" s="501"/>
      <c r="MZP143" s="501"/>
      <c r="MZQ143" s="502"/>
      <c r="MZR143" s="497"/>
      <c r="MZS143" s="498"/>
      <c r="MZT143" s="498"/>
      <c r="MZU143" s="499"/>
      <c r="MZV143" s="499"/>
      <c r="MZW143" s="499"/>
      <c r="MZX143" s="500"/>
      <c r="MZY143" s="501"/>
      <c r="MZZ143" s="501"/>
      <c r="NAA143" s="501"/>
      <c r="NAB143" s="501"/>
      <c r="NAC143" s="501"/>
      <c r="NAD143" s="501"/>
      <c r="NAE143" s="501"/>
      <c r="NAF143" s="501"/>
      <c r="NAG143" s="501"/>
      <c r="NAH143" s="501"/>
      <c r="NAI143" s="501"/>
      <c r="NAJ143" s="502"/>
      <c r="NAK143" s="497"/>
      <c r="NAL143" s="498"/>
      <c r="NAM143" s="498"/>
      <c r="NAN143" s="499"/>
      <c r="NAO143" s="499"/>
      <c r="NAP143" s="499"/>
      <c r="NAQ143" s="500"/>
      <c r="NAR143" s="501"/>
      <c r="NAS143" s="501"/>
      <c r="NAT143" s="501"/>
      <c r="NAU143" s="501"/>
      <c r="NAV143" s="501"/>
      <c r="NAW143" s="501"/>
      <c r="NAX143" s="501"/>
      <c r="NAY143" s="501"/>
      <c r="NAZ143" s="501"/>
      <c r="NBA143" s="501"/>
      <c r="NBB143" s="501"/>
      <c r="NBC143" s="502"/>
      <c r="NBD143" s="497"/>
      <c r="NBE143" s="498"/>
      <c r="NBF143" s="498"/>
      <c r="NBG143" s="499"/>
      <c r="NBH143" s="499"/>
      <c r="NBI143" s="499"/>
      <c r="NBJ143" s="500"/>
      <c r="NBK143" s="501"/>
      <c r="NBL143" s="501"/>
      <c r="NBM143" s="501"/>
      <c r="NBN143" s="501"/>
      <c r="NBO143" s="501"/>
      <c r="NBP143" s="501"/>
      <c r="NBQ143" s="501"/>
      <c r="NBR143" s="501"/>
      <c r="NBS143" s="501"/>
      <c r="NBT143" s="501"/>
      <c r="NBU143" s="501"/>
      <c r="NBV143" s="502"/>
      <c r="NBW143" s="497"/>
      <c r="NBX143" s="498"/>
      <c r="NBY143" s="498"/>
      <c r="NBZ143" s="499"/>
      <c r="NCA143" s="499"/>
      <c r="NCB143" s="499"/>
      <c r="NCC143" s="500"/>
      <c r="NCD143" s="501"/>
      <c r="NCE143" s="501"/>
      <c r="NCF143" s="501"/>
      <c r="NCG143" s="501"/>
      <c r="NCH143" s="501"/>
      <c r="NCI143" s="501"/>
      <c r="NCJ143" s="501"/>
      <c r="NCK143" s="501"/>
      <c r="NCL143" s="501"/>
      <c r="NCM143" s="501"/>
      <c r="NCN143" s="501"/>
      <c r="NCO143" s="502"/>
      <c r="NCP143" s="497"/>
      <c r="NCQ143" s="498"/>
      <c r="NCR143" s="498"/>
      <c r="NCS143" s="499"/>
      <c r="NCT143" s="499"/>
      <c r="NCU143" s="499"/>
      <c r="NCV143" s="500"/>
      <c r="NCW143" s="501"/>
      <c r="NCX143" s="501"/>
      <c r="NCY143" s="501"/>
      <c r="NCZ143" s="501"/>
      <c r="NDA143" s="501"/>
      <c r="NDB143" s="501"/>
      <c r="NDC143" s="501"/>
      <c r="NDD143" s="501"/>
      <c r="NDE143" s="501"/>
      <c r="NDF143" s="501"/>
      <c r="NDG143" s="501"/>
      <c r="NDH143" s="502"/>
      <c r="NDI143" s="497"/>
      <c r="NDJ143" s="498"/>
      <c r="NDK143" s="498"/>
      <c r="NDL143" s="499"/>
      <c r="NDM143" s="499"/>
      <c r="NDN143" s="499"/>
      <c r="NDO143" s="500"/>
      <c r="NDP143" s="501"/>
      <c r="NDQ143" s="501"/>
      <c r="NDR143" s="501"/>
      <c r="NDS143" s="501"/>
      <c r="NDT143" s="501"/>
      <c r="NDU143" s="501"/>
      <c r="NDV143" s="501"/>
      <c r="NDW143" s="501"/>
      <c r="NDX143" s="501"/>
      <c r="NDY143" s="501"/>
      <c r="NDZ143" s="501"/>
      <c r="NEA143" s="502"/>
      <c r="NEB143" s="497"/>
      <c r="NEC143" s="498"/>
      <c r="NED143" s="498"/>
      <c r="NEE143" s="499"/>
      <c r="NEF143" s="499"/>
      <c r="NEG143" s="499"/>
      <c r="NEH143" s="500"/>
      <c r="NEI143" s="501"/>
      <c r="NEJ143" s="501"/>
      <c r="NEK143" s="501"/>
      <c r="NEL143" s="501"/>
      <c r="NEM143" s="501"/>
      <c r="NEN143" s="501"/>
      <c r="NEO143" s="501"/>
      <c r="NEP143" s="501"/>
      <c r="NEQ143" s="501"/>
      <c r="NER143" s="501"/>
      <c r="NES143" s="501"/>
      <c r="NET143" s="502"/>
      <c r="NEU143" s="497"/>
      <c r="NEV143" s="498"/>
      <c r="NEW143" s="498"/>
      <c r="NEX143" s="499"/>
      <c r="NEY143" s="499"/>
      <c r="NEZ143" s="499"/>
      <c r="NFA143" s="500"/>
      <c r="NFB143" s="501"/>
      <c r="NFC143" s="501"/>
      <c r="NFD143" s="501"/>
      <c r="NFE143" s="501"/>
      <c r="NFF143" s="501"/>
      <c r="NFG143" s="501"/>
      <c r="NFH143" s="501"/>
      <c r="NFI143" s="501"/>
      <c r="NFJ143" s="501"/>
      <c r="NFK143" s="501"/>
      <c r="NFL143" s="501"/>
      <c r="NFM143" s="502"/>
      <c r="NFN143" s="497"/>
      <c r="NFO143" s="498"/>
      <c r="NFP143" s="498"/>
      <c r="NFQ143" s="499"/>
      <c r="NFR143" s="499"/>
      <c r="NFS143" s="499"/>
      <c r="NFT143" s="500"/>
      <c r="NFU143" s="501"/>
      <c r="NFV143" s="501"/>
      <c r="NFW143" s="501"/>
      <c r="NFX143" s="501"/>
      <c r="NFY143" s="501"/>
      <c r="NFZ143" s="501"/>
      <c r="NGA143" s="501"/>
      <c r="NGB143" s="501"/>
      <c r="NGC143" s="501"/>
      <c r="NGD143" s="501"/>
      <c r="NGE143" s="501"/>
      <c r="NGF143" s="502"/>
      <c r="NGG143" s="497"/>
      <c r="NGH143" s="498"/>
      <c r="NGI143" s="498"/>
      <c r="NGJ143" s="499"/>
      <c r="NGK143" s="499"/>
      <c r="NGL143" s="499"/>
      <c r="NGM143" s="500"/>
      <c r="NGN143" s="501"/>
      <c r="NGO143" s="501"/>
      <c r="NGP143" s="501"/>
      <c r="NGQ143" s="501"/>
      <c r="NGR143" s="501"/>
      <c r="NGS143" s="501"/>
      <c r="NGT143" s="501"/>
      <c r="NGU143" s="501"/>
      <c r="NGV143" s="501"/>
      <c r="NGW143" s="501"/>
      <c r="NGX143" s="501"/>
      <c r="NGY143" s="502"/>
      <c r="NGZ143" s="497"/>
      <c r="NHA143" s="498"/>
      <c r="NHB143" s="498"/>
      <c r="NHC143" s="499"/>
      <c r="NHD143" s="499"/>
      <c r="NHE143" s="499"/>
      <c r="NHF143" s="500"/>
      <c r="NHG143" s="501"/>
      <c r="NHH143" s="501"/>
      <c r="NHI143" s="501"/>
      <c r="NHJ143" s="501"/>
      <c r="NHK143" s="501"/>
      <c r="NHL143" s="501"/>
      <c r="NHM143" s="501"/>
      <c r="NHN143" s="501"/>
      <c r="NHO143" s="501"/>
      <c r="NHP143" s="501"/>
      <c r="NHQ143" s="501"/>
      <c r="NHR143" s="502"/>
      <c r="NHS143" s="497"/>
      <c r="NHT143" s="498"/>
      <c r="NHU143" s="498"/>
      <c r="NHV143" s="499"/>
      <c r="NHW143" s="499"/>
      <c r="NHX143" s="499"/>
      <c r="NHY143" s="500"/>
      <c r="NHZ143" s="501"/>
      <c r="NIA143" s="501"/>
      <c r="NIB143" s="501"/>
      <c r="NIC143" s="501"/>
      <c r="NID143" s="501"/>
      <c r="NIE143" s="501"/>
      <c r="NIF143" s="501"/>
      <c r="NIG143" s="501"/>
      <c r="NIH143" s="501"/>
      <c r="NII143" s="501"/>
      <c r="NIJ143" s="501"/>
      <c r="NIK143" s="502"/>
      <c r="NIL143" s="497"/>
      <c r="NIM143" s="498"/>
      <c r="NIN143" s="498"/>
      <c r="NIO143" s="499"/>
      <c r="NIP143" s="499"/>
      <c r="NIQ143" s="499"/>
      <c r="NIR143" s="500"/>
      <c r="NIS143" s="501"/>
      <c r="NIT143" s="501"/>
      <c r="NIU143" s="501"/>
      <c r="NIV143" s="501"/>
      <c r="NIW143" s="501"/>
      <c r="NIX143" s="501"/>
      <c r="NIY143" s="501"/>
      <c r="NIZ143" s="501"/>
      <c r="NJA143" s="501"/>
      <c r="NJB143" s="501"/>
      <c r="NJC143" s="501"/>
      <c r="NJD143" s="502"/>
      <c r="NJE143" s="497"/>
      <c r="NJF143" s="498"/>
      <c r="NJG143" s="498"/>
      <c r="NJH143" s="499"/>
      <c r="NJI143" s="499"/>
      <c r="NJJ143" s="499"/>
      <c r="NJK143" s="500"/>
      <c r="NJL143" s="501"/>
      <c r="NJM143" s="501"/>
      <c r="NJN143" s="501"/>
      <c r="NJO143" s="501"/>
      <c r="NJP143" s="501"/>
      <c r="NJQ143" s="501"/>
      <c r="NJR143" s="501"/>
      <c r="NJS143" s="501"/>
      <c r="NJT143" s="501"/>
      <c r="NJU143" s="501"/>
      <c r="NJV143" s="501"/>
      <c r="NJW143" s="502"/>
      <c r="NJX143" s="497"/>
      <c r="NJY143" s="498"/>
      <c r="NJZ143" s="498"/>
      <c r="NKA143" s="499"/>
      <c r="NKB143" s="499"/>
      <c r="NKC143" s="499"/>
      <c r="NKD143" s="500"/>
      <c r="NKE143" s="501"/>
      <c r="NKF143" s="501"/>
      <c r="NKG143" s="501"/>
      <c r="NKH143" s="501"/>
      <c r="NKI143" s="501"/>
      <c r="NKJ143" s="501"/>
      <c r="NKK143" s="501"/>
      <c r="NKL143" s="501"/>
      <c r="NKM143" s="501"/>
      <c r="NKN143" s="501"/>
      <c r="NKO143" s="501"/>
      <c r="NKP143" s="502"/>
      <c r="NKQ143" s="497"/>
      <c r="NKR143" s="498"/>
      <c r="NKS143" s="498"/>
      <c r="NKT143" s="499"/>
      <c r="NKU143" s="499"/>
      <c r="NKV143" s="499"/>
      <c r="NKW143" s="500"/>
      <c r="NKX143" s="501"/>
      <c r="NKY143" s="501"/>
      <c r="NKZ143" s="501"/>
      <c r="NLA143" s="501"/>
      <c r="NLB143" s="501"/>
      <c r="NLC143" s="501"/>
      <c r="NLD143" s="501"/>
      <c r="NLE143" s="501"/>
      <c r="NLF143" s="501"/>
      <c r="NLG143" s="501"/>
      <c r="NLH143" s="501"/>
      <c r="NLI143" s="502"/>
      <c r="NLJ143" s="497"/>
      <c r="NLK143" s="498"/>
      <c r="NLL143" s="498"/>
      <c r="NLM143" s="499"/>
      <c r="NLN143" s="499"/>
      <c r="NLO143" s="499"/>
      <c r="NLP143" s="500"/>
      <c r="NLQ143" s="501"/>
      <c r="NLR143" s="501"/>
      <c r="NLS143" s="501"/>
      <c r="NLT143" s="501"/>
      <c r="NLU143" s="501"/>
      <c r="NLV143" s="501"/>
      <c r="NLW143" s="501"/>
      <c r="NLX143" s="501"/>
      <c r="NLY143" s="501"/>
      <c r="NLZ143" s="501"/>
      <c r="NMA143" s="501"/>
      <c r="NMB143" s="502"/>
      <c r="NMC143" s="497"/>
      <c r="NMD143" s="498"/>
      <c r="NME143" s="498"/>
      <c r="NMF143" s="499"/>
      <c r="NMG143" s="499"/>
      <c r="NMH143" s="499"/>
      <c r="NMI143" s="500"/>
      <c r="NMJ143" s="501"/>
      <c r="NMK143" s="501"/>
      <c r="NML143" s="501"/>
      <c r="NMM143" s="501"/>
      <c r="NMN143" s="501"/>
      <c r="NMO143" s="501"/>
      <c r="NMP143" s="501"/>
      <c r="NMQ143" s="501"/>
      <c r="NMR143" s="501"/>
      <c r="NMS143" s="501"/>
      <c r="NMT143" s="501"/>
      <c r="NMU143" s="502"/>
      <c r="NMV143" s="497"/>
      <c r="NMW143" s="498"/>
      <c r="NMX143" s="498"/>
      <c r="NMY143" s="499"/>
      <c r="NMZ143" s="499"/>
      <c r="NNA143" s="499"/>
      <c r="NNB143" s="500"/>
      <c r="NNC143" s="501"/>
      <c r="NND143" s="501"/>
      <c r="NNE143" s="501"/>
      <c r="NNF143" s="501"/>
      <c r="NNG143" s="501"/>
      <c r="NNH143" s="501"/>
      <c r="NNI143" s="501"/>
      <c r="NNJ143" s="501"/>
      <c r="NNK143" s="501"/>
      <c r="NNL143" s="501"/>
      <c r="NNM143" s="501"/>
      <c r="NNN143" s="502"/>
      <c r="NNO143" s="497"/>
      <c r="NNP143" s="498"/>
      <c r="NNQ143" s="498"/>
      <c r="NNR143" s="499"/>
      <c r="NNS143" s="499"/>
      <c r="NNT143" s="499"/>
      <c r="NNU143" s="500"/>
      <c r="NNV143" s="501"/>
      <c r="NNW143" s="501"/>
      <c r="NNX143" s="501"/>
      <c r="NNY143" s="501"/>
      <c r="NNZ143" s="501"/>
      <c r="NOA143" s="501"/>
      <c r="NOB143" s="501"/>
      <c r="NOC143" s="501"/>
      <c r="NOD143" s="501"/>
      <c r="NOE143" s="501"/>
      <c r="NOF143" s="501"/>
      <c r="NOG143" s="502"/>
      <c r="NOH143" s="497"/>
      <c r="NOI143" s="498"/>
      <c r="NOJ143" s="498"/>
      <c r="NOK143" s="499"/>
      <c r="NOL143" s="499"/>
      <c r="NOM143" s="499"/>
      <c r="NON143" s="500"/>
      <c r="NOO143" s="501"/>
      <c r="NOP143" s="501"/>
      <c r="NOQ143" s="501"/>
      <c r="NOR143" s="501"/>
      <c r="NOS143" s="501"/>
      <c r="NOT143" s="501"/>
      <c r="NOU143" s="501"/>
      <c r="NOV143" s="501"/>
      <c r="NOW143" s="501"/>
      <c r="NOX143" s="501"/>
      <c r="NOY143" s="501"/>
      <c r="NOZ143" s="502"/>
      <c r="NPA143" s="497"/>
      <c r="NPB143" s="498"/>
      <c r="NPC143" s="498"/>
      <c r="NPD143" s="499"/>
      <c r="NPE143" s="499"/>
      <c r="NPF143" s="499"/>
      <c r="NPG143" s="500"/>
      <c r="NPH143" s="501"/>
      <c r="NPI143" s="501"/>
      <c r="NPJ143" s="501"/>
      <c r="NPK143" s="501"/>
      <c r="NPL143" s="501"/>
      <c r="NPM143" s="501"/>
      <c r="NPN143" s="501"/>
      <c r="NPO143" s="501"/>
      <c r="NPP143" s="501"/>
      <c r="NPQ143" s="501"/>
      <c r="NPR143" s="501"/>
      <c r="NPS143" s="502"/>
      <c r="NPT143" s="497"/>
      <c r="NPU143" s="498"/>
      <c r="NPV143" s="498"/>
      <c r="NPW143" s="499"/>
      <c r="NPX143" s="499"/>
      <c r="NPY143" s="499"/>
      <c r="NPZ143" s="500"/>
      <c r="NQA143" s="501"/>
      <c r="NQB143" s="501"/>
      <c r="NQC143" s="501"/>
      <c r="NQD143" s="501"/>
      <c r="NQE143" s="501"/>
      <c r="NQF143" s="501"/>
      <c r="NQG143" s="501"/>
      <c r="NQH143" s="501"/>
      <c r="NQI143" s="501"/>
      <c r="NQJ143" s="501"/>
      <c r="NQK143" s="501"/>
      <c r="NQL143" s="502"/>
      <c r="NQM143" s="497"/>
      <c r="NQN143" s="498"/>
      <c r="NQO143" s="498"/>
      <c r="NQP143" s="499"/>
      <c r="NQQ143" s="499"/>
      <c r="NQR143" s="499"/>
      <c r="NQS143" s="500"/>
      <c r="NQT143" s="501"/>
      <c r="NQU143" s="501"/>
      <c r="NQV143" s="501"/>
      <c r="NQW143" s="501"/>
      <c r="NQX143" s="501"/>
      <c r="NQY143" s="501"/>
      <c r="NQZ143" s="501"/>
      <c r="NRA143" s="501"/>
      <c r="NRB143" s="501"/>
      <c r="NRC143" s="501"/>
      <c r="NRD143" s="501"/>
      <c r="NRE143" s="502"/>
      <c r="NRF143" s="497"/>
      <c r="NRG143" s="498"/>
      <c r="NRH143" s="498"/>
      <c r="NRI143" s="499"/>
      <c r="NRJ143" s="499"/>
      <c r="NRK143" s="499"/>
      <c r="NRL143" s="500"/>
      <c r="NRM143" s="501"/>
      <c r="NRN143" s="501"/>
      <c r="NRO143" s="501"/>
      <c r="NRP143" s="501"/>
      <c r="NRQ143" s="501"/>
      <c r="NRR143" s="501"/>
      <c r="NRS143" s="501"/>
      <c r="NRT143" s="501"/>
      <c r="NRU143" s="501"/>
      <c r="NRV143" s="501"/>
      <c r="NRW143" s="501"/>
      <c r="NRX143" s="502"/>
      <c r="NRY143" s="497"/>
      <c r="NRZ143" s="498"/>
      <c r="NSA143" s="498"/>
      <c r="NSB143" s="499"/>
      <c r="NSC143" s="499"/>
      <c r="NSD143" s="499"/>
      <c r="NSE143" s="500"/>
      <c r="NSF143" s="501"/>
      <c r="NSG143" s="501"/>
      <c r="NSH143" s="501"/>
      <c r="NSI143" s="501"/>
      <c r="NSJ143" s="501"/>
      <c r="NSK143" s="501"/>
      <c r="NSL143" s="501"/>
      <c r="NSM143" s="501"/>
      <c r="NSN143" s="501"/>
      <c r="NSO143" s="501"/>
      <c r="NSP143" s="501"/>
      <c r="NSQ143" s="502"/>
      <c r="NSR143" s="497"/>
      <c r="NSS143" s="498"/>
      <c r="NST143" s="498"/>
      <c r="NSU143" s="499"/>
      <c r="NSV143" s="499"/>
      <c r="NSW143" s="499"/>
      <c r="NSX143" s="500"/>
      <c r="NSY143" s="501"/>
      <c r="NSZ143" s="501"/>
      <c r="NTA143" s="501"/>
      <c r="NTB143" s="501"/>
      <c r="NTC143" s="501"/>
      <c r="NTD143" s="501"/>
      <c r="NTE143" s="501"/>
      <c r="NTF143" s="501"/>
      <c r="NTG143" s="501"/>
      <c r="NTH143" s="501"/>
      <c r="NTI143" s="501"/>
      <c r="NTJ143" s="502"/>
      <c r="NTK143" s="497"/>
      <c r="NTL143" s="498"/>
      <c r="NTM143" s="498"/>
      <c r="NTN143" s="499"/>
      <c r="NTO143" s="499"/>
      <c r="NTP143" s="499"/>
      <c r="NTQ143" s="500"/>
      <c r="NTR143" s="501"/>
      <c r="NTS143" s="501"/>
      <c r="NTT143" s="501"/>
      <c r="NTU143" s="501"/>
      <c r="NTV143" s="501"/>
      <c r="NTW143" s="501"/>
      <c r="NTX143" s="501"/>
      <c r="NTY143" s="501"/>
      <c r="NTZ143" s="501"/>
      <c r="NUA143" s="501"/>
      <c r="NUB143" s="501"/>
      <c r="NUC143" s="502"/>
      <c r="NUD143" s="497"/>
      <c r="NUE143" s="498"/>
      <c r="NUF143" s="498"/>
      <c r="NUG143" s="499"/>
      <c r="NUH143" s="499"/>
      <c r="NUI143" s="499"/>
      <c r="NUJ143" s="500"/>
      <c r="NUK143" s="501"/>
      <c r="NUL143" s="501"/>
      <c r="NUM143" s="501"/>
      <c r="NUN143" s="501"/>
      <c r="NUO143" s="501"/>
      <c r="NUP143" s="501"/>
      <c r="NUQ143" s="501"/>
      <c r="NUR143" s="501"/>
      <c r="NUS143" s="501"/>
      <c r="NUT143" s="501"/>
      <c r="NUU143" s="501"/>
      <c r="NUV143" s="502"/>
      <c r="NUW143" s="497"/>
      <c r="NUX143" s="498"/>
      <c r="NUY143" s="498"/>
      <c r="NUZ143" s="499"/>
      <c r="NVA143" s="499"/>
      <c r="NVB143" s="499"/>
      <c r="NVC143" s="500"/>
      <c r="NVD143" s="501"/>
      <c r="NVE143" s="501"/>
      <c r="NVF143" s="501"/>
      <c r="NVG143" s="501"/>
      <c r="NVH143" s="501"/>
      <c r="NVI143" s="501"/>
      <c r="NVJ143" s="501"/>
      <c r="NVK143" s="501"/>
      <c r="NVL143" s="501"/>
      <c r="NVM143" s="501"/>
      <c r="NVN143" s="501"/>
      <c r="NVO143" s="502"/>
      <c r="NVP143" s="497"/>
      <c r="NVQ143" s="498"/>
      <c r="NVR143" s="498"/>
      <c r="NVS143" s="499"/>
      <c r="NVT143" s="499"/>
      <c r="NVU143" s="499"/>
      <c r="NVV143" s="500"/>
      <c r="NVW143" s="501"/>
      <c r="NVX143" s="501"/>
      <c r="NVY143" s="501"/>
      <c r="NVZ143" s="501"/>
      <c r="NWA143" s="501"/>
      <c r="NWB143" s="501"/>
      <c r="NWC143" s="501"/>
      <c r="NWD143" s="501"/>
      <c r="NWE143" s="501"/>
      <c r="NWF143" s="501"/>
      <c r="NWG143" s="501"/>
      <c r="NWH143" s="502"/>
      <c r="NWI143" s="497"/>
      <c r="NWJ143" s="498"/>
      <c r="NWK143" s="498"/>
      <c r="NWL143" s="499"/>
      <c r="NWM143" s="499"/>
      <c r="NWN143" s="499"/>
      <c r="NWO143" s="500"/>
      <c r="NWP143" s="501"/>
      <c r="NWQ143" s="501"/>
      <c r="NWR143" s="501"/>
      <c r="NWS143" s="501"/>
      <c r="NWT143" s="501"/>
      <c r="NWU143" s="501"/>
      <c r="NWV143" s="501"/>
      <c r="NWW143" s="501"/>
      <c r="NWX143" s="501"/>
      <c r="NWY143" s="501"/>
      <c r="NWZ143" s="501"/>
      <c r="NXA143" s="502"/>
      <c r="NXB143" s="497"/>
      <c r="NXC143" s="498"/>
      <c r="NXD143" s="498"/>
      <c r="NXE143" s="499"/>
      <c r="NXF143" s="499"/>
      <c r="NXG143" s="499"/>
      <c r="NXH143" s="500"/>
      <c r="NXI143" s="501"/>
      <c r="NXJ143" s="501"/>
      <c r="NXK143" s="501"/>
      <c r="NXL143" s="501"/>
      <c r="NXM143" s="501"/>
      <c r="NXN143" s="501"/>
      <c r="NXO143" s="501"/>
      <c r="NXP143" s="501"/>
      <c r="NXQ143" s="501"/>
      <c r="NXR143" s="501"/>
      <c r="NXS143" s="501"/>
      <c r="NXT143" s="502"/>
      <c r="NXU143" s="497"/>
      <c r="NXV143" s="498"/>
      <c r="NXW143" s="498"/>
      <c r="NXX143" s="499"/>
      <c r="NXY143" s="499"/>
      <c r="NXZ143" s="499"/>
      <c r="NYA143" s="500"/>
      <c r="NYB143" s="501"/>
      <c r="NYC143" s="501"/>
      <c r="NYD143" s="501"/>
      <c r="NYE143" s="501"/>
      <c r="NYF143" s="501"/>
      <c r="NYG143" s="501"/>
      <c r="NYH143" s="501"/>
      <c r="NYI143" s="501"/>
      <c r="NYJ143" s="501"/>
      <c r="NYK143" s="501"/>
      <c r="NYL143" s="501"/>
      <c r="NYM143" s="502"/>
      <c r="NYN143" s="497"/>
      <c r="NYO143" s="498"/>
      <c r="NYP143" s="498"/>
      <c r="NYQ143" s="499"/>
      <c r="NYR143" s="499"/>
      <c r="NYS143" s="499"/>
      <c r="NYT143" s="500"/>
      <c r="NYU143" s="501"/>
      <c r="NYV143" s="501"/>
      <c r="NYW143" s="501"/>
      <c r="NYX143" s="501"/>
      <c r="NYY143" s="501"/>
      <c r="NYZ143" s="501"/>
      <c r="NZA143" s="501"/>
      <c r="NZB143" s="501"/>
      <c r="NZC143" s="501"/>
      <c r="NZD143" s="501"/>
      <c r="NZE143" s="501"/>
      <c r="NZF143" s="502"/>
      <c r="NZG143" s="497"/>
      <c r="NZH143" s="498"/>
      <c r="NZI143" s="498"/>
      <c r="NZJ143" s="499"/>
      <c r="NZK143" s="499"/>
      <c r="NZL143" s="499"/>
      <c r="NZM143" s="500"/>
      <c r="NZN143" s="501"/>
      <c r="NZO143" s="501"/>
      <c r="NZP143" s="501"/>
      <c r="NZQ143" s="501"/>
      <c r="NZR143" s="501"/>
      <c r="NZS143" s="501"/>
      <c r="NZT143" s="501"/>
      <c r="NZU143" s="501"/>
      <c r="NZV143" s="501"/>
      <c r="NZW143" s="501"/>
      <c r="NZX143" s="501"/>
      <c r="NZY143" s="502"/>
      <c r="NZZ143" s="497"/>
      <c r="OAA143" s="498"/>
      <c r="OAB143" s="498"/>
      <c r="OAC143" s="499"/>
      <c r="OAD143" s="499"/>
      <c r="OAE143" s="499"/>
      <c r="OAF143" s="500"/>
      <c r="OAG143" s="501"/>
      <c r="OAH143" s="501"/>
      <c r="OAI143" s="501"/>
      <c r="OAJ143" s="501"/>
      <c r="OAK143" s="501"/>
      <c r="OAL143" s="501"/>
      <c r="OAM143" s="501"/>
      <c r="OAN143" s="501"/>
      <c r="OAO143" s="501"/>
      <c r="OAP143" s="501"/>
      <c r="OAQ143" s="501"/>
      <c r="OAR143" s="502"/>
      <c r="OAS143" s="497"/>
      <c r="OAT143" s="498"/>
      <c r="OAU143" s="498"/>
      <c r="OAV143" s="499"/>
      <c r="OAW143" s="499"/>
      <c r="OAX143" s="499"/>
      <c r="OAY143" s="500"/>
      <c r="OAZ143" s="501"/>
      <c r="OBA143" s="501"/>
      <c r="OBB143" s="501"/>
      <c r="OBC143" s="501"/>
      <c r="OBD143" s="501"/>
      <c r="OBE143" s="501"/>
      <c r="OBF143" s="501"/>
      <c r="OBG143" s="501"/>
      <c r="OBH143" s="501"/>
      <c r="OBI143" s="501"/>
      <c r="OBJ143" s="501"/>
      <c r="OBK143" s="502"/>
      <c r="OBL143" s="497"/>
      <c r="OBM143" s="498"/>
      <c r="OBN143" s="498"/>
      <c r="OBO143" s="499"/>
      <c r="OBP143" s="499"/>
      <c r="OBQ143" s="499"/>
      <c r="OBR143" s="500"/>
      <c r="OBS143" s="501"/>
      <c r="OBT143" s="501"/>
      <c r="OBU143" s="501"/>
      <c r="OBV143" s="501"/>
      <c r="OBW143" s="501"/>
      <c r="OBX143" s="501"/>
      <c r="OBY143" s="501"/>
      <c r="OBZ143" s="501"/>
      <c r="OCA143" s="501"/>
      <c r="OCB143" s="501"/>
      <c r="OCC143" s="501"/>
      <c r="OCD143" s="502"/>
      <c r="OCE143" s="497"/>
      <c r="OCF143" s="498"/>
      <c r="OCG143" s="498"/>
      <c r="OCH143" s="499"/>
      <c r="OCI143" s="499"/>
      <c r="OCJ143" s="499"/>
      <c r="OCK143" s="500"/>
      <c r="OCL143" s="501"/>
      <c r="OCM143" s="501"/>
      <c r="OCN143" s="501"/>
      <c r="OCO143" s="501"/>
      <c r="OCP143" s="501"/>
      <c r="OCQ143" s="501"/>
      <c r="OCR143" s="501"/>
      <c r="OCS143" s="501"/>
      <c r="OCT143" s="501"/>
      <c r="OCU143" s="501"/>
      <c r="OCV143" s="501"/>
      <c r="OCW143" s="502"/>
      <c r="OCX143" s="497"/>
      <c r="OCY143" s="498"/>
      <c r="OCZ143" s="498"/>
      <c r="ODA143" s="499"/>
      <c r="ODB143" s="499"/>
      <c r="ODC143" s="499"/>
      <c r="ODD143" s="500"/>
      <c r="ODE143" s="501"/>
      <c r="ODF143" s="501"/>
      <c r="ODG143" s="501"/>
      <c r="ODH143" s="501"/>
      <c r="ODI143" s="501"/>
      <c r="ODJ143" s="501"/>
      <c r="ODK143" s="501"/>
      <c r="ODL143" s="501"/>
      <c r="ODM143" s="501"/>
      <c r="ODN143" s="501"/>
      <c r="ODO143" s="501"/>
      <c r="ODP143" s="502"/>
      <c r="ODQ143" s="497"/>
      <c r="ODR143" s="498"/>
      <c r="ODS143" s="498"/>
      <c r="ODT143" s="499"/>
      <c r="ODU143" s="499"/>
      <c r="ODV143" s="499"/>
      <c r="ODW143" s="500"/>
      <c r="ODX143" s="501"/>
      <c r="ODY143" s="501"/>
      <c r="ODZ143" s="501"/>
      <c r="OEA143" s="501"/>
      <c r="OEB143" s="501"/>
      <c r="OEC143" s="501"/>
      <c r="OED143" s="501"/>
      <c r="OEE143" s="501"/>
      <c r="OEF143" s="501"/>
      <c r="OEG143" s="501"/>
      <c r="OEH143" s="501"/>
      <c r="OEI143" s="502"/>
      <c r="OEJ143" s="497"/>
      <c r="OEK143" s="498"/>
      <c r="OEL143" s="498"/>
      <c r="OEM143" s="499"/>
      <c r="OEN143" s="499"/>
      <c r="OEO143" s="499"/>
      <c r="OEP143" s="500"/>
      <c r="OEQ143" s="501"/>
      <c r="OER143" s="501"/>
      <c r="OES143" s="501"/>
      <c r="OET143" s="501"/>
      <c r="OEU143" s="501"/>
      <c r="OEV143" s="501"/>
      <c r="OEW143" s="501"/>
      <c r="OEX143" s="501"/>
      <c r="OEY143" s="501"/>
      <c r="OEZ143" s="501"/>
      <c r="OFA143" s="501"/>
      <c r="OFB143" s="502"/>
      <c r="OFC143" s="497"/>
      <c r="OFD143" s="498"/>
      <c r="OFE143" s="498"/>
      <c r="OFF143" s="499"/>
      <c r="OFG143" s="499"/>
      <c r="OFH143" s="499"/>
      <c r="OFI143" s="500"/>
      <c r="OFJ143" s="501"/>
      <c r="OFK143" s="501"/>
      <c r="OFL143" s="501"/>
      <c r="OFM143" s="501"/>
      <c r="OFN143" s="501"/>
      <c r="OFO143" s="501"/>
      <c r="OFP143" s="501"/>
      <c r="OFQ143" s="501"/>
      <c r="OFR143" s="501"/>
      <c r="OFS143" s="501"/>
      <c r="OFT143" s="501"/>
      <c r="OFU143" s="502"/>
      <c r="OFV143" s="497"/>
      <c r="OFW143" s="498"/>
      <c r="OFX143" s="498"/>
      <c r="OFY143" s="499"/>
      <c r="OFZ143" s="499"/>
      <c r="OGA143" s="499"/>
      <c r="OGB143" s="500"/>
      <c r="OGC143" s="501"/>
      <c r="OGD143" s="501"/>
      <c r="OGE143" s="501"/>
      <c r="OGF143" s="501"/>
      <c r="OGG143" s="501"/>
      <c r="OGH143" s="501"/>
      <c r="OGI143" s="501"/>
      <c r="OGJ143" s="501"/>
      <c r="OGK143" s="501"/>
      <c r="OGL143" s="501"/>
      <c r="OGM143" s="501"/>
      <c r="OGN143" s="502"/>
      <c r="OGO143" s="497"/>
      <c r="OGP143" s="498"/>
      <c r="OGQ143" s="498"/>
      <c r="OGR143" s="499"/>
      <c r="OGS143" s="499"/>
      <c r="OGT143" s="499"/>
      <c r="OGU143" s="500"/>
      <c r="OGV143" s="501"/>
      <c r="OGW143" s="501"/>
      <c r="OGX143" s="501"/>
      <c r="OGY143" s="501"/>
      <c r="OGZ143" s="501"/>
      <c r="OHA143" s="501"/>
      <c r="OHB143" s="501"/>
      <c r="OHC143" s="501"/>
      <c r="OHD143" s="501"/>
      <c r="OHE143" s="501"/>
      <c r="OHF143" s="501"/>
      <c r="OHG143" s="502"/>
      <c r="OHH143" s="497"/>
      <c r="OHI143" s="498"/>
      <c r="OHJ143" s="498"/>
      <c r="OHK143" s="499"/>
      <c r="OHL143" s="499"/>
      <c r="OHM143" s="499"/>
      <c r="OHN143" s="500"/>
      <c r="OHO143" s="501"/>
      <c r="OHP143" s="501"/>
      <c r="OHQ143" s="501"/>
      <c r="OHR143" s="501"/>
      <c r="OHS143" s="501"/>
      <c r="OHT143" s="501"/>
      <c r="OHU143" s="501"/>
      <c r="OHV143" s="501"/>
      <c r="OHW143" s="501"/>
      <c r="OHX143" s="501"/>
      <c r="OHY143" s="501"/>
      <c r="OHZ143" s="502"/>
      <c r="OIA143" s="497"/>
      <c r="OIB143" s="498"/>
      <c r="OIC143" s="498"/>
      <c r="OID143" s="499"/>
      <c r="OIE143" s="499"/>
      <c r="OIF143" s="499"/>
      <c r="OIG143" s="500"/>
      <c r="OIH143" s="501"/>
      <c r="OII143" s="501"/>
      <c r="OIJ143" s="501"/>
      <c r="OIK143" s="501"/>
      <c r="OIL143" s="501"/>
      <c r="OIM143" s="501"/>
      <c r="OIN143" s="501"/>
      <c r="OIO143" s="501"/>
      <c r="OIP143" s="501"/>
      <c r="OIQ143" s="501"/>
      <c r="OIR143" s="501"/>
      <c r="OIS143" s="502"/>
      <c r="OIT143" s="497"/>
      <c r="OIU143" s="498"/>
      <c r="OIV143" s="498"/>
      <c r="OIW143" s="499"/>
      <c r="OIX143" s="499"/>
      <c r="OIY143" s="499"/>
      <c r="OIZ143" s="500"/>
      <c r="OJA143" s="501"/>
      <c r="OJB143" s="501"/>
      <c r="OJC143" s="501"/>
      <c r="OJD143" s="501"/>
      <c r="OJE143" s="501"/>
      <c r="OJF143" s="501"/>
      <c r="OJG143" s="501"/>
      <c r="OJH143" s="501"/>
      <c r="OJI143" s="501"/>
      <c r="OJJ143" s="501"/>
      <c r="OJK143" s="501"/>
      <c r="OJL143" s="502"/>
      <c r="OJM143" s="497"/>
      <c r="OJN143" s="498"/>
      <c r="OJO143" s="498"/>
      <c r="OJP143" s="499"/>
      <c r="OJQ143" s="499"/>
      <c r="OJR143" s="499"/>
      <c r="OJS143" s="500"/>
      <c r="OJT143" s="501"/>
      <c r="OJU143" s="501"/>
      <c r="OJV143" s="501"/>
      <c r="OJW143" s="501"/>
      <c r="OJX143" s="501"/>
      <c r="OJY143" s="501"/>
      <c r="OJZ143" s="501"/>
      <c r="OKA143" s="501"/>
      <c r="OKB143" s="501"/>
      <c r="OKC143" s="501"/>
      <c r="OKD143" s="501"/>
      <c r="OKE143" s="502"/>
      <c r="OKF143" s="497"/>
      <c r="OKG143" s="498"/>
      <c r="OKH143" s="498"/>
      <c r="OKI143" s="499"/>
      <c r="OKJ143" s="499"/>
      <c r="OKK143" s="499"/>
      <c r="OKL143" s="500"/>
      <c r="OKM143" s="501"/>
      <c r="OKN143" s="501"/>
      <c r="OKO143" s="501"/>
      <c r="OKP143" s="501"/>
      <c r="OKQ143" s="501"/>
      <c r="OKR143" s="501"/>
      <c r="OKS143" s="501"/>
      <c r="OKT143" s="501"/>
      <c r="OKU143" s="501"/>
      <c r="OKV143" s="501"/>
      <c r="OKW143" s="501"/>
      <c r="OKX143" s="502"/>
      <c r="OKY143" s="497"/>
      <c r="OKZ143" s="498"/>
      <c r="OLA143" s="498"/>
      <c r="OLB143" s="499"/>
      <c r="OLC143" s="499"/>
      <c r="OLD143" s="499"/>
      <c r="OLE143" s="500"/>
      <c r="OLF143" s="501"/>
      <c r="OLG143" s="501"/>
      <c r="OLH143" s="501"/>
      <c r="OLI143" s="501"/>
      <c r="OLJ143" s="501"/>
      <c r="OLK143" s="501"/>
      <c r="OLL143" s="501"/>
      <c r="OLM143" s="501"/>
      <c r="OLN143" s="501"/>
      <c r="OLO143" s="501"/>
      <c r="OLP143" s="501"/>
      <c r="OLQ143" s="502"/>
      <c r="OLR143" s="497"/>
      <c r="OLS143" s="498"/>
      <c r="OLT143" s="498"/>
      <c r="OLU143" s="499"/>
      <c r="OLV143" s="499"/>
      <c r="OLW143" s="499"/>
      <c r="OLX143" s="500"/>
      <c r="OLY143" s="501"/>
      <c r="OLZ143" s="501"/>
      <c r="OMA143" s="501"/>
      <c r="OMB143" s="501"/>
      <c r="OMC143" s="501"/>
      <c r="OMD143" s="501"/>
      <c r="OME143" s="501"/>
      <c r="OMF143" s="501"/>
      <c r="OMG143" s="501"/>
      <c r="OMH143" s="501"/>
      <c r="OMI143" s="501"/>
      <c r="OMJ143" s="502"/>
      <c r="OMK143" s="497"/>
      <c r="OML143" s="498"/>
      <c r="OMM143" s="498"/>
      <c r="OMN143" s="499"/>
      <c r="OMO143" s="499"/>
      <c r="OMP143" s="499"/>
      <c r="OMQ143" s="500"/>
      <c r="OMR143" s="501"/>
      <c r="OMS143" s="501"/>
      <c r="OMT143" s="501"/>
      <c r="OMU143" s="501"/>
      <c r="OMV143" s="501"/>
      <c r="OMW143" s="501"/>
      <c r="OMX143" s="501"/>
      <c r="OMY143" s="501"/>
      <c r="OMZ143" s="501"/>
      <c r="ONA143" s="501"/>
      <c r="ONB143" s="501"/>
      <c r="ONC143" s="502"/>
      <c r="OND143" s="497"/>
      <c r="ONE143" s="498"/>
      <c r="ONF143" s="498"/>
      <c r="ONG143" s="499"/>
      <c r="ONH143" s="499"/>
      <c r="ONI143" s="499"/>
      <c r="ONJ143" s="500"/>
      <c r="ONK143" s="501"/>
      <c r="ONL143" s="501"/>
      <c r="ONM143" s="501"/>
      <c r="ONN143" s="501"/>
      <c r="ONO143" s="501"/>
      <c r="ONP143" s="501"/>
      <c r="ONQ143" s="501"/>
      <c r="ONR143" s="501"/>
      <c r="ONS143" s="501"/>
      <c r="ONT143" s="501"/>
      <c r="ONU143" s="501"/>
      <c r="ONV143" s="502"/>
      <c r="ONW143" s="497"/>
      <c r="ONX143" s="498"/>
      <c r="ONY143" s="498"/>
      <c r="ONZ143" s="499"/>
      <c r="OOA143" s="499"/>
      <c r="OOB143" s="499"/>
      <c r="OOC143" s="500"/>
      <c r="OOD143" s="501"/>
      <c r="OOE143" s="501"/>
      <c r="OOF143" s="501"/>
      <c r="OOG143" s="501"/>
      <c r="OOH143" s="501"/>
      <c r="OOI143" s="501"/>
      <c r="OOJ143" s="501"/>
      <c r="OOK143" s="501"/>
      <c r="OOL143" s="501"/>
      <c r="OOM143" s="501"/>
      <c r="OON143" s="501"/>
      <c r="OOO143" s="502"/>
      <c r="OOP143" s="497"/>
      <c r="OOQ143" s="498"/>
      <c r="OOR143" s="498"/>
      <c r="OOS143" s="499"/>
      <c r="OOT143" s="499"/>
      <c r="OOU143" s="499"/>
      <c r="OOV143" s="500"/>
      <c r="OOW143" s="501"/>
      <c r="OOX143" s="501"/>
      <c r="OOY143" s="501"/>
      <c r="OOZ143" s="501"/>
      <c r="OPA143" s="501"/>
      <c r="OPB143" s="501"/>
      <c r="OPC143" s="501"/>
      <c r="OPD143" s="501"/>
      <c r="OPE143" s="501"/>
      <c r="OPF143" s="501"/>
      <c r="OPG143" s="501"/>
      <c r="OPH143" s="502"/>
      <c r="OPI143" s="497"/>
      <c r="OPJ143" s="498"/>
      <c r="OPK143" s="498"/>
      <c r="OPL143" s="499"/>
      <c r="OPM143" s="499"/>
      <c r="OPN143" s="499"/>
      <c r="OPO143" s="500"/>
      <c r="OPP143" s="501"/>
      <c r="OPQ143" s="501"/>
      <c r="OPR143" s="501"/>
      <c r="OPS143" s="501"/>
      <c r="OPT143" s="501"/>
      <c r="OPU143" s="501"/>
      <c r="OPV143" s="501"/>
      <c r="OPW143" s="501"/>
      <c r="OPX143" s="501"/>
      <c r="OPY143" s="501"/>
      <c r="OPZ143" s="501"/>
      <c r="OQA143" s="502"/>
      <c r="OQB143" s="497"/>
      <c r="OQC143" s="498"/>
      <c r="OQD143" s="498"/>
      <c r="OQE143" s="499"/>
      <c r="OQF143" s="499"/>
      <c r="OQG143" s="499"/>
      <c r="OQH143" s="500"/>
      <c r="OQI143" s="501"/>
      <c r="OQJ143" s="501"/>
      <c r="OQK143" s="501"/>
      <c r="OQL143" s="501"/>
      <c r="OQM143" s="501"/>
      <c r="OQN143" s="501"/>
      <c r="OQO143" s="501"/>
      <c r="OQP143" s="501"/>
      <c r="OQQ143" s="501"/>
      <c r="OQR143" s="501"/>
      <c r="OQS143" s="501"/>
      <c r="OQT143" s="502"/>
      <c r="OQU143" s="497"/>
      <c r="OQV143" s="498"/>
      <c r="OQW143" s="498"/>
      <c r="OQX143" s="499"/>
      <c r="OQY143" s="499"/>
      <c r="OQZ143" s="499"/>
      <c r="ORA143" s="500"/>
      <c r="ORB143" s="501"/>
      <c r="ORC143" s="501"/>
      <c r="ORD143" s="501"/>
      <c r="ORE143" s="501"/>
      <c r="ORF143" s="501"/>
      <c r="ORG143" s="501"/>
      <c r="ORH143" s="501"/>
      <c r="ORI143" s="501"/>
      <c r="ORJ143" s="501"/>
      <c r="ORK143" s="501"/>
      <c r="ORL143" s="501"/>
      <c r="ORM143" s="502"/>
      <c r="ORN143" s="497"/>
      <c r="ORO143" s="498"/>
      <c r="ORP143" s="498"/>
      <c r="ORQ143" s="499"/>
      <c r="ORR143" s="499"/>
      <c r="ORS143" s="499"/>
      <c r="ORT143" s="500"/>
      <c r="ORU143" s="501"/>
      <c r="ORV143" s="501"/>
      <c r="ORW143" s="501"/>
      <c r="ORX143" s="501"/>
      <c r="ORY143" s="501"/>
      <c r="ORZ143" s="501"/>
      <c r="OSA143" s="501"/>
      <c r="OSB143" s="501"/>
      <c r="OSC143" s="501"/>
      <c r="OSD143" s="501"/>
      <c r="OSE143" s="501"/>
      <c r="OSF143" s="502"/>
      <c r="OSG143" s="497"/>
      <c r="OSH143" s="498"/>
      <c r="OSI143" s="498"/>
      <c r="OSJ143" s="499"/>
      <c r="OSK143" s="499"/>
      <c r="OSL143" s="499"/>
      <c r="OSM143" s="500"/>
      <c r="OSN143" s="501"/>
      <c r="OSO143" s="501"/>
      <c r="OSP143" s="501"/>
      <c r="OSQ143" s="501"/>
      <c r="OSR143" s="501"/>
      <c r="OSS143" s="501"/>
      <c r="OST143" s="501"/>
      <c r="OSU143" s="501"/>
      <c r="OSV143" s="501"/>
      <c r="OSW143" s="501"/>
      <c r="OSX143" s="501"/>
      <c r="OSY143" s="502"/>
      <c r="OSZ143" s="497"/>
      <c r="OTA143" s="498"/>
      <c r="OTB143" s="498"/>
      <c r="OTC143" s="499"/>
      <c r="OTD143" s="499"/>
      <c r="OTE143" s="499"/>
      <c r="OTF143" s="500"/>
      <c r="OTG143" s="501"/>
      <c r="OTH143" s="501"/>
      <c r="OTI143" s="501"/>
      <c r="OTJ143" s="501"/>
      <c r="OTK143" s="501"/>
      <c r="OTL143" s="501"/>
      <c r="OTM143" s="501"/>
      <c r="OTN143" s="501"/>
      <c r="OTO143" s="501"/>
      <c r="OTP143" s="501"/>
      <c r="OTQ143" s="501"/>
      <c r="OTR143" s="502"/>
      <c r="OTS143" s="497"/>
      <c r="OTT143" s="498"/>
      <c r="OTU143" s="498"/>
      <c r="OTV143" s="499"/>
      <c r="OTW143" s="499"/>
      <c r="OTX143" s="499"/>
      <c r="OTY143" s="500"/>
      <c r="OTZ143" s="501"/>
      <c r="OUA143" s="501"/>
      <c r="OUB143" s="501"/>
      <c r="OUC143" s="501"/>
      <c r="OUD143" s="501"/>
      <c r="OUE143" s="501"/>
      <c r="OUF143" s="501"/>
      <c r="OUG143" s="501"/>
      <c r="OUH143" s="501"/>
      <c r="OUI143" s="501"/>
      <c r="OUJ143" s="501"/>
      <c r="OUK143" s="502"/>
      <c r="OUL143" s="497"/>
      <c r="OUM143" s="498"/>
      <c r="OUN143" s="498"/>
      <c r="OUO143" s="499"/>
      <c r="OUP143" s="499"/>
      <c r="OUQ143" s="499"/>
      <c r="OUR143" s="500"/>
      <c r="OUS143" s="501"/>
      <c r="OUT143" s="501"/>
      <c r="OUU143" s="501"/>
      <c r="OUV143" s="501"/>
      <c r="OUW143" s="501"/>
      <c r="OUX143" s="501"/>
      <c r="OUY143" s="501"/>
      <c r="OUZ143" s="501"/>
      <c r="OVA143" s="501"/>
      <c r="OVB143" s="501"/>
      <c r="OVC143" s="501"/>
      <c r="OVD143" s="502"/>
      <c r="OVE143" s="497"/>
      <c r="OVF143" s="498"/>
      <c r="OVG143" s="498"/>
      <c r="OVH143" s="499"/>
      <c r="OVI143" s="499"/>
      <c r="OVJ143" s="499"/>
      <c r="OVK143" s="500"/>
      <c r="OVL143" s="501"/>
      <c r="OVM143" s="501"/>
      <c r="OVN143" s="501"/>
      <c r="OVO143" s="501"/>
      <c r="OVP143" s="501"/>
      <c r="OVQ143" s="501"/>
      <c r="OVR143" s="501"/>
      <c r="OVS143" s="501"/>
      <c r="OVT143" s="501"/>
      <c r="OVU143" s="501"/>
      <c r="OVV143" s="501"/>
      <c r="OVW143" s="502"/>
      <c r="OVX143" s="497"/>
      <c r="OVY143" s="498"/>
      <c r="OVZ143" s="498"/>
      <c r="OWA143" s="499"/>
      <c r="OWB143" s="499"/>
      <c r="OWC143" s="499"/>
      <c r="OWD143" s="500"/>
      <c r="OWE143" s="501"/>
      <c r="OWF143" s="501"/>
      <c r="OWG143" s="501"/>
      <c r="OWH143" s="501"/>
      <c r="OWI143" s="501"/>
      <c r="OWJ143" s="501"/>
      <c r="OWK143" s="501"/>
      <c r="OWL143" s="501"/>
      <c r="OWM143" s="501"/>
      <c r="OWN143" s="501"/>
      <c r="OWO143" s="501"/>
      <c r="OWP143" s="502"/>
      <c r="OWQ143" s="497"/>
      <c r="OWR143" s="498"/>
      <c r="OWS143" s="498"/>
      <c r="OWT143" s="499"/>
      <c r="OWU143" s="499"/>
      <c r="OWV143" s="499"/>
      <c r="OWW143" s="500"/>
      <c r="OWX143" s="501"/>
      <c r="OWY143" s="501"/>
      <c r="OWZ143" s="501"/>
      <c r="OXA143" s="501"/>
      <c r="OXB143" s="501"/>
      <c r="OXC143" s="501"/>
      <c r="OXD143" s="501"/>
      <c r="OXE143" s="501"/>
      <c r="OXF143" s="501"/>
      <c r="OXG143" s="501"/>
      <c r="OXH143" s="501"/>
      <c r="OXI143" s="502"/>
      <c r="OXJ143" s="497"/>
      <c r="OXK143" s="498"/>
      <c r="OXL143" s="498"/>
      <c r="OXM143" s="499"/>
      <c r="OXN143" s="499"/>
      <c r="OXO143" s="499"/>
      <c r="OXP143" s="500"/>
      <c r="OXQ143" s="501"/>
      <c r="OXR143" s="501"/>
      <c r="OXS143" s="501"/>
      <c r="OXT143" s="501"/>
      <c r="OXU143" s="501"/>
      <c r="OXV143" s="501"/>
      <c r="OXW143" s="501"/>
      <c r="OXX143" s="501"/>
      <c r="OXY143" s="501"/>
      <c r="OXZ143" s="501"/>
      <c r="OYA143" s="501"/>
      <c r="OYB143" s="502"/>
      <c r="OYC143" s="497"/>
      <c r="OYD143" s="498"/>
      <c r="OYE143" s="498"/>
      <c r="OYF143" s="499"/>
      <c r="OYG143" s="499"/>
      <c r="OYH143" s="499"/>
      <c r="OYI143" s="500"/>
      <c r="OYJ143" s="501"/>
      <c r="OYK143" s="501"/>
      <c r="OYL143" s="501"/>
      <c r="OYM143" s="501"/>
      <c r="OYN143" s="501"/>
      <c r="OYO143" s="501"/>
      <c r="OYP143" s="501"/>
      <c r="OYQ143" s="501"/>
      <c r="OYR143" s="501"/>
      <c r="OYS143" s="501"/>
      <c r="OYT143" s="501"/>
      <c r="OYU143" s="502"/>
      <c r="OYV143" s="497"/>
      <c r="OYW143" s="498"/>
      <c r="OYX143" s="498"/>
      <c r="OYY143" s="499"/>
      <c r="OYZ143" s="499"/>
      <c r="OZA143" s="499"/>
      <c r="OZB143" s="500"/>
      <c r="OZC143" s="501"/>
      <c r="OZD143" s="501"/>
      <c r="OZE143" s="501"/>
      <c r="OZF143" s="501"/>
      <c r="OZG143" s="501"/>
      <c r="OZH143" s="501"/>
      <c r="OZI143" s="501"/>
      <c r="OZJ143" s="501"/>
      <c r="OZK143" s="501"/>
      <c r="OZL143" s="501"/>
      <c r="OZM143" s="501"/>
      <c r="OZN143" s="502"/>
      <c r="OZO143" s="497"/>
      <c r="OZP143" s="498"/>
      <c r="OZQ143" s="498"/>
      <c r="OZR143" s="499"/>
      <c r="OZS143" s="499"/>
      <c r="OZT143" s="499"/>
      <c r="OZU143" s="500"/>
      <c r="OZV143" s="501"/>
      <c r="OZW143" s="501"/>
      <c r="OZX143" s="501"/>
      <c r="OZY143" s="501"/>
      <c r="OZZ143" s="501"/>
      <c r="PAA143" s="501"/>
      <c r="PAB143" s="501"/>
      <c r="PAC143" s="501"/>
      <c r="PAD143" s="501"/>
      <c r="PAE143" s="501"/>
      <c r="PAF143" s="501"/>
      <c r="PAG143" s="502"/>
      <c r="PAH143" s="497"/>
      <c r="PAI143" s="498"/>
      <c r="PAJ143" s="498"/>
      <c r="PAK143" s="499"/>
      <c r="PAL143" s="499"/>
      <c r="PAM143" s="499"/>
      <c r="PAN143" s="500"/>
      <c r="PAO143" s="501"/>
      <c r="PAP143" s="501"/>
      <c r="PAQ143" s="501"/>
      <c r="PAR143" s="501"/>
      <c r="PAS143" s="501"/>
      <c r="PAT143" s="501"/>
      <c r="PAU143" s="501"/>
      <c r="PAV143" s="501"/>
      <c r="PAW143" s="501"/>
      <c r="PAX143" s="501"/>
      <c r="PAY143" s="501"/>
      <c r="PAZ143" s="502"/>
      <c r="PBA143" s="497"/>
      <c r="PBB143" s="498"/>
      <c r="PBC143" s="498"/>
      <c r="PBD143" s="499"/>
      <c r="PBE143" s="499"/>
      <c r="PBF143" s="499"/>
      <c r="PBG143" s="500"/>
      <c r="PBH143" s="501"/>
      <c r="PBI143" s="501"/>
      <c r="PBJ143" s="501"/>
      <c r="PBK143" s="501"/>
      <c r="PBL143" s="501"/>
      <c r="PBM143" s="501"/>
      <c r="PBN143" s="501"/>
      <c r="PBO143" s="501"/>
      <c r="PBP143" s="501"/>
      <c r="PBQ143" s="501"/>
      <c r="PBR143" s="501"/>
      <c r="PBS143" s="502"/>
      <c r="PBT143" s="497"/>
      <c r="PBU143" s="498"/>
      <c r="PBV143" s="498"/>
      <c r="PBW143" s="499"/>
      <c r="PBX143" s="499"/>
      <c r="PBY143" s="499"/>
      <c r="PBZ143" s="500"/>
      <c r="PCA143" s="501"/>
      <c r="PCB143" s="501"/>
      <c r="PCC143" s="501"/>
      <c r="PCD143" s="501"/>
      <c r="PCE143" s="501"/>
      <c r="PCF143" s="501"/>
      <c r="PCG143" s="501"/>
      <c r="PCH143" s="501"/>
      <c r="PCI143" s="501"/>
      <c r="PCJ143" s="501"/>
      <c r="PCK143" s="501"/>
      <c r="PCL143" s="502"/>
      <c r="PCM143" s="497"/>
      <c r="PCN143" s="498"/>
      <c r="PCO143" s="498"/>
      <c r="PCP143" s="499"/>
      <c r="PCQ143" s="499"/>
      <c r="PCR143" s="499"/>
      <c r="PCS143" s="500"/>
      <c r="PCT143" s="501"/>
      <c r="PCU143" s="501"/>
      <c r="PCV143" s="501"/>
      <c r="PCW143" s="501"/>
      <c r="PCX143" s="501"/>
      <c r="PCY143" s="501"/>
      <c r="PCZ143" s="501"/>
      <c r="PDA143" s="501"/>
      <c r="PDB143" s="501"/>
      <c r="PDC143" s="501"/>
      <c r="PDD143" s="501"/>
      <c r="PDE143" s="502"/>
      <c r="PDF143" s="497"/>
      <c r="PDG143" s="498"/>
      <c r="PDH143" s="498"/>
      <c r="PDI143" s="499"/>
      <c r="PDJ143" s="499"/>
      <c r="PDK143" s="499"/>
      <c r="PDL143" s="500"/>
      <c r="PDM143" s="501"/>
      <c r="PDN143" s="501"/>
      <c r="PDO143" s="501"/>
      <c r="PDP143" s="501"/>
      <c r="PDQ143" s="501"/>
      <c r="PDR143" s="501"/>
      <c r="PDS143" s="501"/>
      <c r="PDT143" s="501"/>
      <c r="PDU143" s="501"/>
      <c r="PDV143" s="501"/>
      <c r="PDW143" s="501"/>
      <c r="PDX143" s="502"/>
      <c r="PDY143" s="497"/>
      <c r="PDZ143" s="498"/>
      <c r="PEA143" s="498"/>
      <c r="PEB143" s="499"/>
      <c r="PEC143" s="499"/>
      <c r="PED143" s="499"/>
      <c r="PEE143" s="500"/>
      <c r="PEF143" s="501"/>
      <c r="PEG143" s="501"/>
      <c r="PEH143" s="501"/>
      <c r="PEI143" s="501"/>
      <c r="PEJ143" s="501"/>
      <c r="PEK143" s="501"/>
      <c r="PEL143" s="501"/>
      <c r="PEM143" s="501"/>
      <c r="PEN143" s="501"/>
      <c r="PEO143" s="501"/>
      <c r="PEP143" s="501"/>
      <c r="PEQ143" s="502"/>
      <c r="PER143" s="497"/>
      <c r="PES143" s="498"/>
      <c r="PET143" s="498"/>
      <c r="PEU143" s="499"/>
      <c r="PEV143" s="499"/>
      <c r="PEW143" s="499"/>
      <c r="PEX143" s="500"/>
      <c r="PEY143" s="501"/>
      <c r="PEZ143" s="501"/>
      <c r="PFA143" s="501"/>
      <c r="PFB143" s="501"/>
      <c r="PFC143" s="501"/>
      <c r="PFD143" s="501"/>
      <c r="PFE143" s="501"/>
      <c r="PFF143" s="501"/>
      <c r="PFG143" s="501"/>
      <c r="PFH143" s="501"/>
      <c r="PFI143" s="501"/>
      <c r="PFJ143" s="502"/>
      <c r="PFK143" s="497"/>
      <c r="PFL143" s="498"/>
      <c r="PFM143" s="498"/>
      <c r="PFN143" s="499"/>
      <c r="PFO143" s="499"/>
      <c r="PFP143" s="499"/>
      <c r="PFQ143" s="500"/>
      <c r="PFR143" s="501"/>
      <c r="PFS143" s="501"/>
      <c r="PFT143" s="501"/>
      <c r="PFU143" s="501"/>
      <c r="PFV143" s="501"/>
      <c r="PFW143" s="501"/>
      <c r="PFX143" s="501"/>
      <c r="PFY143" s="501"/>
      <c r="PFZ143" s="501"/>
      <c r="PGA143" s="501"/>
      <c r="PGB143" s="501"/>
      <c r="PGC143" s="502"/>
      <c r="PGD143" s="497"/>
      <c r="PGE143" s="498"/>
      <c r="PGF143" s="498"/>
      <c r="PGG143" s="499"/>
      <c r="PGH143" s="499"/>
      <c r="PGI143" s="499"/>
      <c r="PGJ143" s="500"/>
      <c r="PGK143" s="501"/>
      <c r="PGL143" s="501"/>
      <c r="PGM143" s="501"/>
      <c r="PGN143" s="501"/>
      <c r="PGO143" s="501"/>
      <c r="PGP143" s="501"/>
      <c r="PGQ143" s="501"/>
      <c r="PGR143" s="501"/>
      <c r="PGS143" s="501"/>
      <c r="PGT143" s="501"/>
      <c r="PGU143" s="501"/>
      <c r="PGV143" s="502"/>
      <c r="PGW143" s="497"/>
      <c r="PGX143" s="498"/>
      <c r="PGY143" s="498"/>
      <c r="PGZ143" s="499"/>
      <c r="PHA143" s="499"/>
      <c r="PHB143" s="499"/>
      <c r="PHC143" s="500"/>
      <c r="PHD143" s="501"/>
      <c r="PHE143" s="501"/>
      <c r="PHF143" s="501"/>
      <c r="PHG143" s="501"/>
      <c r="PHH143" s="501"/>
      <c r="PHI143" s="501"/>
      <c r="PHJ143" s="501"/>
      <c r="PHK143" s="501"/>
      <c r="PHL143" s="501"/>
      <c r="PHM143" s="501"/>
      <c r="PHN143" s="501"/>
      <c r="PHO143" s="502"/>
      <c r="PHP143" s="497"/>
      <c r="PHQ143" s="498"/>
      <c r="PHR143" s="498"/>
      <c r="PHS143" s="499"/>
      <c r="PHT143" s="499"/>
      <c r="PHU143" s="499"/>
      <c r="PHV143" s="500"/>
      <c r="PHW143" s="501"/>
      <c r="PHX143" s="501"/>
      <c r="PHY143" s="501"/>
      <c r="PHZ143" s="501"/>
      <c r="PIA143" s="501"/>
      <c r="PIB143" s="501"/>
      <c r="PIC143" s="501"/>
      <c r="PID143" s="501"/>
      <c r="PIE143" s="501"/>
      <c r="PIF143" s="501"/>
      <c r="PIG143" s="501"/>
      <c r="PIH143" s="502"/>
      <c r="PII143" s="497"/>
      <c r="PIJ143" s="498"/>
      <c r="PIK143" s="498"/>
      <c r="PIL143" s="499"/>
      <c r="PIM143" s="499"/>
      <c r="PIN143" s="499"/>
      <c r="PIO143" s="500"/>
      <c r="PIP143" s="501"/>
      <c r="PIQ143" s="501"/>
      <c r="PIR143" s="501"/>
      <c r="PIS143" s="501"/>
      <c r="PIT143" s="501"/>
      <c r="PIU143" s="501"/>
      <c r="PIV143" s="501"/>
      <c r="PIW143" s="501"/>
      <c r="PIX143" s="501"/>
      <c r="PIY143" s="501"/>
      <c r="PIZ143" s="501"/>
      <c r="PJA143" s="502"/>
      <c r="PJB143" s="497"/>
      <c r="PJC143" s="498"/>
      <c r="PJD143" s="498"/>
      <c r="PJE143" s="499"/>
      <c r="PJF143" s="499"/>
      <c r="PJG143" s="499"/>
      <c r="PJH143" s="500"/>
      <c r="PJI143" s="501"/>
      <c r="PJJ143" s="501"/>
      <c r="PJK143" s="501"/>
      <c r="PJL143" s="501"/>
      <c r="PJM143" s="501"/>
      <c r="PJN143" s="501"/>
      <c r="PJO143" s="501"/>
      <c r="PJP143" s="501"/>
      <c r="PJQ143" s="501"/>
      <c r="PJR143" s="501"/>
      <c r="PJS143" s="501"/>
      <c r="PJT143" s="502"/>
      <c r="PJU143" s="497"/>
      <c r="PJV143" s="498"/>
      <c r="PJW143" s="498"/>
      <c r="PJX143" s="499"/>
      <c r="PJY143" s="499"/>
      <c r="PJZ143" s="499"/>
      <c r="PKA143" s="500"/>
      <c r="PKB143" s="501"/>
      <c r="PKC143" s="501"/>
      <c r="PKD143" s="501"/>
      <c r="PKE143" s="501"/>
      <c r="PKF143" s="501"/>
      <c r="PKG143" s="501"/>
      <c r="PKH143" s="501"/>
      <c r="PKI143" s="501"/>
      <c r="PKJ143" s="501"/>
      <c r="PKK143" s="501"/>
      <c r="PKL143" s="501"/>
      <c r="PKM143" s="502"/>
      <c r="PKN143" s="497"/>
      <c r="PKO143" s="498"/>
      <c r="PKP143" s="498"/>
      <c r="PKQ143" s="499"/>
      <c r="PKR143" s="499"/>
      <c r="PKS143" s="499"/>
      <c r="PKT143" s="500"/>
      <c r="PKU143" s="501"/>
      <c r="PKV143" s="501"/>
      <c r="PKW143" s="501"/>
      <c r="PKX143" s="501"/>
      <c r="PKY143" s="501"/>
      <c r="PKZ143" s="501"/>
      <c r="PLA143" s="501"/>
      <c r="PLB143" s="501"/>
      <c r="PLC143" s="501"/>
      <c r="PLD143" s="501"/>
      <c r="PLE143" s="501"/>
      <c r="PLF143" s="502"/>
      <c r="PLG143" s="497"/>
      <c r="PLH143" s="498"/>
      <c r="PLI143" s="498"/>
      <c r="PLJ143" s="499"/>
      <c r="PLK143" s="499"/>
      <c r="PLL143" s="499"/>
      <c r="PLM143" s="500"/>
      <c r="PLN143" s="501"/>
      <c r="PLO143" s="501"/>
      <c r="PLP143" s="501"/>
      <c r="PLQ143" s="501"/>
      <c r="PLR143" s="501"/>
      <c r="PLS143" s="501"/>
      <c r="PLT143" s="501"/>
      <c r="PLU143" s="501"/>
      <c r="PLV143" s="501"/>
      <c r="PLW143" s="501"/>
      <c r="PLX143" s="501"/>
      <c r="PLY143" s="502"/>
      <c r="PLZ143" s="497"/>
      <c r="PMA143" s="498"/>
      <c r="PMB143" s="498"/>
      <c r="PMC143" s="499"/>
      <c r="PMD143" s="499"/>
      <c r="PME143" s="499"/>
      <c r="PMF143" s="500"/>
      <c r="PMG143" s="501"/>
      <c r="PMH143" s="501"/>
      <c r="PMI143" s="501"/>
      <c r="PMJ143" s="501"/>
      <c r="PMK143" s="501"/>
      <c r="PML143" s="501"/>
      <c r="PMM143" s="501"/>
      <c r="PMN143" s="501"/>
      <c r="PMO143" s="501"/>
      <c r="PMP143" s="501"/>
      <c r="PMQ143" s="501"/>
      <c r="PMR143" s="502"/>
      <c r="PMS143" s="497"/>
      <c r="PMT143" s="498"/>
      <c r="PMU143" s="498"/>
      <c r="PMV143" s="499"/>
      <c r="PMW143" s="499"/>
      <c r="PMX143" s="499"/>
      <c r="PMY143" s="500"/>
      <c r="PMZ143" s="501"/>
      <c r="PNA143" s="501"/>
      <c r="PNB143" s="501"/>
      <c r="PNC143" s="501"/>
      <c r="PND143" s="501"/>
      <c r="PNE143" s="501"/>
      <c r="PNF143" s="501"/>
      <c r="PNG143" s="501"/>
      <c r="PNH143" s="501"/>
      <c r="PNI143" s="501"/>
      <c r="PNJ143" s="501"/>
      <c r="PNK143" s="502"/>
      <c r="PNL143" s="497"/>
      <c r="PNM143" s="498"/>
      <c r="PNN143" s="498"/>
      <c r="PNO143" s="499"/>
      <c r="PNP143" s="499"/>
      <c r="PNQ143" s="499"/>
      <c r="PNR143" s="500"/>
      <c r="PNS143" s="501"/>
      <c r="PNT143" s="501"/>
      <c r="PNU143" s="501"/>
      <c r="PNV143" s="501"/>
      <c r="PNW143" s="501"/>
      <c r="PNX143" s="501"/>
      <c r="PNY143" s="501"/>
      <c r="PNZ143" s="501"/>
      <c r="POA143" s="501"/>
      <c r="POB143" s="501"/>
      <c r="POC143" s="501"/>
      <c r="POD143" s="502"/>
      <c r="POE143" s="497"/>
      <c r="POF143" s="498"/>
      <c r="POG143" s="498"/>
      <c r="POH143" s="499"/>
      <c r="POI143" s="499"/>
      <c r="POJ143" s="499"/>
      <c r="POK143" s="500"/>
      <c r="POL143" s="501"/>
      <c r="POM143" s="501"/>
      <c r="PON143" s="501"/>
      <c r="POO143" s="501"/>
      <c r="POP143" s="501"/>
      <c r="POQ143" s="501"/>
      <c r="POR143" s="501"/>
      <c r="POS143" s="501"/>
      <c r="POT143" s="501"/>
      <c r="POU143" s="501"/>
      <c r="POV143" s="501"/>
      <c r="POW143" s="502"/>
      <c r="POX143" s="497"/>
      <c r="POY143" s="498"/>
      <c r="POZ143" s="498"/>
      <c r="PPA143" s="499"/>
      <c r="PPB143" s="499"/>
      <c r="PPC143" s="499"/>
      <c r="PPD143" s="500"/>
      <c r="PPE143" s="501"/>
      <c r="PPF143" s="501"/>
      <c r="PPG143" s="501"/>
      <c r="PPH143" s="501"/>
      <c r="PPI143" s="501"/>
      <c r="PPJ143" s="501"/>
      <c r="PPK143" s="501"/>
      <c r="PPL143" s="501"/>
      <c r="PPM143" s="501"/>
      <c r="PPN143" s="501"/>
      <c r="PPO143" s="501"/>
      <c r="PPP143" s="502"/>
      <c r="PPQ143" s="497"/>
      <c r="PPR143" s="498"/>
      <c r="PPS143" s="498"/>
      <c r="PPT143" s="499"/>
      <c r="PPU143" s="499"/>
      <c r="PPV143" s="499"/>
      <c r="PPW143" s="500"/>
      <c r="PPX143" s="501"/>
      <c r="PPY143" s="501"/>
      <c r="PPZ143" s="501"/>
      <c r="PQA143" s="501"/>
      <c r="PQB143" s="501"/>
      <c r="PQC143" s="501"/>
      <c r="PQD143" s="501"/>
      <c r="PQE143" s="501"/>
      <c r="PQF143" s="501"/>
      <c r="PQG143" s="501"/>
      <c r="PQH143" s="501"/>
      <c r="PQI143" s="502"/>
      <c r="PQJ143" s="497"/>
      <c r="PQK143" s="498"/>
      <c r="PQL143" s="498"/>
      <c r="PQM143" s="499"/>
      <c r="PQN143" s="499"/>
      <c r="PQO143" s="499"/>
      <c r="PQP143" s="500"/>
      <c r="PQQ143" s="501"/>
      <c r="PQR143" s="501"/>
      <c r="PQS143" s="501"/>
      <c r="PQT143" s="501"/>
      <c r="PQU143" s="501"/>
      <c r="PQV143" s="501"/>
      <c r="PQW143" s="501"/>
      <c r="PQX143" s="501"/>
      <c r="PQY143" s="501"/>
      <c r="PQZ143" s="501"/>
      <c r="PRA143" s="501"/>
      <c r="PRB143" s="502"/>
      <c r="PRC143" s="497"/>
      <c r="PRD143" s="498"/>
      <c r="PRE143" s="498"/>
      <c r="PRF143" s="499"/>
      <c r="PRG143" s="499"/>
      <c r="PRH143" s="499"/>
      <c r="PRI143" s="500"/>
      <c r="PRJ143" s="501"/>
      <c r="PRK143" s="501"/>
      <c r="PRL143" s="501"/>
      <c r="PRM143" s="501"/>
      <c r="PRN143" s="501"/>
      <c r="PRO143" s="501"/>
      <c r="PRP143" s="501"/>
      <c r="PRQ143" s="501"/>
      <c r="PRR143" s="501"/>
      <c r="PRS143" s="501"/>
      <c r="PRT143" s="501"/>
      <c r="PRU143" s="502"/>
      <c r="PRV143" s="497"/>
      <c r="PRW143" s="498"/>
      <c r="PRX143" s="498"/>
      <c r="PRY143" s="499"/>
      <c r="PRZ143" s="499"/>
      <c r="PSA143" s="499"/>
      <c r="PSB143" s="500"/>
      <c r="PSC143" s="501"/>
      <c r="PSD143" s="501"/>
      <c r="PSE143" s="501"/>
      <c r="PSF143" s="501"/>
      <c r="PSG143" s="501"/>
      <c r="PSH143" s="501"/>
      <c r="PSI143" s="501"/>
      <c r="PSJ143" s="501"/>
      <c r="PSK143" s="501"/>
      <c r="PSL143" s="501"/>
      <c r="PSM143" s="501"/>
      <c r="PSN143" s="502"/>
      <c r="PSO143" s="497"/>
      <c r="PSP143" s="498"/>
      <c r="PSQ143" s="498"/>
      <c r="PSR143" s="499"/>
      <c r="PSS143" s="499"/>
      <c r="PST143" s="499"/>
      <c r="PSU143" s="500"/>
      <c r="PSV143" s="501"/>
      <c r="PSW143" s="501"/>
      <c r="PSX143" s="501"/>
      <c r="PSY143" s="501"/>
      <c r="PSZ143" s="501"/>
      <c r="PTA143" s="501"/>
      <c r="PTB143" s="501"/>
      <c r="PTC143" s="501"/>
      <c r="PTD143" s="501"/>
      <c r="PTE143" s="501"/>
      <c r="PTF143" s="501"/>
      <c r="PTG143" s="502"/>
      <c r="PTH143" s="497"/>
      <c r="PTI143" s="498"/>
      <c r="PTJ143" s="498"/>
      <c r="PTK143" s="499"/>
      <c r="PTL143" s="499"/>
      <c r="PTM143" s="499"/>
      <c r="PTN143" s="500"/>
      <c r="PTO143" s="501"/>
      <c r="PTP143" s="501"/>
      <c r="PTQ143" s="501"/>
      <c r="PTR143" s="501"/>
      <c r="PTS143" s="501"/>
      <c r="PTT143" s="501"/>
      <c r="PTU143" s="501"/>
      <c r="PTV143" s="501"/>
      <c r="PTW143" s="501"/>
      <c r="PTX143" s="501"/>
      <c r="PTY143" s="501"/>
      <c r="PTZ143" s="502"/>
      <c r="PUA143" s="497"/>
      <c r="PUB143" s="498"/>
      <c r="PUC143" s="498"/>
      <c r="PUD143" s="499"/>
      <c r="PUE143" s="499"/>
      <c r="PUF143" s="499"/>
      <c r="PUG143" s="500"/>
      <c r="PUH143" s="501"/>
      <c r="PUI143" s="501"/>
      <c r="PUJ143" s="501"/>
      <c r="PUK143" s="501"/>
      <c r="PUL143" s="501"/>
      <c r="PUM143" s="501"/>
      <c r="PUN143" s="501"/>
      <c r="PUO143" s="501"/>
      <c r="PUP143" s="501"/>
      <c r="PUQ143" s="501"/>
      <c r="PUR143" s="501"/>
      <c r="PUS143" s="502"/>
      <c r="PUT143" s="497"/>
      <c r="PUU143" s="498"/>
      <c r="PUV143" s="498"/>
      <c r="PUW143" s="499"/>
      <c r="PUX143" s="499"/>
      <c r="PUY143" s="499"/>
      <c r="PUZ143" s="500"/>
      <c r="PVA143" s="501"/>
      <c r="PVB143" s="501"/>
      <c r="PVC143" s="501"/>
      <c r="PVD143" s="501"/>
      <c r="PVE143" s="501"/>
      <c r="PVF143" s="501"/>
      <c r="PVG143" s="501"/>
      <c r="PVH143" s="501"/>
      <c r="PVI143" s="501"/>
      <c r="PVJ143" s="501"/>
      <c r="PVK143" s="501"/>
      <c r="PVL143" s="502"/>
      <c r="PVM143" s="497"/>
      <c r="PVN143" s="498"/>
      <c r="PVO143" s="498"/>
      <c r="PVP143" s="499"/>
      <c r="PVQ143" s="499"/>
      <c r="PVR143" s="499"/>
      <c r="PVS143" s="500"/>
      <c r="PVT143" s="501"/>
      <c r="PVU143" s="501"/>
      <c r="PVV143" s="501"/>
      <c r="PVW143" s="501"/>
      <c r="PVX143" s="501"/>
      <c r="PVY143" s="501"/>
      <c r="PVZ143" s="501"/>
      <c r="PWA143" s="501"/>
      <c r="PWB143" s="501"/>
      <c r="PWC143" s="501"/>
      <c r="PWD143" s="501"/>
      <c r="PWE143" s="502"/>
      <c r="PWF143" s="497"/>
      <c r="PWG143" s="498"/>
      <c r="PWH143" s="498"/>
      <c r="PWI143" s="499"/>
      <c r="PWJ143" s="499"/>
      <c r="PWK143" s="499"/>
      <c r="PWL143" s="500"/>
      <c r="PWM143" s="501"/>
      <c r="PWN143" s="501"/>
      <c r="PWO143" s="501"/>
      <c r="PWP143" s="501"/>
      <c r="PWQ143" s="501"/>
      <c r="PWR143" s="501"/>
      <c r="PWS143" s="501"/>
      <c r="PWT143" s="501"/>
      <c r="PWU143" s="501"/>
      <c r="PWV143" s="501"/>
      <c r="PWW143" s="501"/>
      <c r="PWX143" s="502"/>
      <c r="PWY143" s="497"/>
      <c r="PWZ143" s="498"/>
      <c r="PXA143" s="498"/>
      <c r="PXB143" s="499"/>
      <c r="PXC143" s="499"/>
      <c r="PXD143" s="499"/>
      <c r="PXE143" s="500"/>
      <c r="PXF143" s="501"/>
      <c r="PXG143" s="501"/>
      <c r="PXH143" s="501"/>
      <c r="PXI143" s="501"/>
      <c r="PXJ143" s="501"/>
      <c r="PXK143" s="501"/>
      <c r="PXL143" s="501"/>
      <c r="PXM143" s="501"/>
      <c r="PXN143" s="501"/>
      <c r="PXO143" s="501"/>
      <c r="PXP143" s="501"/>
      <c r="PXQ143" s="502"/>
      <c r="PXR143" s="497"/>
      <c r="PXS143" s="498"/>
      <c r="PXT143" s="498"/>
      <c r="PXU143" s="499"/>
      <c r="PXV143" s="499"/>
      <c r="PXW143" s="499"/>
      <c r="PXX143" s="500"/>
      <c r="PXY143" s="501"/>
      <c r="PXZ143" s="501"/>
      <c r="PYA143" s="501"/>
      <c r="PYB143" s="501"/>
      <c r="PYC143" s="501"/>
      <c r="PYD143" s="501"/>
      <c r="PYE143" s="501"/>
      <c r="PYF143" s="501"/>
      <c r="PYG143" s="501"/>
      <c r="PYH143" s="501"/>
      <c r="PYI143" s="501"/>
      <c r="PYJ143" s="502"/>
      <c r="PYK143" s="497"/>
      <c r="PYL143" s="498"/>
      <c r="PYM143" s="498"/>
      <c r="PYN143" s="499"/>
      <c r="PYO143" s="499"/>
      <c r="PYP143" s="499"/>
      <c r="PYQ143" s="500"/>
      <c r="PYR143" s="501"/>
      <c r="PYS143" s="501"/>
      <c r="PYT143" s="501"/>
      <c r="PYU143" s="501"/>
      <c r="PYV143" s="501"/>
      <c r="PYW143" s="501"/>
      <c r="PYX143" s="501"/>
      <c r="PYY143" s="501"/>
      <c r="PYZ143" s="501"/>
      <c r="PZA143" s="501"/>
      <c r="PZB143" s="501"/>
      <c r="PZC143" s="502"/>
      <c r="PZD143" s="497"/>
      <c r="PZE143" s="498"/>
      <c r="PZF143" s="498"/>
      <c r="PZG143" s="499"/>
      <c r="PZH143" s="499"/>
      <c r="PZI143" s="499"/>
      <c r="PZJ143" s="500"/>
      <c r="PZK143" s="501"/>
      <c r="PZL143" s="501"/>
      <c r="PZM143" s="501"/>
      <c r="PZN143" s="501"/>
      <c r="PZO143" s="501"/>
      <c r="PZP143" s="501"/>
      <c r="PZQ143" s="501"/>
      <c r="PZR143" s="501"/>
      <c r="PZS143" s="501"/>
      <c r="PZT143" s="501"/>
      <c r="PZU143" s="501"/>
      <c r="PZV143" s="502"/>
      <c r="PZW143" s="497"/>
      <c r="PZX143" s="498"/>
      <c r="PZY143" s="498"/>
      <c r="PZZ143" s="499"/>
      <c r="QAA143" s="499"/>
      <c r="QAB143" s="499"/>
      <c r="QAC143" s="500"/>
      <c r="QAD143" s="501"/>
      <c r="QAE143" s="501"/>
      <c r="QAF143" s="501"/>
      <c r="QAG143" s="501"/>
      <c r="QAH143" s="501"/>
      <c r="QAI143" s="501"/>
      <c r="QAJ143" s="501"/>
      <c r="QAK143" s="501"/>
      <c r="QAL143" s="501"/>
      <c r="QAM143" s="501"/>
      <c r="QAN143" s="501"/>
      <c r="QAO143" s="502"/>
      <c r="QAP143" s="497"/>
      <c r="QAQ143" s="498"/>
      <c r="QAR143" s="498"/>
      <c r="QAS143" s="499"/>
      <c r="QAT143" s="499"/>
      <c r="QAU143" s="499"/>
      <c r="QAV143" s="500"/>
      <c r="QAW143" s="501"/>
      <c r="QAX143" s="501"/>
      <c r="QAY143" s="501"/>
      <c r="QAZ143" s="501"/>
      <c r="QBA143" s="501"/>
      <c r="QBB143" s="501"/>
      <c r="QBC143" s="501"/>
      <c r="QBD143" s="501"/>
      <c r="QBE143" s="501"/>
      <c r="QBF143" s="501"/>
      <c r="QBG143" s="501"/>
      <c r="QBH143" s="502"/>
      <c r="QBI143" s="497"/>
      <c r="QBJ143" s="498"/>
      <c r="QBK143" s="498"/>
      <c r="QBL143" s="499"/>
      <c r="QBM143" s="499"/>
      <c r="QBN143" s="499"/>
      <c r="QBO143" s="500"/>
      <c r="QBP143" s="501"/>
      <c r="QBQ143" s="501"/>
      <c r="QBR143" s="501"/>
      <c r="QBS143" s="501"/>
      <c r="QBT143" s="501"/>
      <c r="QBU143" s="501"/>
      <c r="QBV143" s="501"/>
      <c r="QBW143" s="501"/>
      <c r="QBX143" s="501"/>
      <c r="QBY143" s="501"/>
      <c r="QBZ143" s="501"/>
      <c r="QCA143" s="502"/>
      <c r="QCB143" s="497"/>
      <c r="QCC143" s="498"/>
      <c r="QCD143" s="498"/>
      <c r="QCE143" s="499"/>
      <c r="QCF143" s="499"/>
      <c r="QCG143" s="499"/>
      <c r="QCH143" s="500"/>
      <c r="QCI143" s="501"/>
      <c r="QCJ143" s="501"/>
      <c r="QCK143" s="501"/>
      <c r="QCL143" s="501"/>
      <c r="QCM143" s="501"/>
      <c r="QCN143" s="501"/>
      <c r="QCO143" s="501"/>
      <c r="QCP143" s="501"/>
      <c r="QCQ143" s="501"/>
      <c r="QCR143" s="501"/>
      <c r="QCS143" s="501"/>
      <c r="QCT143" s="502"/>
      <c r="QCU143" s="497"/>
      <c r="QCV143" s="498"/>
      <c r="QCW143" s="498"/>
      <c r="QCX143" s="499"/>
      <c r="QCY143" s="499"/>
      <c r="QCZ143" s="499"/>
      <c r="QDA143" s="500"/>
      <c r="QDB143" s="501"/>
      <c r="QDC143" s="501"/>
      <c r="QDD143" s="501"/>
      <c r="QDE143" s="501"/>
      <c r="QDF143" s="501"/>
      <c r="QDG143" s="501"/>
      <c r="QDH143" s="501"/>
      <c r="QDI143" s="501"/>
      <c r="QDJ143" s="501"/>
      <c r="QDK143" s="501"/>
      <c r="QDL143" s="501"/>
      <c r="QDM143" s="502"/>
      <c r="QDN143" s="497"/>
      <c r="QDO143" s="498"/>
      <c r="QDP143" s="498"/>
      <c r="QDQ143" s="499"/>
      <c r="QDR143" s="499"/>
      <c r="QDS143" s="499"/>
      <c r="QDT143" s="500"/>
      <c r="QDU143" s="501"/>
      <c r="QDV143" s="501"/>
      <c r="QDW143" s="501"/>
      <c r="QDX143" s="501"/>
      <c r="QDY143" s="501"/>
      <c r="QDZ143" s="501"/>
      <c r="QEA143" s="501"/>
      <c r="QEB143" s="501"/>
      <c r="QEC143" s="501"/>
      <c r="QED143" s="501"/>
      <c r="QEE143" s="501"/>
      <c r="QEF143" s="502"/>
      <c r="QEG143" s="497"/>
      <c r="QEH143" s="498"/>
      <c r="QEI143" s="498"/>
      <c r="QEJ143" s="499"/>
      <c r="QEK143" s="499"/>
      <c r="QEL143" s="499"/>
      <c r="QEM143" s="500"/>
      <c r="QEN143" s="501"/>
      <c r="QEO143" s="501"/>
      <c r="QEP143" s="501"/>
      <c r="QEQ143" s="501"/>
      <c r="QER143" s="501"/>
      <c r="QES143" s="501"/>
      <c r="QET143" s="501"/>
      <c r="QEU143" s="501"/>
      <c r="QEV143" s="501"/>
      <c r="QEW143" s="501"/>
      <c r="QEX143" s="501"/>
      <c r="QEY143" s="502"/>
      <c r="QEZ143" s="497"/>
      <c r="QFA143" s="498"/>
      <c r="QFB143" s="498"/>
      <c r="QFC143" s="499"/>
      <c r="QFD143" s="499"/>
      <c r="QFE143" s="499"/>
      <c r="QFF143" s="500"/>
      <c r="QFG143" s="501"/>
      <c r="QFH143" s="501"/>
      <c r="QFI143" s="501"/>
      <c r="QFJ143" s="501"/>
      <c r="QFK143" s="501"/>
      <c r="QFL143" s="501"/>
      <c r="QFM143" s="501"/>
      <c r="QFN143" s="501"/>
      <c r="QFO143" s="501"/>
      <c r="QFP143" s="501"/>
      <c r="QFQ143" s="501"/>
      <c r="QFR143" s="502"/>
      <c r="QFS143" s="497"/>
      <c r="QFT143" s="498"/>
      <c r="QFU143" s="498"/>
      <c r="QFV143" s="499"/>
      <c r="QFW143" s="499"/>
      <c r="QFX143" s="499"/>
      <c r="QFY143" s="500"/>
      <c r="QFZ143" s="501"/>
      <c r="QGA143" s="501"/>
      <c r="QGB143" s="501"/>
      <c r="QGC143" s="501"/>
      <c r="QGD143" s="501"/>
      <c r="QGE143" s="501"/>
      <c r="QGF143" s="501"/>
      <c r="QGG143" s="501"/>
      <c r="QGH143" s="501"/>
      <c r="QGI143" s="501"/>
      <c r="QGJ143" s="501"/>
      <c r="QGK143" s="502"/>
      <c r="QGL143" s="497"/>
      <c r="QGM143" s="498"/>
      <c r="QGN143" s="498"/>
      <c r="QGO143" s="499"/>
      <c r="QGP143" s="499"/>
      <c r="QGQ143" s="499"/>
      <c r="QGR143" s="500"/>
      <c r="QGS143" s="501"/>
      <c r="QGT143" s="501"/>
      <c r="QGU143" s="501"/>
      <c r="QGV143" s="501"/>
      <c r="QGW143" s="501"/>
      <c r="QGX143" s="501"/>
      <c r="QGY143" s="501"/>
      <c r="QGZ143" s="501"/>
      <c r="QHA143" s="501"/>
      <c r="QHB143" s="501"/>
      <c r="QHC143" s="501"/>
      <c r="QHD143" s="502"/>
      <c r="QHE143" s="497"/>
      <c r="QHF143" s="498"/>
      <c r="QHG143" s="498"/>
      <c r="QHH143" s="499"/>
      <c r="QHI143" s="499"/>
      <c r="QHJ143" s="499"/>
      <c r="QHK143" s="500"/>
      <c r="QHL143" s="501"/>
      <c r="QHM143" s="501"/>
      <c r="QHN143" s="501"/>
      <c r="QHO143" s="501"/>
      <c r="QHP143" s="501"/>
      <c r="QHQ143" s="501"/>
      <c r="QHR143" s="501"/>
      <c r="QHS143" s="501"/>
      <c r="QHT143" s="501"/>
      <c r="QHU143" s="501"/>
      <c r="QHV143" s="501"/>
      <c r="QHW143" s="502"/>
      <c r="QHX143" s="497"/>
      <c r="QHY143" s="498"/>
      <c r="QHZ143" s="498"/>
      <c r="QIA143" s="499"/>
      <c r="QIB143" s="499"/>
      <c r="QIC143" s="499"/>
      <c r="QID143" s="500"/>
      <c r="QIE143" s="501"/>
      <c r="QIF143" s="501"/>
      <c r="QIG143" s="501"/>
      <c r="QIH143" s="501"/>
      <c r="QII143" s="501"/>
      <c r="QIJ143" s="501"/>
      <c r="QIK143" s="501"/>
      <c r="QIL143" s="501"/>
      <c r="QIM143" s="501"/>
      <c r="QIN143" s="501"/>
      <c r="QIO143" s="501"/>
      <c r="QIP143" s="502"/>
      <c r="QIQ143" s="497"/>
      <c r="QIR143" s="498"/>
      <c r="QIS143" s="498"/>
      <c r="QIT143" s="499"/>
      <c r="QIU143" s="499"/>
      <c r="QIV143" s="499"/>
      <c r="QIW143" s="500"/>
      <c r="QIX143" s="501"/>
      <c r="QIY143" s="501"/>
      <c r="QIZ143" s="501"/>
      <c r="QJA143" s="501"/>
      <c r="QJB143" s="501"/>
      <c r="QJC143" s="501"/>
      <c r="QJD143" s="501"/>
      <c r="QJE143" s="501"/>
      <c r="QJF143" s="501"/>
      <c r="QJG143" s="501"/>
      <c r="QJH143" s="501"/>
      <c r="QJI143" s="502"/>
      <c r="QJJ143" s="497"/>
      <c r="QJK143" s="498"/>
      <c r="QJL143" s="498"/>
      <c r="QJM143" s="499"/>
      <c r="QJN143" s="499"/>
      <c r="QJO143" s="499"/>
      <c r="QJP143" s="500"/>
      <c r="QJQ143" s="501"/>
      <c r="QJR143" s="501"/>
      <c r="QJS143" s="501"/>
      <c r="QJT143" s="501"/>
      <c r="QJU143" s="501"/>
      <c r="QJV143" s="501"/>
      <c r="QJW143" s="501"/>
      <c r="QJX143" s="501"/>
      <c r="QJY143" s="501"/>
      <c r="QJZ143" s="501"/>
      <c r="QKA143" s="501"/>
      <c r="QKB143" s="502"/>
      <c r="QKC143" s="497"/>
      <c r="QKD143" s="498"/>
      <c r="QKE143" s="498"/>
      <c r="QKF143" s="499"/>
      <c r="QKG143" s="499"/>
      <c r="QKH143" s="499"/>
      <c r="QKI143" s="500"/>
      <c r="QKJ143" s="501"/>
      <c r="QKK143" s="501"/>
      <c r="QKL143" s="501"/>
      <c r="QKM143" s="501"/>
      <c r="QKN143" s="501"/>
      <c r="QKO143" s="501"/>
      <c r="QKP143" s="501"/>
      <c r="QKQ143" s="501"/>
      <c r="QKR143" s="501"/>
      <c r="QKS143" s="501"/>
      <c r="QKT143" s="501"/>
      <c r="QKU143" s="502"/>
      <c r="QKV143" s="497"/>
      <c r="QKW143" s="498"/>
      <c r="QKX143" s="498"/>
      <c r="QKY143" s="499"/>
      <c r="QKZ143" s="499"/>
      <c r="QLA143" s="499"/>
      <c r="QLB143" s="500"/>
      <c r="QLC143" s="501"/>
      <c r="QLD143" s="501"/>
      <c r="QLE143" s="501"/>
      <c r="QLF143" s="501"/>
      <c r="QLG143" s="501"/>
      <c r="QLH143" s="501"/>
      <c r="QLI143" s="501"/>
      <c r="QLJ143" s="501"/>
      <c r="QLK143" s="501"/>
      <c r="QLL143" s="501"/>
      <c r="QLM143" s="501"/>
      <c r="QLN143" s="502"/>
      <c r="QLO143" s="497"/>
      <c r="QLP143" s="498"/>
      <c r="QLQ143" s="498"/>
      <c r="QLR143" s="499"/>
      <c r="QLS143" s="499"/>
      <c r="QLT143" s="499"/>
      <c r="QLU143" s="500"/>
      <c r="QLV143" s="501"/>
      <c r="QLW143" s="501"/>
      <c r="QLX143" s="501"/>
      <c r="QLY143" s="501"/>
      <c r="QLZ143" s="501"/>
      <c r="QMA143" s="501"/>
      <c r="QMB143" s="501"/>
      <c r="QMC143" s="501"/>
      <c r="QMD143" s="501"/>
      <c r="QME143" s="501"/>
      <c r="QMF143" s="501"/>
      <c r="QMG143" s="502"/>
      <c r="QMH143" s="497"/>
      <c r="QMI143" s="498"/>
      <c r="QMJ143" s="498"/>
      <c r="QMK143" s="499"/>
      <c r="QML143" s="499"/>
      <c r="QMM143" s="499"/>
      <c r="QMN143" s="500"/>
      <c r="QMO143" s="501"/>
      <c r="QMP143" s="501"/>
      <c r="QMQ143" s="501"/>
      <c r="QMR143" s="501"/>
      <c r="QMS143" s="501"/>
      <c r="QMT143" s="501"/>
      <c r="QMU143" s="501"/>
      <c r="QMV143" s="501"/>
      <c r="QMW143" s="501"/>
      <c r="QMX143" s="501"/>
      <c r="QMY143" s="501"/>
      <c r="QMZ143" s="502"/>
      <c r="QNA143" s="497"/>
      <c r="QNB143" s="498"/>
      <c r="QNC143" s="498"/>
      <c r="QND143" s="499"/>
      <c r="QNE143" s="499"/>
      <c r="QNF143" s="499"/>
      <c r="QNG143" s="500"/>
      <c r="QNH143" s="501"/>
      <c r="QNI143" s="501"/>
      <c r="QNJ143" s="501"/>
      <c r="QNK143" s="501"/>
      <c r="QNL143" s="501"/>
      <c r="QNM143" s="501"/>
      <c r="QNN143" s="501"/>
      <c r="QNO143" s="501"/>
      <c r="QNP143" s="501"/>
      <c r="QNQ143" s="501"/>
      <c r="QNR143" s="501"/>
      <c r="QNS143" s="502"/>
      <c r="QNT143" s="497"/>
      <c r="QNU143" s="498"/>
      <c r="QNV143" s="498"/>
      <c r="QNW143" s="499"/>
      <c r="QNX143" s="499"/>
      <c r="QNY143" s="499"/>
      <c r="QNZ143" s="500"/>
      <c r="QOA143" s="501"/>
      <c r="QOB143" s="501"/>
      <c r="QOC143" s="501"/>
      <c r="QOD143" s="501"/>
      <c r="QOE143" s="501"/>
      <c r="QOF143" s="501"/>
      <c r="QOG143" s="501"/>
      <c r="QOH143" s="501"/>
      <c r="QOI143" s="501"/>
      <c r="QOJ143" s="501"/>
      <c r="QOK143" s="501"/>
      <c r="QOL143" s="502"/>
      <c r="QOM143" s="497"/>
      <c r="QON143" s="498"/>
      <c r="QOO143" s="498"/>
      <c r="QOP143" s="499"/>
      <c r="QOQ143" s="499"/>
      <c r="QOR143" s="499"/>
      <c r="QOS143" s="500"/>
      <c r="QOT143" s="501"/>
      <c r="QOU143" s="501"/>
      <c r="QOV143" s="501"/>
      <c r="QOW143" s="501"/>
      <c r="QOX143" s="501"/>
      <c r="QOY143" s="501"/>
      <c r="QOZ143" s="501"/>
      <c r="QPA143" s="501"/>
      <c r="QPB143" s="501"/>
      <c r="QPC143" s="501"/>
      <c r="QPD143" s="501"/>
      <c r="QPE143" s="502"/>
      <c r="QPF143" s="497"/>
      <c r="QPG143" s="498"/>
      <c r="QPH143" s="498"/>
      <c r="QPI143" s="499"/>
      <c r="QPJ143" s="499"/>
      <c r="QPK143" s="499"/>
      <c r="QPL143" s="500"/>
      <c r="QPM143" s="501"/>
      <c r="QPN143" s="501"/>
      <c r="QPO143" s="501"/>
      <c r="QPP143" s="501"/>
      <c r="QPQ143" s="501"/>
      <c r="QPR143" s="501"/>
      <c r="QPS143" s="501"/>
      <c r="QPT143" s="501"/>
      <c r="QPU143" s="501"/>
      <c r="QPV143" s="501"/>
      <c r="QPW143" s="501"/>
      <c r="QPX143" s="502"/>
      <c r="QPY143" s="497"/>
      <c r="QPZ143" s="498"/>
      <c r="QQA143" s="498"/>
      <c r="QQB143" s="499"/>
      <c r="QQC143" s="499"/>
      <c r="QQD143" s="499"/>
      <c r="QQE143" s="500"/>
      <c r="QQF143" s="501"/>
      <c r="QQG143" s="501"/>
      <c r="QQH143" s="501"/>
      <c r="QQI143" s="501"/>
      <c r="QQJ143" s="501"/>
      <c r="QQK143" s="501"/>
      <c r="QQL143" s="501"/>
      <c r="QQM143" s="501"/>
      <c r="QQN143" s="501"/>
      <c r="QQO143" s="501"/>
      <c r="QQP143" s="501"/>
      <c r="QQQ143" s="502"/>
      <c r="QQR143" s="497"/>
      <c r="QQS143" s="498"/>
      <c r="QQT143" s="498"/>
      <c r="QQU143" s="499"/>
      <c r="QQV143" s="499"/>
      <c r="QQW143" s="499"/>
      <c r="QQX143" s="500"/>
      <c r="QQY143" s="501"/>
      <c r="QQZ143" s="501"/>
      <c r="QRA143" s="501"/>
      <c r="QRB143" s="501"/>
      <c r="QRC143" s="501"/>
      <c r="QRD143" s="501"/>
      <c r="QRE143" s="501"/>
      <c r="QRF143" s="501"/>
      <c r="QRG143" s="501"/>
      <c r="QRH143" s="501"/>
      <c r="QRI143" s="501"/>
      <c r="QRJ143" s="502"/>
      <c r="QRK143" s="497"/>
      <c r="QRL143" s="498"/>
      <c r="QRM143" s="498"/>
      <c r="QRN143" s="499"/>
      <c r="QRO143" s="499"/>
      <c r="QRP143" s="499"/>
      <c r="QRQ143" s="500"/>
      <c r="QRR143" s="501"/>
      <c r="QRS143" s="501"/>
      <c r="QRT143" s="501"/>
      <c r="QRU143" s="501"/>
      <c r="QRV143" s="501"/>
      <c r="QRW143" s="501"/>
      <c r="QRX143" s="501"/>
      <c r="QRY143" s="501"/>
      <c r="QRZ143" s="501"/>
      <c r="QSA143" s="501"/>
      <c r="QSB143" s="501"/>
      <c r="QSC143" s="502"/>
      <c r="QSD143" s="497"/>
      <c r="QSE143" s="498"/>
      <c r="QSF143" s="498"/>
      <c r="QSG143" s="499"/>
      <c r="QSH143" s="499"/>
      <c r="QSI143" s="499"/>
      <c r="QSJ143" s="500"/>
      <c r="QSK143" s="501"/>
      <c r="QSL143" s="501"/>
      <c r="QSM143" s="501"/>
      <c r="QSN143" s="501"/>
      <c r="QSO143" s="501"/>
      <c r="QSP143" s="501"/>
      <c r="QSQ143" s="501"/>
      <c r="QSR143" s="501"/>
      <c r="QSS143" s="501"/>
      <c r="QST143" s="501"/>
      <c r="QSU143" s="501"/>
      <c r="QSV143" s="502"/>
      <c r="QSW143" s="497"/>
      <c r="QSX143" s="498"/>
      <c r="QSY143" s="498"/>
      <c r="QSZ143" s="499"/>
      <c r="QTA143" s="499"/>
      <c r="QTB143" s="499"/>
      <c r="QTC143" s="500"/>
      <c r="QTD143" s="501"/>
      <c r="QTE143" s="501"/>
      <c r="QTF143" s="501"/>
      <c r="QTG143" s="501"/>
      <c r="QTH143" s="501"/>
      <c r="QTI143" s="501"/>
      <c r="QTJ143" s="501"/>
      <c r="QTK143" s="501"/>
      <c r="QTL143" s="501"/>
      <c r="QTM143" s="501"/>
      <c r="QTN143" s="501"/>
      <c r="QTO143" s="502"/>
      <c r="QTP143" s="497"/>
      <c r="QTQ143" s="498"/>
      <c r="QTR143" s="498"/>
      <c r="QTS143" s="499"/>
      <c r="QTT143" s="499"/>
      <c r="QTU143" s="499"/>
      <c r="QTV143" s="500"/>
      <c r="QTW143" s="501"/>
      <c r="QTX143" s="501"/>
      <c r="QTY143" s="501"/>
      <c r="QTZ143" s="501"/>
      <c r="QUA143" s="501"/>
      <c r="QUB143" s="501"/>
      <c r="QUC143" s="501"/>
      <c r="QUD143" s="501"/>
      <c r="QUE143" s="501"/>
      <c r="QUF143" s="501"/>
      <c r="QUG143" s="501"/>
      <c r="QUH143" s="502"/>
      <c r="QUI143" s="497"/>
      <c r="QUJ143" s="498"/>
      <c r="QUK143" s="498"/>
      <c r="QUL143" s="499"/>
      <c r="QUM143" s="499"/>
      <c r="QUN143" s="499"/>
      <c r="QUO143" s="500"/>
      <c r="QUP143" s="501"/>
      <c r="QUQ143" s="501"/>
      <c r="QUR143" s="501"/>
      <c r="QUS143" s="501"/>
      <c r="QUT143" s="501"/>
      <c r="QUU143" s="501"/>
      <c r="QUV143" s="501"/>
      <c r="QUW143" s="501"/>
      <c r="QUX143" s="501"/>
      <c r="QUY143" s="501"/>
      <c r="QUZ143" s="501"/>
      <c r="QVA143" s="502"/>
      <c r="QVB143" s="497"/>
      <c r="QVC143" s="498"/>
      <c r="QVD143" s="498"/>
      <c r="QVE143" s="499"/>
      <c r="QVF143" s="499"/>
      <c r="QVG143" s="499"/>
      <c r="QVH143" s="500"/>
      <c r="QVI143" s="501"/>
      <c r="QVJ143" s="501"/>
      <c r="QVK143" s="501"/>
      <c r="QVL143" s="501"/>
      <c r="QVM143" s="501"/>
      <c r="QVN143" s="501"/>
      <c r="QVO143" s="501"/>
      <c r="QVP143" s="501"/>
      <c r="QVQ143" s="501"/>
      <c r="QVR143" s="501"/>
      <c r="QVS143" s="501"/>
      <c r="QVT143" s="502"/>
      <c r="QVU143" s="497"/>
      <c r="QVV143" s="498"/>
      <c r="QVW143" s="498"/>
      <c r="QVX143" s="499"/>
      <c r="QVY143" s="499"/>
      <c r="QVZ143" s="499"/>
      <c r="QWA143" s="500"/>
      <c r="QWB143" s="501"/>
      <c r="QWC143" s="501"/>
      <c r="QWD143" s="501"/>
      <c r="QWE143" s="501"/>
      <c r="QWF143" s="501"/>
      <c r="QWG143" s="501"/>
      <c r="QWH143" s="501"/>
      <c r="QWI143" s="501"/>
      <c r="QWJ143" s="501"/>
      <c r="QWK143" s="501"/>
      <c r="QWL143" s="501"/>
      <c r="QWM143" s="502"/>
      <c r="QWN143" s="497"/>
      <c r="QWO143" s="498"/>
      <c r="QWP143" s="498"/>
      <c r="QWQ143" s="499"/>
      <c r="QWR143" s="499"/>
      <c r="QWS143" s="499"/>
      <c r="QWT143" s="500"/>
      <c r="QWU143" s="501"/>
      <c r="QWV143" s="501"/>
      <c r="QWW143" s="501"/>
      <c r="QWX143" s="501"/>
      <c r="QWY143" s="501"/>
      <c r="QWZ143" s="501"/>
      <c r="QXA143" s="501"/>
      <c r="QXB143" s="501"/>
      <c r="QXC143" s="501"/>
      <c r="QXD143" s="501"/>
      <c r="QXE143" s="501"/>
      <c r="QXF143" s="502"/>
      <c r="QXG143" s="497"/>
      <c r="QXH143" s="498"/>
      <c r="QXI143" s="498"/>
      <c r="QXJ143" s="499"/>
      <c r="QXK143" s="499"/>
      <c r="QXL143" s="499"/>
      <c r="QXM143" s="500"/>
      <c r="QXN143" s="501"/>
      <c r="QXO143" s="501"/>
      <c r="QXP143" s="501"/>
      <c r="QXQ143" s="501"/>
      <c r="QXR143" s="501"/>
      <c r="QXS143" s="501"/>
      <c r="QXT143" s="501"/>
      <c r="QXU143" s="501"/>
      <c r="QXV143" s="501"/>
      <c r="QXW143" s="501"/>
      <c r="QXX143" s="501"/>
      <c r="QXY143" s="502"/>
      <c r="QXZ143" s="497"/>
      <c r="QYA143" s="498"/>
      <c r="QYB143" s="498"/>
      <c r="QYC143" s="499"/>
      <c r="QYD143" s="499"/>
      <c r="QYE143" s="499"/>
      <c r="QYF143" s="500"/>
      <c r="QYG143" s="501"/>
      <c r="QYH143" s="501"/>
      <c r="QYI143" s="501"/>
      <c r="QYJ143" s="501"/>
      <c r="QYK143" s="501"/>
      <c r="QYL143" s="501"/>
      <c r="QYM143" s="501"/>
      <c r="QYN143" s="501"/>
      <c r="QYO143" s="501"/>
      <c r="QYP143" s="501"/>
      <c r="QYQ143" s="501"/>
      <c r="QYR143" s="502"/>
      <c r="QYS143" s="497"/>
      <c r="QYT143" s="498"/>
      <c r="QYU143" s="498"/>
      <c r="QYV143" s="499"/>
      <c r="QYW143" s="499"/>
      <c r="QYX143" s="499"/>
      <c r="QYY143" s="500"/>
      <c r="QYZ143" s="501"/>
      <c r="QZA143" s="501"/>
      <c r="QZB143" s="501"/>
      <c r="QZC143" s="501"/>
      <c r="QZD143" s="501"/>
      <c r="QZE143" s="501"/>
      <c r="QZF143" s="501"/>
      <c r="QZG143" s="501"/>
      <c r="QZH143" s="501"/>
      <c r="QZI143" s="501"/>
      <c r="QZJ143" s="501"/>
      <c r="QZK143" s="502"/>
      <c r="QZL143" s="497"/>
      <c r="QZM143" s="498"/>
      <c r="QZN143" s="498"/>
      <c r="QZO143" s="499"/>
      <c r="QZP143" s="499"/>
      <c r="QZQ143" s="499"/>
      <c r="QZR143" s="500"/>
      <c r="QZS143" s="501"/>
      <c r="QZT143" s="501"/>
      <c r="QZU143" s="501"/>
      <c r="QZV143" s="501"/>
      <c r="QZW143" s="501"/>
      <c r="QZX143" s="501"/>
      <c r="QZY143" s="501"/>
      <c r="QZZ143" s="501"/>
      <c r="RAA143" s="501"/>
      <c r="RAB143" s="501"/>
      <c r="RAC143" s="501"/>
      <c r="RAD143" s="502"/>
      <c r="RAE143" s="497"/>
      <c r="RAF143" s="498"/>
      <c r="RAG143" s="498"/>
      <c r="RAH143" s="499"/>
      <c r="RAI143" s="499"/>
      <c r="RAJ143" s="499"/>
      <c r="RAK143" s="500"/>
      <c r="RAL143" s="501"/>
      <c r="RAM143" s="501"/>
      <c r="RAN143" s="501"/>
      <c r="RAO143" s="501"/>
      <c r="RAP143" s="501"/>
      <c r="RAQ143" s="501"/>
      <c r="RAR143" s="501"/>
      <c r="RAS143" s="501"/>
      <c r="RAT143" s="501"/>
      <c r="RAU143" s="501"/>
      <c r="RAV143" s="501"/>
      <c r="RAW143" s="502"/>
      <c r="RAX143" s="497"/>
      <c r="RAY143" s="498"/>
      <c r="RAZ143" s="498"/>
      <c r="RBA143" s="499"/>
      <c r="RBB143" s="499"/>
      <c r="RBC143" s="499"/>
      <c r="RBD143" s="500"/>
      <c r="RBE143" s="501"/>
      <c r="RBF143" s="501"/>
      <c r="RBG143" s="501"/>
      <c r="RBH143" s="501"/>
      <c r="RBI143" s="501"/>
      <c r="RBJ143" s="501"/>
      <c r="RBK143" s="501"/>
      <c r="RBL143" s="501"/>
      <c r="RBM143" s="501"/>
      <c r="RBN143" s="501"/>
      <c r="RBO143" s="501"/>
      <c r="RBP143" s="502"/>
      <c r="RBQ143" s="497"/>
      <c r="RBR143" s="498"/>
      <c r="RBS143" s="498"/>
      <c r="RBT143" s="499"/>
      <c r="RBU143" s="499"/>
      <c r="RBV143" s="499"/>
      <c r="RBW143" s="500"/>
      <c r="RBX143" s="501"/>
      <c r="RBY143" s="501"/>
      <c r="RBZ143" s="501"/>
      <c r="RCA143" s="501"/>
      <c r="RCB143" s="501"/>
      <c r="RCC143" s="501"/>
      <c r="RCD143" s="501"/>
      <c r="RCE143" s="501"/>
      <c r="RCF143" s="501"/>
      <c r="RCG143" s="501"/>
      <c r="RCH143" s="501"/>
      <c r="RCI143" s="502"/>
      <c r="RCJ143" s="497"/>
      <c r="RCK143" s="498"/>
      <c r="RCL143" s="498"/>
      <c r="RCM143" s="499"/>
      <c r="RCN143" s="499"/>
      <c r="RCO143" s="499"/>
      <c r="RCP143" s="500"/>
      <c r="RCQ143" s="501"/>
      <c r="RCR143" s="501"/>
      <c r="RCS143" s="501"/>
      <c r="RCT143" s="501"/>
      <c r="RCU143" s="501"/>
      <c r="RCV143" s="501"/>
      <c r="RCW143" s="501"/>
      <c r="RCX143" s="501"/>
      <c r="RCY143" s="501"/>
      <c r="RCZ143" s="501"/>
      <c r="RDA143" s="501"/>
      <c r="RDB143" s="502"/>
      <c r="RDC143" s="497"/>
      <c r="RDD143" s="498"/>
      <c r="RDE143" s="498"/>
      <c r="RDF143" s="499"/>
      <c r="RDG143" s="499"/>
      <c r="RDH143" s="499"/>
      <c r="RDI143" s="500"/>
      <c r="RDJ143" s="501"/>
      <c r="RDK143" s="501"/>
      <c r="RDL143" s="501"/>
      <c r="RDM143" s="501"/>
      <c r="RDN143" s="501"/>
      <c r="RDO143" s="501"/>
      <c r="RDP143" s="501"/>
      <c r="RDQ143" s="501"/>
      <c r="RDR143" s="501"/>
      <c r="RDS143" s="501"/>
      <c r="RDT143" s="501"/>
      <c r="RDU143" s="502"/>
      <c r="RDV143" s="497"/>
      <c r="RDW143" s="498"/>
      <c r="RDX143" s="498"/>
      <c r="RDY143" s="499"/>
      <c r="RDZ143" s="499"/>
      <c r="REA143" s="499"/>
      <c r="REB143" s="500"/>
      <c r="REC143" s="501"/>
      <c r="RED143" s="501"/>
      <c r="REE143" s="501"/>
      <c r="REF143" s="501"/>
      <c r="REG143" s="501"/>
      <c r="REH143" s="501"/>
      <c r="REI143" s="501"/>
      <c r="REJ143" s="501"/>
      <c r="REK143" s="501"/>
      <c r="REL143" s="501"/>
      <c r="REM143" s="501"/>
      <c r="REN143" s="502"/>
      <c r="REO143" s="497"/>
      <c r="REP143" s="498"/>
      <c r="REQ143" s="498"/>
      <c r="RER143" s="499"/>
      <c r="RES143" s="499"/>
      <c r="RET143" s="499"/>
      <c r="REU143" s="500"/>
      <c r="REV143" s="501"/>
      <c r="REW143" s="501"/>
      <c r="REX143" s="501"/>
      <c r="REY143" s="501"/>
      <c r="REZ143" s="501"/>
      <c r="RFA143" s="501"/>
      <c r="RFB143" s="501"/>
      <c r="RFC143" s="501"/>
      <c r="RFD143" s="501"/>
      <c r="RFE143" s="501"/>
      <c r="RFF143" s="501"/>
      <c r="RFG143" s="502"/>
      <c r="RFH143" s="497"/>
      <c r="RFI143" s="498"/>
      <c r="RFJ143" s="498"/>
      <c r="RFK143" s="499"/>
      <c r="RFL143" s="499"/>
      <c r="RFM143" s="499"/>
      <c r="RFN143" s="500"/>
      <c r="RFO143" s="501"/>
      <c r="RFP143" s="501"/>
      <c r="RFQ143" s="501"/>
      <c r="RFR143" s="501"/>
      <c r="RFS143" s="501"/>
      <c r="RFT143" s="501"/>
      <c r="RFU143" s="501"/>
      <c r="RFV143" s="501"/>
      <c r="RFW143" s="501"/>
      <c r="RFX143" s="501"/>
      <c r="RFY143" s="501"/>
      <c r="RFZ143" s="502"/>
      <c r="RGA143" s="497"/>
      <c r="RGB143" s="498"/>
      <c r="RGC143" s="498"/>
      <c r="RGD143" s="499"/>
      <c r="RGE143" s="499"/>
      <c r="RGF143" s="499"/>
      <c r="RGG143" s="500"/>
      <c r="RGH143" s="501"/>
      <c r="RGI143" s="501"/>
      <c r="RGJ143" s="501"/>
      <c r="RGK143" s="501"/>
      <c r="RGL143" s="501"/>
      <c r="RGM143" s="501"/>
      <c r="RGN143" s="501"/>
      <c r="RGO143" s="501"/>
      <c r="RGP143" s="501"/>
      <c r="RGQ143" s="501"/>
      <c r="RGR143" s="501"/>
      <c r="RGS143" s="502"/>
      <c r="RGT143" s="497"/>
      <c r="RGU143" s="498"/>
      <c r="RGV143" s="498"/>
      <c r="RGW143" s="499"/>
      <c r="RGX143" s="499"/>
      <c r="RGY143" s="499"/>
      <c r="RGZ143" s="500"/>
      <c r="RHA143" s="501"/>
      <c r="RHB143" s="501"/>
      <c r="RHC143" s="501"/>
      <c r="RHD143" s="501"/>
      <c r="RHE143" s="501"/>
      <c r="RHF143" s="501"/>
      <c r="RHG143" s="501"/>
      <c r="RHH143" s="501"/>
      <c r="RHI143" s="501"/>
      <c r="RHJ143" s="501"/>
      <c r="RHK143" s="501"/>
      <c r="RHL143" s="502"/>
      <c r="RHM143" s="497"/>
      <c r="RHN143" s="498"/>
      <c r="RHO143" s="498"/>
      <c r="RHP143" s="499"/>
      <c r="RHQ143" s="499"/>
      <c r="RHR143" s="499"/>
      <c r="RHS143" s="500"/>
      <c r="RHT143" s="501"/>
      <c r="RHU143" s="501"/>
      <c r="RHV143" s="501"/>
      <c r="RHW143" s="501"/>
      <c r="RHX143" s="501"/>
      <c r="RHY143" s="501"/>
      <c r="RHZ143" s="501"/>
      <c r="RIA143" s="501"/>
      <c r="RIB143" s="501"/>
      <c r="RIC143" s="501"/>
      <c r="RID143" s="501"/>
      <c r="RIE143" s="502"/>
      <c r="RIF143" s="497"/>
      <c r="RIG143" s="498"/>
      <c r="RIH143" s="498"/>
      <c r="RII143" s="499"/>
      <c r="RIJ143" s="499"/>
      <c r="RIK143" s="499"/>
      <c r="RIL143" s="500"/>
      <c r="RIM143" s="501"/>
      <c r="RIN143" s="501"/>
      <c r="RIO143" s="501"/>
      <c r="RIP143" s="501"/>
      <c r="RIQ143" s="501"/>
      <c r="RIR143" s="501"/>
      <c r="RIS143" s="501"/>
      <c r="RIT143" s="501"/>
      <c r="RIU143" s="501"/>
      <c r="RIV143" s="501"/>
      <c r="RIW143" s="501"/>
      <c r="RIX143" s="502"/>
      <c r="RIY143" s="497"/>
      <c r="RIZ143" s="498"/>
      <c r="RJA143" s="498"/>
      <c r="RJB143" s="499"/>
      <c r="RJC143" s="499"/>
      <c r="RJD143" s="499"/>
      <c r="RJE143" s="500"/>
      <c r="RJF143" s="501"/>
      <c r="RJG143" s="501"/>
      <c r="RJH143" s="501"/>
      <c r="RJI143" s="501"/>
      <c r="RJJ143" s="501"/>
      <c r="RJK143" s="501"/>
      <c r="RJL143" s="501"/>
      <c r="RJM143" s="501"/>
      <c r="RJN143" s="501"/>
      <c r="RJO143" s="501"/>
      <c r="RJP143" s="501"/>
      <c r="RJQ143" s="502"/>
      <c r="RJR143" s="497"/>
      <c r="RJS143" s="498"/>
      <c r="RJT143" s="498"/>
      <c r="RJU143" s="499"/>
      <c r="RJV143" s="499"/>
      <c r="RJW143" s="499"/>
      <c r="RJX143" s="500"/>
      <c r="RJY143" s="501"/>
      <c r="RJZ143" s="501"/>
      <c r="RKA143" s="501"/>
      <c r="RKB143" s="501"/>
      <c r="RKC143" s="501"/>
      <c r="RKD143" s="501"/>
      <c r="RKE143" s="501"/>
      <c r="RKF143" s="501"/>
      <c r="RKG143" s="501"/>
      <c r="RKH143" s="501"/>
      <c r="RKI143" s="501"/>
      <c r="RKJ143" s="502"/>
      <c r="RKK143" s="497"/>
      <c r="RKL143" s="498"/>
      <c r="RKM143" s="498"/>
      <c r="RKN143" s="499"/>
      <c r="RKO143" s="499"/>
      <c r="RKP143" s="499"/>
      <c r="RKQ143" s="500"/>
      <c r="RKR143" s="501"/>
      <c r="RKS143" s="501"/>
      <c r="RKT143" s="501"/>
      <c r="RKU143" s="501"/>
      <c r="RKV143" s="501"/>
      <c r="RKW143" s="501"/>
      <c r="RKX143" s="501"/>
      <c r="RKY143" s="501"/>
      <c r="RKZ143" s="501"/>
      <c r="RLA143" s="501"/>
      <c r="RLB143" s="501"/>
      <c r="RLC143" s="502"/>
      <c r="RLD143" s="497"/>
      <c r="RLE143" s="498"/>
      <c r="RLF143" s="498"/>
      <c r="RLG143" s="499"/>
      <c r="RLH143" s="499"/>
      <c r="RLI143" s="499"/>
      <c r="RLJ143" s="500"/>
      <c r="RLK143" s="501"/>
      <c r="RLL143" s="501"/>
      <c r="RLM143" s="501"/>
      <c r="RLN143" s="501"/>
      <c r="RLO143" s="501"/>
      <c r="RLP143" s="501"/>
      <c r="RLQ143" s="501"/>
      <c r="RLR143" s="501"/>
      <c r="RLS143" s="501"/>
      <c r="RLT143" s="501"/>
      <c r="RLU143" s="501"/>
      <c r="RLV143" s="502"/>
      <c r="RLW143" s="497"/>
      <c r="RLX143" s="498"/>
      <c r="RLY143" s="498"/>
      <c r="RLZ143" s="499"/>
      <c r="RMA143" s="499"/>
      <c r="RMB143" s="499"/>
      <c r="RMC143" s="500"/>
      <c r="RMD143" s="501"/>
      <c r="RME143" s="501"/>
      <c r="RMF143" s="501"/>
      <c r="RMG143" s="501"/>
      <c r="RMH143" s="501"/>
      <c r="RMI143" s="501"/>
      <c r="RMJ143" s="501"/>
      <c r="RMK143" s="501"/>
      <c r="RML143" s="501"/>
      <c r="RMM143" s="501"/>
      <c r="RMN143" s="501"/>
      <c r="RMO143" s="502"/>
      <c r="RMP143" s="497"/>
      <c r="RMQ143" s="498"/>
      <c r="RMR143" s="498"/>
      <c r="RMS143" s="499"/>
      <c r="RMT143" s="499"/>
      <c r="RMU143" s="499"/>
      <c r="RMV143" s="500"/>
      <c r="RMW143" s="501"/>
      <c r="RMX143" s="501"/>
      <c r="RMY143" s="501"/>
      <c r="RMZ143" s="501"/>
      <c r="RNA143" s="501"/>
      <c r="RNB143" s="501"/>
      <c r="RNC143" s="501"/>
      <c r="RND143" s="501"/>
      <c r="RNE143" s="501"/>
      <c r="RNF143" s="501"/>
      <c r="RNG143" s="501"/>
      <c r="RNH143" s="502"/>
      <c r="RNI143" s="497"/>
      <c r="RNJ143" s="498"/>
      <c r="RNK143" s="498"/>
      <c r="RNL143" s="499"/>
      <c r="RNM143" s="499"/>
      <c r="RNN143" s="499"/>
      <c r="RNO143" s="500"/>
      <c r="RNP143" s="501"/>
      <c r="RNQ143" s="501"/>
      <c r="RNR143" s="501"/>
      <c r="RNS143" s="501"/>
      <c r="RNT143" s="501"/>
      <c r="RNU143" s="501"/>
      <c r="RNV143" s="501"/>
      <c r="RNW143" s="501"/>
      <c r="RNX143" s="501"/>
      <c r="RNY143" s="501"/>
      <c r="RNZ143" s="501"/>
      <c r="ROA143" s="502"/>
      <c r="ROB143" s="497"/>
      <c r="ROC143" s="498"/>
      <c r="ROD143" s="498"/>
      <c r="ROE143" s="499"/>
      <c r="ROF143" s="499"/>
      <c r="ROG143" s="499"/>
      <c r="ROH143" s="500"/>
      <c r="ROI143" s="501"/>
      <c r="ROJ143" s="501"/>
      <c r="ROK143" s="501"/>
      <c r="ROL143" s="501"/>
      <c r="ROM143" s="501"/>
      <c r="RON143" s="501"/>
      <c r="ROO143" s="501"/>
      <c r="ROP143" s="501"/>
      <c r="ROQ143" s="501"/>
      <c r="ROR143" s="501"/>
      <c r="ROS143" s="501"/>
      <c r="ROT143" s="502"/>
      <c r="ROU143" s="497"/>
      <c r="ROV143" s="498"/>
      <c r="ROW143" s="498"/>
      <c r="ROX143" s="499"/>
      <c r="ROY143" s="499"/>
      <c r="ROZ143" s="499"/>
      <c r="RPA143" s="500"/>
      <c r="RPB143" s="501"/>
      <c r="RPC143" s="501"/>
      <c r="RPD143" s="501"/>
      <c r="RPE143" s="501"/>
      <c r="RPF143" s="501"/>
      <c r="RPG143" s="501"/>
      <c r="RPH143" s="501"/>
      <c r="RPI143" s="501"/>
      <c r="RPJ143" s="501"/>
      <c r="RPK143" s="501"/>
      <c r="RPL143" s="501"/>
      <c r="RPM143" s="502"/>
      <c r="RPN143" s="497"/>
      <c r="RPO143" s="498"/>
      <c r="RPP143" s="498"/>
      <c r="RPQ143" s="499"/>
      <c r="RPR143" s="499"/>
      <c r="RPS143" s="499"/>
      <c r="RPT143" s="500"/>
      <c r="RPU143" s="501"/>
      <c r="RPV143" s="501"/>
      <c r="RPW143" s="501"/>
      <c r="RPX143" s="501"/>
      <c r="RPY143" s="501"/>
      <c r="RPZ143" s="501"/>
      <c r="RQA143" s="501"/>
      <c r="RQB143" s="501"/>
      <c r="RQC143" s="501"/>
      <c r="RQD143" s="501"/>
      <c r="RQE143" s="501"/>
      <c r="RQF143" s="502"/>
      <c r="RQG143" s="497"/>
      <c r="RQH143" s="498"/>
      <c r="RQI143" s="498"/>
      <c r="RQJ143" s="499"/>
      <c r="RQK143" s="499"/>
      <c r="RQL143" s="499"/>
      <c r="RQM143" s="500"/>
      <c r="RQN143" s="501"/>
      <c r="RQO143" s="501"/>
      <c r="RQP143" s="501"/>
      <c r="RQQ143" s="501"/>
      <c r="RQR143" s="501"/>
      <c r="RQS143" s="501"/>
      <c r="RQT143" s="501"/>
      <c r="RQU143" s="501"/>
      <c r="RQV143" s="501"/>
      <c r="RQW143" s="501"/>
      <c r="RQX143" s="501"/>
      <c r="RQY143" s="502"/>
      <c r="RQZ143" s="497"/>
      <c r="RRA143" s="498"/>
      <c r="RRB143" s="498"/>
      <c r="RRC143" s="499"/>
      <c r="RRD143" s="499"/>
      <c r="RRE143" s="499"/>
      <c r="RRF143" s="500"/>
      <c r="RRG143" s="501"/>
      <c r="RRH143" s="501"/>
      <c r="RRI143" s="501"/>
      <c r="RRJ143" s="501"/>
      <c r="RRK143" s="501"/>
      <c r="RRL143" s="501"/>
      <c r="RRM143" s="501"/>
      <c r="RRN143" s="501"/>
      <c r="RRO143" s="501"/>
      <c r="RRP143" s="501"/>
      <c r="RRQ143" s="501"/>
      <c r="RRR143" s="502"/>
      <c r="RRS143" s="497"/>
      <c r="RRT143" s="498"/>
      <c r="RRU143" s="498"/>
      <c r="RRV143" s="499"/>
      <c r="RRW143" s="499"/>
      <c r="RRX143" s="499"/>
      <c r="RRY143" s="500"/>
      <c r="RRZ143" s="501"/>
      <c r="RSA143" s="501"/>
      <c r="RSB143" s="501"/>
      <c r="RSC143" s="501"/>
      <c r="RSD143" s="501"/>
      <c r="RSE143" s="501"/>
      <c r="RSF143" s="501"/>
      <c r="RSG143" s="501"/>
      <c r="RSH143" s="501"/>
      <c r="RSI143" s="501"/>
      <c r="RSJ143" s="501"/>
      <c r="RSK143" s="502"/>
      <c r="RSL143" s="497"/>
      <c r="RSM143" s="498"/>
      <c r="RSN143" s="498"/>
      <c r="RSO143" s="499"/>
      <c r="RSP143" s="499"/>
      <c r="RSQ143" s="499"/>
      <c r="RSR143" s="500"/>
      <c r="RSS143" s="501"/>
      <c r="RST143" s="501"/>
      <c r="RSU143" s="501"/>
      <c r="RSV143" s="501"/>
      <c r="RSW143" s="501"/>
      <c r="RSX143" s="501"/>
      <c r="RSY143" s="501"/>
      <c r="RSZ143" s="501"/>
      <c r="RTA143" s="501"/>
      <c r="RTB143" s="501"/>
      <c r="RTC143" s="501"/>
      <c r="RTD143" s="502"/>
      <c r="RTE143" s="497"/>
      <c r="RTF143" s="498"/>
      <c r="RTG143" s="498"/>
      <c r="RTH143" s="499"/>
      <c r="RTI143" s="499"/>
      <c r="RTJ143" s="499"/>
      <c r="RTK143" s="500"/>
      <c r="RTL143" s="501"/>
      <c r="RTM143" s="501"/>
      <c r="RTN143" s="501"/>
      <c r="RTO143" s="501"/>
      <c r="RTP143" s="501"/>
      <c r="RTQ143" s="501"/>
      <c r="RTR143" s="501"/>
      <c r="RTS143" s="501"/>
      <c r="RTT143" s="501"/>
      <c r="RTU143" s="501"/>
      <c r="RTV143" s="501"/>
      <c r="RTW143" s="502"/>
      <c r="RTX143" s="497"/>
      <c r="RTY143" s="498"/>
      <c r="RTZ143" s="498"/>
      <c r="RUA143" s="499"/>
      <c r="RUB143" s="499"/>
      <c r="RUC143" s="499"/>
      <c r="RUD143" s="500"/>
      <c r="RUE143" s="501"/>
      <c r="RUF143" s="501"/>
      <c r="RUG143" s="501"/>
      <c r="RUH143" s="501"/>
      <c r="RUI143" s="501"/>
      <c r="RUJ143" s="501"/>
      <c r="RUK143" s="501"/>
      <c r="RUL143" s="501"/>
      <c r="RUM143" s="501"/>
      <c r="RUN143" s="501"/>
      <c r="RUO143" s="501"/>
      <c r="RUP143" s="502"/>
      <c r="RUQ143" s="497"/>
      <c r="RUR143" s="498"/>
      <c r="RUS143" s="498"/>
      <c r="RUT143" s="499"/>
      <c r="RUU143" s="499"/>
      <c r="RUV143" s="499"/>
      <c r="RUW143" s="500"/>
      <c r="RUX143" s="501"/>
      <c r="RUY143" s="501"/>
      <c r="RUZ143" s="501"/>
      <c r="RVA143" s="501"/>
      <c r="RVB143" s="501"/>
      <c r="RVC143" s="501"/>
      <c r="RVD143" s="501"/>
      <c r="RVE143" s="501"/>
      <c r="RVF143" s="501"/>
      <c r="RVG143" s="501"/>
      <c r="RVH143" s="501"/>
      <c r="RVI143" s="502"/>
      <c r="RVJ143" s="497"/>
      <c r="RVK143" s="498"/>
      <c r="RVL143" s="498"/>
      <c r="RVM143" s="499"/>
      <c r="RVN143" s="499"/>
      <c r="RVO143" s="499"/>
      <c r="RVP143" s="500"/>
      <c r="RVQ143" s="501"/>
      <c r="RVR143" s="501"/>
      <c r="RVS143" s="501"/>
      <c r="RVT143" s="501"/>
      <c r="RVU143" s="501"/>
      <c r="RVV143" s="501"/>
      <c r="RVW143" s="501"/>
      <c r="RVX143" s="501"/>
      <c r="RVY143" s="501"/>
      <c r="RVZ143" s="501"/>
      <c r="RWA143" s="501"/>
      <c r="RWB143" s="502"/>
      <c r="RWC143" s="497"/>
      <c r="RWD143" s="498"/>
      <c r="RWE143" s="498"/>
      <c r="RWF143" s="499"/>
      <c r="RWG143" s="499"/>
      <c r="RWH143" s="499"/>
      <c r="RWI143" s="500"/>
      <c r="RWJ143" s="501"/>
      <c r="RWK143" s="501"/>
      <c r="RWL143" s="501"/>
      <c r="RWM143" s="501"/>
      <c r="RWN143" s="501"/>
      <c r="RWO143" s="501"/>
      <c r="RWP143" s="501"/>
      <c r="RWQ143" s="501"/>
      <c r="RWR143" s="501"/>
      <c r="RWS143" s="501"/>
      <c r="RWT143" s="501"/>
      <c r="RWU143" s="502"/>
      <c r="RWV143" s="497"/>
      <c r="RWW143" s="498"/>
      <c r="RWX143" s="498"/>
      <c r="RWY143" s="499"/>
      <c r="RWZ143" s="499"/>
      <c r="RXA143" s="499"/>
      <c r="RXB143" s="500"/>
      <c r="RXC143" s="501"/>
      <c r="RXD143" s="501"/>
      <c r="RXE143" s="501"/>
      <c r="RXF143" s="501"/>
      <c r="RXG143" s="501"/>
      <c r="RXH143" s="501"/>
      <c r="RXI143" s="501"/>
      <c r="RXJ143" s="501"/>
      <c r="RXK143" s="501"/>
      <c r="RXL143" s="501"/>
      <c r="RXM143" s="501"/>
      <c r="RXN143" s="502"/>
      <c r="RXO143" s="497"/>
      <c r="RXP143" s="498"/>
      <c r="RXQ143" s="498"/>
      <c r="RXR143" s="499"/>
      <c r="RXS143" s="499"/>
      <c r="RXT143" s="499"/>
      <c r="RXU143" s="500"/>
      <c r="RXV143" s="501"/>
      <c r="RXW143" s="501"/>
      <c r="RXX143" s="501"/>
      <c r="RXY143" s="501"/>
      <c r="RXZ143" s="501"/>
      <c r="RYA143" s="501"/>
      <c r="RYB143" s="501"/>
      <c r="RYC143" s="501"/>
      <c r="RYD143" s="501"/>
      <c r="RYE143" s="501"/>
      <c r="RYF143" s="501"/>
      <c r="RYG143" s="502"/>
      <c r="RYH143" s="497"/>
      <c r="RYI143" s="498"/>
      <c r="RYJ143" s="498"/>
      <c r="RYK143" s="499"/>
      <c r="RYL143" s="499"/>
      <c r="RYM143" s="499"/>
      <c r="RYN143" s="500"/>
      <c r="RYO143" s="501"/>
      <c r="RYP143" s="501"/>
      <c r="RYQ143" s="501"/>
      <c r="RYR143" s="501"/>
      <c r="RYS143" s="501"/>
      <c r="RYT143" s="501"/>
      <c r="RYU143" s="501"/>
      <c r="RYV143" s="501"/>
      <c r="RYW143" s="501"/>
      <c r="RYX143" s="501"/>
      <c r="RYY143" s="501"/>
      <c r="RYZ143" s="502"/>
      <c r="RZA143" s="497"/>
      <c r="RZB143" s="498"/>
      <c r="RZC143" s="498"/>
      <c r="RZD143" s="499"/>
      <c r="RZE143" s="499"/>
      <c r="RZF143" s="499"/>
      <c r="RZG143" s="500"/>
      <c r="RZH143" s="501"/>
      <c r="RZI143" s="501"/>
      <c r="RZJ143" s="501"/>
      <c r="RZK143" s="501"/>
      <c r="RZL143" s="501"/>
      <c r="RZM143" s="501"/>
      <c r="RZN143" s="501"/>
      <c r="RZO143" s="501"/>
      <c r="RZP143" s="501"/>
      <c r="RZQ143" s="501"/>
      <c r="RZR143" s="501"/>
      <c r="RZS143" s="502"/>
      <c r="RZT143" s="497"/>
      <c r="RZU143" s="498"/>
      <c r="RZV143" s="498"/>
      <c r="RZW143" s="499"/>
      <c r="RZX143" s="499"/>
      <c r="RZY143" s="499"/>
      <c r="RZZ143" s="500"/>
      <c r="SAA143" s="501"/>
      <c r="SAB143" s="501"/>
      <c r="SAC143" s="501"/>
      <c r="SAD143" s="501"/>
      <c r="SAE143" s="501"/>
      <c r="SAF143" s="501"/>
      <c r="SAG143" s="501"/>
      <c r="SAH143" s="501"/>
      <c r="SAI143" s="501"/>
      <c r="SAJ143" s="501"/>
      <c r="SAK143" s="501"/>
      <c r="SAL143" s="502"/>
      <c r="SAM143" s="497"/>
      <c r="SAN143" s="498"/>
      <c r="SAO143" s="498"/>
      <c r="SAP143" s="499"/>
      <c r="SAQ143" s="499"/>
      <c r="SAR143" s="499"/>
      <c r="SAS143" s="500"/>
      <c r="SAT143" s="501"/>
      <c r="SAU143" s="501"/>
      <c r="SAV143" s="501"/>
      <c r="SAW143" s="501"/>
      <c r="SAX143" s="501"/>
      <c r="SAY143" s="501"/>
      <c r="SAZ143" s="501"/>
      <c r="SBA143" s="501"/>
      <c r="SBB143" s="501"/>
      <c r="SBC143" s="501"/>
      <c r="SBD143" s="501"/>
      <c r="SBE143" s="502"/>
      <c r="SBF143" s="497"/>
      <c r="SBG143" s="498"/>
      <c r="SBH143" s="498"/>
      <c r="SBI143" s="499"/>
      <c r="SBJ143" s="499"/>
      <c r="SBK143" s="499"/>
      <c r="SBL143" s="500"/>
      <c r="SBM143" s="501"/>
      <c r="SBN143" s="501"/>
      <c r="SBO143" s="501"/>
      <c r="SBP143" s="501"/>
      <c r="SBQ143" s="501"/>
      <c r="SBR143" s="501"/>
      <c r="SBS143" s="501"/>
      <c r="SBT143" s="501"/>
      <c r="SBU143" s="501"/>
      <c r="SBV143" s="501"/>
      <c r="SBW143" s="501"/>
      <c r="SBX143" s="502"/>
      <c r="SBY143" s="497"/>
      <c r="SBZ143" s="498"/>
      <c r="SCA143" s="498"/>
      <c r="SCB143" s="499"/>
      <c r="SCC143" s="499"/>
      <c r="SCD143" s="499"/>
      <c r="SCE143" s="500"/>
      <c r="SCF143" s="501"/>
      <c r="SCG143" s="501"/>
      <c r="SCH143" s="501"/>
      <c r="SCI143" s="501"/>
      <c r="SCJ143" s="501"/>
      <c r="SCK143" s="501"/>
      <c r="SCL143" s="501"/>
      <c r="SCM143" s="501"/>
      <c r="SCN143" s="501"/>
      <c r="SCO143" s="501"/>
      <c r="SCP143" s="501"/>
      <c r="SCQ143" s="502"/>
      <c r="SCR143" s="497"/>
      <c r="SCS143" s="498"/>
      <c r="SCT143" s="498"/>
      <c r="SCU143" s="499"/>
      <c r="SCV143" s="499"/>
      <c r="SCW143" s="499"/>
      <c r="SCX143" s="500"/>
      <c r="SCY143" s="501"/>
      <c r="SCZ143" s="501"/>
      <c r="SDA143" s="501"/>
      <c r="SDB143" s="501"/>
      <c r="SDC143" s="501"/>
      <c r="SDD143" s="501"/>
      <c r="SDE143" s="501"/>
      <c r="SDF143" s="501"/>
      <c r="SDG143" s="501"/>
      <c r="SDH143" s="501"/>
      <c r="SDI143" s="501"/>
      <c r="SDJ143" s="502"/>
      <c r="SDK143" s="497"/>
      <c r="SDL143" s="498"/>
      <c r="SDM143" s="498"/>
      <c r="SDN143" s="499"/>
      <c r="SDO143" s="499"/>
      <c r="SDP143" s="499"/>
      <c r="SDQ143" s="500"/>
      <c r="SDR143" s="501"/>
      <c r="SDS143" s="501"/>
      <c r="SDT143" s="501"/>
      <c r="SDU143" s="501"/>
      <c r="SDV143" s="501"/>
      <c r="SDW143" s="501"/>
      <c r="SDX143" s="501"/>
      <c r="SDY143" s="501"/>
      <c r="SDZ143" s="501"/>
      <c r="SEA143" s="501"/>
      <c r="SEB143" s="501"/>
      <c r="SEC143" s="502"/>
      <c r="SED143" s="497"/>
      <c r="SEE143" s="498"/>
      <c r="SEF143" s="498"/>
      <c r="SEG143" s="499"/>
      <c r="SEH143" s="499"/>
      <c r="SEI143" s="499"/>
      <c r="SEJ143" s="500"/>
      <c r="SEK143" s="501"/>
      <c r="SEL143" s="501"/>
      <c r="SEM143" s="501"/>
      <c r="SEN143" s="501"/>
      <c r="SEO143" s="501"/>
      <c r="SEP143" s="501"/>
      <c r="SEQ143" s="501"/>
      <c r="SER143" s="501"/>
      <c r="SES143" s="501"/>
      <c r="SET143" s="501"/>
      <c r="SEU143" s="501"/>
      <c r="SEV143" s="502"/>
      <c r="SEW143" s="497"/>
      <c r="SEX143" s="498"/>
      <c r="SEY143" s="498"/>
      <c r="SEZ143" s="499"/>
      <c r="SFA143" s="499"/>
      <c r="SFB143" s="499"/>
      <c r="SFC143" s="500"/>
      <c r="SFD143" s="501"/>
      <c r="SFE143" s="501"/>
      <c r="SFF143" s="501"/>
      <c r="SFG143" s="501"/>
      <c r="SFH143" s="501"/>
      <c r="SFI143" s="501"/>
      <c r="SFJ143" s="501"/>
      <c r="SFK143" s="501"/>
      <c r="SFL143" s="501"/>
      <c r="SFM143" s="501"/>
      <c r="SFN143" s="501"/>
      <c r="SFO143" s="502"/>
      <c r="SFP143" s="497"/>
      <c r="SFQ143" s="498"/>
      <c r="SFR143" s="498"/>
      <c r="SFS143" s="499"/>
      <c r="SFT143" s="499"/>
      <c r="SFU143" s="499"/>
      <c r="SFV143" s="500"/>
      <c r="SFW143" s="501"/>
      <c r="SFX143" s="501"/>
      <c r="SFY143" s="501"/>
      <c r="SFZ143" s="501"/>
      <c r="SGA143" s="501"/>
      <c r="SGB143" s="501"/>
      <c r="SGC143" s="501"/>
      <c r="SGD143" s="501"/>
      <c r="SGE143" s="501"/>
      <c r="SGF143" s="501"/>
      <c r="SGG143" s="501"/>
      <c r="SGH143" s="502"/>
      <c r="SGI143" s="497"/>
      <c r="SGJ143" s="498"/>
      <c r="SGK143" s="498"/>
      <c r="SGL143" s="499"/>
      <c r="SGM143" s="499"/>
      <c r="SGN143" s="499"/>
      <c r="SGO143" s="500"/>
      <c r="SGP143" s="501"/>
      <c r="SGQ143" s="501"/>
      <c r="SGR143" s="501"/>
      <c r="SGS143" s="501"/>
      <c r="SGT143" s="501"/>
      <c r="SGU143" s="501"/>
      <c r="SGV143" s="501"/>
      <c r="SGW143" s="501"/>
      <c r="SGX143" s="501"/>
      <c r="SGY143" s="501"/>
      <c r="SGZ143" s="501"/>
      <c r="SHA143" s="502"/>
      <c r="SHB143" s="497"/>
      <c r="SHC143" s="498"/>
      <c r="SHD143" s="498"/>
      <c r="SHE143" s="499"/>
      <c r="SHF143" s="499"/>
      <c r="SHG143" s="499"/>
      <c r="SHH143" s="500"/>
      <c r="SHI143" s="501"/>
      <c r="SHJ143" s="501"/>
      <c r="SHK143" s="501"/>
      <c r="SHL143" s="501"/>
      <c r="SHM143" s="501"/>
      <c r="SHN143" s="501"/>
      <c r="SHO143" s="501"/>
      <c r="SHP143" s="501"/>
      <c r="SHQ143" s="501"/>
      <c r="SHR143" s="501"/>
      <c r="SHS143" s="501"/>
      <c r="SHT143" s="502"/>
      <c r="SHU143" s="497"/>
      <c r="SHV143" s="498"/>
      <c r="SHW143" s="498"/>
      <c r="SHX143" s="499"/>
      <c r="SHY143" s="499"/>
      <c r="SHZ143" s="499"/>
      <c r="SIA143" s="500"/>
      <c r="SIB143" s="501"/>
      <c r="SIC143" s="501"/>
      <c r="SID143" s="501"/>
      <c r="SIE143" s="501"/>
      <c r="SIF143" s="501"/>
      <c r="SIG143" s="501"/>
      <c r="SIH143" s="501"/>
      <c r="SII143" s="501"/>
      <c r="SIJ143" s="501"/>
      <c r="SIK143" s="501"/>
      <c r="SIL143" s="501"/>
      <c r="SIM143" s="502"/>
      <c r="SIN143" s="497"/>
      <c r="SIO143" s="498"/>
      <c r="SIP143" s="498"/>
      <c r="SIQ143" s="499"/>
      <c r="SIR143" s="499"/>
      <c r="SIS143" s="499"/>
      <c r="SIT143" s="500"/>
      <c r="SIU143" s="501"/>
      <c r="SIV143" s="501"/>
      <c r="SIW143" s="501"/>
      <c r="SIX143" s="501"/>
      <c r="SIY143" s="501"/>
      <c r="SIZ143" s="501"/>
      <c r="SJA143" s="501"/>
      <c r="SJB143" s="501"/>
      <c r="SJC143" s="501"/>
      <c r="SJD143" s="501"/>
      <c r="SJE143" s="501"/>
      <c r="SJF143" s="502"/>
      <c r="SJG143" s="497"/>
      <c r="SJH143" s="498"/>
      <c r="SJI143" s="498"/>
      <c r="SJJ143" s="499"/>
      <c r="SJK143" s="499"/>
      <c r="SJL143" s="499"/>
      <c r="SJM143" s="500"/>
      <c r="SJN143" s="501"/>
      <c r="SJO143" s="501"/>
      <c r="SJP143" s="501"/>
      <c r="SJQ143" s="501"/>
      <c r="SJR143" s="501"/>
      <c r="SJS143" s="501"/>
      <c r="SJT143" s="501"/>
      <c r="SJU143" s="501"/>
      <c r="SJV143" s="501"/>
      <c r="SJW143" s="501"/>
      <c r="SJX143" s="501"/>
      <c r="SJY143" s="502"/>
      <c r="SJZ143" s="497"/>
      <c r="SKA143" s="498"/>
      <c r="SKB143" s="498"/>
      <c r="SKC143" s="499"/>
      <c r="SKD143" s="499"/>
      <c r="SKE143" s="499"/>
      <c r="SKF143" s="500"/>
      <c r="SKG143" s="501"/>
      <c r="SKH143" s="501"/>
      <c r="SKI143" s="501"/>
      <c r="SKJ143" s="501"/>
      <c r="SKK143" s="501"/>
      <c r="SKL143" s="501"/>
      <c r="SKM143" s="501"/>
      <c r="SKN143" s="501"/>
      <c r="SKO143" s="501"/>
      <c r="SKP143" s="501"/>
      <c r="SKQ143" s="501"/>
      <c r="SKR143" s="502"/>
      <c r="SKS143" s="497"/>
      <c r="SKT143" s="498"/>
      <c r="SKU143" s="498"/>
      <c r="SKV143" s="499"/>
      <c r="SKW143" s="499"/>
      <c r="SKX143" s="499"/>
      <c r="SKY143" s="500"/>
      <c r="SKZ143" s="501"/>
      <c r="SLA143" s="501"/>
      <c r="SLB143" s="501"/>
      <c r="SLC143" s="501"/>
      <c r="SLD143" s="501"/>
      <c r="SLE143" s="501"/>
      <c r="SLF143" s="501"/>
      <c r="SLG143" s="501"/>
      <c r="SLH143" s="501"/>
      <c r="SLI143" s="501"/>
      <c r="SLJ143" s="501"/>
      <c r="SLK143" s="502"/>
      <c r="SLL143" s="497"/>
      <c r="SLM143" s="498"/>
      <c r="SLN143" s="498"/>
      <c r="SLO143" s="499"/>
      <c r="SLP143" s="499"/>
      <c r="SLQ143" s="499"/>
      <c r="SLR143" s="500"/>
      <c r="SLS143" s="501"/>
      <c r="SLT143" s="501"/>
      <c r="SLU143" s="501"/>
      <c r="SLV143" s="501"/>
      <c r="SLW143" s="501"/>
      <c r="SLX143" s="501"/>
      <c r="SLY143" s="501"/>
      <c r="SLZ143" s="501"/>
      <c r="SMA143" s="501"/>
      <c r="SMB143" s="501"/>
      <c r="SMC143" s="501"/>
      <c r="SMD143" s="502"/>
      <c r="SME143" s="497"/>
      <c r="SMF143" s="498"/>
      <c r="SMG143" s="498"/>
      <c r="SMH143" s="499"/>
      <c r="SMI143" s="499"/>
      <c r="SMJ143" s="499"/>
      <c r="SMK143" s="500"/>
      <c r="SML143" s="501"/>
      <c r="SMM143" s="501"/>
      <c r="SMN143" s="501"/>
      <c r="SMO143" s="501"/>
      <c r="SMP143" s="501"/>
      <c r="SMQ143" s="501"/>
      <c r="SMR143" s="501"/>
      <c r="SMS143" s="501"/>
      <c r="SMT143" s="501"/>
      <c r="SMU143" s="501"/>
      <c r="SMV143" s="501"/>
      <c r="SMW143" s="502"/>
      <c r="SMX143" s="497"/>
      <c r="SMY143" s="498"/>
      <c r="SMZ143" s="498"/>
      <c r="SNA143" s="499"/>
      <c r="SNB143" s="499"/>
      <c r="SNC143" s="499"/>
      <c r="SND143" s="500"/>
      <c r="SNE143" s="501"/>
      <c r="SNF143" s="501"/>
      <c r="SNG143" s="501"/>
      <c r="SNH143" s="501"/>
      <c r="SNI143" s="501"/>
      <c r="SNJ143" s="501"/>
      <c r="SNK143" s="501"/>
      <c r="SNL143" s="501"/>
      <c r="SNM143" s="501"/>
      <c r="SNN143" s="501"/>
      <c r="SNO143" s="501"/>
      <c r="SNP143" s="502"/>
      <c r="SNQ143" s="497"/>
      <c r="SNR143" s="498"/>
      <c r="SNS143" s="498"/>
      <c r="SNT143" s="499"/>
      <c r="SNU143" s="499"/>
      <c r="SNV143" s="499"/>
      <c r="SNW143" s="500"/>
      <c r="SNX143" s="501"/>
      <c r="SNY143" s="501"/>
      <c r="SNZ143" s="501"/>
      <c r="SOA143" s="501"/>
      <c r="SOB143" s="501"/>
      <c r="SOC143" s="501"/>
      <c r="SOD143" s="501"/>
      <c r="SOE143" s="501"/>
      <c r="SOF143" s="501"/>
      <c r="SOG143" s="501"/>
      <c r="SOH143" s="501"/>
      <c r="SOI143" s="502"/>
      <c r="SOJ143" s="497"/>
      <c r="SOK143" s="498"/>
      <c r="SOL143" s="498"/>
      <c r="SOM143" s="499"/>
      <c r="SON143" s="499"/>
      <c r="SOO143" s="499"/>
      <c r="SOP143" s="500"/>
      <c r="SOQ143" s="501"/>
      <c r="SOR143" s="501"/>
      <c r="SOS143" s="501"/>
      <c r="SOT143" s="501"/>
      <c r="SOU143" s="501"/>
      <c r="SOV143" s="501"/>
      <c r="SOW143" s="501"/>
      <c r="SOX143" s="501"/>
      <c r="SOY143" s="501"/>
      <c r="SOZ143" s="501"/>
      <c r="SPA143" s="501"/>
      <c r="SPB143" s="502"/>
      <c r="SPC143" s="497"/>
      <c r="SPD143" s="498"/>
      <c r="SPE143" s="498"/>
      <c r="SPF143" s="499"/>
      <c r="SPG143" s="499"/>
      <c r="SPH143" s="499"/>
      <c r="SPI143" s="500"/>
      <c r="SPJ143" s="501"/>
      <c r="SPK143" s="501"/>
      <c r="SPL143" s="501"/>
      <c r="SPM143" s="501"/>
      <c r="SPN143" s="501"/>
      <c r="SPO143" s="501"/>
      <c r="SPP143" s="501"/>
      <c r="SPQ143" s="501"/>
      <c r="SPR143" s="501"/>
      <c r="SPS143" s="501"/>
      <c r="SPT143" s="501"/>
      <c r="SPU143" s="502"/>
      <c r="SPV143" s="497"/>
      <c r="SPW143" s="498"/>
      <c r="SPX143" s="498"/>
      <c r="SPY143" s="499"/>
      <c r="SPZ143" s="499"/>
      <c r="SQA143" s="499"/>
      <c r="SQB143" s="500"/>
      <c r="SQC143" s="501"/>
      <c r="SQD143" s="501"/>
      <c r="SQE143" s="501"/>
      <c r="SQF143" s="501"/>
      <c r="SQG143" s="501"/>
      <c r="SQH143" s="501"/>
      <c r="SQI143" s="501"/>
      <c r="SQJ143" s="501"/>
      <c r="SQK143" s="501"/>
      <c r="SQL143" s="501"/>
      <c r="SQM143" s="501"/>
      <c r="SQN143" s="502"/>
      <c r="SQO143" s="497"/>
      <c r="SQP143" s="498"/>
      <c r="SQQ143" s="498"/>
      <c r="SQR143" s="499"/>
      <c r="SQS143" s="499"/>
      <c r="SQT143" s="499"/>
      <c r="SQU143" s="500"/>
      <c r="SQV143" s="501"/>
      <c r="SQW143" s="501"/>
      <c r="SQX143" s="501"/>
      <c r="SQY143" s="501"/>
      <c r="SQZ143" s="501"/>
      <c r="SRA143" s="501"/>
      <c r="SRB143" s="501"/>
      <c r="SRC143" s="501"/>
      <c r="SRD143" s="501"/>
      <c r="SRE143" s="501"/>
      <c r="SRF143" s="501"/>
      <c r="SRG143" s="502"/>
      <c r="SRH143" s="497"/>
      <c r="SRI143" s="498"/>
      <c r="SRJ143" s="498"/>
      <c r="SRK143" s="499"/>
      <c r="SRL143" s="499"/>
      <c r="SRM143" s="499"/>
      <c r="SRN143" s="500"/>
      <c r="SRO143" s="501"/>
      <c r="SRP143" s="501"/>
      <c r="SRQ143" s="501"/>
      <c r="SRR143" s="501"/>
      <c r="SRS143" s="501"/>
      <c r="SRT143" s="501"/>
      <c r="SRU143" s="501"/>
      <c r="SRV143" s="501"/>
      <c r="SRW143" s="501"/>
      <c r="SRX143" s="501"/>
      <c r="SRY143" s="501"/>
      <c r="SRZ143" s="502"/>
      <c r="SSA143" s="497"/>
      <c r="SSB143" s="498"/>
      <c r="SSC143" s="498"/>
      <c r="SSD143" s="499"/>
      <c r="SSE143" s="499"/>
      <c r="SSF143" s="499"/>
      <c r="SSG143" s="500"/>
      <c r="SSH143" s="501"/>
      <c r="SSI143" s="501"/>
      <c r="SSJ143" s="501"/>
      <c r="SSK143" s="501"/>
      <c r="SSL143" s="501"/>
      <c r="SSM143" s="501"/>
      <c r="SSN143" s="501"/>
      <c r="SSO143" s="501"/>
      <c r="SSP143" s="501"/>
      <c r="SSQ143" s="501"/>
      <c r="SSR143" s="501"/>
      <c r="SSS143" s="502"/>
      <c r="SST143" s="497"/>
      <c r="SSU143" s="498"/>
      <c r="SSV143" s="498"/>
      <c r="SSW143" s="499"/>
      <c r="SSX143" s="499"/>
      <c r="SSY143" s="499"/>
      <c r="SSZ143" s="500"/>
      <c r="STA143" s="501"/>
      <c r="STB143" s="501"/>
      <c r="STC143" s="501"/>
      <c r="STD143" s="501"/>
      <c r="STE143" s="501"/>
      <c r="STF143" s="501"/>
      <c r="STG143" s="501"/>
      <c r="STH143" s="501"/>
      <c r="STI143" s="501"/>
      <c r="STJ143" s="501"/>
      <c r="STK143" s="501"/>
      <c r="STL143" s="502"/>
      <c r="STM143" s="497"/>
      <c r="STN143" s="498"/>
      <c r="STO143" s="498"/>
      <c r="STP143" s="499"/>
      <c r="STQ143" s="499"/>
      <c r="STR143" s="499"/>
      <c r="STS143" s="500"/>
      <c r="STT143" s="501"/>
      <c r="STU143" s="501"/>
      <c r="STV143" s="501"/>
      <c r="STW143" s="501"/>
      <c r="STX143" s="501"/>
      <c r="STY143" s="501"/>
      <c r="STZ143" s="501"/>
      <c r="SUA143" s="501"/>
      <c r="SUB143" s="501"/>
      <c r="SUC143" s="501"/>
      <c r="SUD143" s="501"/>
      <c r="SUE143" s="502"/>
      <c r="SUF143" s="497"/>
      <c r="SUG143" s="498"/>
      <c r="SUH143" s="498"/>
      <c r="SUI143" s="499"/>
      <c r="SUJ143" s="499"/>
      <c r="SUK143" s="499"/>
      <c r="SUL143" s="500"/>
      <c r="SUM143" s="501"/>
      <c r="SUN143" s="501"/>
      <c r="SUO143" s="501"/>
      <c r="SUP143" s="501"/>
      <c r="SUQ143" s="501"/>
      <c r="SUR143" s="501"/>
      <c r="SUS143" s="501"/>
      <c r="SUT143" s="501"/>
      <c r="SUU143" s="501"/>
      <c r="SUV143" s="501"/>
      <c r="SUW143" s="501"/>
      <c r="SUX143" s="502"/>
      <c r="SUY143" s="497"/>
      <c r="SUZ143" s="498"/>
      <c r="SVA143" s="498"/>
      <c r="SVB143" s="499"/>
      <c r="SVC143" s="499"/>
      <c r="SVD143" s="499"/>
      <c r="SVE143" s="500"/>
      <c r="SVF143" s="501"/>
      <c r="SVG143" s="501"/>
      <c r="SVH143" s="501"/>
      <c r="SVI143" s="501"/>
      <c r="SVJ143" s="501"/>
      <c r="SVK143" s="501"/>
      <c r="SVL143" s="501"/>
      <c r="SVM143" s="501"/>
      <c r="SVN143" s="501"/>
      <c r="SVO143" s="501"/>
      <c r="SVP143" s="501"/>
      <c r="SVQ143" s="502"/>
      <c r="SVR143" s="497"/>
      <c r="SVS143" s="498"/>
      <c r="SVT143" s="498"/>
      <c r="SVU143" s="499"/>
      <c r="SVV143" s="499"/>
      <c r="SVW143" s="499"/>
      <c r="SVX143" s="500"/>
      <c r="SVY143" s="501"/>
      <c r="SVZ143" s="501"/>
      <c r="SWA143" s="501"/>
      <c r="SWB143" s="501"/>
      <c r="SWC143" s="501"/>
      <c r="SWD143" s="501"/>
      <c r="SWE143" s="501"/>
      <c r="SWF143" s="501"/>
      <c r="SWG143" s="501"/>
      <c r="SWH143" s="501"/>
      <c r="SWI143" s="501"/>
      <c r="SWJ143" s="502"/>
      <c r="SWK143" s="497"/>
      <c r="SWL143" s="498"/>
      <c r="SWM143" s="498"/>
      <c r="SWN143" s="499"/>
      <c r="SWO143" s="499"/>
      <c r="SWP143" s="499"/>
      <c r="SWQ143" s="500"/>
      <c r="SWR143" s="501"/>
      <c r="SWS143" s="501"/>
      <c r="SWT143" s="501"/>
      <c r="SWU143" s="501"/>
      <c r="SWV143" s="501"/>
      <c r="SWW143" s="501"/>
      <c r="SWX143" s="501"/>
      <c r="SWY143" s="501"/>
      <c r="SWZ143" s="501"/>
      <c r="SXA143" s="501"/>
      <c r="SXB143" s="501"/>
      <c r="SXC143" s="502"/>
      <c r="SXD143" s="497"/>
      <c r="SXE143" s="498"/>
      <c r="SXF143" s="498"/>
      <c r="SXG143" s="499"/>
      <c r="SXH143" s="499"/>
      <c r="SXI143" s="499"/>
      <c r="SXJ143" s="500"/>
      <c r="SXK143" s="501"/>
      <c r="SXL143" s="501"/>
      <c r="SXM143" s="501"/>
      <c r="SXN143" s="501"/>
      <c r="SXO143" s="501"/>
      <c r="SXP143" s="501"/>
      <c r="SXQ143" s="501"/>
      <c r="SXR143" s="501"/>
      <c r="SXS143" s="501"/>
      <c r="SXT143" s="501"/>
      <c r="SXU143" s="501"/>
      <c r="SXV143" s="502"/>
      <c r="SXW143" s="497"/>
      <c r="SXX143" s="498"/>
      <c r="SXY143" s="498"/>
      <c r="SXZ143" s="499"/>
      <c r="SYA143" s="499"/>
      <c r="SYB143" s="499"/>
      <c r="SYC143" s="500"/>
      <c r="SYD143" s="501"/>
      <c r="SYE143" s="501"/>
      <c r="SYF143" s="501"/>
      <c r="SYG143" s="501"/>
      <c r="SYH143" s="501"/>
      <c r="SYI143" s="501"/>
      <c r="SYJ143" s="501"/>
      <c r="SYK143" s="501"/>
      <c r="SYL143" s="501"/>
      <c r="SYM143" s="501"/>
      <c r="SYN143" s="501"/>
      <c r="SYO143" s="502"/>
      <c r="SYP143" s="497"/>
      <c r="SYQ143" s="498"/>
      <c r="SYR143" s="498"/>
      <c r="SYS143" s="499"/>
      <c r="SYT143" s="499"/>
      <c r="SYU143" s="499"/>
      <c r="SYV143" s="500"/>
      <c r="SYW143" s="501"/>
      <c r="SYX143" s="501"/>
      <c r="SYY143" s="501"/>
      <c r="SYZ143" s="501"/>
      <c r="SZA143" s="501"/>
      <c r="SZB143" s="501"/>
      <c r="SZC143" s="501"/>
      <c r="SZD143" s="501"/>
      <c r="SZE143" s="501"/>
      <c r="SZF143" s="501"/>
      <c r="SZG143" s="501"/>
      <c r="SZH143" s="502"/>
      <c r="SZI143" s="497"/>
      <c r="SZJ143" s="498"/>
      <c r="SZK143" s="498"/>
      <c r="SZL143" s="499"/>
      <c r="SZM143" s="499"/>
      <c r="SZN143" s="499"/>
      <c r="SZO143" s="500"/>
      <c r="SZP143" s="501"/>
      <c r="SZQ143" s="501"/>
      <c r="SZR143" s="501"/>
      <c r="SZS143" s="501"/>
      <c r="SZT143" s="501"/>
      <c r="SZU143" s="501"/>
      <c r="SZV143" s="501"/>
      <c r="SZW143" s="501"/>
      <c r="SZX143" s="501"/>
      <c r="SZY143" s="501"/>
      <c r="SZZ143" s="501"/>
      <c r="TAA143" s="502"/>
      <c r="TAB143" s="497"/>
      <c r="TAC143" s="498"/>
      <c r="TAD143" s="498"/>
      <c r="TAE143" s="499"/>
      <c r="TAF143" s="499"/>
      <c r="TAG143" s="499"/>
      <c r="TAH143" s="500"/>
      <c r="TAI143" s="501"/>
      <c r="TAJ143" s="501"/>
      <c r="TAK143" s="501"/>
      <c r="TAL143" s="501"/>
      <c r="TAM143" s="501"/>
      <c r="TAN143" s="501"/>
      <c r="TAO143" s="501"/>
      <c r="TAP143" s="501"/>
      <c r="TAQ143" s="501"/>
      <c r="TAR143" s="501"/>
      <c r="TAS143" s="501"/>
      <c r="TAT143" s="502"/>
      <c r="TAU143" s="497"/>
      <c r="TAV143" s="498"/>
      <c r="TAW143" s="498"/>
      <c r="TAX143" s="499"/>
      <c r="TAY143" s="499"/>
      <c r="TAZ143" s="499"/>
      <c r="TBA143" s="500"/>
      <c r="TBB143" s="501"/>
      <c r="TBC143" s="501"/>
      <c r="TBD143" s="501"/>
      <c r="TBE143" s="501"/>
      <c r="TBF143" s="501"/>
      <c r="TBG143" s="501"/>
      <c r="TBH143" s="501"/>
      <c r="TBI143" s="501"/>
      <c r="TBJ143" s="501"/>
      <c r="TBK143" s="501"/>
      <c r="TBL143" s="501"/>
      <c r="TBM143" s="502"/>
      <c r="TBN143" s="497"/>
      <c r="TBO143" s="498"/>
      <c r="TBP143" s="498"/>
      <c r="TBQ143" s="499"/>
      <c r="TBR143" s="499"/>
      <c r="TBS143" s="499"/>
      <c r="TBT143" s="500"/>
      <c r="TBU143" s="501"/>
      <c r="TBV143" s="501"/>
      <c r="TBW143" s="501"/>
      <c r="TBX143" s="501"/>
      <c r="TBY143" s="501"/>
      <c r="TBZ143" s="501"/>
      <c r="TCA143" s="501"/>
      <c r="TCB143" s="501"/>
      <c r="TCC143" s="501"/>
      <c r="TCD143" s="501"/>
      <c r="TCE143" s="501"/>
      <c r="TCF143" s="502"/>
      <c r="TCG143" s="497"/>
      <c r="TCH143" s="498"/>
      <c r="TCI143" s="498"/>
      <c r="TCJ143" s="499"/>
      <c r="TCK143" s="499"/>
      <c r="TCL143" s="499"/>
      <c r="TCM143" s="500"/>
      <c r="TCN143" s="501"/>
      <c r="TCO143" s="501"/>
      <c r="TCP143" s="501"/>
      <c r="TCQ143" s="501"/>
      <c r="TCR143" s="501"/>
      <c r="TCS143" s="501"/>
      <c r="TCT143" s="501"/>
      <c r="TCU143" s="501"/>
      <c r="TCV143" s="501"/>
      <c r="TCW143" s="501"/>
      <c r="TCX143" s="501"/>
      <c r="TCY143" s="502"/>
      <c r="TCZ143" s="497"/>
      <c r="TDA143" s="498"/>
      <c r="TDB143" s="498"/>
      <c r="TDC143" s="499"/>
      <c r="TDD143" s="499"/>
      <c r="TDE143" s="499"/>
      <c r="TDF143" s="500"/>
      <c r="TDG143" s="501"/>
      <c r="TDH143" s="501"/>
      <c r="TDI143" s="501"/>
      <c r="TDJ143" s="501"/>
      <c r="TDK143" s="501"/>
      <c r="TDL143" s="501"/>
      <c r="TDM143" s="501"/>
      <c r="TDN143" s="501"/>
      <c r="TDO143" s="501"/>
      <c r="TDP143" s="501"/>
      <c r="TDQ143" s="501"/>
      <c r="TDR143" s="502"/>
      <c r="TDS143" s="497"/>
      <c r="TDT143" s="498"/>
      <c r="TDU143" s="498"/>
      <c r="TDV143" s="499"/>
      <c r="TDW143" s="499"/>
      <c r="TDX143" s="499"/>
      <c r="TDY143" s="500"/>
      <c r="TDZ143" s="501"/>
      <c r="TEA143" s="501"/>
      <c r="TEB143" s="501"/>
      <c r="TEC143" s="501"/>
      <c r="TED143" s="501"/>
      <c r="TEE143" s="501"/>
      <c r="TEF143" s="501"/>
      <c r="TEG143" s="501"/>
      <c r="TEH143" s="501"/>
      <c r="TEI143" s="501"/>
      <c r="TEJ143" s="501"/>
      <c r="TEK143" s="502"/>
      <c r="TEL143" s="497"/>
      <c r="TEM143" s="498"/>
      <c r="TEN143" s="498"/>
      <c r="TEO143" s="499"/>
      <c r="TEP143" s="499"/>
      <c r="TEQ143" s="499"/>
      <c r="TER143" s="500"/>
      <c r="TES143" s="501"/>
      <c r="TET143" s="501"/>
      <c r="TEU143" s="501"/>
      <c r="TEV143" s="501"/>
      <c r="TEW143" s="501"/>
      <c r="TEX143" s="501"/>
      <c r="TEY143" s="501"/>
      <c r="TEZ143" s="501"/>
      <c r="TFA143" s="501"/>
      <c r="TFB143" s="501"/>
      <c r="TFC143" s="501"/>
      <c r="TFD143" s="502"/>
      <c r="TFE143" s="497"/>
      <c r="TFF143" s="498"/>
      <c r="TFG143" s="498"/>
      <c r="TFH143" s="499"/>
      <c r="TFI143" s="499"/>
      <c r="TFJ143" s="499"/>
      <c r="TFK143" s="500"/>
      <c r="TFL143" s="501"/>
      <c r="TFM143" s="501"/>
      <c r="TFN143" s="501"/>
      <c r="TFO143" s="501"/>
      <c r="TFP143" s="501"/>
      <c r="TFQ143" s="501"/>
      <c r="TFR143" s="501"/>
      <c r="TFS143" s="501"/>
      <c r="TFT143" s="501"/>
      <c r="TFU143" s="501"/>
      <c r="TFV143" s="501"/>
      <c r="TFW143" s="502"/>
      <c r="TFX143" s="497"/>
      <c r="TFY143" s="498"/>
      <c r="TFZ143" s="498"/>
      <c r="TGA143" s="499"/>
      <c r="TGB143" s="499"/>
      <c r="TGC143" s="499"/>
      <c r="TGD143" s="500"/>
      <c r="TGE143" s="501"/>
      <c r="TGF143" s="501"/>
      <c r="TGG143" s="501"/>
      <c r="TGH143" s="501"/>
      <c r="TGI143" s="501"/>
      <c r="TGJ143" s="501"/>
      <c r="TGK143" s="501"/>
      <c r="TGL143" s="501"/>
      <c r="TGM143" s="501"/>
      <c r="TGN143" s="501"/>
      <c r="TGO143" s="501"/>
      <c r="TGP143" s="502"/>
      <c r="TGQ143" s="497"/>
      <c r="TGR143" s="498"/>
      <c r="TGS143" s="498"/>
      <c r="TGT143" s="499"/>
      <c r="TGU143" s="499"/>
      <c r="TGV143" s="499"/>
      <c r="TGW143" s="500"/>
      <c r="TGX143" s="501"/>
      <c r="TGY143" s="501"/>
      <c r="TGZ143" s="501"/>
      <c r="THA143" s="501"/>
      <c r="THB143" s="501"/>
      <c r="THC143" s="501"/>
      <c r="THD143" s="501"/>
      <c r="THE143" s="501"/>
      <c r="THF143" s="501"/>
      <c r="THG143" s="501"/>
      <c r="THH143" s="501"/>
      <c r="THI143" s="502"/>
      <c r="THJ143" s="497"/>
      <c r="THK143" s="498"/>
      <c r="THL143" s="498"/>
      <c r="THM143" s="499"/>
      <c r="THN143" s="499"/>
      <c r="THO143" s="499"/>
      <c r="THP143" s="500"/>
      <c r="THQ143" s="501"/>
      <c r="THR143" s="501"/>
      <c r="THS143" s="501"/>
      <c r="THT143" s="501"/>
      <c r="THU143" s="501"/>
      <c r="THV143" s="501"/>
      <c r="THW143" s="501"/>
      <c r="THX143" s="501"/>
      <c r="THY143" s="501"/>
      <c r="THZ143" s="501"/>
      <c r="TIA143" s="501"/>
      <c r="TIB143" s="502"/>
      <c r="TIC143" s="497"/>
      <c r="TID143" s="498"/>
      <c r="TIE143" s="498"/>
      <c r="TIF143" s="499"/>
      <c r="TIG143" s="499"/>
      <c r="TIH143" s="499"/>
      <c r="TII143" s="500"/>
      <c r="TIJ143" s="501"/>
      <c r="TIK143" s="501"/>
      <c r="TIL143" s="501"/>
      <c r="TIM143" s="501"/>
      <c r="TIN143" s="501"/>
      <c r="TIO143" s="501"/>
      <c r="TIP143" s="501"/>
      <c r="TIQ143" s="501"/>
      <c r="TIR143" s="501"/>
      <c r="TIS143" s="501"/>
      <c r="TIT143" s="501"/>
      <c r="TIU143" s="502"/>
      <c r="TIV143" s="497"/>
      <c r="TIW143" s="498"/>
      <c r="TIX143" s="498"/>
      <c r="TIY143" s="499"/>
      <c r="TIZ143" s="499"/>
      <c r="TJA143" s="499"/>
      <c r="TJB143" s="500"/>
      <c r="TJC143" s="501"/>
      <c r="TJD143" s="501"/>
      <c r="TJE143" s="501"/>
      <c r="TJF143" s="501"/>
      <c r="TJG143" s="501"/>
      <c r="TJH143" s="501"/>
      <c r="TJI143" s="501"/>
      <c r="TJJ143" s="501"/>
      <c r="TJK143" s="501"/>
      <c r="TJL143" s="501"/>
      <c r="TJM143" s="501"/>
      <c r="TJN143" s="502"/>
      <c r="TJO143" s="497"/>
      <c r="TJP143" s="498"/>
      <c r="TJQ143" s="498"/>
      <c r="TJR143" s="499"/>
      <c r="TJS143" s="499"/>
      <c r="TJT143" s="499"/>
      <c r="TJU143" s="500"/>
      <c r="TJV143" s="501"/>
      <c r="TJW143" s="501"/>
      <c r="TJX143" s="501"/>
      <c r="TJY143" s="501"/>
      <c r="TJZ143" s="501"/>
      <c r="TKA143" s="501"/>
      <c r="TKB143" s="501"/>
      <c r="TKC143" s="501"/>
      <c r="TKD143" s="501"/>
      <c r="TKE143" s="501"/>
      <c r="TKF143" s="501"/>
      <c r="TKG143" s="502"/>
      <c r="TKH143" s="497"/>
      <c r="TKI143" s="498"/>
      <c r="TKJ143" s="498"/>
      <c r="TKK143" s="499"/>
      <c r="TKL143" s="499"/>
      <c r="TKM143" s="499"/>
      <c r="TKN143" s="500"/>
      <c r="TKO143" s="501"/>
      <c r="TKP143" s="501"/>
      <c r="TKQ143" s="501"/>
      <c r="TKR143" s="501"/>
      <c r="TKS143" s="501"/>
      <c r="TKT143" s="501"/>
      <c r="TKU143" s="501"/>
      <c r="TKV143" s="501"/>
      <c r="TKW143" s="501"/>
      <c r="TKX143" s="501"/>
      <c r="TKY143" s="501"/>
      <c r="TKZ143" s="502"/>
      <c r="TLA143" s="497"/>
      <c r="TLB143" s="498"/>
      <c r="TLC143" s="498"/>
      <c r="TLD143" s="499"/>
      <c r="TLE143" s="499"/>
      <c r="TLF143" s="499"/>
      <c r="TLG143" s="500"/>
      <c r="TLH143" s="501"/>
      <c r="TLI143" s="501"/>
      <c r="TLJ143" s="501"/>
      <c r="TLK143" s="501"/>
      <c r="TLL143" s="501"/>
      <c r="TLM143" s="501"/>
      <c r="TLN143" s="501"/>
      <c r="TLO143" s="501"/>
      <c r="TLP143" s="501"/>
      <c r="TLQ143" s="501"/>
      <c r="TLR143" s="501"/>
      <c r="TLS143" s="502"/>
      <c r="TLT143" s="497"/>
      <c r="TLU143" s="498"/>
      <c r="TLV143" s="498"/>
      <c r="TLW143" s="499"/>
      <c r="TLX143" s="499"/>
      <c r="TLY143" s="499"/>
      <c r="TLZ143" s="500"/>
      <c r="TMA143" s="501"/>
      <c r="TMB143" s="501"/>
      <c r="TMC143" s="501"/>
      <c r="TMD143" s="501"/>
      <c r="TME143" s="501"/>
      <c r="TMF143" s="501"/>
      <c r="TMG143" s="501"/>
      <c r="TMH143" s="501"/>
      <c r="TMI143" s="501"/>
      <c r="TMJ143" s="501"/>
      <c r="TMK143" s="501"/>
      <c r="TML143" s="502"/>
      <c r="TMM143" s="497"/>
      <c r="TMN143" s="498"/>
      <c r="TMO143" s="498"/>
      <c r="TMP143" s="499"/>
      <c r="TMQ143" s="499"/>
      <c r="TMR143" s="499"/>
      <c r="TMS143" s="500"/>
      <c r="TMT143" s="501"/>
      <c r="TMU143" s="501"/>
      <c r="TMV143" s="501"/>
      <c r="TMW143" s="501"/>
      <c r="TMX143" s="501"/>
      <c r="TMY143" s="501"/>
      <c r="TMZ143" s="501"/>
      <c r="TNA143" s="501"/>
      <c r="TNB143" s="501"/>
      <c r="TNC143" s="501"/>
      <c r="TND143" s="501"/>
      <c r="TNE143" s="502"/>
      <c r="TNF143" s="497"/>
      <c r="TNG143" s="498"/>
      <c r="TNH143" s="498"/>
      <c r="TNI143" s="499"/>
      <c r="TNJ143" s="499"/>
      <c r="TNK143" s="499"/>
      <c r="TNL143" s="500"/>
      <c r="TNM143" s="501"/>
      <c r="TNN143" s="501"/>
      <c r="TNO143" s="501"/>
      <c r="TNP143" s="501"/>
      <c r="TNQ143" s="501"/>
      <c r="TNR143" s="501"/>
      <c r="TNS143" s="501"/>
      <c r="TNT143" s="501"/>
      <c r="TNU143" s="501"/>
      <c r="TNV143" s="501"/>
      <c r="TNW143" s="501"/>
      <c r="TNX143" s="502"/>
      <c r="TNY143" s="497"/>
      <c r="TNZ143" s="498"/>
      <c r="TOA143" s="498"/>
      <c r="TOB143" s="499"/>
      <c r="TOC143" s="499"/>
      <c r="TOD143" s="499"/>
      <c r="TOE143" s="500"/>
      <c r="TOF143" s="501"/>
      <c r="TOG143" s="501"/>
      <c r="TOH143" s="501"/>
      <c r="TOI143" s="501"/>
      <c r="TOJ143" s="501"/>
      <c r="TOK143" s="501"/>
      <c r="TOL143" s="501"/>
      <c r="TOM143" s="501"/>
      <c r="TON143" s="501"/>
      <c r="TOO143" s="501"/>
      <c r="TOP143" s="501"/>
      <c r="TOQ143" s="502"/>
      <c r="TOR143" s="497"/>
      <c r="TOS143" s="498"/>
      <c r="TOT143" s="498"/>
      <c r="TOU143" s="499"/>
      <c r="TOV143" s="499"/>
      <c r="TOW143" s="499"/>
      <c r="TOX143" s="500"/>
      <c r="TOY143" s="501"/>
      <c r="TOZ143" s="501"/>
      <c r="TPA143" s="501"/>
      <c r="TPB143" s="501"/>
      <c r="TPC143" s="501"/>
      <c r="TPD143" s="501"/>
      <c r="TPE143" s="501"/>
      <c r="TPF143" s="501"/>
      <c r="TPG143" s="501"/>
      <c r="TPH143" s="501"/>
      <c r="TPI143" s="501"/>
      <c r="TPJ143" s="502"/>
      <c r="TPK143" s="497"/>
      <c r="TPL143" s="498"/>
      <c r="TPM143" s="498"/>
      <c r="TPN143" s="499"/>
      <c r="TPO143" s="499"/>
      <c r="TPP143" s="499"/>
      <c r="TPQ143" s="500"/>
      <c r="TPR143" s="501"/>
      <c r="TPS143" s="501"/>
      <c r="TPT143" s="501"/>
      <c r="TPU143" s="501"/>
      <c r="TPV143" s="501"/>
      <c r="TPW143" s="501"/>
      <c r="TPX143" s="501"/>
      <c r="TPY143" s="501"/>
      <c r="TPZ143" s="501"/>
      <c r="TQA143" s="501"/>
      <c r="TQB143" s="501"/>
      <c r="TQC143" s="502"/>
      <c r="TQD143" s="497"/>
      <c r="TQE143" s="498"/>
      <c r="TQF143" s="498"/>
      <c r="TQG143" s="499"/>
      <c r="TQH143" s="499"/>
      <c r="TQI143" s="499"/>
      <c r="TQJ143" s="500"/>
      <c r="TQK143" s="501"/>
      <c r="TQL143" s="501"/>
      <c r="TQM143" s="501"/>
      <c r="TQN143" s="501"/>
      <c r="TQO143" s="501"/>
      <c r="TQP143" s="501"/>
      <c r="TQQ143" s="501"/>
      <c r="TQR143" s="501"/>
      <c r="TQS143" s="501"/>
      <c r="TQT143" s="501"/>
      <c r="TQU143" s="501"/>
      <c r="TQV143" s="502"/>
      <c r="TQW143" s="497"/>
      <c r="TQX143" s="498"/>
      <c r="TQY143" s="498"/>
      <c r="TQZ143" s="499"/>
      <c r="TRA143" s="499"/>
      <c r="TRB143" s="499"/>
      <c r="TRC143" s="500"/>
      <c r="TRD143" s="501"/>
      <c r="TRE143" s="501"/>
      <c r="TRF143" s="501"/>
      <c r="TRG143" s="501"/>
      <c r="TRH143" s="501"/>
      <c r="TRI143" s="501"/>
      <c r="TRJ143" s="501"/>
      <c r="TRK143" s="501"/>
      <c r="TRL143" s="501"/>
      <c r="TRM143" s="501"/>
      <c r="TRN143" s="501"/>
      <c r="TRO143" s="502"/>
      <c r="TRP143" s="497"/>
      <c r="TRQ143" s="498"/>
      <c r="TRR143" s="498"/>
      <c r="TRS143" s="499"/>
      <c r="TRT143" s="499"/>
      <c r="TRU143" s="499"/>
      <c r="TRV143" s="500"/>
      <c r="TRW143" s="501"/>
      <c r="TRX143" s="501"/>
      <c r="TRY143" s="501"/>
      <c r="TRZ143" s="501"/>
      <c r="TSA143" s="501"/>
      <c r="TSB143" s="501"/>
      <c r="TSC143" s="501"/>
      <c r="TSD143" s="501"/>
      <c r="TSE143" s="501"/>
      <c r="TSF143" s="501"/>
      <c r="TSG143" s="501"/>
      <c r="TSH143" s="502"/>
      <c r="TSI143" s="497"/>
      <c r="TSJ143" s="498"/>
      <c r="TSK143" s="498"/>
      <c r="TSL143" s="499"/>
      <c r="TSM143" s="499"/>
      <c r="TSN143" s="499"/>
      <c r="TSO143" s="500"/>
      <c r="TSP143" s="501"/>
      <c r="TSQ143" s="501"/>
      <c r="TSR143" s="501"/>
      <c r="TSS143" s="501"/>
      <c r="TST143" s="501"/>
      <c r="TSU143" s="501"/>
      <c r="TSV143" s="501"/>
      <c r="TSW143" s="501"/>
      <c r="TSX143" s="501"/>
      <c r="TSY143" s="501"/>
      <c r="TSZ143" s="501"/>
      <c r="TTA143" s="502"/>
      <c r="TTB143" s="497"/>
      <c r="TTC143" s="498"/>
      <c r="TTD143" s="498"/>
      <c r="TTE143" s="499"/>
      <c r="TTF143" s="499"/>
      <c r="TTG143" s="499"/>
      <c r="TTH143" s="500"/>
      <c r="TTI143" s="501"/>
      <c r="TTJ143" s="501"/>
      <c r="TTK143" s="501"/>
      <c r="TTL143" s="501"/>
      <c r="TTM143" s="501"/>
      <c r="TTN143" s="501"/>
      <c r="TTO143" s="501"/>
      <c r="TTP143" s="501"/>
      <c r="TTQ143" s="501"/>
      <c r="TTR143" s="501"/>
      <c r="TTS143" s="501"/>
      <c r="TTT143" s="502"/>
      <c r="TTU143" s="497"/>
      <c r="TTV143" s="498"/>
      <c r="TTW143" s="498"/>
      <c r="TTX143" s="499"/>
      <c r="TTY143" s="499"/>
      <c r="TTZ143" s="499"/>
      <c r="TUA143" s="500"/>
      <c r="TUB143" s="501"/>
      <c r="TUC143" s="501"/>
      <c r="TUD143" s="501"/>
      <c r="TUE143" s="501"/>
      <c r="TUF143" s="501"/>
      <c r="TUG143" s="501"/>
      <c r="TUH143" s="501"/>
      <c r="TUI143" s="501"/>
      <c r="TUJ143" s="501"/>
      <c r="TUK143" s="501"/>
      <c r="TUL143" s="501"/>
      <c r="TUM143" s="502"/>
      <c r="TUN143" s="497"/>
      <c r="TUO143" s="498"/>
      <c r="TUP143" s="498"/>
      <c r="TUQ143" s="499"/>
      <c r="TUR143" s="499"/>
      <c r="TUS143" s="499"/>
      <c r="TUT143" s="500"/>
      <c r="TUU143" s="501"/>
      <c r="TUV143" s="501"/>
      <c r="TUW143" s="501"/>
      <c r="TUX143" s="501"/>
      <c r="TUY143" s="501"/>
      <c r="TUZ143" s="501"/>
      <c r="TVA143" s="501"/>
      <c r="TVB143" s="501"/>
      <c r="TVC143" s="501"/>
      <c r="TVD143" s="501"/>
      <c r="TVE143" s="501"/>
      <c r="TVF143" s="502"/>
      <c r="TVG143" s="497"/>
      <c r="TVH143" s="498"/>
      <c r="TVI143" s="498"/>
      <c r="TVJ143" s="499"/>
      <c r="TVK143" s="499"/>
      <c r="TVL143" s="499"/>
      <c r="TVM143" s="500"/>
      <c r="TVN143" s="501"/>
      <c r="TVO143" s="501"/>
      <c r="TVP143" s="501"/>
      <c r="TVQ143" s="501"/>
      <c r="TVR143" s="501"/>
      <c r="TVS143" s="501"/>
      <c r="TVT143" s="501"/>
      <c r="TVU143" s="501"/>
      <c r="TVV143" s="501"/>
      <c r="TVW143" s="501"/>
      <c r="TVX143" s="501"/>
      <c r="TVY143" s="502"/>
      <c r="TVZ143" s="497"/>
      <c r="TWA143" s="498"/>
      <c r="TWB143" s="498"/>
      <c r="TWC143" s="499"/>
      <c r="TWD143" s="499"/>
      <c r="TWE143" s="499"/>
      <c r="TWF143" s="500"/>
      <c r="TWG143" s="501"/>
      <c r="TWH143" s="501"/>
      <c r="TWI143" s="501"/>
      <c r="TWJ143" s="501"/>
      <c r="TWK143" s="501"/>
      <c r="TWL143" s="501"/>
      <c r="TWM143" s="501"/>
      <c r="TWN143" s="501"/>
      <c r="TWO143" s="501"/>
      <c r="TWP143" s="501"/>
      <c r="TWQ143" s="501"/>
      <c r="TWR143" s="502"/>
      <c r="TWS143" s="497"/>
      <c r="TWT143" s="498"/>
      <c r="TWU143" s="498"/>
      <c r="TWV143" s="499"/>
      <c r="TWW143" s="499"/>
      <c r="TWX143" s="499"/>
      <c r="TWY143" s="500"/>
      <c r="TWZ143" s="501"/>
      <c r="TXA143" s="501"/>
      <c r="TXB143" s="501"/>
      <c r="TXC143" s="501"/>
      <c r="TXD143" s="501"/>
      <c r="TXE143" s="501"/>
      <c r="TXF143" s="501"/>
      <c r="TXG143" s="501"/>
      <c r="TXH143" s="501"/>
      <c r="TXI143" s="501"/>
      <c r="TXJ143" s="501"/>
      <c r="TXK143" s="502"/>
      <c r="TXL143" s="497"/>
      <c r="TXM143" s="498"/>
      <c r="TXN143" s="498"/>
      <c r="TXO143" s="499"/>
      <c r="TXP143" s="499"/>
      <c r="TXQ143" s="499"/>
      <c r="TXR143" s="500"/>
      <c r="TXS143" s="501"/>
      <c r="TXT143" s="501"/>
      <c r="TXU143" s="501"/>
      <c r="TXV143" s="501"/>
      <c r="TXW143" s="501"/>
      <c r="TXX143" s="501"/>
      <c r="TXY143" s="501"/>
      <c r="TXZ143" s="501"/>
      <c r="TYA143" s="501"/>
      <c r="TYB143" s="501"/>
      <c r="TYC143" s="501"/>
      <c r="TYD143" s="502"/>
      <c r="TYE143" s="497"/>
      <c r="TYF143" s="498"/>
      <c r="TYG143" s="498"/>
      <c r="TYH143" s="499"/>
      <c r="TYI143" s="499"/>
      <c r="TYJ143" s="499"/>
      <c r="TYK143" s="500"/>
      <c r="TYL143" s="501"/>
      <c r="TYM143" s="501"/>
      <c r="TYN143" s="501"/>
      <c r="TYO143" s="501"/>
      <c r="TYP143" s="501"/>
      <c r="TYQ143" s="501"/>
      <c r="TYR143" s="501"/>
      <c r="TYS143" s="501"/>
      <c r="TYT143" s="501"/>
      <c r="TYU143" s="501"/>
      <c r="TYV143" s="501"/>
      <c r="TYW143" s="502"/>
      <c r="TYX143" s="497"/>
      <c r="TYY143" s="498"/>
      <c r="TYZ143" s="498"/>
      <c r="TZA143" s="499"/>
      <c r="TZB143" s="499"/>
      <c r="TZC143" s="499"/>
      <c r="TZD143" s="500"/>
      <c r="TZE143" s="501"/>
      <c r="TZF143" s="501"/>
      <c r="TZG143" s="501"/>
      <c r="TZH143" s="501"/>
      <c r="TZI143" s="501"/>
      <c r="TZJ143" s="501"/>
      <c r="TZK143" s="501"/>
      <c r="TZL143" s="501"/>
      <c r="TZM143" s="501"/>
      <c r="TZN143" s="501"/>
      <c r="TZO143" s="501"/>
      <c r="TZP143" s="502"/>
      <c r="TZQ143" s="497"/>
      <c r="TZR143" s="498"/>
      <c r="TZS143" s="498"/>
      <c r="TZT143" s="499"/>
      <c r="TZU143" s="499"/>
      <c r="TZV143" s="499"/>
      <c r="TZW143" s="500"/>
      <c r="TZX143" s="501"/>
      <c r="TZY143" s="501"/>
      <c r="TZZ143" s="501"/>
      <c r="UAA143" s="501"/>
      <c r="UAB143" s="501"/>
      <c r="UAC143" s="501"/>
      <c r="UAD143" s="501"/>
      <c r="UAE143" s="501"/>
      <c r="UAF143" s="501"/>
      <c r="UAG143" s="501"/>
      <c r="UAH143" s="501"/>
      <c r="UAI143" s="502"/>
      <c r="UAJ143" s="497"/>
      <c r="UAK143" s="498"/>
      <c r="UAL143" s="498"/>
      <c r="UAM143" s="499"/>
      <c r="UAN143" s="499"/>
      <c r="UAO143" s="499"/>
      <c r="UAP143" s="500"/>
      <c r="UAQ143" s="501"/>
      <c r="UAR143" s="501"/>
      <c r="UAS143" s="501"/>
      <c r="UAT143" s="501"/>
      <c r="UAU143" s="501"/>
      <c r="UAV143" s="501"/>
      <c r="UAW143" s="501"/>
      <c r="UAX143" s="501"/>
      <c r="UAY143" s="501"/>
      <c r="UAZ143" s="501"/>
      <c r="UBA143" s="501"/>
      <c r="UBB143" s="502"/>
      <c r="UBC143" s="497"/>
      <c r="UBD143" s="498"/>
      <c r="UBE143" s="498"/>
      <c r="UBF143" s="499"/>
      <c r="UBG143" s="499"/>
      <c r="UBH143" s="499"/>
      <c r="UBI143" s="500"/>
      <c r="UBJ143" s="501"/>
      <c r="UBK143" s="501"/>
      <c r="UBL143" s="501"/>
      <c r="UBM143" s="501"/>
      <c r="UBN143" s="501"/>
      <c r="UBO143" s="501"/>
      <c r="UBP143" s="501"/>
      <c r="UBQ143" s="501"/>
      <c r="UBR143" s="501"/>
      <c r="UBS143" s="501"/>
      <c r="UBT143" s="501"/>
      <c r="UBU143" s="502"/>
      <c r="UBV143" s="497"/>
      <c r="UBW143" s="498"/>
      <c r="UBX143" s="498"/>
      <c r="UBY143" s="499"/>
      <c r="UBZ143" s="499"/>
      <c r="UCA143" s="499"/>
      <c r="UCB143" s="500"/>
      <c r="UCC143" s="501"/>
      <c r="UCD143" s="501"/>
      <c r="UCE143" s="501"/>
      <c r="UCF143" s="501"/>
      <c r="UCG143" s="501"/>
      <c r="UCH143" s="501"/>
      <c r="UCI143" s="501"/>
      <c r="UCJ143" s="501"/>
      <c r="UCK143" s="501"/>
      <c r="UCL143" s="501"/>
      <c r="UCM143" s="501"/>
      <c r="UCN143" s="502"/>
      <c r="UCO143" s="497"/>
      <c r="UCP143" s="498"/>
      <c r="UCQ143" s="498"/>
      <c r="UCR143" s="499"/>
      <c r="UCS143" s="499"/>
      <c r="UCT143" s="499"/>
      <c r="UCU143" s="500"/>
      <c r="UCV143" s="501"/>
      <c r="UCW143" s="501"/>
      <c r="UCX143" s="501"/>
      <c r="UCY143" s="501"/>
      <c r="UCZ143" s="501"/>
      <c r="UDA143" s="501"/>
      <c r="UDB143" s="501"/>
      <c r="UDC143" s="501"/>
      <c r="UDD143" s="501"/>
      <c r="UDE143" s="501"/>
      <c r="UDF143" s="501"/>
      <c r="UDG143" s="502"/>
      <c r="UDH143" s="497"/>
      <c r="UDI143" s="498"/>
      <c r="UDJ143" s="498"/>
      <c r="UDK143" s="499"/>
      <c r="UDL143" s="499"/>
      <c r="UDM143" s="499"/>
      <c r="UDN143" s="500"/>
      <c r="UDO143" s="501"/>
      <c r="UDP143" s="501"/>
      <c r="UDQ143" s="501"/>
      <c r="UDR143" s="501"/>
      <c r="UDS143" s="501"/>
      <c r="UDT143" s="501"/>
      <c r="UDU143" s="501"/>
      <c r="UDV143" s="501"/>
      <c r="UDW143" s="501"/>
      <c r="UDX143" s="501"/>
      <c r="UDY143" s="501"/>
      <c r="UDZ143" s="502"/>
      <c r="UEA143" s="497"/>
      <c r="UEB143" s="498"/>
      <c r="UEC143" s="498"/>
      <c r="UED143" s="499"/>
      <c r="UEE143" s="499"/>
      <c r="UEF143" s="499"/>
      <c r="UEG143" s="500"/>
      <c r="UEH143" s="501"/>
      <c r="UEI143" s="501"/>
      <c r="UEJ143" s="501"/>
      <c r="UEK143" s="501"/>
      <c r="UEL143" s="501"/>
      <c r="UEM143" s="501"/>
      <c r="UEN143" s="501"/>
      <c r="UEO143" s="501"/>
      <c r="UEP143" s="501"/>
      <c r="UEQ143" s="501"/>
      <c r="UER143" s="501"/>
      <c r="UES143" s="502"/>
      <c r="UET143" s="497"/>
      <c r="UEU143" s="498"/>
      <c r="UEV143" s="498"/>
      <c r="UEW143" s="499"/>
      <c r="UEX143" s="499"/>
      <c r="UEY143" s="499"/>
      <c r="UEZ143" s="500"/>
      <c r="UFA143" s="501"/>
      <c r="UFB143" s="501"/>
      <c r="UFC143" s="501"/>
      <c r="UFD143" s="501"/>
      <c r="UFE143" s="501"/>
      <c r="UFF143" s="501"/>
      <c r="UFG143" s="501"/>
      <c r="UFH143" s="501"/>
      <c r="UFI143" s="501"/>
      <c r="UFJ143" s="501"/>
      <c r="UFK143" s="501"/>
      <c r="UFL143" s="502"/>
      <c r="UFM143" s="497"/>
      <c r="UFN143" s="498"/>
      <c r="UFO143" s="498"/>
      <c r="UFP143" s="499"/>
      <c r="UFQ143" s="499"/>
      <c r="UFR143" s="499"/>
      <c r="UFS143" s="500"/>
      <c r="UFT143" s="501"/>
      <c r="UFU143" s="501"/>
      <c r="UFV143" s="501"/>
      <c r="UFW143" s="501"/>
      <c r="UFX143" s="501"/>
      <c r="UFY143" s="501"/>
      <c r="UFZ143" s="501"/>
      <c r="UGA143" s="501"/>
      <c r="UGB143" s="501"/>
      <c r="UGC143" s="501"/>
      <c r="UGD143" s="501"/>
      <c r="UGE143" s="502"/>
      <c r="UGF143" s="497"/>
      <c r="UGG143" s="498"/>
      <c r="UGH143" s="498"/>
      <c r="UGI143" s="499"/>
      <c r="UGJ143" s="499"/>
      <c r="UGK143" s="499"/>
      <c r="UGL143" s="500"/>
      <c r="UGM143" s="501"/>
      <c r="UGN143" s="501"/>
      <c r="UGO143" s="501"/>
      <c r="UGP143" s="501"/>
      <c r="UGQ143" s="501"/>
      <c r="UGR143" s="501"/>
      <c r="UGS143" s="501"/>
      <c r="UGT143" s="501"/>
      <c r="UGU143" s="501"/>
      <c r="UGV143" s="501"/>
      <c r="UGW143" s="501"/>
      <c r="UGX143" s="502"/>
      <c r="UGY143" s="497"/>
      <c r="UGZ143" s="498"/>
      <c r="UHA143" s="498"/>
      <c r="UHB143" s="499"/>
      <c r="UHC143" s="499"/>
      <c r="UHD143" s="499"/>
      <c r="UHE143" s="500"/>
      <c r="UHF143" s="501"/>
      <c r="UHG143" s="501"/>
      <c r="UHH143" s="501"/>
      <c r="UHI143" s="501"/>
      <c r="UHJ143" s="501"/>
      <c r="UHK143" s="501"/>
      <c r="UHL143" s="501"/>
      <c r="UHM143" s="501"/>
      <c r="UHN143" s="501"/>
      <c r="UHO143" s="501"/>
      <c r="UHP143" s="501"/>
      <c r="UHQ143" s="502"/>
      <c r="UHR143" s="497"/>
      <c r="UHS143" s="498"/>
      <c r="UHT143" s="498"/>
      <c r="UHU143" s="499"/>
      <c r="UHV143" s="499"/>
      <c r="UHW143" s="499"/>
      <c r="UHX143" s="500"/>
      <c r="UHY143" s="501"/>
      <c r="UHZ143" s="501"/>
      <c r="UIA143" s="501"/>
      <c r="UIB143" s="501"/>
      <c r="UIC143" s="501"/>
      <c r="UID143" s="501"/>
      <c r="UIE143" s="501"/>
      <c r="UIF143" s="501"/>
      <c r="UIG143" s="501"/>
      <c r="UIH143" s="501"/>
      <c r="UII143" s="501"/>
      <c r="UIJ143" s="502"/>
      <c r="UIK143" s="497"/>
      <c r="UIL143" s="498"/>
      <c r="UIM143" s="498"/>
      <c r="UIN143" s="499"/>
      <c r="UIO143" s="499"/>
      <c r="UIP143" s="499"/>
      <c r="UIQ143" s="500"/>
      <c r="UIR143" s="501"/>
      <c r="UIS143" s="501"/>
      <c r="UIT143" s="501"/>
      <c r="UIU143" s="501"/>
      <c r="UIV143" s="501"/>
      <c r="UIW143" s="501"/>
      <c r="UIX143" s="501"/>
      <c r="UIY143" s="501"/>
      <c r="UIZ143" s="501"/>
      <c r="UJA143" s="501"/>
      <c r="UJB143" s="501"/>
      <c r="UJC143" s="502"/>
      <c r="UJD143" s="497"/>
      <c r="UJE143" s="498"/>
      <c r="UJF143" s="498"/>
      <c r="UJG143" s="499"/>
      <c r="UJH143" s="499"/>
      <c r="UJI143" s="499"/>
      <c r="UJJ143" s="500"/>
      <c r="UJK143" s="501"/>
      <c r="UJL143" s="501"/>
      <c r="UJM143" s="501"/>
      <c r="UJN143" s="501"/>
      <c r="UJO143" s="501"/>
      <c r="UJP143" s="501"/>
      <c r="UJQ143" s="501"/>
      <c r="UJR143" s="501"/>
      <c r="UJS143" s="501"/>
      <c r="UJT143" s="501"/>
      <c r="UJU143" s="501"/>
      <c r="UJV143" s="502"/>
      <c r="UJW143" s="497"/>
      <c r="UJX143" s="498"/>
      <c r="UJY143" s="498"/>
      <c r="UJZ143" s="499"/>
      <c r="UKA143" s="499"/>
      <c r="UKB143" s="499"/>
      <c r="UKC143" s="500"/>
      <c r="UKD143" s="501"/>
      <c r="UKE143" s="501"/>
      <c r="UKF143" s="501"/>
      <c r="UKG143" s="501"/>
      <c r="UKH143" s="501"/>
      <c r="UKI143" s="501"/>
      <c r="UKJ143" s="501"/>
      <c r="UKK143" s="501"/>
      <c r="UKL143" s="501"/>
      <c r="UKM143" s="501"/>
      <c r="UKN143" s="501"/>
      <c r="UKO143" s="502"/>
      <c r="UKP143" s="497"/>
      <c r="UKQ143" s="498"/>
      <c r="UKR143" s="498"/>
      <c r="UKS143" s="499"/>
      <c r="UKT143" s="499"/>
      <c r="UKU143" s="499"/>
      <c r="UKV143" s="500"/>
      <c r="UKW143" s="501"/>
      <c r="UKX143" s="501"/>
      <c r="UKY143" s="501"/>
      <c r="UKZ143" s="501"/>
      <c r="ULA143" s="501"/>
      <c r="ULB143" s="501"/>
      <c r="ULC143" s="501"/>
      <c r="ULD143" s="501"/>
      <c r="ULE143" s="501"/>
      <c r="ULF143" s="501"/>
      <c r="ULG143" s="501"/>
      <c r="ULH143" s="502"/>
      <c r="ULI143" s="497"/>
      <c r="ULJ143" s="498"/>
      <c r="ULK143" s="498"/>
      <c r="ULL143" s="499"/>
      <c r="ULM143" s="499"/>
      <c r="ULN143" s="499"/>
      <c r="ULO143" s="500"/>
      <c r="ULP143" s="501"/>
      <c r="ULQ143" s="501"/>
      <c r="ULR143" s="501"/>
      <c r="ULS143" s="501"/>
      <c r="ULT143" s="501"/>
      <c r="ULU143" s="501"/>
      <c r="ULV143" s="501"/>
      <c r="ULW143" s="501"/>
      <c r="ULX143" s="501"/>
      <c r="ULY143" s="501"/>
      <c r="ULZ143" s="501"/>
      <c r="UMA143" s="502"/>
      <c r="UMB143" s="497"/>
      <c r="UMC143" s="498"/>
      <c r="UMD143" s="498"/>
      <c r="UME143" s="499"/>
      <c r="UMF143" s="499"/>
      <c r="UMG143" s="499"/>
      <c r="UMH143" s="500"/>
      <c r="UMI143" s="501"/>
      <c r="UMJ143" s="501"/>
      <c r="UMK143" s="501"/>
      <c r="UML143" s="501"/>
      <c r="UMM143" s="501"/>
      <c r="UMN143" s="501"/>
      <c r="UMO143" s="501"/>
      <c r="UMP143" s="501"/>
      <c r="UMQ143" s="501"/>
      <c r="UMR143" s="501"/>
      <c r="UMS143" s="501"/>
      <c r="UMT143" s="502"/>
      <c r="UMU143" s="497"/>
      <c r="UMV143" s="498"/>
      <c r="UMW143" s="498"/>
      <c r="UMX143" s="499"/>
      <c r="UMY143" s="499"/>
      <c r="UMZ143" s="499"/>
      <c r="UNA143" s="500"/>
      <c r="UNB143" s="501"/>
      <c r="UNC143" s="501"/>
      <c r="UND143" s="501"/>
      <c r="UNE143" s="501"/>
      <c r="UNF143" s="501"/>
      <c r="UNG143" s="501"/>
      <c r="UNH143" s="501"/>
      <c r="UNI143" s="501"/>
      <c r="UNJ143" s="501"/>
      <c r="UNK143" s="501"/>
      <c r="UNL143" s="501"/>
      <c r="UNM143" s="502"/>
      <c r="UNN143" s="497"/>
      <c r="UNO143" s="498"/>
      <c r="UNP143" s="498"/>
      <c r="UNQ143" s="499"/>
      <c r="UNR143" s="499"/>
      <c r="UNS143" s="499"/>
      <c r="UNT143" s="500"/>
      <c r="UNU143" s="501"/>
      <c r="UNV143" s="501"/>
      <c r="UNW143" s="501"/>
      <c r="UNX143" s="501"/>
      <c r="UNY143" s="501"/>
      <c r="UNZ143" s="501"/>
      <c r="UOA143" s="501"/>
      <c r="UOB143" s="501"/>
      <c r="UOC143" s="501"/>
      <c r="UOD143" s="501"/>
      <c r="UOE143" s="501"/>
      <c r="UOF143" s="502"/>
      <c r="UOG143" s="497"/>
      <c r="UOH143" s="498"/>
      <c r="UOI143" s="498"/>
      <c r="UOJ143" s="499"/>
      <c r="UOK143" s="499"/>
      <c r="UOL143" s="499"/>
      <c r="UOM143" s="500"/>
      <c r="UON143" s="501"/>
      <c r="UOO143" s="501"/>
      <c r="UOP143" s="501"/>
      <c r="UOQ143" s="501"/>
      <c r="UOR143" s="501"/>
      <c r="UOS143" s="501"/>
      <c r="UOT143" s="501"/>
      <c r="UOU143" s="501"/>
      <c r="UOV143" s="501"/>
      <c r="UOW143" s="501"/>
      <c r="UOX143" s="501"/>
      <c r="UOY143" s="502"/>
      <c r="UOZ143" s="497"/>
      <c r="UPA143" s="498"/>
      <c r="UPB143" s="498"/>
      <c r="UPC143" s="499"/>
      <c r="UPD143" s="499"/>
      <c r="UPE143" s="499"/>
      <c r="UPF143" s="500"/>
      <c r="UPG143" s="501"/>
      <c r="UPH143" s="501"/>
      <c r="UPI143" s="501"/>
      <c r="UPJ143" s="501"/>
      <c r="UPK143" s="501"/>
      <c r="UPL143" s="501"/>
      <c r="UPM143" s="501"/>
      <c r="UPN143" s="501"/>
      <c r="UPO143" s="501"/>
      <c r="UPP143" s="501"/>
      <c r="UPQ143" s="501"/>
      <c r="UPR143" s="502"/>
      <c r="UPS143" s="497"/>
      <c r="UPT143" s="498"/>
      <c r="UPU143" s="498"/>
      <c r="UPV143" s="499"/>
      <c r="UPW143" s="499"/>
      <c r="UPX143" s="499"/>
      <c r="UPY143" s="500"/>
      <c r="UPZ143" s="501"/>
      <c r="UQA143" s="501"/>
      <c r="UQB143" s="501"/>
      <c r="UQC143" s="501"/>
      <c r="UQD143" s="501"/>
      <c r="UQE143" s="501"/>
      <c r="UQF143" s="501"/>
      <c r="UQG143" s="501"/>
      <c r="UQH143" s="501"/>
      <c r="UQI143" s="501"/>
      <c r="UQJ143" s="501"/>
      <c r="UQK143" s="502"/>
      <c r="UQL143" s="497"/>
      <c r="UQM143" s="498"/>
      <c r="UQN143" s="498"/>
      <c r="UQO143" s="499"/>
      <c r="UQP143" s="499"/>
      <c r="UQQ143" s="499"/>
      <c r="UQR143" s="500"/>
      <c r="UQS143" s="501"/>
      <c r="UQT143" s="501"/>
      <c r="UQU143" s="501"/>
      <c r="UQV143" s="501"/>
      <c r="UQW143" s="501"/>
      <c r="UQX143" s="501"/>
      <c r="UQY143" s="501"/>
      <c r="UQZ143" s="501"/>
      <c r="URA143" s="501"/>
      <c r="URB143" s="501"/>
      <c r="URC143" s="501"/>
      <c r="URD143" s="502"/>
      <c r="URE143" s="497"/>
      <c r="URF143" s="498"/>
      <c r="URG143" s="498"/>
      <c r="URH143" s="499"/>
      <c r="URI143" s="499"/>
      <c r="URJ143" s="499"/>
      <c r="URK143" s="500"/>
      <c r="URL143" s="501"/>
      <c r="URM143" s="501"/>
      <c r="URN143" s="501"/>
      <c r="URO143" s="501"/>
      <c r="URP143" s="501"/>
      <c r="URQ143" s="501"/>
      <c r="URR143" s="501"/>
      <c r="URS143" s="501"/>
      <c r="URT143" s="501"/>
      <c r="URU143" s="501"/>
      <c r="URV143" s="501"/>
      <c r="URW143" s="502"/>
      <c r="URX143" s="497"/>
      <c r="URY143" s="498"/>
      <c r="URZ143" s="498"/>
      <c r="USA143" s="499"/>
      <c r="USB143" s="499"/>
      <c r="USC143" s="499"/>
      <c r="USD143" s="500"/>
      <c r="USE143" s="501"/>
      <c r="USF143" s="501"/>
      <c r="USG143" s="501"/>
      <c r="USH143" s="501"/>
      <c r="USI143" s="501"/>
      <c r="USJ143" s="501"/>
      <c r="USK143" s="501"/>
      <c r="USL143" s="501"/>
      <c r="USM143" s="501"/>
      <c r="USN143" s="501"/>
      <c r="USO143" s="501"/>
      <c r="USP143" s="502"/>
      <c r="USQ143" s="497"/>
      <c r="USR143" s="498"/>
      <c r="USS143" s="498"/>
      <c r="UST143" s="499"/>
      <c r="USU143" s="499"/>
      <c r="USV143" s="499"/>
      <c r="USW143" s="500"/>
      <c r="USX143" s="501"/>
      <c r="USY143" s="501"/>
      <c r="USZ143" s="501"/>
      <c r="UTA143" s="501"/>
      <c r="UTB143" s="501"/>
      <c r="UTC143" s="501"/>
      <c r="UTD143" s="501"/>
      <c r="UTE143" s="501"/>
      <c r="UTF143" s="501"/>
      <c r="UTG143" s="501"/>
      <c r="UTH143" s="501"/>
      <c r="UTI143" s="502"/>
      <c r="UTJ143" s="497"/>
      <c r="UTK143" s="498"/>
      <c r="UTL143" s="498"/>
      <c r="UTM143" s="499"/>
      <c r="UTN143" s="499"/>
      <c r="UTO143" s="499"/>
      <c r="UTP143" s="500"/>
      <c r="UTQ143" s="501"/>
      <c r="UTR143" s="501"/>
      <c r="UTS143" s="501"/>
      <c r="UTT143" s="501"/>
      <c r="UTU143" s="501"/>
      <c r="UTV143" s="501"/>
      <c r="UTW143" s="501"/>
      <c r="UTX143" s="501"/>
      <c r="UTY143" s="501"/>
      <c r="UTZ143" s="501"/>
      <c r="UUA143" s="501"/>
      <c r="UUB143" s="502"/>
      <c r="UUC143" s="497"/>
      <c r="UUD143" s="498"/>
      <c r="UUE143" s="498"/>
      <c r="UUF143" s="499"/>
      <c r="UUG143" s="499"/>
      <c r="UUH143" s="499"/>
      <c r="UUI143" s="500"/>
      <c r="UUJ143" s="501"/>
      <c r="UUK143" s="501"/>
      <c r="UUL143" s="501"/>
      <c r="UUM143" s="501"/>
      <c r="UUN143" s="501"/>
      <c r="UUO143" s="501"/>
      <c r="UUP143" s="501"/>
      <c r="UUQ143" s="501"/>
      <c r="UUR143" s="501"/>
      <c r="UUS143" s="501"/>
      <c r="UUT143" s="501"/>
      <c r="UUU143" s="502"/>
      <c r="UUV143" s="497"/>
      <c r="UUW143" s="498"/>
      <c r="UUX143" s="498"/>
      <c r="UUY143" s="499"/>
      <c r="UUZ143" s="499"/>
      <c r="UVA143" s="499"/>
      <c r="UVB143" s="500"/>
      <c r="UVC143" s="501"/>
      <c r="UVD143" s="501"/>
      <c r="UVE143" s="501"/>
      <c r="UVF143" s="501"/>
      <c r="UVG143" s="501"/>
      <c r="UVH143" s="501"/>
      <c r="UVI143" s="501"/>
      <c r="UVJ143" s="501"/>
      <c r="UVK143" s="501"/>
      <c r="UVL143" s="501"/>
      <c r="UVM143" s="501"/>
      <c r="UVN143" s="502"/>
      <c r="UVO143" s="497"/>
      <c r="UVP143" s="498"/>
      <c r="UVQ143" s="498"/>
      <c r="UVR143" s="499"/>
      <c r="UVS143" s="499"/>
      <c r="UVT143" s="499"/>
      <c r="UVU143" s="500"/>
      <c r="UVV143" s="501"/>
      <c r="UVW143" s="501"/>
      <c r="UVX143" s="501"/>
      <c r="UVY143" s="501"/>
      <c r="UVZ143" s="501"/>
      <c r="UWA143" s="501"/>
      <c r="UWB143" s="501"/>
      <c r="UWC143" s="501"/>
      <c r="UWD143" s="501"/>
      <c r="UWE143" s="501"/>
      <c r="UWF143" s="501"/>
      <c r="UWG143" s="502"/>
      <c r="UWH143" s="497"/>
      <c r="UWI143" s="498"/>
      <c r="UWJ143" s="498"/>
      <c r="UWK143" s="499"/>
      <c r="UWL143" s="499"/>
      <c r="UWM143" s="499"/>
      <c r="UWN143" s="500"/>
      <c r="UWO143" s="501"/>
      <c r="UWP143" s="501"/>
      <c r="UWQ143" s="501"/>
      <c r="UWR143" s="501"/>
      <c r="UWS143" s="501"/>
      <c r="UWT143" s="501"/>
      <c r="UWU143" s="501"/>
      <c r="UWV143" s="501"/>
      <c r="UWW143" s="501"/>
      <c r="UWX143" s="501"/>
      <c r="UWY143" s="501"/>
      <c r="UWZ143" s="502"/>
      <c r="UXA143" s="497"/>
      <c r="UXB143" s="498"/>
      <c r="UXC143" s="498"/>
      <c r="UXD143" s="499"/>
      <c r="UXE143" s="499"/>
      <c r="UXF143" s="499"/>
      <c r="UXG143" s="500"/>
      <c r="UXH143" s="501"/>
      <c r="UXI143" s="501"/>
      <c r="UXJ143" s="501"/>
      <c r="UXK143" s="501"/>
      <c r="UXL143" s="501"/>
      <c r="UXM143" s="501"/>
      <c r="UXN143" s="501"/>
      <c r="UXO143" s="501"/>
      <c r="UXP143" s="501"/>
      <c r="UXQ143" s="501"/>
      <c r="UXR143" s="501"/>
      <c r="UXS143" s="502"/>
      <c r="UXT143" s="497"/>
      <c r="UXU143" s="498"/>
      <c r="UXV143" s="498"/>
      <c r="UXW143" s="499"/>
      <c r="UXX143" s="499"/>
      <c r="UXY143" s="499"/>
      <c r="UXZ143" s="500"/>
      <c r="UYA143" s="501"/>
      <c r="UYB143" s="501"/>
      <c r="UYC143" s="501"/>
      <c r="UYD143" s="501"/>
      <c r="UYE143" s="501"/>
      <c r="UYF143" s="501"/>
      <c r="UYG143" s="501"/>
      <c r="UYH143" s="501"/>
      <c r="UYI143" s="501"/>
      <c r="UYJ143" s="501"/>
      <c r="UYK143" s="501"/>
      <c r="UYL143" s="502"/>
      <c r="UYM143" s="497"/>
      <c r="UYN143" s="498"/>
      <c r="UYO143" s="498"/>
      <c r="UYP143" s="499"/>
      <c r="UYQ143" s="499"/>
      <c r="UYR143" s="499"/>
      <c r="UYS143" s="500"/>
      <c r="UYT143" s="501"/>
      <c r="UYU143" s="501"/>
      <c r="UYV143" s="501"/>
      <c r="UYW143" s="501"/>
      <c r="UYX143" s="501"/>
      <c r="UYY143" s="501"/>
      <c r="UYZ143" s="501"/>
      <c r="UZA143" s="501"/>
      <c r="UZB143" s="501"/>
      <c r="UZC143" s="501"/>
      <c r="UZD143" s="501"/>
      <c r="UZE143" s="502"/>
      <c r="UZF143" s="497"/>
      <c r="UZG143" s="498"/>
      <c r="UZH143" s="498"/>
      <c r="UZI143" s="499"/>
      <c r="UZJ143" s="499"/>
      <c r="UZK143" s="499"/>
      <c r="UZL143" s="500"/>
      <c r="UZM143" s="501"/>
      <c r="UZN143" s="501"/>
      <c r="UZO143" s="501"/>
      <c r="UZP143" s="501"/>
      <c r="UZQ143" s="501"/>
      <c r="UZR143" s="501"/>
      <c r="UZS143" s="501"/>
      <c r="UZT143" s="501"/>
      <c r="UZU143" s="501"/>
      <c r="UZV143" s="501"/>
      <c r="UZW143" s="501"/>
      <c r="UZX143" s="502"/>
      <c r="UZY143" s="497"/>
      <c r="UZZ143" s="498"/>
      <c r="VAA143" s="498"/>
      <c r="VAB143" s="499"/>
      <c r="VAC143" s="499"/>
      <c r="VAD143" s="499"/>
      <c r="VAE143" s="500"/>
      <c r="VAF143" s="501"/>
      <c r="VAG143" s="501"/>
      <c r="VAH143" s="501"/>
      <c r="VAI143" s="501"/>
      <c r="VAJ143" s="501"/>
      <c r="VAK143" s="501"/>
      <c r="VAL143" s="501"/>
      <c r="VAM143" s="501"/>
      <c r="VAN143" s="501"/>
      <c r="VAO143" s="501"/>
      <c r="VAP143" s="501"/>
      <c r="VAQ143" s="502"/>
      <c r="VAR143" s="497"/>
      <c r="VAS143" s="498"/>
      <c r="VAT143" s="498"/>
      <c r="VAU143" s="499"/>
      <c r="VAV143" s="499"/>
      <c r="VAW143" s="499"/>
      <c r="VAX143" s="500"/>
      <c r="VAY143" s="501"/>
      <c r="VAZ143" s="501"/>
      <c r="VBA143" s="501"/>
      <c r="VBB143" s="501"/>
      <c r="VBC143" s="501"/>
      <c r="VBD143" s="501"/>
      <c r="VBE143" s="501"/>
      <c r="VBF143" s="501"/>
      <c r="VBG143" s="501"/>
      <c r="VBH143" s="501"/>
      <c r="VBI143" s="501"/>
      <c r="VBJ143" s="502"/>
      <c r="VBK143" s="497"/>
      <c r="VBL143" s="498"/>
      <c r="VBM143" s="498"/>
      <c r="VBN143" s="499"/>
      <c r="VBO143" s="499"/>
      <c r="VBP143" s="499"/>
      <c r="VBQ143" s="500"/>
      <c r="VBR143" s="501"/>
      <c r="VBS143" s="501"/>
      <c r="VBT143" s="501"/>
      <c r="VBU143" s="501"/>
      <c r="VBV143" s="501"/>
      <c r="VBW143" s="501"/>
      <c r="VBX143" s="501"/>
      <c r="VBY143" s="501"/>
      <c r="VBZ143" s="501"/>
      <c r="VCA143" s="501"/>
      <c r="VCB143" s="501"/>
      <c r="VCC143" s="502"/>
      <c r="VCD143" s="497"/>
      <c r="VCE143" s="498"/>
      <c r="VCF143" s="498"/>
      <c r="VCG143" s="499"/>
      <c r="VCH143" s="499"/>
      <c r="VCI143" s="499"/>
      <c r="VCJ143" s="500"/>
      <c r="VCK143" s="501"/>
      <c r="VCL143" s="501"/>
      <c r="VCM143" s="501"/>
      <c r="VCN143" s="501"/>
      <c r="VCO143" s="501"/>
      <c r="VCP143" s="501"/>
      <c r="VCQ143" s="501"/>
      <c r="VCR143" s="501"/>
      <c r="VCS143" s="501"/>
      <c r="VCT143" s="501"/>
      <c r="VCU143" s="501"/>
      <c r="VCV143" s="502"/>
      <c r="VCW143" s="497"/>
      <c r="VCX143" s="498"/>
      <c r="VCY143" s="498"/>
      <c r="VCZ143" s="499"/>
      <c r="VDA143" s="499"/>
      <c r="VDB143" s="499"/>
      <c r="VDC143" s="500"/>
      <c r="VDD143" s="501"/>
      <c r="VDE143" s="501"/>
      <c r="VDF143" s="501"/>
      <c r="VDG143" s="501"/>
      <c r="VDH143" s="501"/>
      <c r="VDI143" s="501"/>
      <c r="VDJ143" s="501"/>
      <c r="VDK143" s="501"/>
      <c r="VDL143" s="501"/>
      <c r="VDM143" s="501"/>
      <c r="VDN143" s="501"/>
      <c r="VDO143" s="502"/>
      <c r="VDP143" s="497"/>
      <c r="VDQ143" s="498"/>
      <c r="VDR143" s="498"/>
      <c r="VDS143" s="499"/>
      <c r="VDT143" s="499"/>
      <c r="VDU143" s="499"/>
      <c r="VDV143" s="500"/>
      <c r="VDW143" s="501"/>
      <c r="VDX143" s="501"/>
      <c r="VDY143" s="501"/>
      <c r="VDZ143" s="501"/>
      <c r="VEA143" s="501"/>
      <c r="VEB143" s="501"/>
      <c r="VEC143" s="501"/>
      <c r="VED143" s="501"/>
      <c r="VEE143" s="501"/>
      <c r="VEF143" s="501"/>
      <c r="VEG143" s="501"/>
      <c r="VEH143" s="502"/>
      <c r="VEI143" s="497"/>
      <c r="VEJ143" s="498"/>
      <c r="VEK143" s="498"/>
      <c r="VEL143" s="499"/>
      <c r="VEM143" s="499"/>
      <c r="VEN143" s="499"/>
      <c r="VEO143" s="500"/>
      <c r="VEP143" s="501"/>
      <c r="VEQ143" s="501"/>
      <c r="VER143" s="501"/>
      <c r="VES143" s="501"/>
      <c r="VET143" s="501"/>
      <c r="VEU143" s="501"/>
      <c r="VEV143" s="501"/>
      <c r="VEW143" s="501"/>
      <c r="VEX143" s="501"/>
      <c r="VEY143" s="501"/>
      <c r="VEZ143" s="501"/>
      <c r="VFA143" s="502"/>
      <c r="VFB143" s="497"/>
      <c r="VFC143" s="498"/>
      <c r="VFD143" s="498"/>
      <c r="VFE143" s="499"/>
      <c r="VFF143" s="499"/>
      <c r="VFG143" s="499"/>
      <c r="VFH143" s="500"/>
      <c r="VFI143" s="501"/>
      <c r="VFJ143" s="501"/>
      <c r="VFK143" s="501"/>
      <c r="VFL143" s="501"/>
      <c r="VFM143" s="501"/>
      <c r="VFN143" s="501"/>
      <c r="VFO143" s="501"/>
      <c r="VFP143" s="501"/>
      <c r="VFQ143" s="501"/>
      <c r="VFR143" s="501"/>
      <c r="VFS143" s="501"/>
      <c r="VFT143" s="502"/>
      <c r="VFU143" s="497"/>
      <c r="VFV143" s="498"/>
      <c r="VFW143" s="498"/>
      <c r="VFX143" s="499"/>
      <c r="VFY143" s="499"/>
      <c r="VFZ143" s="499"/>
      <c r="VGA143" s="500"/>
      <c r="VGB143" s="501"/>
      <c r="VGC143" s="501"/>
      <c r="VGD143" s="501"/>
      <c r="VGE143" s="501"/>
      <c r="VGF143" s="501"/>
      <c r="VGG143" s="501"/>
      <c r="VGH143" s="501"/>
      <c r="VGI143" s="501"/>
      <c r="VGJ143" s="501"/>
      <c r="VGK143" s="501"/>
      <c r="VGL143" s="501"/>
      <c r="VGM143" s="502"/>
      <c r="VGN143" s="497"/>
      <c r="VGO143" s="498"/>
      <c r="VGP143" s="498"/>
      <c r="VGQ143" s="499"/>
      <c r="VGR143" s="499"/>
      <c r="VGS143" s="499"/>
      <c r="VGT143" s="500"/>
      <c r="VGU143" s="501"/>
      <c r="VGV143" s="501"/>
      <c r="VGW143" s="501"/>
      <c r="VGX143" s="501"/>
      <c r="VGY143" s="501"/>
      <c r="VGZ143" s="501"/>
      <c r="VHA143" s="501"/>
      <c r="VHB143" s="501"/>
      <c r="VHC143" s="501"/>
      <c r="VHD143" s="501"/>
      <c r="VHE143" s="501"/>
      <c r="VHF143" s="502"/>
      <c r="VHG143" s="497"/>
      <c r="VHH143" s="498"/>
      <c r="VHI143" s="498"/>
      <c r="VHJ143" s="499"/>
      <c r="VHK143" s="499"/>
      <c r="VHL143" s="499"/>
      <c r="VHM143" s="500"/>
      <c r="VHN143" s="501"/>
      <c r="VHO143" s="501"/>
      <c r="VHP143" s="501"/>
      <c r="VHQ143" s="501"/>
      <c r="VHR143" s="501"/>
      <c r="VHS143" s="501"/>
      <c r="VHT143" s="501"/>
      <c r="VHU143" s="501"/>
      <c r="VHV143" s="501"/>
      <c r="VHW143" s="501"/>
      <c r="VHX143" s="501"/>
      <c r="VHY143" s="502"/>
      <c r="VHZ143" s="497"/>
      <c r="VIA143" s="498"/>
      <c r="VIB143" s="498"/>
      <c r="VIC143" s="499"/>
      <c r="VID143" s="499"/>
      <c r="VIE143" s="499"/>
      <c r="VIF143" s="500"/>
      <c r="VIG143" s="501"/>
      <c r="VIH143" s="501"/>
      <c r="VII143" s="501"/>
      <c r="VIJ143" s="501"/>
      <c r="VIK143" s="501"/>
      <c r="VIL143" s="501"/>
      <c r="VIM143" s="501"/>
      <c r="VIN143" s="501"/>
      <c r="VIO143" s="501"/>
      <c r="VIP143" s="501"/>
      <c r="VIQ143" s="501"/>
      <c r="VIR143" s="502"/>
      <c r="VIS143" s="497"/>
      <c r="VIT143" s="498"/>
      <c r="VIU143" s="498"/>
      <c r="VIV143" s="499"/>
      <c r="VIW143" s="499"/>
      <c r="VIX143" s="499"/>
      <c r="VIY143" s="500"/>
      <c r="VIZ143" s="501"/>
      <c r="VJA143" s="501"/>
      <c r="VJB143" s="501"/>
      <c r="VJC143" s="501"/>
      <c r="VJD143" s="501"/>
      <c r="VJE143" s="501"/>
      <c r="VJF143" s="501"/>
      <c r="VJG143" s="501"/>
      <c r="VJH143" s="501"/>
      <c r="VJI143" s="501"/>
      <c r="VJJ143" s="501"/>
      <c r="VJK143" s="502"/>
      <c r="VJL143" s="497"/>
      <c r="VJM143" s="498"/>
      <c r="VJN143" s="498"/>
      <c r="VJO143" s="499"/>
      <c r="VJP143" s="499"/>
      <c r="VJQ143" s="499"/>
      <c r="VJR143" s="500"/>
      <c r="VJS143" s="501"/>
      <c r="VJT143" s="501"/>
      <c r="VJU143" s="501"/>
      <c r="VJV143" s="501"/>
      <c r="VJW143" s="501"/>
      <c r="VJX143" s="501"/>
      <c r="VJY143" s="501"/>
      <c r="VJZ143" s="501"/>
      <c r="VKA143" s="501"/>
      <c r="VKB143" s="501"/>
      <c r="VKC143" s="501"/>
      <c r="VKD143" s="502"/>
      <c r="VKE143" s="497"/>
      <c r="VKF143" s="498"/>
      <c r="VKG143" s="498"/>
      <c r="VKH143" s="499"/>
      <c r="VKI143" s="499"/>
      <c r="VKJ143" s="499"/>
      <c r="VKK143" s="500"/>
      <c r="VKL143" s="501"/>
      <c r="VKM143" s="501"/>
      <c r="VKN143" s="501"/>
      <c r="VKO143" s="501"/>
      <c r="VKP143" s="501"/>
      <c r="VKQ143" s="501"/>
      <c r="VKR143" s="501"/>
      <c r="VKS143" s="501"/>
      <c r="VKT143" s="501"/>
      <c r="VKU143" s="501"/>
      <c r="VKV143" s="501"/>
      <c r="VKW143" s="502"/>
      <c r="VKX143" s="497"/>
      <c r="VKY143" s="498"/>
      <c r="VKZ143" s="498"/>
      <c r="VLA143" s="499"/>
      <c r="VLB143" s="499"/>
      <c r="VLC143" s="499"/>
      <c r="VLD143" s="500"/>
      <c r="VLE143" s="501"/>
      <c r="VLF143" s="501"/>
      <c r="VLG143" s="501"/>
      <c r="VLH143" s="501"/>
      <c r="VLI143" s="501"/>
      <c r="VLJ143" s="501"/>
      <c r="VLK143" s="501"/>
      <c r="VLL143" s="501"/>
      <c r="VLM143" s="501"/>
      <c r="VLN143" s="501"/>
      <c r="VLO143" s="501"/>
      <c r="VLP143" s="502"/>
      <c r="VLQ143" s="497"/>
      <c r="VLR143" s="498"/>
      <c r="VLS143" s="498"/>
      <c r="VLT143" s="499"/>
      <c r="VLU143" s="499"/>
      <c r="VLV143" s="499"/>
      <c r="VLW143" s="500"/>
      <c r="VLX143" s="501"/>
      <c r="VLY143" s="501"/>
      <c r="VLZ143" s="501"/>
      <c r="VMA143" s="501"/>
      <c r="VMB143" s="501"/>
      <c r="VMC143" s="501"/>
      <c r="VMD143" s="501"/>
      <c r="VME143" s="501"/>
      <c r="VMF143" s="501"/>
      <c r="VMG143" s="501"/>
      <c r="VMH143" s="501"/>
      <c r="VMI143" s="502"/>
      <c r="VMJ143" s="497"/>
      <c r="VMK143" s="498"/>
      <c r="VML143" s="498"/>
      <c r="VMM143" s="499"/>
      <c r="VMN143" s="499"/>
      <c r="VMO143" s="499"/>
      <c r="VMP143" s="500"/>
      <c r="VMQ143" s="501"/>
      <c r="VMR143" s="501"/>
      <c r="VMS143" s="501"/>
      <c r="VMT143" s="501"/>
      <c r="VMU143" s="501"/>
      <c r="VMV143" s="501"/>
      <c r="VMW143" s="501"/>
      <c r="VMX143" s="501"/>
      <c r="VMY143" s="501"/>
      <c r="VMZ143" s="501"/>
      <c r="VNA143" s="501"/>
      <c r="VNB143" s="502"/>
      <c r="VNC143" s="497"/>
      <c r="VND143" s="498"/>
      <c r="VNE143" s="498"/>
      <c r="VNF143" s="499"/>
      <c r="VNG143" s="499"/>
      <c r="VNH143" s="499"/>
      <c r="VNI143" s="500"/>
      <c r="VNJ143" s="501"/>
      <c r="VNK143" s="501"/>
      <c r="VNL143" s="501"/>
      <c r="VNM143" s="501"/>
      <c r="VNN143" s="501"/>
      <c r="VNO143" s="501"/>
      <c r="VNP143" s="501"/>
      <c r="VNQ143" s="501"/>
      <c r="VNR143" s="501"/>
      <c r="VNS143" s="501"/>
      <c r="VNT143" s="501"/>
      <c r="VNU143" s="502"/>
      <c r="VNV143" s="497"/>
      <c r="VNW143" s="498"/>
      <c r="VNX143" s="498"/>
      <c r="VNY143" s="499"/>
      <c r="VNZ143" s="499"/>
      <c r="VOA143" s="499"/>
      <c r="VOB143" s="500"/>
      <c r="VOC143" s="501"/>
      <c r="VOD143" s="501"/>
      <c r="VOE143" s="501"/>
      <c r="VOF143" s="501"/>
      <c r="VOG143" s="501"/>
      <c r="VOH143" s="501"/>
      <c r="VOI143" s="501"/>
      <c r="VOJ143" s="501"/>
      <c r="VOK143" s="501"/>
      <c r="VOL143" s="501"/>
      <c r="VOM143" s="501"/>
      <c r="VON143" s="502"/>
      <c r="VOO143" s="497"/>
      <c r="VOP143" s="498"/>
      <c r="VOQ143" s="498"/>
      <c r="VOR143" s="499"/>
      <c r="VOS143" s="499"/>
      <c r="VOT143" s="499"/>
      <c r="VOU143" s="500"/>
      <c r="VOV143" s="501"/>
      <c r="VOW143" s="501"/>
      <c r="VOX143" s="501"/>
      <c r="VOY143" s="501"/>
      <c r="VOZ143" s="501"/>
      <c r="VPA143" s="501"/>
      <c r="VPB143" s="501"/>
      <c r="VPC143" s="501"/>
      <c r="VPD143" s="501"/>
      <c r="VPE143" s="501"/>
      <c r="VPF143" s="501"/>
      <c r="VPG143" s="502"/>
      <c r="VPH143" s="497"/>
      <c r="VPI143" s="498"/>
      <c r="VPJ143" s="498"/>
      <c r="VPK143" s="499"/>
      <c r="VPL143" s="499"/>
      <c r="VPM143" s="499"/>
      <c r="VPN143" s="500"/>
      <c r="VPO143" s="501"/>
      <c r="VPP143" s="501"/>
      <c r="VPQ143" s="501"/>
      <c r="VPR143" s="501"/>
      <c r="VPS143" s="501"/>
      <c r="VPT143" s="501"/>
      <c r="VPU143" s="501"/>
      <c r="VPV143" s="501"/>
      <c r="VPW143" s="501"/>
      <c r="VPX143" s="501"/>
      <c r="VPY143" s="501"/>
      <c r="VPZ143" s="502"/>
      <c r="VQA143" s="497"/>
      <c r="VQB143" s="498"/>
      <c r="VQC143" s="498"/>
      <c r="VQD143" s="499"/>
      <c r="VQE143" s="499"/>
      <c r="VQF143" s="499"/>
      <c r="VQG143" s="500"/>
      <c r="VQH143" s="501"/>
      <c r="VQI143" s="501"/>
      <c r="VQJ143" s="501"/>
      <c r="VQK143" s="501"/>
      <c r="VQL143" s="501"/>
      <c r="VQM143" s="501"/>
      <c r="VQN143" s="501"/>
      <c r="VQO143" s="501"/>
      <c r="VQP143" s="501"/>
      <c r="VQQ143" s="501"/>
      <c r="VQR143" s="501"/>
      <c r="VQS143" s="502"/>
      <c r="VQT143" s="497"/>
      <c r="VQU143" s="498"/>
      <c r="VQV143" s="498"/>
      <c r="VQW143" s="499"/>
      <c r="VQX143" s="499"/>
      <c r="VQY143" s="499"/>
      <c r="VQZ143" s="500"/>
      <c r="VRA143" s="501"/>
      <c r="VRB143" s="501"/>
      <c r="VRC143" s="501"/>
      <c r="VRD143" s="501"/>
      <c r="VRE143" s="501"/>
      <c r="VRF143" s="501"/>
      <c r="VRG143" s="501"/>
      <c r="VRH143" s="501"/>
      <c r="VRI143" s="501"/>
      <c r="VRJ143" s="501"/>
      <c r="VRK143" s="501"/>
      <c r="VRL143" s="502"/>
      <c r="VRM143" s="497"/>
      <c r="VRN143" s="498"/>
      <c r="VRO143" s="498"/>
      <c r="VRP143" s="499"/>
      <c r="VRQ143" s="499"/>
      <c r="VRR143" s="499"/>
      <c r="VRS143" s="500"/>
      <c r="VRT143" s="501"/>
      <c r="VRU143" s="501"/>
      <c r="VRV143" s="501"/>
      <c r="VRW143" s="501"/>
      <c r="VRX143" s="501"/>
      <c r="VRY143" s="501"/>
      <c r="VRZ143" s="501"/>
      <c r="VSA143" s="501"/>
      <c r="VSB143" s="501"/>
      <c r="VSC143" s="501"/>
      <c r="VSD143" s="501"/>
      <c r="VSE143" s="502"/>
      <c r="VSF143" s="497"/>
      <c r="VSG143" s="498"/>
      <c r="VSH143" s="498"/>
      <c r="VSI143" s="499"/>
      <c r="VSJ143" s="499"/>
      <c r="VSK143" s="499"/>
      <c r="VSL143" s="500"/>
      <c r="VSM143" s="501"/>
      <c r="VSN143" s="501"/>
      <c r="VSO143" s="501"/>
      <c r="VSP143" s="501"/>
      <c r="VSQ143" s="501"/>
      <c r="VSR143" s="501"/>
      <c r="VSS143" s="501"/>
      <c r="VST143" s="501"/>
      <c r="VSU143" s="501"/>
      <c r="VSV143" s="501"/>
      <c r="VSW143" s="501"/>
      <c r="VSX143" s="502"/>
      <c r="VSY143" s="497"/>
      <c r="VSZ143" s="498"/>
      <c r="VTA143" s="498"/>
      <c r="VTB143" s="499"/>
      <c r="VTC143" s="499"/>
      <c r="VTD143" s="499"/>
      <c r="VTE143" s="500"/>
      <c r="VTF143" s="501"/>
      <c r="VTG143" s="501"/>
      <c r="VTH143" s="501"/>
      <c r="VTI143" s="501"/>
      <c r="VTJ143" s="501"/>
      <c r="VTK143" s="501"/>
      <c r="VTL143" s="501"/>
      <c r="VTM143" s="501"/>
      <c r="VTN143" s="501"/>
      <c r="VTO143" s="501"/>
      <c r="VTP143" s="501"/>
      <c r="VTQ143" s="502"/>
      <c r="VTR143" s="497"/>
      <c r="VTS143" s="498"/>
      <c r="VTT143" s="498"/>
      <c r="VTU143" s="499"/>
      <c r="VTV143" s="499"/>
      <c r="VTW143" s="499"/>
      <c r="VTX143" s="500"/>
      <c r="VTY143" s="501"/>
      <c r="VTZ143" s="501"/>
      <c r="VUA143" s="501"/>
      <c r="VUB143" s="501"/>
      <c r="VUC143" s="501"/>
      <c r="VUD143" s="501"/>
      <c r="VUE143" s="501"/>
      <c r="VUF143" s="501"/>
      <c r="VUG143" s="501"/>
      <c r="VUH143" s="501"/>
      <c r="VUI143" s="501"/>
      <c r="VUJ143" s="502"/>
      <c r="VUK143" s="497"/>
      <c r="VUL143" s="498"/>
      <c r="VUM143" s="498"/>
      <c r="VUN143" s="499"/>
      <c r="VUO143" s="499"/>
      <c r="VUP143" s="499"/>
      <c r="VUQ143" s="500"/>
      <c r="VUR143" s="501"/>
      <c r="VUS143" s="501"/>
      <c r="VUT143" s="501"/>
      <c r="VUU143" s="501"/>
      <c r="VUV143" s="501"/>
      <c r="VUW143" s="501"/>
      <c r="VUX143" s="501"/>
      <c r="VUY143" s="501"/>
      <c r="VUZ143" s="501"/>
      <c r="VVA143" s="501"/>
      <c r="VVB143" s="501"/>
      <c r="VVC143" s="502"/>
      <c r="VVD143" s="497"/>
      <c r="VVE143" s="498"/>
      <c r="VVF143" s="498"/>
      <c r="VVG143" s="499"/>
      <c r="VVH143" s="499"/>
      <c r="VVI143" s="499"/>
      <c r="VVJ143" s="500"/>
      <c r="VVK143" s="501"/>
      <c r="VVL143" s="501"/>
      <c r="VVM143" s="501"/>
      <c r="VVN143" s="501"/>
      <c r="VVO143" s="501"/>
      <c r="VVP143" s="501"/>
      <c r="VVQ143" s="501"/>
      <c r="VVR143" s="501"/>
      <c r="VVS143" s="501"/>
      <c r="VVT143" s="501"/>
      <c r="VVU143" s="501"/>
      <c r="VVV143" s="502"/>
      <c r="VVW143" s="497"/>
      <c r="VVX143" s="498"/>
      <c r="VVY143" s="498"/>
      <c r="VVZ143" s="499"/>
      <c r="VWA143" s="499"/>
      <c r="VWB143" s="499"/>
      <c r="VWC143" s="500"/>
      <c r="VWD143" s="501"/>
      <c r="VWE143" s="501"/>
      <c r="VWF143" s="501"/>
      <c r="VWG143" s="501"/>
      <c r="VWH143" s="501"/>
      <c r="VWI143" s="501"/>
      <c r="VWJ143" s="501"/>
      <c r="VWK143" s="501"/>
      <c r="VWL143" s="501"/>
      <c r="VWM143" s="501"/>
      <c r="VWN143" s="501"/>
      <c r="VWO143" s="502"/>
      <c r="VWP143" s="497"/>
      <c r="VWQ143" s="498"/>
      <c r="VWR143" s="498"/>
      <c r="VWS143" s="499"/>
      <c r="VWT143" s="499"/>
      <c r="VWU143" s="499"/>
      <c r="VWV143" s="500"/>
      <c r="VWW143" s="501"/>
      <c r="VWX143" s="501"/>
      <c r="VWY143" s="501"/>
      <c r="VWZ143" s="501"/>
      <c r="VXA143" s="501"/>
      <c r="VXB143" s="501"/>
      <c r="VXC143" s="501"/>
      <c r="VXD143" s="501"/>
      <c r="VXE143" s="501"/>
      <c r="VXF143" s="501"/>
      <c r="VXG143" s="501"/>
      <c r="VXH143" s="502"/>
      <c r="VXI143" s="497"/>
      <c r="VXJ143" s="498"/>
      <c r="VXK143" s="498"/>
      <c r="VXL143" s="499"/>
      <c r="VXM143" s="499"/>
      <c r="VXN143" s="499"/>
      <c r="VXO143" s="500"/>
      <c r="VXP143" s="501"/>
      <c r="VXQ143" s="501"/>
      <c r="VXR143" s="501"/>
      <c r="VXS143" s="501"/>
      <c r="VXT143" s="501"/>
      <c r="VXU143" s="501"/>
      <c r="VXV143" s="501"/>
      <c r="VXW143" s="501"/>
      <c r="VXX143" s="501"/>
      <c r="VXY143" s="501"/>
      <c r="VXZ143" s="501"/>
      <c r="VYA143" s="502"/>
      <c r="VYB143" s="497"/>
      <c r="VYC143" s="498"/>
      <c r="VYD143" s="498"/>
      <c r="VYE143" s="499"/>
      <c r="VYF143" s="499"/>
      <c r="VYG143" s="499"/>
      <c r="VYH143" s="500"/>
      <c r="VYI143" s="501"/>
      <c r="VYJ143" s="501"/>
      <c r="VYK143" s="501"/>
      <c r="VYL143" s="501"/>
      <c r="VYM143" s="501"/>
      <c r="VYN143" s="501"/>
      <c r="VYO143" s="501"/>
      <c r="VYP143" s="501"/>
      <c r="VYQ143" s="501"/>
      <c r="VYR143" s="501"/>
      <c r="VYS143" s="501"/>
      <c r="VYT143" s="502"/>
      <c r="VYU143" s="497"/>
      <c r="VYV143" s="498"/>
      <c r="VYW143" s="498"/>
      <c r="VYX143" s="499"/>
      <c r="VYY143" s="499"/>
      <c r="VYZ143" s="499"/>
      <c r="VZA143" s="500"/>
      <c r="VZB143" s="501"/>
      <c r="VZC143" s="501"/>
      <c r="VZD143" s="501"/>
      <c r="VZE143" s="501"/>
      <c r="VZF143" s="501"/>
      <c r="VZG143" s="501"/>
      <c r="VZH143" s="501"/>
      <c r="VZI143" s="501"/>
      <c r="VZJ143" s="501"/>
      <c r="VZK143" s="501"/>
      <c r="VZL143" s="501"/>
      <c r="VZM143" s="502"/>
      <c r="VZN143" s="497"/>
      <c r="VZO143" s="498"/>
      <c r="VZP143" s="498"/>
      <c r="VZQ143" s="499"/>
      <c r="VZR143" s="499"/>
      <c r="VZS143" s="499"/>
      <c r="VZT143" s="500"/>
      <c r="VZU143" s="501"/>
      <c r="VZV143" s="501"/>
      <c r="VZW143" s="501"/>
      <c r="VZX143" s="501"/>
      <c r="VZY143" s="501"/>
      <c r="VZZ143" s="501"/>
      <c r="WAA143" s="501"/>
      <c r="WAB143" s="501"/>
      <c r="WAC143" s="501"/>
      <c r="WAD143" s="501"/>
      <c r="WAE143" s="501"/>
      <c r="WAF143" s="502"/>
      <c r="WAG143" s="497"/>
      <c r="WAH143" s="498"/>
      <c r="WAI143" s="498"/>
      <c r="WAJ143" s="499"/>
      <c r="WAK143" s="499"/>
      <c r="WAL143" s="499"/>
      <c r="WAM143" s="500"/>
      <c r="WAN143" s="501"/>
      <c r="WAO143" s="501"/>
      <c r="WAP143" s="501"/>
      <c r="WAQ143" s="501"/>
      <c r="WAR143" s="501"/>
      <c r="WAS143" s="501"/>
      <c r="WAT143" s="501"/>
      <c r="WAU143" s="501"/>
      <c r="WAV143" s="501"/>
      <c r="WAW143" s="501"/>
      <c r="WAX143" s="501"/>
      <c r="WAY143" s="502"/>
      <c r="WAZ143" s="497"/>
      <c r="WBA143" s="498"/>
      <c r="WBB143" s="498"/>
      <c r="WBC143" s="499"/>
      <c r="WBD143" s="499"/>
      <c r="WBE143" s="499"/>
      <c r="WBF143" s="500"/>
      <c r="WBG143" s="501"/>
      <c r="WBH143" s="501"/>
      <c r="WBI143" s="501"/>
      <c r="WBJ143" s="501"/>
      <c r="WBK143" s="501"/>
      <c r="WBL143" s="501"/>
      <c r="WBM143" s="501"/>
      <c r="WBN143" s="501"/>
      <c r="WBO143" s="501"/>
      <c r="WBP143" s="501"/>
      <c r="WBQ143" s="501"/>
      <c r="WBR143" s="502"/>
      <c r="WBS143" s="497"/>
      <c r="WBT143" s="498"/>
      <c r="WBU143" s="498"/>
      <c r="WBV143" s="499"/>
      <c r="WBW143" s="499"/>
      <c r="WBX143" s="499"/>
      <c r="WBY143" s="500"/>
      <c r="WBZ143" s="501"/>
      <c r="WCA143" s="501"/>
      <c r="WCB143" s="501"/>
      <c r="WCC143" s="501"/>
      <c r="WCD143" s="501"/>
      <c r="WCE143" s="501"/>
      <c r="WCF143" s="501"/>
      <c r="WCG143" s="501"/>
      <c r="WCH143" s="501"/>
      <c r="WCI143" s="501"/>
      <c r="WCJ143" s="501"/>
      <c r="WCK143" s="502"/>
      <c r="WCL143" s="497"/>
      <c r="WCM143" s="498"/>
      <c r="WCN143" s="498"/>
      <c r="WCO143" s="499"/>
      <c r="WCP143" s="499"/>
      <c r="WCQ143" s="499"/>
      <c r="WCR143" s="500"/>
      <c r="WCS143" s="501"/>
      <c r="WCT143" s="501"/>
      <c r="WCU143" s="501"/>
      <c r="WCV143" s="501"/>
      <c r="WCW143" s="501"/>
      <c r="WCX143" s="501"/>
      <c r="WCY143" s="501"/>
      <c r="WCZ143" s="501"/>
      <c r="WDA143" s="501"/>
      <c r="WDB143" s="501"/>
      <c r="WDC143" s="501"/>
      <c r="WDD143" s="502"/>
      <c r="WDE143" s="497"/>
      <c r="WDF143" s="498"/>
      <c r="WDG143" s="498"/>
      <c r="WDH143" s="499"/>
      <c r="WDI143" s="499"/>
      <c r="WDJ143" s="499"/>
      <c r="WDK143" s="500"/>
      <c r="WDL143" s="501"/>
      <c r="WDM143" s="501"/>
      <c r="WDN143" s="501"/>
      <c r="WDO143" s="501"/>
      <c r="WDP143" s="501"/>
      <c r="WDQ143" s="501"/>
      <c r="WDR143" s="501"/>
      <c r="WDS143" s="501"/>
      <c r="WDT143" s="501"/>
      <c r="WDU143" s="501"/>
      <c r="WDV143" s="501"/>
      <c r="WDW143" s="502"/>
      <c r="WDX143" s="497"/>
      <c r="WDY143" s="498"/>
      <c r="WDZ143" s="498"/>
      <c r="WEA143" s="499"/>
      <c r="WEB143" s="499"/>
      <c r="WEC143" s="499"/>
      <c r="WED143" s="500"/>
      <c r="WEE143" s="501"/>
      <c r="WEF143" s="501"/>
      <c r="WEG143" s="501"/>
      <c r="WEH143" s="501"/>
      <c r="WEI143" s="501"/>
      <c r="WEJ143" s="501"/>
      <c r="WEK143" s="501"/>
      <c r="WEL143" s="501"/>
      <c r="WEM143" s="501"/>
      <c r="WEN143" s="501"/>
      <c r="WEO143" s="501"/>
      <c r="WEP143" s="502"/>
      <c r="WEQ143" s="497"/>
      <c r="WER143" s="498"/>
      <c r="WES143" s="498"/>
      <c r="WET143" s="499"/>
      <c r="WEU143" s="499"/>
      <c r="WEV143" s="499"/>
      <c r="WEW143" s="500"/>
      <c r="WEX143" s="501"/>
      <c r="WEY143" s="501"/>
      <c r="WEZ143" s="501"/>
      <c r="WFA143" s="501"/>
      <c r="WFB143" s="501"/>
      <c r="WFC143" s="501"/>
      <c r="WFD143" s="501"/>
      <c r="WFE143" s="501"/>
      <c r="WFF143" s="501"/>
      <c r="WFG143" s="501"/>
      <c r="WFH143" s="501"/>
      <c r="WFI143" s="502"/>
      <c r="WFJ143" s="497"/>
      <c r="WFK143" s="498"/>
      <c r="WFL143" s="498"/>
      <c r="WFM143" s="499"/>
      <c r="WFN143" s="499"/>
      <c r="WFO143" s="499"/>
      <c r="WFP143" s="500"/>
      <c r="WFQ143" s="501"/>
      <c r="WFR143" s="501"/>
      <c r="WFS143" s="501"/>
      <c r="WFT143" s="501"/>
      <c r="WFU143" s="501"/>
      <c r="WFV143" s="501"/>
      <c r="WFW143" s="501"/>
      <c r="WFX143" s="501"/>
      <c r="WFY143" s="501"/>
      <c r="WFZ143" s="501"/>
      <c r="WGA143" s="501"/>
      <c r="WGB143" s="502"/>
      <c r="WGC143" s="497"/>
      <c r="WGD143" s="498"/>
      <c r="WGE143" s="498"/>
      <c r="WGF143" s="499"/>
      <c r="WGG143" s="499"/>
      <c r="WGH143" s="499"/>
      <c r="WGI143" s="500"/>
      <c r="WGJ143" s="501"/>
      <c r="WGK143" s="501"/>
      <c r="WGL143" s="501"/>
      <c r="WGM143" s="501"/>
      <c r="WGN143" s="501"/>
      <c r="WGO143" s="501"/>
      <c r="WGP143" s="501"/>
      <c r="WGQ143" s="501"/>
      <c r="WGR143" s="501"/>
      <c r="WGS143" s="501"/>
      <c r="WGT143" s="501"/>
      <c r="WGU143" s="502"/>
      <c r="WGV143" s="497"/>
      <c r="WGW143" s="498"/>
      <c r="WGX143" s="498"/>
      <c r="WGY143" s="499"/>
      <c r="WGZ143" s="499"/>
      <c r="WHA143" s="499"/>
      <c r="WHB143" s="500"/>
      <c r="WHC143" s="501"/>
      <c r="WHD143" s="501"/>
      <c r="WHE143" s="501"/>
      <c r="WHF143" s="501"/>
      <c r="WHG143" s="501"/>
      <c r="WHH143" s="501"/>
      <c r="WHI143" s="501"/>
      <c r="WHJ143" s="501"/>
      <c r="WHK143" s="501"/>
      <c r="WHL143" s="501"/>
      <c r="WHM143" s="501"/>
      <c r="WHN143" s="502"/>
      <c r="WHO143" s="497"/>
      <c r="WHP143" s="498"/>
      <c r="WHQ143" s="498"/>
      <c r="WHR143" s="499"/>
      <c r="WHS143" s="499"/>
      <c r="WHT143" s="499"/>
      <c r="WHU143" s="500"/>
      <c r="WHV143" s="501"/>
      <c r="WHW143" s="501"/>
      <c r="WHX143" s="501"/>
      <c r="WHY143" s="501"/>
      <c r="WHZ143" s="501"/>
      <c r="WIA143" s="501"/>
      <c r="WIB143" s="501"/>
      <c r="WIC143" s="501"/>
      <c r="WID143" s="501"/>
      <c r="WIE143" s="501"/>
      <c r="WIF143" s="501"/>
      <c r="WIG143" s="502"/>
      <c r="WIH143" s="497"/>
      <c r="WII143" s="498"/>
      <c r="WIJ143" s="498"/>
      <c r="WIK143" s="499"/>
      <c r="WIL143" s="499"/>
      <c r="WIM143" s="499"/>
      <c r="WIN143" s="500"/>
      <c r="WIO143" s="501"/>
      <c r="WIP143" s="501"/>
      <c r="WIQ143" s="501"/>
      <c r="WIR143" s="501"/>
      <c r="WIS143" s="501"/>
      <c r="WIT143" s="501"/>
      <c r="WIU143" s="501"/>
      <c r="WIV143" s="501"/>
      <c r="WIW143" s="501"/>
      <c r="WIX143" s="501"/>
      <c r="WIY143" s="501"/>
      <c r="WIZ143" s="502"/>
      <c r="WJA143" s="497"/>
      <c r="WJB143" s="498"/>
      <c r="WJC143" s="498"/>
      <c r="WJD143" s="499"/>
      <c r="WJE143" s="499"/>
      <c r="WJF143" s="499"/>
      <c r="WJG143" s="500"/>
      <c r="WJH143" s="501"/>
      <c r="WJI143" s="501"/>
      <c r="WJJ143" s="501"/>
      <c r="WJK143" s="501"/>
      <c r="WJL143" s="501"/>
      <c r="WJM143" s="501"/>
      <c r="WJN143" s="501"/>
      <c r="WJO143" s="501"/>
      <c r="WJP143" s="501"/>
      <c r="WJQ143" s="501"/>
      <c r="WJR143" s="501"/>
      <c r="WJS143" s="502"/>
      <c r="WJT143" s="497"/>
      <c r="WJU143" s="498"/>
      <c r="WJV143" s="498"/>
      <c r="WJW143" s="499"/>
      <c r="WJX143" s="499"/>
      <c r="WJY143" s="499"/>
      <c r="WJZ143" s="500"/>
      <c r="WKA143" s="501"/>
      <c r="WKB143" s="501"/>
      <c r="WKC143" s="501"/>
      <c r="WKD143" s="501"/>
      <c r="WKE143" s="501"/>
      <c r="WKF143" s="501"/>
      <c r="WKG143" s="501"/>
      <c r="WKH143" s="501"/>
      <c r="WKI143" s="501"/>
      <c r="WKJ143" s="501"/>
      <c r="WKK143" s="501"/>
      <c r="WKL143" s="502"/>
      <c r="WKM143" s="497"/>
      <c r="WKN143" s="498"/>
      <c r="WKO143" s="498"/>
      <c r="WKP143" s="499"/>
      <c r="WKQ143" s="499"/>
      <c r="WKR143" s="499"/>
      <c r="WKS143" s="500"/>
      <c r="WKT143" s="501"/>
      <c r="WKU143" s="501"/>
      <c r="WKV143" s="501"/>
      <c r="WKW143" s="501"/>
      <c r="WKX143" s="501"/>
      <c r="WKY143" s="501"/>
      <c r="WKZ143" s="501"/>
      <c r="WLA143" s="501"/>
      <c r="WLB143" s="501"/>
      <c r="WLC143" s="501"/>
      <c r="WLD143" s="501"/>
      <c r="WLE143" s="502"/>
      <c r="WLF143" s="497"/>
      <c r="WLG143" s="498"/>
      <c r="WLH143" s="498"/>
      <c r="WLI143" s="499"/>
      <c r="WLJ143" s="499"/>
      <c r="WLK143" s="499"/>
      <c r="WLL143" s="500"/>
      <c r="WLM143" s="501"/>
      <c r="WLN143" s="501"/>
      <c r="WLO143" s="501"/>
      <c r="WLP143" s="501"/>
      <c r="WLQ143" s="501"/>
      <c r="WLR143" s="501"/>
      <c r="WLS143" s="501"/>
      <c r="WLT143" s="501"/>
      <c r="WLU143" s="501"/>
      <c r="WLV143" s="501"/>
      <c r="WLW143" s="501"/>
      <c r="WLX143" s="502"/>
      <c r="WLY143" s="497"/>
      <c r="WLZ143" s="498"/>
      <c r="WMA143" s="498"/>
      <c r="WMB143" s="499"/>
      <c r="WMC143" s="499"/>
      <c r="WMD143" s="499"/>
      <c r="WME143" s="500"/>
      <c r="WMF143" s="501"/>
      <c r="WMG143" s="501"/>
      <c r="WMH143" s="501"/>
      <c r="WMI143" s="501"/>
      <c r="WMJ143" s="501"/>
      <c r="WMK143" s="501"/>
      <c r="WML143" s="501"/>
      <c r="WMM143" s="501"/>
      <c r="WMN143" s="501"/>
      <c r="WMO143" s="501"/>
      <c r="WMP143" s="501"/>
      <c r="WMQ143" s="502"/>
      <c r="WMR143" s="497"/>
      <c r="WMS143" s="498"/>
      <c r="WMT143" s="498"/>
      <c r="WMU143" s="499"/>
      <c r="WMV143" s="499"/>
      <c r="WMW143" s="499"/>
      <c r="WMX143" s="500"/>
      <c r="WMY143" s="501"/>
      <c r="WMZ143" s="501"/>
      <c r="WNA143" s="501"/>
      <c r="WNB143" s="501"/>
      <c r="WNC143" s="501"/>
      <c r="WND143" s="501"/>
      <c r="WNE143" s="501"/>
      <c r="WNF143" s="501"/>
      <c r="WNG143" s="501"/>
      <c r="WNH143" s="501"/>
      <c r="WNI143" s="501"/>
      <c r="WNJ143" s="502"/>
      <c r="WNK143" s="497"/>
      <c r="WNL143" s="498"/>
      <c r="WNM143" s="498"/>
      <c r="WNN143" s="499"/>
      <c r="WNO143" s="499"/>
      <c r="WNP143" s="499"/>
      <c r="WNQ143" s="500"/>
      <c r="WNR143" s="501"/>
      <c r="WNS143" s="501"/>
      <c r="WNT143" s="501"/>
      <c r="WNU143" s="501"/>
      <c r="WNV143" s="501"/>
      <c r="WNW143" s="501"/>
      <c r="WNX143" s="501"/>
      <c r="WNY143" s="501"/>
      <c r="WNZ143" s="501"/>
      <c r="WOA143" s="501"/>
      <c r="WOB143" s="501"/>
      <c r="WOC143" s="502"/>
      <c r="WOD143" s="497"/>
      <c r="WOE143" s="498"/>
      <c r="WOF143" s="498"/>
      <c r="WOG143" s="499"/>
      <c r="WOH143" s="499"/>
      <c r="WOI143" s="499"/>
      <c r="WOJ143" s="500"/>
      <c r="WOK143" s="501"/>
      <c r="WOL143" s="501"/>
      <c r="WOM143" s="501"/>
      <c r="WON143" s="501"/>
      <c r="WOO143" s="501"/>
      <c r="WOP143" s="501"/>
      <c r="WOQ143" s="501"/>
      <c r="WOR143" s="501"/>
      <c r="WOS143" s="501"/>
      <c r="WOT143" s="501"/>
      <c r="WOU143" s="501"/>
      <c r="WOV143" s="502"/>
      <c r="WOW143" s="497"/>
      <c r="WOX143" s="498"/>
      <c r="WOY143" s="498"/>
      <c r="WOZ143" s="499"/>
      <c r="WPA143" s="499"/>
      <c r="WPB143" s="499"/>
      <c r="WPC143" s="500"/>
      <c r="WPD143" s="501"/>
      <c r="WPE143" s="501"/>
      <c r="WPF143" s="501"/>
      <c r="WPG143" s="501"/>
      <c r="WPH143" s="501"/>
      <c r="WPI143" s="501"/>
      <c r="WPJ143" s="501"/>
      <c r="WPK143" s="501"/>
      <c r="WPL143" s="501"/>
      <c r="WPM143" s="501"/>
      <c r="WPN143" s="501"/>
      <c r="WPO143" s="502"/>
      <c r="WPP143" s="497"/>
      <c r="WPQ143" s="498"/>
      <c r="WPR143" s="498"/>
      <c r="WPS143" s="499"/>
      <c r="WPT143" s="499"/>
      <c r="WPU143" s="499"/>
      <c r="WPV143" s="500"/>
      <c r="WPW143" s="501"/>
      <c r="WPX143" s="501"/>
      <c r="WPY143" s="501"/>
      <c r="WPZ143" s="501"/>
      <c r="WQA143" s="501"/>
      <c r="WQB143" s="501"/>
      <c r="WQC143" s="501"/>
      <c r="WQD143" s="501"/>
      <c r="WQE143" s="501"/>
      <c r="WQF143" s="501"/>
      <c r="WQG143" s="501"/>
      <c r="WQH143" s="502"/>
      <c r="WQI143" s="497"/>
      <c r="WQJ143" s="498"/>
      <c r="WQK143" s="498"/>
      <c r="WQL143" s="499"/>
      <c r="WQM143" s="499"/>
      <c r="WQN143" s="499"/>
      <c r="WQO143" s="500"/>
      <c r="WQP143" s="501"/>
      <c r="WQQ143" s="501"/>
      <c r="WQR143" s="501"/>
      <c r="WQS143" s="501"/>
      <c r="WQT143" s="501"/>
      <c r="WQU143" s="501"/>
      <c r="WQV143" s="501"/>
      <c r="WQW143" s="501"/>
      <c r="WQX143" s="501"/>
      <c r="WQY143" s="501"/>
      <c r="WQZ143" s="501"/>
      <c r="WRA143" s="502"/>
      <c r="WRB143" s="497"/>
      <c r="WRC143" s="498"/>
      <c r="WRD143" s="498"/>
      <c r="WRE143" s="499"/>
      <c r="WRF143" s="499"/>
      <c r="WRG143" s="499"/>
      <c r="WRH143" s="500"/>
      <c r="WRI143" s="501"/>
      <c r="WRJ143" s="501"/>
      <c r="WRK143" s="501"/>
      <c r="WRL143" s="501"/>
      <c r="WRM143" s="501"/>
      <c r="WRN143" s="501"/>
      <c r="WRO143" s="501"/>
      <c r="WRP143" s="501"/>
      <c r="WRQ143" s="501"/>
      <c r="WRR143" s="501"/>
      <c r="WRS143" s="501"/>
      <c r="WRT143" s="502"/>
      <c r="WRU143" s="497"/>
      <c r="WRV143" s="498"/>
      <c r="WRW143" s="498"/>
      <c r="WRX143" s="499"/>
      <c r="WRY143" s="499"/>
      <c r="WRZ143" s="499"/>
      <c r="WSA143" s="500"/>
      <c r="WSB143" s="501"/>
      <c r="WSC143" s="501"/>
      <c r="WSD143" s="501"/>
      <c r="WSE143" s="501"/>
      <c r="WSF143" s="501"/>
      <c r="WSG143" s="501"/>
      <c r="WSH143" s="501"/>
      <c r="WSI143" s="501"/>
      <c r="WSJ143" s="501"/>
      <c r="WSK143" s="501"/>
      <c r="WSL143" s="501"/>
      <c r="WSM143" s="502"/>
      <c r="WSN143" s="497"/>
      <c r="WSO143" s="498"/>
      <c r="WSP143" s="498"/>
      <c r="WSQ143" s="499"/>
      <c r="WSR143" s="499"/>
      <c r="WSS143" s="499"/>
      <c r="WST143" s="500"/>
      <c r="WSU143" s="501"/>
      <c r="WSV143" s="501"/>
      <c r="WSW143" s="501"/>
      <c r="WSX143" s="501"/>
      <c r="WSY143" s="501"/>
      <c r="WSZ143" s="501"/>
      <c r="WTA143" s="501"/>
      <c r="WTB143" s="501"/>
      <c r="WTC143" s="501"/>
      <c r="WTD143" s="501"/>
      <c r="WTE143" s="501"/>
      <c r="WTF143" s="502"/>
      <c r="WTG143" s="497"/>
      <c r="WTH143" s="498"/>
      <c r="WTI143" s="498"/>
      <c r="WTJ143" s="499"/>
      <c r="WTK143" s="499"/>
      <c r="WTL143" s="499"/>
      <c r="WTM143" s="500"/>
      <c r="WTN143" s="501"/>
      <c r="WTO143" s="501"/>
      <c r="WTP143" s="501"/>
      <c r="WTQ143" s="501"/>
      <c r="WTR143" s="501"/>
      <c r="WTS143" s="501"/>
      <c r="WTT143" s="501"/>
      <c r="WTU143" s="501"/>
      <c r="WTV143" s="501"/>
      <c r="WTW143" s="501"/>
      <c r="WTX143" s="501"/>
      <c r="WTY143" s="502"/>
      <c r="WTZ143" s="497"/>
      <c r="WUA143" s="498"/>
      <c r="WUB143" s="498"/>
      <c r="WUC143" s="499"/>
      <c r="WUD143" s="499"/>
      <c r="WUE143" s="499"/>
      <c r="WUF143" s="500"/>
      <c r="WUG143" s="501"/>
      <c r="WUH143" s="501"/>
      <c r="WUI143" s="501"/>
      <c r="WUJ143" s="501"/>
      <c r="WUK143" s="501"/>
      <c r="WUL143" s="501"/>
      <c r="WUM143" s="501"/>
      <c r="WUN143" s="501"/>
      <c r="WUO143" s="501"/>
      <c r="WUP143" s="501"/>
      <c r="WUQ143" s="501"/>
      <c r="WUR143" s="502"/>
      <c r="WUS143" s="497"/>
      <c r="WUT143" s="498"/>
      <c r="WUU143" s="498"/>
      <c r="WUV143" s="499"/>
      <c r="WUW143" s="499"/>
      <c r="WUX143" s="499"/>
      <c r="WUY143" s="500"/>
      <c r="WUZ143" s="501"/>
      <c r="WVA143" s="501"/>
      <c r="WVB143" s="501"/>
      <c r="WVC143" s="501"/>
      <c r="WVD143" s="501"/>
      <c r="WVE143" s="501"/>
      <c r="WVF143" s="501"/>
      <c r="WVG143" s="501"/>
      <c r="WVH143" s="501"/>
      <c r="WVI143" s="501"/>
      <c r="WVJ143" s="501"/>
      <c r="WVK143" s="502"/>
      <c r="WVL143" s="497"/>
      <c r="WVM143" s="498"/>
      <c r="WVN143" s="498"/>
      <c r="WVO143" s="499"/>
      <c r="WVP143" s="499"/>
      <c r="WVQ143" s="499"/>
      <c r="WVR143" s="500"/>
      <c r="WVS143" s="501"/>
      <c r="WVT143" s="501"/>
      <c r="WVU143" s="501"/>
      <c r="WVV143" s="501"/>
      <c r="WVW143" s="501"/>
      <c r="WVX143" s="501"/>
      <c r="WVY143" s="501"/>
      <c r="WVZ143" s="501"/>
      <c r="WWA143" s="501"/>
      <c r="WWB143" s="501"/>
      <c r="WWC143" s="501"/>
      <c r="WWD143" s="502"/>
      <c r="WWE143" s="497"/>
      <c r="WWF143" s="498"/>
      <c r="WWG143" s="498"/>
      <c r="WWH143" s="499"/>
      <c r="WWI143" s="499"/>
      <c r="WWJ143" s="499"/>
      <c r="WWK143" s="500"/>
      <c r="WWL143" s="501"/>
      <c r="WWM143" s="501"/>
      <c r="WWN143" s="501"/>
      <c r="WWO143" s="501"/>
      <c r="WWP143" s="501"/>
      <c r="WWQ143" s="501"/>
      <c r="WWR143" s="501"/>
      <c r="WWS143" s="501"/>
      <c r="WWT143" s="501"/>
      <c r="WWU143" s="501"/>
      <c r="WWV143" s="501"/>
      <c r="WWW143" s="502"/>
      <c r="WWX143" s="497"/>
      <c r="WWY143" s="498"/>
      <c r="WWZ143" s="498"/>
      <c r="WXA143" s="499"/>
      <c r="WXB143" s="499"/>
      <c r="WXC143" s="499"/>
      <c r="WXD143" s="500"/>
      <c r="WXE143" s="501"/>
      <c r="WXF143" s="501"/>
      <c r="WXG143" s="501"/>
      <c r="WXH143" s="501"/>
      <c r="WXI143" s="501"/>
      <c r="WXJ143" s="501"/>
      <c r="WXK143" s="501"/>
      <c r="WXL143" s="501"/>
      <c r="WXM143" s="501"/>
      <c r="WXN143" s="501"/>
      <c r="WXO143" s="501"/>
      <c r="WXP143" s="502"/>
      <c r="WXQ143" s="497"/>
      <c r="WXR143" s="498"/>
      <c r="WXS143" s="498"/>
      <c r="WXT143" s="499"/>
      <c r="WXU143" s="499"/>
      <c r="WXV143" s="499"/>
      <c r="WXW143" s="500"/>
      <c r="WXX143" s="501"/>
      <c r="WXY143" s="501"/>
      <c r="WXZ143" s="501"/>
      <c r="WYA143" s="501"/>
      <c r="WYB143" s="501"/>
      <c r="WYC143" s="501"/>
      <c r="WYD143" s="501"/>
      <c r="WYE143" s="501"/>
      <c r="WYF143" s="501"/>
      <c r="WYG143" s="501"/>
      <c r="WYH143" s="501"/>
      <c r="WYI143" s="502"/>
      <c r="WYJ143" s="497"/>
      <c r="WYK143" s="498"/>
      <c r="WYL143" s="498"/>
      <c r="WYM143" s="499"/>
      <c r="WYN143" s="499"/>
      <c r="WYO143" s="499"/>
      <c r="WYP143" s="500"/>
      <c r="WYQ143" s="501"/>
      <c r="WYR143" s="501"/>
      <c r="WYS143" s="501"/>
      <c r="WYT143" s="501"/>
      <c r="WYU143" s="501"/>
      <c r="WYV143" s="501"/>
      <c r="WYW143" s="501"/>
      <c r="WYX143" s="501"/>
      <c r="WYY143" s="501"/>
      <c r="WYZ143" s="501"/>
      <c r="WZA143" s="501"/>
      <c r="WZB143" s="502"/>
      <c r="WZC143" s="497"/>
      <c r="WZD143" s="498"/>
      <c r="WZE143" s="498"/>
      <c r="WZF143" s="499"/>
      <c r="WZG143" s="499"/>
      <c r="WZH143" s="499"/>
      <c r="WZI143" s="500"/>
      <c r="WZJ143" s="501"/>
      <c r="WZK143" s="501"/>
      <c r="WZL143" s="501"/>
      <c r="WZM143" s="501"/>
      <c r="WZN143" s="501"/>
      <c r="WZO143" s="501"/>
      <c r="WZP143" s="501"/>
      <c r="WZQ143" s="501"/>
      <c r="WZR143" s="501"/>
      <c r="WZS143" s="501"/>
      <c r="WZT143" s="501"/>
      <c r="WZU143" s="502"/>
      <c r="WZV143" s="497"/>
      <c r="WZW143" s="498"/>
      <c r="WZX143" s="498"/>
      <c r="WZY143" s="499"/>
      <c r="WZZ143" s="499"/>
      <c r="XAA143" s="499"/>
      <c r="XAB143" s="500"/>
      <c r="XAC143" s="501"/>
      <c r="XAD143" s="501"/>
      <c r="XAE143" s="501"/>
      <c r="XAF143" s="501"/>
      <c r="XAG143" s="501"/>
      <c r="XAH143" s="501"/>
      <c r="XAI143" s="501"/>
      <c r="XAJ143" s="501"/>
      <c r="XAK143" s="501"/>
      <c r="XAL143" s="501"/>
      <c r="XAM143" s="501"/>
      <c r="XAN143" s="502"/>
      <c r="XAO143" s="497"/>
      <c r="XAP143" s="498"/>
      <c r="XAQ143" s="498"/>
      <c r="XAR143" s="499"/>
      <c r="XAS143" s="499"/>
      <c r="XAT143" s="499"/>
      <c r="XAU143" s="500"/>
      <c r="XAV143" s="501"/>
      <c r="XAW143" s="501"/>
      <c r="XAX143" s="501"/>
      <c r="XAY143" s="501"/>
      <c r="XAZ143" s="501"/>
      <c r="XBA143" s="501"/>
      <c r="XBB143" s="501"/>
      <c r="XBC143" s="501"/>
      <c r="XBD143" s="501"/>
      <c r="XBE143" s="501"/>
      <c r="XBF143" s="501"/>
      <c r="XBG143" s="502"/>
      <c r="XBH143" s="497"/>
      <c r="XBI143" s="498"/>
      <c r="XBJ143" s="498"/>
      <c r="XBK143" s="499"/>
      <c r="XBL143" s="499"/>
      <c r="XBM143" s="499"/>
      <c r="XBN143" s="500"/>
      <c r="XBO143" s="501"/>
      <c r="XBP143" s="501"/>
      <c r="XBQ143" s="501"/>
      <c r="XBR143" s="501"/>
      <c r="XBS143" s="501"/>
      <c r="XBT143" s="501"/>
      <c r="XBU143" s="501"/>
      <c r="XBV143" s="501"/>
      <c r="XBW143" s="501"/>
      <c r="XBX143" s="501"/>
      <c r="XBY143" s="501"/>
      <c r="XBZ143" s="502"/>
      <c r="XCA143" s="497"/>
      <c r="XCB143" s="498"/>
      <c r="XCC143" s="498"/>
      <c r="XCD143" s="499"/>
      <c r="XCE143" s="499"/>
      <c r="XCF143" s="499"/>
      <c r="XCG143" s="500"/>
      <c r="XCH143" s="501"/>
      <c r="XCI143" s="501"/>
      <c r="XCJ143" s="501"/>
      <c r="XCK143" s="501"/>
      <c r="XCL143" s="501"/>
      <c r="XCM143" s="501"/>
      <c r="XCN143" s="501"/>
      <c r="XCO143" s="501"/>
      <c r="XCP143" s="501"/>
      <c r="XCQ143" s="501"/>
      <c r="XCR143" s="501"/>
      <c r="XCS143" s="502"/>
      <c r="XCT143" s="497"/>
      <c r="XCU143" s="498"/>
      <c r="XCV143" s="498"/>
      <c r="XCW143" s="499"/>
      <c r="XCX143" s="499"/>
      <c r="XCY143" s="499"/>
      <c r="XCZ143" s="500"/>
      <c r="XDA143" s="501"/>
      <c r="XDB143" s="501"/>
      <c r="XDC143" s="501"/>
      <c r="XDD143" s="501"/>
      <c r="XDE143" s="501"/>
      <c r="XDF143" s="501"/>
      <c r="XDG143" s="501"/>
      <c r="XDH143" s="501"/>
      <c r="XDI143" s="501"/>
      <c r="XDJ143" s="501"/>
      <c r="XDK143" s="501"/>
      <c r="XDL143" s="502"/>
      <c r="XDM143" s="497"/>
      <c r="XDN143" s="498"/>
      <c r="XDO143" s="498"/>
      <c r="XDP143" s="499"/>
      <c r="XDQ143" s="499"/>
      <c r="XDR143" s="499"/>
      <c r="XDS143" s="500"/>
      <c r="XDT143" s="501"/>
      <c r="XDU143" s="501"/>
      <c r="XDV143" s="501"/>
      <c r="XDW143" s="501"/>
      <c r="XDX143" s="501"/>
      <c r="XDY143" s="501"/>
      <c r="XDZ143" s="501"/>
      <c r="XEA143" s="501"/>
      <c r="XEB143" s="501"/>
      <c r="XEC143" s="501"/>
      <c r="XED143" s="501"/>
      <c r="XEE143" s="502"/>
      <c r="XEF143" s="497"/>
      <c r="XEG143" s="498"/>
      <c r="XEH143" s="498"/>
      <c r="XEI143" s="499"/>
      <c r="XEJ143" s="499"/>
      <c r="XEK143" s="499"/>
      <c r="XEL143" s="500"/>
      <c r="XEM143" s="501"/>
      <c r="XEN143" s="501"/>
      <c r="XEO143" s="501"/>
      <c r="XEP143" s="501"/>
      <c r="XEQ143" s="501"/>
      <c r="XER143" s="501"/>
      <c r="XES143" s="501"/>
      <c r="XET143" s="501"/>
      <c r="XEU143" s="501"/>
      <c r="XEV143" s="501"/>
      <c r="XEW143" s="501"/>
      <c r="XEX143" s="502"/>
      <c r="XEY143" s="497"/>
      <c r="XEZ143" s="498"/>
      <c r="XFA143" s="498"/>
      <c r="XFB143" s="499"/>
      <c r="XFC143" s="499"/>
      <c r="XFD143" s="499"/>
    </row>
    <row r="144" spans="1:16384" hidden="1" outlineLevel="1" x14ac:dyDescent="0.3">
      <c r="B144" s="597"/>
      <c r="C144" s="598"/>
      <c r="D144" s="599"/>
      <c r="E144" s="147"/>
      <c r="F144" s="133"/>
      <c r="G144" s="134" t="s">
        <v>44</v>
      </c>
      <c r="H144" s="149"/>
      <c r="I144" s="149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35">
        <f t="shared" ref="T144:T163" si="8">SUM(H144:S144)</f>
        <v>0</v>
      </c>
    </row>
    <row r="145" spans="2:20" hidden="1" outlineLevel="1" x14ac:dyDescent="0.3">
      <c r="B145" s="594"/>
      <c r="C145" s="595"/>
      <c r="D145" s="596"/>
      <c r="E145" s="147"/>
      <c r="F145" s="133"/>
      <c r="G145" s="134" t="s">
        <v>44</v>
      </c>
      <c r="H145" s="149"/>
      <c r="I145" s="149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35">
        <f t="shared" si="8"/>
        <v>0</v>
      </c>
    </row>
    <row r="146" spans="2:20" hidden="1" outlineLevel="1" x14ac:dyDescent="0.3">
      <c r="B146" s="594"/>
      <c r="C146" s="595"/>
      <c r="D146" s="596"/>
      <c r="E146" s="147"/>
      <c r="F146" s="133"/>
      <c r="G146" s="134" t="s">
        <v>44</v>
      </c>
      <c r="H146" s="149"/>
      <c r="I146" s="149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35">
        <f t="shared" si="8"/>
        <v>0</v>
      </c>
    </row>
    <row r="147" spans="2:20" hidden="1" outlineLevel="1" x14ac:dyDescent="0.3">
      <c r="B147" s="594"/>
      <c r="C147" s="595"/>
      <c r="D147" s="596"/>
      <c r="E147" s="147"/>
      <c r="F147" s="133"/>
      <c r="G147" s="134" t="s">
        <v>44</v>
      </c>
      <c r="H147" s="149"/>
      <c r="I147" s="149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35">
        <f t="shared" si="8"/>
        <v>0</v>
      </c>
    </row>
    <row r="148" spans="2:20" hidden="1" outlineLevel="1" x14ac:dyDescent="0.3">
      <c r="B148" s="594"/>
      <c r="C148" s="595"/>
      <c r="D148" s="596"/>
      <c r="E148" s="147"/>
      <c r="F148" s="133"/>
      <c r="G148" s="134" t="s">
        <v>44</v>
      </c>
      <c r="H148" s="149"/>
      <c r="I148" s="149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35">
        <f t="shared" si="8"/>
        <v>0</v>
      </c>
    </row>
    <row r="149" spans="2:20" hidden="1" outlineLevel="1" x14ac:dyDescent="0.3">
      <c r="B149" s="594"/>
      <c r="C149" s="595"/>
      <c r="D149" s="596"/>
      <c r="E149" s="147"/>
      <c r="F149" s="133"/>
      <c r="G149" s="134" t="s">
        <v>44</v>
      </c>
      <c r="H149" s="149"/>
      <c r="I149" s="149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35">
        <f t="shared" si="8"/>
        <v>0</v>
      </c>
    </row>
    <row r="150" spans="2:20" hidden="1" outlineLevel="1" x14ac:dyDescent="0.3">
      <c r="B150" s="594"/>
      <c r="C150" s="595"/>
      <c r="D150" s="596"/>
      <c r="E150" s="147"/>
      <c r="F150" s="133"/>
      <c r="G150" s="134" t="s">
        <v>44</v>
      </c>
      <c r="H150" s="149"/>
      <c r="I150" s="149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35">
        <f t="shared" si="8"/>
        <v>0</v>
      </c>
    </row>
    <row r="151" spans="2:20" hidden="1" outlineLevel="1" x14ac:dyDescent="0.3">
      <c r="B151" s="594"/>
      <c r="C151" s="595"/>
      <c r="D151" s="596"/>
      <c r="E151" s="147"/>
      <c r="F151" s="133"/>
      <c r="G151" s="134" t="s">
        <v>44</v>
      </c>
      <c r="H151" s="149"/>
      <c r="I151" s="149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35">
        <f>SUM(H151:S151)</f>
        <v>0</v>
      </c>
    </row>
    <row r="152" spans="2:20" hidden="1" outlineLevel="1" x14ac:dyDescent="0.3">
      <c r="B152" s="594"/>
      <c r="C152" s="595"/>
      <c r="D152" s="596"/>
      <c r="E152" s="147"/>
      <c r="F152" s="133"/>
      <c r="G152" s="134" t="s">
        <v>44</v>
      </c>
      <c r="H152" s="149"/>
      <c r="I152" s="149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35">
        <f>SUM(H152:S152)</f>
        <v>0</v>
      </c>
    </row>
    <row r="153" spans="2:20" hidden="1" outlineLevel="1" x14ac:dyDescent="0.3">
      <c r="B153" s="594"/>
      <c r="C153" s="595"/>
      <c r="D153" s="596"/>
      <c r="E153" s="147"/>
      <c r="F153" s="133"/>
      <c r="G153" s="134" t="s">
        <v>44</v>
      </c>
      <c r="H153" s="149"/>
      <c r="I153" s="149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35">
        <f>SUM(H153:S153)</f>
        <v>0</v>
      </c>
    </row>
    <row r="154" spans="2:20" hidden="1" outlineLevel="1" x14ac:dyDescent="0.3">
      <c r="B154" s="594"/>
      <c r="C154" s="595"/>
      <c r="D154" s="596"/>
      <c r="E154" s="147"/>
      <c r="F154" s="133"/>
      <c r="G154" s="134" t="s">
        <v>44</v>
      </c>
      <c r="H154" s="149"/>
      <c r="I154" s="149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35">
        <f>SUM(H154:S154)</f>
        <v>0</v>
      </c>
    </row>
    <row r="155" spans="2:20" hidden="1" outlineLevel="1" x14ac:dyDescent="0.3">
      <c r="B155" s="594"/>
      <c r="C155" s="595"/>
      <c r="D155" s="596"/>
      <c r="E155" s="147"/>
      <c r="F155" s="133"/>
      <c r="G155" s="134" t="s">
        <v>44</v>
      </c>
      <c r="H155" s="149"/>
      <c r="I155" s="149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35">
        <f>SUM(H155:S155)</f>
        <v>0</v>
      </c>
    </row>
    <row r="156" spans="2:20" hidden="1" outlineLevel="1" x14ac:dyDescent="0.3">
      <c r="B156" s="594"/>
      <c r="C156" s="595"/>
      <c r="D156" s="596"/>
      <c r="E156" s="147"/>
      <c r="F156" s="133"/>
      <c r="G156" s="134" t="s">
        <v>44</v>
      </c>
      <c r="H156" s="149"/>
      <c r="I156" s="149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35">
        <f t="shared" si="8"/>
        <v>0</v>
      </c>
    </row>
    <row r="157" spans="2:20" hidden="1" outlineLevel="1" x14ac:dyDescent="0.3">
      <c r="B157" s="594"/>
      <c r="C157" s="595"/>
      <c r="D157" s="596"/>
      <c r="E157" s="147"/>
      <c r="F157" s="133"/>
      <c r="G157" s="134" t="s">
        <v>44</v>
      </c>
      <c r="H157" s="149"/>
      <c r="I157" s="149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35">
        <f t="shared" si="8"/>
        <v>0</v>
      </c>
    </row>
    <row r="158" spans="2:20" hidden="1" outlineLevel="1" x14ac:dyDescent="0.3">
      <c r="B158" s="594"/>
      <c r="C158" s="595"/>
      <c r="D158" s="596"/>
      <c r="E158" s="147"/>
      <c r="F158" s="133"/>
      <c r="G158" s="134" t="s">
        <v>44</v>
      </c>
      <c r="H158" s="149"/>
      <c r="I158" s="149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35">
        <f t="shared" si="8"/>
        <v>0</v>
      </c>
    </row>
    <row r="159" spans="2:20" hidden="1" outlineLevel="1" x14ac:dyDescent="0.3">
      <c r="B159" s="594"/>
      <c r="C159" s="595"/>
      <c r="D159" s="596"/>
      <c r="E159" s="147"/>
      <c r="F159" s="133"/>
      <c r="G159" s="134" t="s">
        <v>44</v>
      </c>
      <c r="H159" s="149"/>
      <c r="I159" s="149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35">
        <f t="shared" si="8"/>
        <v>0</v>
      </c>
    </row>
    <row r="160" spans="2:20" hidden="1" outlineLevel="1" x14ac:dyDescent="0.3">
      <c r="B160" s="594"/>
      <c r="C160" s="595"/>
      <c r="D160" s="596"/>
      <c r="E160" s="147"/>
      <c r="F160" s="133"/>
      <c r="G160" s="134" t="s">
        <v>44</v>
      </c>
      <c r="H160" s="149"/>
      <c r="I160" s="149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35">
        <f t="shared" si="8"/>
        <v>0</v>
      </c>
    </row>
    <row r="161" spans="2:20" hidden="1" outlineLevel="1" x14ac:dyDescent="0.3">
      <c r="B161" s="594"/>
      <c r="C161" s="595"/>
      <c r="D161" s="596"/>
      <c r="E161" s="147"/>
      <c r="F161" s="133"/>
      <c r="G161" s="134" t="s">
        <v>44</v>
      </c>
      <c r="H161" s="149"/>
      <c r="I161" s="149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35">
        <f t="shared" si="8"/>
        <v>0</v>
      </c>
    </row>
    <row r="162" spans="2:20" hidden="1" outlineLevel="1" x14ac:dyDescent="0.3">
      <c r="B162" s="594"/>
      <c r="C162" s="595"/>
      <c r="D162" s="596"/>
      <c r="E162" s="147"/>
      <c r="F162" s="133"/>
      <c r="G162" s="134" t="s">
        <v>44</v>
      </c>
      <c r="H162" s="149"/>
      <c r="I162" s="149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35">
        <f t="shared" si="8"/>
        <v>0</v>
      </c>
    </row>
    <row r="163" spans="2:20" hidden="1" outlineLevel="1" x14ac:dyDescent="0.3">
      <c r="B163" s="594"/>
      <c r="C163" s="595"/>
      <c r="D163" s="596"/>
      <c r="E163" s="147"/>
      <c r="F163" s="133"/>
      <c r="G163" s="134" t="s">
        <v>44</v>
      </c>
      <c r="H163" s="149"/>
      <c r="I163" s="149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35">
        <f t="shared" si="8"/>
        <v>0</v>
      </c>
    </row>
    <row r="164" spans="2:20" hidden="1" outlineLevel="1" x14ac:dyDescent="0.3">
      <c r="B164" s="136" t="s">
        <v>45</v>
      </c>
      <c r="C164" s="137"/>
      <c r="D164" s="138"/>
      <c r="E164" s="138"/>
      <c r="F164" s="138"/>
      <c r="G164" s="139"/>
      <c r="H164" s="140"/>
      <c r="I164" s="141"/>
      <c r="J164" s="141"/>
      <c r="K164" s="140"/>
      <c r="L164" s="141"/>
      <c r="M164" s="141"/>
      <c r="N164" s="140"/>
      <c r="O164" s="141"/>
      <c r="P164" s="140"/>
      <c r="Q164" s="141"/>
      <c r="R164" s="140"/>
      <c r="S164" s="141"/>
      <c r="T164" s="142">
        <f>SUM(T144:T163)</f>
        <v>0</v>
      </c>
    </row>
    <row r="165" spans="2:20" hidden="1" outlineLevel="1" x14ac:dyDescent="0.3">
      <c r="B165" s="591" t="s">
        <v>46</v>
      </c>
      <c r="C165" s="592"/>
      <c r="D165" s="593"/>
      <c r="E165" s="143" t="str">
        <f t="shared" ref="E165:E176" si="9">$B$143</f>
        <v>Blocos e vigas baldrames para ESTACA ESCAVADA</v>
      </c>
      <c r="F165" s="144">
        <f>H165</f>
        <v>0</v>
      </c>
      <c r="G165" s="134" t="s">
        <v>44</v>
      </c>
      <c r="H165" s="132">
        <f>SUM(H144:H163)</f>
        <v>0</v>
      </c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2">
        <f>SUM(H165:S176)</f>
        <v>0</v>
      </c>
    </row>
    <row r="166" spans="2:20" hidden="1" outlineLevel="1" x14ac:dyDescent="0.3">
      <c r="B166" s="591" t="s">
        <v>47</v>
      </c>
      <c r="C166" s="592"/>
      <c r="D166" s="593"/>
      <c r="E166" s="143" t="str">
        <f t="shared" si="9"/>
        <v>Blocos e vigas baldrames para ESTACA ESCAVADA</v>
      </c>
      <c r="F166" s="144">
        <f>I166</f>
        <v>0</v>
      </c>
      <c r="G166" s="134" t="s">
        <v>44</v>
      </c>
      <c r="H166" s="145"/>
      <c r="I166" s="132">
        <f>SUM(I144:I163)</f>
        <v>0</v>
      </c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35" t="b">
        <f>T164=T165</f>
        <v>1</v>
      </c>
    </row>
    <row r="167" spans="2:20" hidden="1" outlineLevel="1" x14ac:dyDescent="0.3">
      <c r="B167" s="591" t="s">
        <v>48</v>
      </c>
      <c r="C167" s="592"/>
      <c r="D167" s="593"/>
      <c r="E167" s="143" t="str">
        <f t="shared" si="9"/>
        <v>Blocos e vigas baldrames para ESTACA ESCAVADA</v>
      </c>
      <c r="F167" s="144">
        <f>J167</f>
        <v>0</v>
      </c>
      <c r="G167" s="134" t="s">
        <v>44</v>
      </c>
      <c r="H167" s="145"/>
      <c r="I167" s="145"/>
      <c r="J167" s="132">
        <f>SUM(J144:J163)</f>
        <v>0</v>
      </c>
      <c r="K167" s="145"/>
      <c r="L167" s="145"/>
      <c r="M167" s="145"/>
      <c r="N167" s="145"/>
      <c r="O167" s="145"/>
      <c r="P167" s="145"/>
      <c r="Q167" s="145"/>
      <c r="R167" s="145"/>
      <c r="S167" s="145"/>
      <c r="T167" s="135"/>
    </row>
    <row r="168" spans="2:20" hidden="1" outlineLevel="1" x14ac:dyDescent="0.3">
      <c r="B168" s="591" t="s">
        <v>49</v>
      </c>
      <c r="C168" s="592"/>
      <c r="D168" s="593"/>
      <c r="E168" s="143" t="str">
        <f t="shared" si="9"/>
        <v>Blocos e vigas baldrames para ESTACA ESCAVADA</v>
      </c>
      <c r="F168" s="144">
        <f>K168</f>
        <v>0</v>
      </c>
      <c r="G168" s="134" t="s">
        <v>44</v>
      </c>
      <c r="H168" s="145"/>
      <c r="I168" s="145"/>
      <c r="J168" s="145"/>
      <c r="K168" s="132">
        <f>SUM(K144:K163)</f>
        <v>0</v>
      </c>
      <c r="L168" s="145"/>
      <c r="M168" s="145"/>
      <c r="N168" s="145"/>
      <c r="O168" s="145"/>
      <c r="P168" s="145"/>
      <c r="Q168" s="145"/>
      <c r="R168" s="145"/>
      <c r="S168" s="145"/>
      <c r="T168" s="135"/>
    </row>
    <row r="169" spans="2:20" hidden="1" outlineLevel="1" x14ac:dyDescent="0.3">
      <c r="B169" s="591" t="s">
        <v>50</v>
      </c>
      <c r="C169" s="592"/>
      <c r="D169" s="593"/>
      <c r="E169" s="143" t="str">
        <f t="shared" si="9"/>
        <v>Blocos e vigas baldrames para ESTACA ESCAVADA</v>
      </c>
      <c r="F169" s="144">
        <f>L169</f>
        <v>0</v>
      </c>
      <c r="G169" s="134" t="s">
        <v>44</v>
      </c>
      <c r="H169" s="145"/>
      <c r="I169" s="145"/>
      <c r="J169" s="145"/>
      <c r="K169" s="145"/>
      <c r="L169" s="132">
        <f>SUM(L144:L163)</f>
        <v>0</v>
      </c>
      <c r="M169" s="145"/>
      <c r="N169" s="145"/>
      <c r="O169" s="145"/>
      <c r="P169" s="145"/>
      <c r="Q169" s="145"/>
      <c r="R169" s="145"/>
      <c r="S169" s="145"/>
      <c r="T169" s="135"/>
    </row>
    <row r="170" spans="2:20" hidden="1" outlineLevel="1" x14ac:dyDescent="0.3">
      <c r="B170" s="591" t="s">
        <v>51</v>
      </c>
      <c r="C170" s="592"/>
      <c r="D170" s="593"/>
      <c r="E170" s="143" t="str">
        <f t="shared" si="9"/>
        <v>Blocos e vigas baldrames para ESTACA ESCAVADA</v>
      </c>
      <c r="F170" s="144">
        <f>M170</f>
        <v>0</v>
      </c>
      <c r="G170" s="134" t="s">
        <v>44</v>
      </c>
      <c r="H170" s="145"/>
      <c r="I170" s="145"/>
      <c r="J170" s="145"/>
      <c r="K170" s="145"/>
      <c r="L170" s="145"/>
      <c r="M170" s="132">
        <f>SUM(M144:M163)</f>
        <v>0</v>
      </c>
      <c r="N170" s="145"/>
      <c r="O170" s="145"/>
      <c r="P170" s="145"/>
      <c r="Q170" s="145"/>
      <c r="R170" s="145"/>
      <c r="S170" s="145"/>
      <c r="T170" s="135"/>
    </row>
    <row r="171" spans="2:20" hidden="1" outlineLevel="1" x14ac:dyDescent="0.3">
      <c r="B171" s="591" t="s">
        <v>52</v>
      </c>
      <c r="C171" s="592"/>
      <c r="D171" s="593"/>
      <c r="E171" s="143" t="str">
        <f t="shared" si="9"/>
        <v>Blocos e vigas baldrames para ESTACA ESCAVADA</v>
      </c>
      <c r="F171" s="144">
        <f>N171</f>
        <v>0</v>
      </c>
      <c r="G171" s="134" t="s">
        <v>44</v>
      </c>
      <c r="H171" s="145"/>
      <c r="I171" s="145"/>
      <c r="J171" s="145"/>
      <c r="K171" s="145"/>
      <c r="L171" s="145"/>
      <c r="M171" s="145"/>
      <c r="N171" s="132">
        <f>SUM(N144:N163)</f>
        <v>0</v>
      </c>
      <c r="O171" s="145"/>
      <c r="P171" s="145"/>
      <c r="Q171" s="145"/>
      <c r="R171" s="145"/>
      <c r="S171" s="145"/>
      <c r="T171" s="135"/>
    </row>
    <row r="172" spans="2:20" hidden="1" outlineLevel="1" x14ac:dyDescent="0.3">
      <c r="B172" s="591" t="s">
        <v>53</v>
      </c>
      <c r="C172" s="592"/>
      <c r="D172" s="593"/>
      <c r="E172" s="143" t="str">
        <f t="shared" si="9"/>
        <v>Blocos e vigas baldrames para ESTACA ESCAVADA</v>
      </c>
      <c r="F172" s="144">
        <f>O172</f>
        <v>0</v>
      </c>
      <c r="G172" s="134" t="s">
        <v>44</v>
      </c>
      <c r="H172" s="145"/>
      <c r="I172" s="145"/>
      <c r="J172" s="145"/>
      <c r="K172" s="145"/>
      <c r="L172" s="145"/>
      <c r="M172" s="145"/>
      <c r="N172" s="145"/>
      <c r="O172" s="132">
        <f>SUM(O144:O163)</f>
        <v>0</v>
      </c>
      <c r="P172" s="145"/>
      <c r="Q172" s="145"/>
      <c r="R172" s="145"/>
      <c r="S172" s="145"/>
      <c r="T172" s="135"/>
    </row>
    <row r="173" spans="2:20" hidden="1" outlineLevel="1" x14ac:dyDescent="0.3">
      <c r="B173" s="585" t="s">
        <v>54</v>
      </c>
      <c r="C173" s="586"/>
      <c r="D173" s="587"/>
      <c r="E173" s="143" t="str">
        <f t="shared" si="9"/>
        <v>Blocos e vigas baldrames para ESTACA ESCAVADA</v>
      </c>
      <c r="F173" s="144">
        <f>P173</f>
        <v>0</v>
      </c>
      <c r="G173" s="134" t="s">
        <v>44</v>
      </c>
      <c r="H173" s="145"/>
      <c r="I173" s="145"/>
      <c r="J173" s="145"/>
      <c r="K173" s="145"/>
      <c r="L173" s="145"/>
      <c r="M173" s="145"/>
      <c r="N173" s="145"/>
      <c r="O173" s="145"/>
      <c r="P173" s="132">
        <f>SUM(P144:P163)</f>
        <v>0</v>
      </c>
      <c r="Q173" s="145"/>
      <c r="R173" s="145"/>
      <c r="S173" s="145"/>
      <c r="T173" s="135"/>
    </row>
    <row r="174" spans="2:20" hidden="1" outlineLevel="1" x14ac:dyDescent="0.3">
      <c r="B174" s="591" t="s">
        <v>55</v>
      </c>
      <c r="C174" s="592"/>
      <c r="D174" s="593"/>
      <c r="E174" s="143" t="str">
        <f t="shared" si="9"/>
        <v>Blocos e vigas baldrames para ESTACA ESCAVADA</v>
      </c>
      <c r="F174" s="144">
        <f>Q174</f>
        <v>0</v>
      </c>
      <c r="G174" s="134" t="s">
        <v>44</v>
      </c>
      <c r="H174" s="145"/>
      <c r="I174" s="145"/>
      <c r="J174" s="145"/>
      <c r="K174" s="145"/>
      <c r="L174" s="145"/>
      <c r="M174" s="145"/>
      <c r="N174" s="145"/>
      <c r="O174" s="145"/>
      <c r="P174" s="145"/>
      <c r="Q174" s="132">
        <f>SUM(Q144:Q163)</f>
        <v>0</v>
      </c>
      <c r="R174" s="145"/>
      <c r="S174" s="145"/>
      <c r="T174" s="135"/>
    </row>
    <row r="175" spans="2:20" hidden="1" outlineLevel="1" x14ac:dyDescent="0.3">
      <c r="B175" s="585" t="s">
        <v>56</v>
      </c>
      <c r="C175" s="586"/>
      <c r="D175" s="587"/>
      <c r="E175" s="143" t="str">
        <f t="shared" si="9"/>
        <v>Blocos e vigas baldrames para ESTACA ESCAVADA</v>
      </c>
      <c r="F175" s="144">
        <f>R175</f>
        <v>0</v>
      </c>
      <c r="G175" s="134" t="s">
        <v>44</v>
      </c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32">
        <f>SUM(R144:R163)</f>
        <v>0</v>
      </c>
      <c r="S175" s="145"/>
      <c r="T175" s="135"/>
    </row>
    <row r="176" spans="2:20" hidden="1" outlineLevel="1" x14ac:dyDescent="0.3">
      <c r="B176" s="588" t="s">
        <v>56</v>
      </c>
      <c r="C176" s="589"/>
      <c r="D176" s="590"/>
      <c r="E176" s="483" t="str">
        <f t="shared" si="9"/>
        <v>Blocos e vigas baldrames para ESTACA ESCAVADA</v>
      </c>
      <c r="F176" s="484">
        <f>S176</f>
        <v>0</v>
      </c>
      <c r="G176" s="485" t="s">
        <v>44</v>
      </c>
      <c r="H176" s="486"/>
      <c r="I176" s="486"/>
      <c r="J176" s="486"/>
      <c r="K176" s="486"/>
      <c r="L176" s="486"/>
      <c r="M176" s="486"/>
      <c r="N176" s="486"/>
      <c r="O176" s="486"/>
      <c r="P176" s="486"/>
      <c r="Q176" s="486"/>
      <c r="R176" s="486"/>
      <c r="S176" s="487">
        <f>SUM(S144:S163)</f>
        <v>0</v>
      </c>
      <c r="T176" s="488"/>
    </row>
    <row r="177" spans="1:16384" s="130" customFormat="1" collapsed="1" x14ac:dyDescent="0.3">
      <c r="A177" s="497"/>
      <c r="B177" s="498" t="s">
        <v>24</v>
      </c>
      <c r="C177" s="498"/>
      <c r="D177" s="499"/>
      <c r="E177" s="499"/>
      <c r="F177" s="499"/>
      <c r="G177" s="500"/>
      <c r="H177" s="501"/>
      <c r="I177" s="501"/>
      <c r="J177" s="501"/>
      <c r="K177" s="501"/>
      <c r="L177" s="501"/>
      <c r="M177" s="501"/>
      <c r="N177" s="501"/>
      <c r="O177" s="501"/>
      <c r="P177" s="501"/>
      <c r="Q177" s="501"/>
      <c r="R177" s="501"/>
      <c r="S177" s="502"/>
      <c r="T177" s="497"/>
      <c r="U177" s="498"/>
      <c r="V177" s="498"/>
      <c r="W177" s="499"/>
      <c r="X177" s="499"/>
      <c r="Y177" s="499"/>
      <c r="Z177" s="500"/>
      <c r="AA177" s="501"/>
      <c r="AB177" s="501"/>
      <c r="AC177" s="501"/>
      <c r="AD177" s="501"/>
      <c r="AE177" s="501"/>
      <c r="AF177" s="501"/>
      <c r="AG177" s="501"/>
      <c r="AH177" s="501"/>
      <c r="AI177" s="501"/>
      <c r="AJ177" s="501"/>
      <c r="AK177" s="501"/>
      <c r="AL177" s="502"/>
      <c r="AM177" s="497"/>
      <c r="AN177" s="498"/>
      <c r="AO177" s="498"/>
      <c r="AP177" s="499"/>
      <c r="AQ177" s="499"/>
      <c r="AR177" s="499"/>
      <c r="AS177" s="500"/>
      <c r="AT177" s="501"/>
      <c r="AU177" s="501"/>
      <c r="AV177" s="501"/>
      <c r="AW177" s="501"/>
      <c r="AX177" s="501"/>
      <c r="AY177" s="501"/>
      <c r="AZ177" s="501"/>
      <c r="BA177" s="501"/>
      <c r="BB177" s="501"/>
      <c r="BC177" s="501"/>
      <c r="BD177" s="501"/>
      <c r="BE177" s="502"/>
      <c r="BF177" s="497"/>
      <c r="BG177" s="498"/>
      <c r="BH177" s="498"/>
      <c r="BI177" s="499"/>
      <c r="BJ177" s="499"/>
      <c r="BK177" s="499"/>
      <c r="BL177" s="500"/>
      <c r="BM177" s="501"/>
      <c r="BN177" s="501"/>
      <c r="BO177" s="501"/>
      <c r="BP177" s="501"/>
      <c r="BQ177" s="501"/>
      <c r="BR177" s="501"/>
      <c r="BS177" s="501"/>
      <c r="BT177" s="501"/>
      <c r="BU177" s="501"/>
      <c r="BV177" s="501"/>
      <c r="BW177" s="501"/>
      <c r="BX177" s="502"/>
      <c r="BY177" s="497"/>
      <c r="BZ177" s="498"/>
      <c r="CA177" s="498"/>
      <c r="CB177" s="499"/>
      <c r="CC177" s="499"/>
      <c r="CD177" s="499"/>
      <c r="CE177" s="500"/>
      <c r="CF177" s="501"/>
      <c r="CG177" s="501"/>
      <c r="CH177" s="501"/>
      <c r="CI177" s="501"/>
      <c r="CJ177" s="501"/>
      <c r="CK177" s="501"/>
      <c r="CL177" s="501"/>
      <c r="CM177" s="501"/>
      <c r="CN177" s="501"/>
      <c r="CO177" s="501"/>
      <c r="CP177" s="501"/>
      <c r="CQ177" s="502"/>
      <c r="CR177" s="497"/>
      <c r="CS177" s="498"/>
      <c r="CT177" s="498"/>
      <c r="CU177" s="499"/>
      <c r="CV177" s="499"/>
      <c r="CW177" s="499"/>
      <c r="CX177" s="500"/>
      <c r="CY177" s="501"/>
      <c r="CZ177" s="501"/>
      <c r="DA177" s="501"/>
      <c r="DB177" s="501"/>
      <c r="DC177" s="501"/>
      <c r="DD177" s="501"/>
      <c r="DE177" s="501"/>
      <c r="DF177" s="501"/>
      <c r="DG177" s="501"/>
      <c r="DH177" s="501"/>
      <c r="DI177" s="501"/>
      <c r="DJ177" s="502"/>
      <c r="DK177" s="497"/>
      <c r="DL177" s="498"/>
      <c r="DM177" s="498"/>
      <c r="DN177" s="499"/>
      <c r="DO177" s="499"/>
      <c r="DP177" s="499"/>
      <c r="DQ177" s="500"/>
      <c r="DR177" s="501"/>
      <c r="DS177" s="501"/>
      <c r="DT177" s="501"/>
      <c r="DU177" s="501"/>
      <c r="DV177" s="501"/>
      <c r="DW177" s="501"/>
      <c r="DX177" s="501"/>
      <c r="DY177" s="501"/>
      <c r="DZ177" s="501"/>
      <c r="EA177" s="501"/>
      <c r="EB177" s="501"/>
      <c r="EC177" s="502"/>
      <c r="ED177" s="497"/>
      <c r="EE177" s="498"/>
      <c r="EF177" s="498"/>
      <c r="EG177" s="499"/>
      <c r="EH177" s="499"/>
      <c r="EI177" s="499"/>
      <c r="EJ177" s="500"/>
      <c r="EK177" s="501"/>
      <c r="EL177" s="501"/>
      <c r="EM177" s="501"/>
      <c r="EN177" s="501"/>
      <c r="EO177" s="501"/>
      <c r="EP177" s="501"/>
      <c r="EQ177" s="501"/>
      <c r="ER177" s="501"/>
      <c r="ES177" s="501"/>
      <c r="ET177" s="501"/>
      <c r="EU177" s="501"/>
      <c r="EV177" s="502"/>
      <c r="EW177" s="497"/>
      <c r="EX177" s="498"/>
      <c r="EY177" s="498"/>
      <c r="EZ177" s="499"/>
      <c r="FA177" s="499"/>
      <c r="FB177" s="499"/>
      <c r="FC177" s="500"/>
      <c r="FD177" s="501"/>
      <c r="FE177" s="501"/>
      <c r="FF177" s="501"/>
      <c r="FG177" s="501"/>
      <c r="FH177" s="501"/>
      <c r="FI177" s="501"/>
      <c r="FJ177" s="501"/>
      <c r="FK177" s="501"/>
      <c r="FL177" s="501"/>
      <c r="FM177" s="501"/>
      <c r="FN177" s="501"/>
      <c r="FO177" s="502"/>
      <c r="FP177" s="497"/>
      <c r="FQ177" s="498"/>
      <c r="FR177" s="498"/>
      <c r="FS177" s="499"/>
      <c r="FT177" s="499"/>
      <c r="FU177" s="499"/>
      <c r="FV177" s="500"/>
      <c r="FW177" s="501"/>
      <c r="FX177" s="501"/>
      <c r="FY177" s="501"/>
      <c r="FZ177" s="501"/>
      <c r="GA177" s="501"/>
      <c r="GB177" s="501"/>
      <c r="GC177" s="501"/>
      <c r="GD177" s="501"/>
      <c r="GE177" s="501"/>
      <c r="GF177" s="501"/>
      <c r="GG177" s="501"/>
      <c r="GH177" s="502"/>
      <c r="GI177" s="497"/>
      <c r="GJ177" s="498"/>
      <c r="GK177" s="498"/>
      <c r="GL177" s="499"/>
      <c r="GM177" s="499"/>
      <c r="GN177" s="499"/>
      <c r="GO177" s="500"/>
      <c r="GP177" s="501"/>
      <c r="GQ177" s="501"/>
      <c r="GR177" s="501"/>
      <c r="GS177" s="501"/>
      <c r="GT177" s="501"/>
      <c r="GU177" s="501"/>
      <c r="GV177" s="501"/>
      <c r="GW177" s="501"/>
      <c r="GX177" s="501"/>
      <c r="GY177" s="501"/>
      <c r="GZ177" s="501"/>
      <c r="HA177" s="502"/>
      <c r="HB177" s="497"/>
      <c r="HC177" s="498"/>
      <c r="HD177" s="498"/>
      <c r="HE177" s="499"/>
      <c r="HF177" s="499"/>
      <c r="HG177" s="499"/>
      <c r="HH177" s="500"/>
      <c r="HI177" s="501"/>
      <c r="HJ177" s="501"/>
      <c r="HK177" s="501"/>
      <c r="HL177" s="501"/>
      <c r="HM177" s="501"/>
      <c r="HN177" s="501"/>
      <c r="HO177" s="501"/>
      <c r="HP177" s="501"/>
      <c r="HQ177" s="501"/>
      <c r="HR177" s="501"/>
      <c r="HS177" s="501"/>
      <c r="HT177" s="502"/>
      <c r="HU177" s="497"/>
      <c r="HV177" s="498"/>
      <c r="HW177" s="498"/>
      <c r="HX177" s="499"/>
      <c r="HY177" s="499"/>
      <c r="HZ177" s="499"/>
      <c r="IA177" s="500"/>
      <c r="IB177" s="501"/>
      <c r="IC177" s="501"/>
      <c r="ID177" s="501"/>
      <c r="IE177" s="501"/>
      <c r="IF177" s="501"/>
      <c r="IG177" s="501"/>
      <c r="IH177" s="501"/>
      <c r="II177" s="501"/>
      <c r="IJ177" s="501"/>
      <c r="IK177" s="501"/>
      <c r="IL177" s="501"/>
      <c r="IM177" s="502"/>
      <c r="IN177" s="497"/>
      <c r="IO177" s="498"/>
      <c r="IP177" s="498"/>
      <c r="IQ177" s="499"/>
      <c r="IR177" s="499"/>
      <c r="IS177" s="499"/>
      <c r="IT177" s="500"/>
      <c r="IU177" s="501"/>
      <c r="IV177" s="501"/>
      <c r="IW177" s="501"/>
      <c r="IX177" s="501"/>
      <c r="IY177" s="501"/>
      <c r="IZ177" s="501"/>
      <c r="JA177" s="501"/>
      <c r="JB177" s="501"/>
      <c r="JC177" s="501"/>
      <c r="JD177" s="501"/>
      <c r="JE177" s="501"/>
      <c r="JF177" s="502"/>
      <c r="JG177" s="497"/>
      <c r="JH177" s="498"/>
      <c r="JI177" s="498"/>
      <c r="JJ177" s="499"/>
      <c r="JK177" s="499"/>
      <c r="JL177" s="499"/>
      <c r="JM177" s="500"/>
      <c r="JN177" s="501"/>
      <c r="JO177" s="501"/>
      <c r="JP177" s="501"/>
      <c r="JQ177" s="501"/>
      <c r="JR177" s="501"/>
      <c r="JS177" s="501"/>
      <c r="JT177" s="501"/>
      <c r="JU177" s="501"/>
      <c r="JV177" s="501"/>
      <c r="JW177" s="501"/>
      <c r="JX177" s="501"/>
      <c r="JY177" s="502"/>
      <c r="JZ177" s="497"/>
      <c r="KA177" s="498"/>
      <c r="KB177" s="498"/>
      <c r="KC177" s="499"/>
      <c r="KD177" s="499"/>
      <c r="KE177" s="499"/>
      <c r="KF177" s="500"/>
      <c r="KG177" s="501"/>
      <c r="KH177" s="501"/>
      <c r="KI177" s="501"/>
      <c r="KJ177" s="501"/>
      <c r="KK177" s="501"/>
      <c r="KL177" s="501"/>
      <c r="KM177" s="501"/>
      <c r="KN177" s="501"/>
      <c r="KO177" s="501"/>
      <c r="KP177" s="501"/>
      <c r="KQ177" s="501"/>
      <c r="KR177" s="502"/>
      <c r="KS177" s="497"/>
      <c r="KT177" s="498"/>
      <c r="KU177" s="498"/>
      <c r="KV177" s="499"/>
      <c r="KW177" s="499"/>
      <c r="KX177" s="499"/>
      <c r="KY177" s="500"/>
      <c r="KZ177" s="501"/>
      <c r="LA177" s="501"/>
      <c r="LB177" s="501"/>
      <c r="LC177" s="501"/>
      <c r="LD177" s="501"/>
      <c r="LE177" s="501"/>
      <c r="LF177" s="501"/>
      <c r="LG177" s="501"/>
      <c r="LH177" s="501"/>
      <c r="LI177" s="501"/>
      <c r="LJ177" s="501"/>
      <c r="LK177" s="502"/>
      <c r="LL177" s="497"/>
      <c r="LM177" s="498"/>
      <c r="LN177" s="498"/>
      <c r="LO177" s="499"/>
      <c r="LP177" s="499"/>
      <c r="LQ177" s="499"/>
      <c r="LR177" s="500"/>
      <c r="LS177" s="501"/>
      <c r="LT177" s="501"/>
      <c r="LU177" s="501"/>
      <c r="LV177" s="501"/>
      <c r="LW177" s="501"/>
      <c r="LX177" s="501"/>
      <c r="LY177" s="501"/>
      <c r="LZ177" s="501"/>
      <c r="MA177" s="501"/>
      <c r="MB177" s="501"/>
      <c r="MC177" s="501"/>
      <c r="MD177" s="502"/>
      <c r="ME177" s="497"/>
      <c r="MF177" s="498"/>
      <c r="MG177" s="498"/>
      <c r="MH177" s="499"/>
      <c r="MI177" s="499"/>
      <c r="MJ177" s="499"/>
      <c r="MK177" s="500"/>
      <c r="ML177" s="501"/>
      <c r="MM177" s="501"/>
      <c r="MN177" s="501"/>
      <c r="MO177" s="501"/>
      <c r="MP177" s="501"/>
      <c r="MQ177" s="501"/>
      <c r="MR177" s="501"/>
      <c r="MS177" s="501"/>
      <c r="MT177" s="501"/>
      <c r="MU177" s="501"/>
      <c r="MV177" s="501"/>
      <c r="MW177" s="502"/>
      <c r="MX177" s="497"/>
      <c r="MY177" s="498"/>
      <c r="MZ177" s="498"/>
      <c r="NA177" s="499"/>
      <c r="NB177" s="499"/>
      <c r="NC177" s="499"/>
      <c r="ND177" s="500"/>
      <c r="NE177" s="501"/>
      <c r="NF177" s="501"/>
      <c r="NG177" s="501"/>
      <c r="NH177" s="501"/>
      <c r="NI177" s="501"/>
      <c r="NJ177" s="501"/>
      <c r="NK177" s="501"/>
      <c r="NL177" s="501"/>
      <c r="NM177" s="501"/>
      <c r="NN177" s="501"/>
      <c r="NO177" s="501"/>
      <c r="NP177" s="502"/>
      <c r="NQ177" s="497"/>
      <c r="NR177" s="498"/>
      <c r="NS177" s="498"/>
      <c r="NT177" s="499"/>
      <c r="NU177" s="499"/>
      <c r="NV177" s="499"/>
      <c r="NW177" s="500"/>
      <c r="NX177" s="501"/>
      <c r="NY177" s="501"/>
      <c r="NZ177" s="501"/>
      <c r="OA177" s="501"/>
      <c r="OB177" s="501"/>
      <c r="OC177" s="501"/>
      <c r="OD177" s="501"/>
      <c r="OE177" s="501"/>
      <c r="OF177" s="501"/>
      <c r="OG177" s="501"/>
      <c r="OH177" s="501"/>
      <c r="OI177" s="502"/>
      <c r="OJ177" s="497"/>
      <c r="OK177" s="498"/>
      <c r="OL177" s="498"/>
      <c r="OM177" s="499"/>
      <c r="ON177" s="499"/>
      <c r="OO177" s="499"/>
      <c r="OP177" s="500"/>
      <c r="OQ177" s="501"/>
      <c r="OR177" s="501"/>
      <c r="OS177" s="501"/>
      <c r="OT177" s="501"/>
      <c r="OU177" s="501"/>
      <c r="OV177" s="501"/>
      <c r="OW177" s="501"/>
      <c r="OX177" s="501"/>
      <c r="OY177" s="501"/>
      <c r="OZ177" s="501"/>
      <c r="PA177" s="501"/>
      <c r="PB177" s="502"/>
      <c r="PC177" s="497"/>
      <c r="PD177" s="498"/>
      <c r="PE177" s="498"/>
      <c r="PF177" s="499"/>
      <c r="PG177" s="499"/>
      <c r="PH177" s="499"/>
      <c r="PI177" s="500"/>
      <c r="PJ177" s="501"/>
      <c r="PK177" s="501"/>
      <c r="PL177" s="501"/>
      <c r="PM177" s="501"/>
      <c r="PN177" s="501"/>
      <c r="PO177" s="501"/>
      <c r="PP177" s="501"/>
      <c r="PQ177" s="501"/>
      <c r="PR177" s="501"/>
      <c r="PS177" s="501"/>
      <c r="PT177" s="501"/>
      <c r="PU177" s="502"/>
      <c r="PV177" s="497"/>
      <c r="PW177" s="498"/>
      <c r="PX177" s="498"/>
      <c r="PY177" s="499"/>
      <c r="PZ177" s="499"/>
      <c r="QA177" s="499"/>
      <c r="QB177" s="500"/>
      <c r="QC177" s="501"/>
      <c r="QD177" s="501"/>
      <c r="QE177" s="501"/>
      <c r="QF177" s="501"/>
      <c r="QG177" s="501"/>
      <c r="QH177" s="501"/>
      <c r="QI177" s="501"/>
      <c r="QJ177" s="501"/>
      <c r="QK177" s="501"/>
      <c r="QL177" s="501"/>
      <c r="QM177" s="501"/>
      <c r="QN177" s="502"/>
      <c r="QO177" s="497"/>
      <c r="QP177" s="498"/>
      <c r="QQ177" s="498"/>
      <c r="QR177" s="499"/>
      <c r="QS177" s="499"/>
      <c r="QT177" s="499"/>
      <c r="QU177" s="500"/>
      <c r="QV177" s="501"/>
      <c r="QW177" s="501"/>
      <c r="QX177" s="501"/>
      <c r="QY177" s="501"/>
      <c r="QZ177" s="501"/>
      <c r="RA177" s="501"/>
      <c r="RB177" s="501"/>
      <c r="RC177" s="501"/>
      <c r="RD177" s="501"/>
      <c r="RE177" s="501"/>
      <c r="RF177" s="501"/>
      <c r="RG177" s="502"/>
      <c r="RH177" s="497"/>
      <c r="RI177" s="498"/>
      <c r="RJ177" s="498"/>
      <c r="RK177" s="499"/>
      <c r="RL177" s="499"/>
      <c r="RM177" s="499"/>
      <c r="RN177" s="500"/>
      <c r="RO177" s="501"/>
      <c r="RP177" s="501"/>
      <c r="RQ177" s="501"/>
      <c r="RR177" s="501"/>
      <c r="RS177" s="501"/>
      <c r="RT177" s="501"/>
      <c r="RU177" s="501"/>
      <c r="RV177" s="501"/>
      <c r="RW177" s="501"/>
      <c r="RX177" s="501"/>
      <c r="RY177" s="501"/>
      <c r="RZ177" s="502"/>
      <c r="SA177" s="497"/>
      <c r="SB177" s="498"/>
      <c r="SC177" s="498"/>
      <c r="SD177" s="499"/>
      <c r="SE177" s="499"/>
      <c r="SF177" s="499"/>
      <c r="SG177" s="500"/>
      <c r="SH177" s="501"/>
      <c r="SI177" s="501"/>
      <c r="SJ177" s="501"/>
      <c r="SK177" s="501"/>
      <c r="SL177" s="501"/>
      <c r="SM177" s="501"/>
      <c r="SN177" s="501"/>
      <c r="SO177" s="501"/>
      <c r="SP177" s="501"/>
      <c r="SQ177" s="501"/>
      <c r="SR177" s="501"/>
      <c r="SS177" s="502"/>
      <c r="ST177" s="497"/>
      <c r="SU177" s="498"/>
      <c r="SV177" s="498"/>
      <c r="SW177" s="499"/>
      <c r="SX177" s="499"/>
      <c r="SY177" s="499"/>
      <c r="SZ177" s="500"/>
      <c r="TA177" s="501"/>
      <c r="TB177" s="501"/>
      <c r="TC177" s="501"/>
      <c r="TD177" s="501"/>
      <c r="TE177" s="501"/>
      <c r="TF177" s="501"/>
      <c r="TG177" s="501"/>
      <c r="TH177" s="501"/>
      <c r="TI177" s="501"/>
      <c r="TJ177" s="501"/>
      <c r="TK177" s="501"/>
      <c r="TL177" s="502"/>
      <c r="TM177" s="497"/>
      <c r="TN177" s="498"/>
      <c r="TO177" s="498"/>
      <c r="TP177" s="499"/>
      <c r="TQ177" s="499"/>
      <c r="TR177" s="499"/>
      <c r="TS177" s="500"/>
      <c r="TT177" s="501"/>
      <c r="TU177" s="501"/>
      <c r="TV177" s="501"/>
      <c r="TW177" s="501"/>
      <c r="TX177" s="501"/>
      <c r="TY177" s="501"/>
      <c r="TZ177" s="501"/>
      <c r="UA177" s="501"/>
      <c r="UB177" s="501"/>
      <c r="UC177" s="501"/>
      <c r="UD177" s="501"/>
      <c r="UE177" s="502"/>
      <c r="UF177" s="497"/>
      <c r="UG177" s="498"/>
      <c r="UH177" s="498"/>
      <c r="UI177" s="499"/>
      <c r="UJ177" s="499"/>
      <c r="UK177" s="499"/>
      <c r="UL177" s="500"/>
      <c r="UM177" s="501"/>
      <c r="UN177" s="501"/>
      <c r="UO177" s="501"/>
      <c r="UP177" s="501"/>
      <c r="UQ177" s="501"/>
      <c r="UR177" s="501"/>
      <c r="US177" s="501"/>
      <c r="UT177" s="501"/>
      <c r="UU177" s="501"/>
      <c r="UV177" s="501"/>
      <c r="UW177" s="501"/>
      <c r="UX177" s="502"/>
      <c r="UY177" s="497"/>
      <c r="UZ177" s="498"/>
      <c r="VA177" s="498"/>
      <c r="VB177" s="499"/>
      <c r="VC177" s="499"/>
      <c r="VD177" s="499"/>
      <c r="VE177" s="500"/>
      <c r="VF177" s="501"/>
      <c r="VG177" s="501"/>
      <c r="VH177" s="501"/>
      <c r="VI177" s="501"/>
      <c r="VJ177" s="501"/>
      <c r="VK177" s="501"/>
      <c r="VL177" s="501"/>
      <c r="VM177" s="501"/>
      <c r="VN177" s="501"/>
      <c r="VO177" s="501"/>
      <c r="VP177" s="501"/>
      <c r="VQ177" s="502"/>
      <c r="VR177" s="497"/>
      <c r="VS177" s="498"/>
      <c r="VT177" s="498"/>
      <c r="VU177" s="499"/>
      <c r="VV177" s="499"/>
      <c r="VW177" s="499"/>
      <c r="VX177" s="500"/>
      <c r="VY177" s="501"/>
      <c r="VZ177" s="501"/>
      <c r="WA177" s="501"/>
      <c r="WB177" s="501"/>
      <c r="WC177" s="501"/>
      <c r="WD177" s="501"/>
      <c r="WE177" s="501"/>
      <c r="WF177" s="501"/>
      <c r="WG177" s="501"/>
      <c r="WH177" s="501"/>
      <c r="WI177" s="501"/>
      <c r="WJ177" s="502"/>
      <c r="WK177" s="497"/>
      <c r="WL177" s="498"/>
      <c r="WM177" s="498"/>
      <c r="WN177" s="499"/>
      <c r="WO177" s="499"/>
      <c r="WP177" s="499"/>
      <c r="WQ177" s="500"/>
      <c r="WR177" s="501"/>
      <c r="WS177" s="501"/>
      <c r="WT177" s="501"/>
      <c r="WU177" s="501"/>
      <c r="WV177" s="501"/>
      <c r="WW177" s="501"/>
      <c r="WX177" s="501"/>
      <c r="WY177" s="501"/>
      <c r="WZ177" s="501"/>
      <c r="XA177" s="501"/>
      <c r="XB177" s="501"/>
      <c r="XC177" s="502"/>
      <c r="XD177" s="497"/>
      <c r="XE177" s="498"/>
      <c r="XF177" s="498"/>
      <c r="XG177" s="499"/>
      <c r="XH177" s="499"/>
      <c r="XI177" s="499"/>
      <c r="XJ177" s="500"/>
      <c r="XK177" s="501"/>
      <c r="XL177" s="501"/>
      <c r="XM177" s="501"/>
      <c r="XN177" s="501"/>
      <c r="XO177" s="501"/>
      <c r="XP177" s="501"/>
      <c r="XQ177" s="501"/>
      <c r="XR177" s="501"/>
      <c r="XS177" s="501"/>
      <c r="XT177" s="501"/>
      <c r="XU177" s="501"/>
      <c r="XV177" s="502"/>
      <c r="XW177" s="497"/>
      <c r="XX177" s="498"/>
      <c r="XY177" s="498"/>
      <c r="XZ177" s="499"/>
      <c r="YA177" s="499"/>
      <c r="YB177" s="499"/>
      <c r="YC177" s="500"/>
      <c r="YD177" s="501"/>
      <c r="YE177" s="501"/>
      <c r="YF177" s="501"/>
      <c r="YG177" s="501"/>
      <c r="YH177" s="501"/>
      <c r="YI177" s="501"/>
      <c r="YJ177" s="501"/>
      <c r="YK177" s="501"/>
      <c r="YL177" s="501"/>
      <c r="YM177" s="501"/>
      <c r="YN177" s="501"/>
      <c r="YO177" s="502"/>
      <c r="YP177" s="497"/>
      <c r="YQ177" s="498"/>
      <c r="YR177" s="498"/>
      <c r="YS177" s="499"/>
      <c r="YT177" s="499"/>
      <c r="YU177" s="499"/>
      <c r="YV177" s="500"/>
      <c r="YW177" s="501"/>
      <c r="YX177" s="501"/>
      <c r="YY177" s="501"/>
      <c r="YZ177" s="501"/>
      <c r="ZA177" s="501"/>
      <c r="ZB177" s="501"/>
      <c r="ZC177" s="501"/>
      <c r="ZD177" s="501"/>
      <c r="ZE177" s="501"/>
      <c r="ZF177" s="501"/>
      <c r="ZG177" s="501"/>
      <c r="ZH177" s="502"/>
      <c r="ZI177" s="497"/>
      <c r="ZJ177" s="498"/>
      <c r="ZK177" s="498"/>
      <c r="ZL177" s="499"/>
      <c r="ZM177" s="499"/>
      <c r="ZN177" s="499"/>
      <c r="ZO177" s="500"/>
      <c r="ZP177" s="501"/>
      <c r="ZQ177" s="501"/>
      <c r="ZR177" s="501"/>
      <c r="ZS177" s="501"/>
      <c r="ZT177" s="501"/>
      <c r="ZU177" s="501"/>
      <c r="ZV177" s="501"/>
      <c r="ZW177" s="501"/>
      <c r="ZX177" s="501"/>
      <c r="ZY177" s="501"/>
      <c r="ZZ177" s="501"/>
      <c r="AAA177" s="502"/>
      <c r="AAB177" s="497"/>
      <c r="AAC177" s="498"/>
      <c r="AAD177" s="498"/>
      <c r="AAE177" s="499"/>
      <c r="AAF177" s="499"/>
      <c r="AAG177" s="499"/>
      <c r="AAH177" s="500"/>
      <c r="AAI177" s="501"/>
      <c r="AAJ177" s="501"/>
      <c r="AAK177" s="501"/>
      <c r="AAL177" s="501"/>
      <c r="AAM177" s="501"/>
      <c r="AAN177" s="501"/>
      <c r="AAO177" s="501"/>
      <c r="AAP177" s="501"/>
      <c r="AAQ177" s="501"/>
      <c r="AAR177" s="501"/>
      <c r="AAS177" s="501"/>
      <c r="AAT177" s="502"/>
      <c r="AAU177" s="497"/>
      <c r="AAV177" s="498"/>
      <c r="AAW177" s="498"/>
      <c r="AAX177" s="499"/>
      <c r="AAY177" s="499"/>
      <c r="AAZ177" s="499"/>
      <c r="ABA177" s="500"/>
      <c r="ABB177" s="501"/>
      <c r="ABC177" s="501"/>
      <c r="ABD177" s="501"/>
      <c r="ABE177" s="501"/>
      <c r="ABF177" s="501"/>
      <c r="ABG177" s="501"/>
      <c r="ABH177" s="501"/>
      <c r="ABI177" s="501"/>
      <c r="ABJ177" s="501"/>
      <c r="ABK177" s="501"/>
      <c r="ABL177" s="501"/>
      <c r="ABM177" s="502"/>
      <c r="ABN177" s="497"/>
      <c r="ABO177" s="498"/>
      <c r="ABP177" s="498"/>
      <c r="ABQ177" s="499"/>
      <c r="ABR177" s="499"/>
      <c r="ABS177" s="499"/>
      <c r="ABT177" s="500"/>
      <c r="ABU177" s="501"/>
      <c r="ABV177" s="501"/>
      <c r="ABW177" s="501"/>
      <c r="ABX177" s="501"/>
      <c r="ABY177" s="501"/>
      <c r="ABZ177" s="501"/>
      <c r="ACA177" s="501"/>
      <c r="ACB177" s="501"/>
      <c r="ACC177" s="501"/>
      <c r="ACD177" s="501"/>
      <c r="ACE177" s="501"/>
      <c r="ACF177" s="502"/>
      <c r="ACG177" s="497"/>
      <c r="ACH177" s="498"/>
      <c r="ACI177" s="498"/>
      <c r="ACJ177" s="499"/>
      <c r="ACK177" s="499"/>
      <c r="ACL177" s="499"/>
      <c r="ACM177" s="500"/>
      <c r="ACN177" s="501"/>
      <c r="ACO177" s="501"/>
      <c r="ACP177" s="501"/>
      <c r="ACQ177" s="501"/>
      <c r="ACR177" s="501"/>
      <c r="ACS177" s="501"/>
      <c r="ACT177" s="501"/>
      <c r="ACU177" s="501"/>
      <c r="ACV177" s="501"/>
      <c r="ACW177" s="501"/>
      <c r="ACX177" s="501"/>
      <c r="ACY177" s="502"/>
      <c r="ACZ177" s="497"/>
      <c r="ADA177" s="498"/>
      <c r="ADB177" s="498"/>
      <c r="ADC177" s="499"/>
      <c r="ADD177" s="499"/>
      <c r="ADE177" s="499"/>
      <c r="ADF177" s="500"/>
      <c r="ADG177" s="501"/>
      <c r="ADH177" s="501"/>
      <c r="ADI177" s="501"/>
      <c r="ADJ177" s="501"/>
      <c r="ADK177" s="501"/>
      <c r="ADL177" s="501"/>
      <c r="ADM177" s="501"/>
      <c r="ADN177" s="501"/>
      <c r="ADO177" s="501"/>
      <c r="ADP177" s="501"/>
      <c r="ADQ177" s="501"/>
      <c r="ADR177" s="502"/>
      <c r="ADS177" s="497"/>
      <c r="ADT177" s="498"/>
      <c r="ADU177" s="498"/>
      <c r="ADV177" s="499"/>
      <c r="ADW177" s="499"/>
      <c r="ADX177" s="499"/>
      <c r="ADY177" s="500"/>
      <c r="ADZ177" s="501"/>
      <c r="AEA177" s="501"/>
      <c r="AEB177" s="501"/>
      <c r="AEC177" s="501"/>
      <c r="AED177" s="501"/>
      <c r="AEE177" s="501"/>
      <c r="AEF177" s="501"/>
      <c r="AEG177" s="501"/>
      <c r="AEH177" s="501"/>
      <c r="AEI177" s="501"/>
      <c r="AEJ177" s="501"/>
      <c r="AEK177" s="502"/>
      <c r="AEL177" s="497"/>
      <c r="AEM177" s="498"/>
      <c r="AEN177" s="498"/>
      <c r="AEO177" s="499"/>
      <c r="AEP177" s="499"/>
      <c r="AEQ177" s="499"/>
      <c r="AER177" s="500"/>
      <c r="AES177" s="501"/>
      <c r="AET177" s="501"/>
      <c r="AEU177" s="501"/>
      <c r="AEV177" s="501"/>
      <c r="AEW177" s="501"/>
      <c r="AEX177" s="501"/>
      <c r="AEY177" s="501"/>
      <c r="AEZ177" s="501"/>
      <c r="AFA177" s="501"/>
      <c r="AFB177" s="501"/>
      <c r="AFC177" s="501"/>
      <c r="AFD177" s="502"/>
      <c r="AFE177" s="497"/>
      <c r="AFF177" s="498"/>
      <c r="AFG177" s="498"/>
      <c r="AFH177" s="499"/>
      <c r="AFI177" s="499"/>
      <c r="AFJ177" s="499"/>
      <c r="AFK177" s="500"/>
      <c r="AFL177" s="501"/>
      <c r="AFM177" s="501"/>
      <c r="AFN177" s="501"/>
      <c r="AFO177" s="501"/>
      <c r="AFP177" s="501"/>
      <c r="AFQ177" s="501"/>
      <c r="AFR177" s="501"/>
      <c r="AFS177" s="501"/>
      <c r="AFT177" s="501"/>
      <c r="AFU177" s="501"/>
      <c r="AFV177" s="501"/>
      <c r="AFW177" s="502"/>
      <c r="AFX177" s="497"/>
      <c r="AFY177" s="498"/>
      <c r="AFZ177" s="498"/>
      <c r="AGA177" s="499"/>
      <c r="AGB177" s="499"/>
      <c r="AGC177" s="499"/>
      <c r="AGD177" s="500"/>
      <c r="AGE177" s="501"/>
      <c r="AGF177" s="501"/>
      <c r="AGG177" s="501"/>
      <c r="AGH177" s="501"/>
      <c r="AGI177" s="501"/>
      <c r="AGJ177" s="501"/>
      <c r="AGK177" s="501"/>
      <c r="AGL177" s="501"/>
      <c r="AGM177" s="501"/>
      <c r="AGN177" s="501"/>
      <c r="AGO177" s="501"/>
      <c r="AGP177" s="502"/>
      <c r="AGQ177" s="497"/>
      <c r="AGR177" s="498"/>
      <c r="AGS177" s="498"/>
      <c r="AGT177" s="499"/>
      <c r="AGU177" s="499"/>
      <c r="AGV177" s="499"/>
      <c r="AGW177" s="500"/>
      <c r="AGX177" s="501"/>
      <c r="AGY177" s="501"/>
      <c r="AGZ177" s="501"/>
      <c r="AHA177" s="501"/>
      <c r="AHB177" s="501"/>
      <c r="AHC177" s="501"/>
      <c r="AHD177" s="501"/>
      <c r="AHE177" s="501"/>
      <c r="AHF177" s="501"/>
      <c r="AHG177" s="501"/>
      <c r="AHH177" s="501"/>
      <c r="AHI177" s="502"/>
      <c r="AHJ177" s="497"/>
      <c r="AHK177" s="498"/>
      <c r="AHL177" s="498"/>
      <c r="AHM177" s="499"/>
      <c r="AHN177" s="499"/>
      <c r="AHO177" s="499"/>
      <c r="AHP177" s="500"/>
      <c r="AHQ177" s="501"/>
      <c r="AHR177" s="501"/>
      <c r="AHS177" s="501"/>
      <c r="AHT177" s="501"/>
      <c r="AHU177" s="501"/>
      <c r="AHV177" s="501"/>
      <c r="AHW177" s="501"/>
      <c r="AHX177" s="501"/>
      <c r="AHY177" s="501"/>
      <c r="AHZ177" s="501"/>
      <c r="AIA177" s="501"/>
      <c r="AIB177" s="502"/>
      <c r="AIC177" s="497"/>
      <c r="AID177" s="498"/>
      <c r="AIE177" s="498"/>
      <c r="AIF177" s="499"/>
      <c r="AIG177" s="499"/>
      <c r="AIH177" s="499"/>
      <c r="AII177" s="500"/>
      <c r="AIJ177" s="501"/>
      <c r="AIK177" s="501"/>
      <c r="AIL177" s="501"/>
      <c r="AIM177" s="501"/>
      <c r="AIN177" s="501"/>
      <c r="AIO177" s="501"/>
      <c r="AIP177" s="501"/>
      <c r="AIQ177" s="501"/>
      <c r="AIR177" s="501"/>
      <c r="AIS177" s="501"/>
      <c r="AIT177" s="501"/>
      <c r="AIU177" s="502"/>
      <c r="AIV177" s="497"/>
      <c r="AIW177" s="498"/>
      <c r="AIX177" s="498"/>
      <c r="AIY177" s="499"/>
      <c r="AIZ177" s="499"/>
      <c r="AJA177" s="499"/>
      <c r="AJB177" s="500"/>
      <c r="AJC177" s="501"/>
      <c r="AJD177" s="501"/>
      <c r="AJE177" s="501"/>
      <c r="AJF177" s="501"/>
      <c r="AJG177" s="501"/>
      <c r="AJH177" s="501"/>
      <c r="AJI177" s="501"/>
      <c r="AJJ177" s="501"/>
      <c r="AJK177" s="501"/>
      <c r="AJL177" s="501"/>
      <c r="AJM177" s="501"/>
      <c r="AJN177" s="502"/>
      <c r="AJO177" s="497"/>
      <c r="AJP177" s="498"/>
      <c r="AJQ177" s="498"/>
      <c r="AJR177" s="499"/>
      <c r="AJS177" s="499"/>
      <c r="AJT177" s="499"/>
      <c r="AJU177" s="500"/>
      <c r="AJV177" s="501"/>
      <c r="AJW177" s="501"/>
      <c r="AJX177" s="501"/>
      <c r="AJY177" s="501"/>
      <c r="AJZ177" s="501"/>
      <c r="AKA177" s="501"/>
      <c r="AKB177" s="501"/>
      <c r="AKC177" s="501"/>
      <c r="AKD177" s="501"/>
      <c r="AKE177" s="501"/>
      <c r="AKF177" s="501"/>
      <c r="AKG177" s="502"/>
      <c r="AKH177" s="497"/>
      <c r="AKI177" s="498"/>
      <c r="AKJ177" s="498"/>
      <c r="AKK177" s="499"/>
      <c r="AKL177" s="499"/>
      <c r="AKM177" s="499"/>
      <c r="AKN177" s="500"/>
      <c r="AKO177" s="501"/>
      <c r="AKP177" s="501"/>
      <c r="AKQ177" s="501"/>
      <c r="AKR177" s="501"/>
      <c r="AKS177" s="501"/>
      <c r="AKT177" s="501"/>
      <c r="AKU177" s="501"/>
      <c r="AKV177" s="501"/>
      <c r="AKW177" s="501"/>
      <c r="AKX177" s="501"/>
      <c r="AKY177" s="501"/>
      <c r="AKZ177" s="502"/>
      <c r="ALA177" s="497"/>
      <c r="ALB177" s="498"/>
      <c r="ALC177" s="498"/>
      <c r="ALD177" s="499"/>
      <c r="ALE177" s="499"/>
      <c r="ALF177" s="499"/>
      <c r="ALG177" s="500"/>
      <c r="ALH177" s="501"/>
      <c r="ALI177" s="501"/>
      <c r="ALJ177" s="501"/>
      <c r="ALK177" s="501"/>
      <c r="ALL177" s="501"/>
      <c r="ALM177" s="501"/>
      <c r="ALN177" s="501"/>
      <c r="ALO177" s="501"/>
      <c r="ALP177" s="501"/>
      <c r="ALQ177" s="501"/>
      <c r="ALR177" s="501"/>
      <c r="ALS177" s="502"/>
      <c r="ALT177" s="497"/>
      <c r="ALU177" s="498"/>
      <c r="ALV177" s="498"/>
      <c r="ALW177" s="499"/>
      <c r="ALX177" s="499"/>
      <c r="ALY177" s="499"/>
      <c r="ALZ177" s="500"/>
      <c r="AMA177" s="501"/>
      <c r="AMB177" s="501"/>
      <c r="AMC177" s="501"/>
      <c r="AMD177" s="501"/>
      <c r="AME177" s="501"/>
      <c r="AMF177" s="501"/>
      <c r="AMG177" s="501"/>
      <c r="AMH177" s="501"/>
      <c r="AMI177" s="501"/>
      <c r="AMJ177" s="501"/>
      <c r="AMK177" s="501"/>
      <c r="AML177" s="502"/>
      <c r="AMM177" s="497"/>
      <c r="AMN177" s="498"/>
      <c r="AMO177" s="498"/>
      <c r="AMP177" s="499"/>
      <c r="AMQ177" s="499"/>
      <c r="AMR177" s="499"/>
      <c r="AMS177" s="500"/>
      <c r="AMT177" s="501"/>
      <c r="AMU177" s="501"/>
      <c r="AMV177" s="501"/>
      <c r="AMW177" s="501"/>
      <c r="AMX177" s="501"/>
      <c r="AMY177" s="501"/>
      <c r="AMZ177" s="501"/>
      <c r="ANA177" s="501"/>
      <c r="ANB177" s="501"/>
      <c r="ANC177" s="501"/>
      <c r="AND177" s="501"/>
      <c r="ANE177" s="502"/>
      <c r="ANF177" s="497"/>
      <c r="ANG177" s="498"/>
      <c r="ANH177" s="498"/>
      <c r="ANI177" s="499"/>
      <c r="ANJ177" s="499"/>
      <c r="ANK177" s="499"/>
      <c r="ANL177" s="500"/>
      <c r="ANM177" s="501"/>
      <c r="ANN177" s="501"/>
      <c r="ANO177" s="501"/>
      <c r="ANP177" s="501"/>
      <c r="ANQ177" s="501"/>
      <c r="ANR177" s="501"/>
      <c r="ANS177" s="501"/>
      <c r="ANT177" s="501"/>
      <c r="ANU177" s="501"/>
      <c r="ANV177" s="501"/>
      <c r="ANW177" s="501"/>
      <c r="ANX177" s="502"/>
      <c r="ANY177" s="497"/>
      <c r="ANZ177" s="498"/>
      <c r="AOA177" s="498"/>
      <c r="AOB177" s="499"/>
      <c r="AOC177" s="499"/>
      <c r="AOD177" s="499"/>
      <c r="AOE177" s="500"/>
      <c r="AOF177" s="501"/>
      <c r="AOG177" s="501"/>
      <c r="AOH177" s="501"/>
      <c r="AOI177" s="501"/>
      <c r="AOJ177" s="501"/>
      <c r="AOK177" s="501"/>
      <c r="AOL177" s="501"/>
      <c r="AOM177" s="501"/>
      <c r="AON177" s="501"/>
      <c r="AOO177" s="501"/>
      <c r="AOP177" s="501"/>
      <c r="AOQ177" s="502"/>
      <c r="AOR177" s="497"/>
      <c r="AOS177" s="498"/>
      <c r="AOT177" s="498"/>
      <c r="AOU177" s="499"/>
      <c r="AOV177" s="499"/>
      <c r="AOW177" s="499"/>
      <c r="AOX177" s="500"/>
      <c r="AOY177" s="501"/>
      <c r="AOZ177" s="501"/>
      <c r="APA177" s="501"/>
      <c r="APB177" s="501"/>
      <c r="APC177" s="501"/>
      <c r="APD177" s="501"/>
      <c r="APE177" s="501"/>
      <c r="APF177" s="501"/>
      <c r="APG177" s="501"/>
      <c r="APH177" s="501"/>
      <c r="API177" s="501"/>
      <c r="APJ177" s="502"/>
      <c r="APK177" s="497"/>
      <c r="APL177" s="498"/>
      <c r="APM177" s="498"/>
      <c r="APN177" s="499"/>
      <c r="APO177" s="499"/>
      <c r="APP177" s="499"/>
      <c r="APQ177" s="500"/>
      <c r="APR177" s="501"/>
      <c r="APS177" s="501"/>
      <c r="APT177" s="501"/>
      <c r="APU177" s="501"/>
      <c r="APV177" s="501"/>
      <c r="APW177" s="501"/>
      <c r="APX177" s="501"/>
      <c r="APY177" s="501"/>
      <c r="APZ177" s="501"/>
      <c r="AQA177" s="501"/>
      <c r="AQB177" s="501"/>
      <c r="AQC177" s="502"/>
      <c r="AQD177" s="497"/>
      <c r="AQE177" s="498"/>
      <c r="AQF177" s="498"/>
      <c r="AQG177" s="499"/>
      <c r="AQH177" s="499"/>
      <c r="AQI177" s="499"/>
      <c r="AQJ177" s="500"/>
      <c r="AQK177" s="501"/>
      <c r="AQL177" s="501"/>
      <c r="AQM177" s="501"/>
      <c r="AQN177" s="501"/>
      <c r="AQO177" s="501"/>
      <c r="AQP177" s="501"/>
      <c r="AQQ177" s="501"/>
      <c r="AQR177" s="501"/>
      <c r="AQS177" s="501"/>
      <c r="AQT177" s="501"/>
      <c r="AQU177" s="501"/>
      <c r="AQV177" s="502"/>
      <c r="AQW177" s="497"/>
      <c r="AQX177" s="498"/>
      <c r="AQY177" s="498"/>
      <c r="AQZ177" s="499"/>
      <c r="ARA177" s="499"/>
      <c r="ARB177" s="499"/>
      <c r="ARC177" s="500"/>
      <c r="ARD177" s="501"/>
      <c r="ARE177" s="501"/>
      <c r="ARF177" s="501"/>
      <c r="ARG177" s="501"/>
      <c r="ARH177" s="501"/>
      <c r="ARI177" s="501"/>
      <c r="ARJ177" s="501"/>
      <c r="ARK177" s="501"/>
      <c r="ARL177" s="501"/>
      <c r="ARM177" s="501"/>
      <c r="ARN177" s="501"/>
      <c r="ARO177" s="502"/>
      <c r="ARP177" s="497"/>
      <c r="ARQ177" s="498"/>
      <c r="ARR177" s="498"/>
      <c r="ARS177" s="499"/>
      <c r="ART177" s="499"/>
      <c r="ARU177" s="499"/>
      <c r="ARV177" s="500"/>
      <c r="ARW177" s="501"/>
      <c r="ARX177" s="501"/>
      <c r="ARY177" s="501"/>
      <c r="ARZ177" s="501"/>
      <c r="ASA177" s="501"/>
      <c r="ASB177" s="501"/>
      <c r="ASC177" s="501"/>
      <c r="ASD177" s="501"/>
      <c r="ASE177" s="501"/>
      <c r="ASF177" s="501"/>
      <c r="ASG177" s="501"/>
      <c r="ASH177" s="502"/>
      <c r="ASI177" s="497"/>
      <c r="ASJ177" s="498"/>
      <c r="ASK177" s="498"/>
      <c r="ASL177" s="499"/>
      <c r="ASM177" s="499"/>
      <c r="ASN177" s="499"/>
      <c r="ASO177" s="500"/>
      <c r="ASP177" s="501"/>
      <c r="ASQ177" s="501"/>
      <c r="ASR177" s="501"/>
      <c r="ASS177" s="501"/>
      <c r="AST177" s="501"/>
      <c r="ASU177" s="501"/>
      <c r="ASV177" s="501"/>
      <c r="ASW177" s="501"/>
      <c r="ASX177" s="501"/>
      <c r="ASY177" s="501"/>
      <c r="ASZ177" s="501"/>
      <c r="ATA177" s="502"/>
      <c r="ATB177" s="497"/>
      <c r="ATC177" s="498"/>
      <c r="ATD177" s="498"/>
      <c r="ATE177" s="499"/>
      <c r="ATF177" s="499"/>
      <c r="ATG177" s="499"/>
      <c r="ATH177" s="500"/>
      <c r="ATI177" s="501"/>
      <c r="ATJ177" s="501"/>
      <c r="ATK177" s="501"/>
      <c r="ATL177" s="501"/>
      <c r="ATM177" s="501"/>
      <c r="ATN177" s="501"/>
      <c r="ATO177" s="501"/>
      <c r="ATP177" s="501"/>
      <c r="ATQ177" s="501"/>
      <c r="ATR177" s="501"/>
      <c r="ATS177" s="501"/>
      <c r="ATT177" s="502"/>
      <c r="ATU177" s="497"/>
      <c r="ATV177" s="498"/>
      <c r="ATW177" s="498"/>
      <c r="ATX177" s="499"/>
      <c r="ATY177" s="499"/>
      <c r="ATZ177" s="499"/>
      <c r="AUA177" s="500"/>
      <c r="AUB177" s="501"/>
      <c r="AUC177" s="501"/>
      <c r="AUD177" s="501"/>
      <c r="AUE177" s="501"/>
      <c r="AUF177" s="501"/>
      <c r="AUG177" s="501"/>
      <c r="AUH177" s="501"/>
      <c r="AUI177" s="501"/>
      <c r="AUJ177" s="501"/>
      <c r="AUK177" s="501"/>
      <c r="AUL177" s="501"/>
      <c r="AUM177" s="502"/>
      <c r="AUN177" s="497"/>
      <c r="AUO177" s="498"/>
      <c r="AUP177" s="498"/>
      <c r="AUQ177" s="499"/>
      <c r="AUR177" s="499"/>
      <c r="AUS177" s="499"/>
      <c r="AUT177" s="500"/>
      <c r="AUU177" s="501"/>
      <c r="AUV177" s="501"/>
      <c r="AUW177" s="501"/>
      <c r="AUX177" s="501"/>
      <c r="AUY177" s="501"/>
      <c r="AUZ177" s="501"/>
      <c r="AVA177" s="501"/>
      <c r="AVB177" s="501"/>
      <c r="AVC177" s="501"/>
      <c r="AVD177" s="501"/>
      <c r="AVE177" s="501"/>
      <c r="AVF177" s="502"/>
      <c r="AVG177" s="497"/>
      <c r="AVH177" s="498"/>
      <c r="AVI177" s="498"/>
      <c r="AVJ177" s="499"/>
      <c r="AVK177" s="499"/>
      <c r="AVL177" s="499"/>
      <c r="AVM177" s="500"/>
      <c r="AVN177" s="501"/>
      <c r="AVO177" s="501"/>
      <c r="AVP177" s="501"/>
      <c r="AVQ177" s="501"/>
      <c r="AVR177" s="501"/>
      <c r="AVS177" s="501"/>
      <c r="AVT177" s="501"/>
      <c r="AVU177" s="501"/>
      <c r="AVV177" s="501"/>
      <c r="AVW177" s="501"/>
      <c r="AVX177" s="501"/>
      <c r="AVY177" s="502"/>
      <c r="AVZ177" s="497"/>
      <c r="AWA177" s="498"/>
      <c r="AWB177" s="498"/>
      <c r="AWC177" s="499"/>
      <c r="AWD177" s="499"/>
      <c r="AWE177" s="499"/>
      <c r="AWF177" s="500"/>
      <c r="AWG177" s="501"/>
      <c r="AWH177" s="501"/>
      <c r="AWI177" s="501"/>
      <c r="AWJ177" s="501"/>
      <c r="AWK177" s="501"/>
      <c r="AWL177" s="501"/>
      <c r="AWM177" s="501"/>
      <c r="AWN177" s="501"/>
      <c r="AWO177" s="501"/>
      <c r="AWP177" s="501"/>
      <c r="AWQ177" s="501"/>
      <c r="AWR177" s="502"/>
      <c r="AWS177" s="497"/>
      <c r="AWT177" s="498"/>
      <c r="AWU177" s="498"/>
      <c r="AWV177" s="499"/>
      <c r="AWW177" s="499"/>
      <c r="AWX177" s="499"/>
      <c r="AWY177" s="500"/>
      <c r="AWZ177" s="501"/>
      <c r="AXA177" s="501"/>
      <c r="AXB177" s="501"/>
      <c r="AXC177" s="501"/>
      <c r="AXD177" s="501"/>
      <c r="AXE177" s="501"/>
      <c r="AXF177" s="501"/>
      <c r="AXG177" s="501"/>
      <c r="AXH177" s="501"/>
      <c r="AXI177" s="501"/>
      <c r="AXJ177" s="501"/>
      <c r="AXK177" s="502"/>
      <c r="AXL177" s="497"/>
      <c r="AXM177" s="498"/>
      <c r="AXN177" s="498"/>
      <c r="AXO177" s="499"/>
      <c r="AXP177" s="499"/>
      <c r="AXQ177" s="499"/>
      <c r="AXR177" s="500"/>
      <c r="AXS177" s="501"/>
      <c r="AXT177" s="501"/>
      <c r="AXU177" s="501"/>
      <c r="AXV177" s="501"/>
      <c r="AXW177" s="501"/>
      <c r="AXX177" s="501"/>
      <c r="AXY177" s="501"/>
      <c r="AXZ177" s="501"/>
      <c r="AYA177" s="501"/>
      <c r="AYB177" s="501"/>
      <c r="AYC177" s="501"/>
      <c r="AYD177" s="502"/>
      <c r="AYE177" s="497"/>
      <c r="AYF177" s="498"/>
      <c r="AYG177" s="498"/>
      <c r="AYH177" s="499"/>
      <c r="AYI177" s="499"/>
      <c r="AYJ177" s="499"/>
      <c r="AYK177" s="500"/>
      <c r="AYL177" s="501"/>
      <c r="AYM177" s="501"/>
      <c r="AYN177" s="501"/>
      <c r="AYO177" s="501"/>
      <c r="AYP177" s="501"/>
      <c r="AYQ177" s="501"/>
      <c r="AYR177" s="501"/>
      <c r="AYS177" s="501"/>
      <c r="AYT177" s="501"/>
      <c r="AYU177" s="501"/>
      <c r="AYV177" s="501"/>
      <c r="AYW177" s="502"/>
      <c r="AYX177" s="497"/>
      <c r="AYY177" s="498"/>
      <c r="AYZ177" s="498"/>
      <c r="AZA177" s="499"/>
      <c r="AZB177" s="499"/>
      <c r="AZC177" s="499"/>
      <c r="AZD177" s="500"/>
      <c r="AZE177" s="501"/>
      <c r="AZF177" s="501"/>
      <c r="AZG177" s="501"/>
      <c r="AZH177" s="501"/>
      <c r="AZI177" s="501"/>
      <c r="AZJ177" s="501"/>
      <c r="AZK177" s="501"/>
      <c r="AZL177" s="501"/>
      <c r="AZM177" s="501"/>
      <c r="AZN177" s="501"/>
      <c r="AZO177" s="501"/>
      <c r="AZP177" s="502"/>
      <c r="AZQ177" s="497"/>
      <c r="AZR177" s="498"/>
      <c r="AZS177" s="498"/>
      <c r="AZT177" s="499"/>
      <c r="AZU177" s="499"/>
      <c r="AZV177" s="499"/>
      <c r="AZW177" s="500"/>
      <c r="AZX177" s="501"/>
      <c r="AZY177" s="501"/>
      <c r="AZZ177" s="501"/>
      <c r="BAA177" s="501"/>
      <c r="BAB177" s="501"/>
      <c r="BAC177" s="501"/>
      <c r="BAD177" s="501"/>
      <c r="BAE177" s="501"/>
      <c r="BAF177" s="501"/>
      <c r="BAG177" s="501"/>
      <c r="BAH177" s="501"/>
      <c r="BAI177" s="502"/>
      <c r="BAJ177" s="497"/>
      <c r="BAK177" s="498"/>
      <c r="BAL177" s="498"/>
      <c r="BAM177" s="499"/>
      <c r="BAN177" s="499"/>
      <c r="BAO177" s="499"/>
      <c r="BAP177" s="500"/>
      <c r="BAQ177" s="501"/>
      <c r="BAR177" s="501"/>
      <c r="BAS177" s="501"/>
      <c r="BAT177" s="501"/>
      <c r="BAU177" s="501"/>
      <c r="BAV177" s="501"/>
      <c r="BAW177" s="501"/>
      <c r="BAX177" s="501"/>
      <c r="BAY177" s="501"/>
      <c r="BAZ177" s="501"/>
      <c r="BBA177" s="501"/>
      <c r="BBB177" s="502"/>
      <c r="BBC177" s="497"/>
      <c r="BBD177" s="498"/>
      <c r="BBE177" s="498"/>
      <c r="BBF177" s="499"/>
      <c r="BBG177" s="499"/>
      <c r="BBH177" s="499"/>
      <c r="BBI177" s="500"/>
      <c r="BBJ177" s="501"/>
      <c r="BBK177" s="501"/>
      <c r="BBL177" s="501"/>
      <c r="BBM177" s="501"/>
      <c r="BBN177" s="501"/>
      <c r="BBO177" s="501"/>
      <c r="BBP177" s="501"/>
      <c r="BBQ177" s="501"/>
      <c r="BBR177" s="501"/>
      <c r="BBS177" s="501"/>
      <c r="BBT177" s="501"/>
      <c r="BBU177" s="502"/>
      <c r="BBV177" s="497"/>
      <c r="BBW177" s="498"/>
      <c r="BBX177" s="498"/>
      <c r="BBY177" s="499"/>
      <c r="BBZ177" s="499"/>
      <c r="BCA177" s="499"/>
      <c r="BCB177" s="500"/>
      <c r="BCC177" s="501"/>
      <c r="BCD177" s="501"/>
      <c r="BCE177" s="501"/>
      <c r="BCF177" s="501"/>
      <c r="BCG177" s="501"/>
      <c r="BCH177" s="501"/>
      <c r="BCI177" s="501"/>
      <c r="BCJ177" s="501"/>
      <c r="BCK177" s="501"/>
      <c r="BCL177" s="501"/>
      <c r="BCM177" s="501"/>
      <c r="BCN177" s="502"/>
      <c r="BCO177" s="497"/>
      <c r="BCP177" s="498"/>
      <c r="BCQ177" s="498"/>
      <c r="BCR177" s="499"/>
      <c r="BCS177" s="499"/>
      <c r="BCT177" s="499"/>
      <c r="BCU177" s="500"/>
      <c r="BCV177" s="501"/>
      <c r="BCW177" s="501"/>
      <c r="BCX177" s="501"/>
      <c r="BCY177" s="501"/>
      <c r="BCZ177" s="501"/>
      <c r="BDA177" s="501"/>
      <c r="BDB177" s="501"/>
      <c r="BDC177" s="501"/>
      <c r="BDD177" s="501"/>
      <c r="BDE177" s="501"/>
      <c r="BDF177" s="501"/>
      <c r="BDG177" s="502"/>
      <c r="BDH177" s="497"/>
      <c r="BDI177" s="498"/>
      <c r="BDJ177" s="498"/>
      <c r="BDK177" s="499"/>
      <c r="BDL177" s="499"/>
      <c r="BDM177" s="499"/>
      <c r="BDN177" s="500"/>
      <c r="BDO177" s="501"/>
      <c r="BDP177" s="501"/>
      <c r="BDQ177" s="501"/>
      <c r="BDR177" s="501"/>
      <c r="BDS177" s="501"/>
      <c r="BDT177" s="501"/>
      <c r="BDU177" s="501"/>
      <c r="BDV177" s="501"/>
      <c r="BDW177" s="501"/>
      <c r="BDX177" s="501"/>
      <c r="BDY177" s="501"/>
      <c r="BDZ177" s="502"/>
      <c r="BEA177" s="497"/>
      <c r="BEB177" s="498"/>
      <c r="BEC177" s="498"/>
      <c r="BED177" s="499"/>
      <c r="BEE177" s="499"/>
      <c r="BEF177" s="499"/>
      <c r="BEG177" s="500"/>
      <c r="BEH177" s="501"/>
      <c r="BEI177" s="501"/>
      <c r="BEJ177" s="501"/>
      <c r="BEK177" s="501"/>
      <c r="BEL177" s="501"/>
      <c r="BEM177" s="501"/>
      <c r="BEN177" s="501"/>
      <c r="BEO177" s="501"/>
      <c r="BEP177" s="501"/>
      <c r="BEQ177" s="501"/>
      <c r="BER177" s="501"/>
      <c r="BES177" s="502"/>
      <c r="BET177" s="497"/>
      <c r="BEU177" s="498"/>
      <c r="BEV177" s="498"/>
      <c r="BEW177" s="499"/>
      <c r="BEX177" s="499"/>
      <c r="BEY177" s="499"/>
      <c r="BEZ177" s="500"/>
      <c r="BFA177" s="501"/>
      <c r="BFB177" s="501"/>
      <c r="BFC177" s="501"/>
      <c r="BFD177" s="501"/>
      <c r="BFE177" s="501"/>
      <c r="BFF177" s="501"/>
      <c r="BFG177" s="501"/>
      <c r="BFH177" s="501"/>
      <c r="BFI177" s="501"/>
      <c r="BFJ177" s="501"/>
      <c r="BFK177" s="501"/>
      <c r="BFL177" s="502"/>
      <c r="BFM177" s="497"/>
      <c r="BFN177" s="498"/>
      <c r="BFO177" s="498"/>
      <c r="BFP177" s="499"/>
      <c r="BFQ177" s="499"/>
      <c r="BFR177" s="499"/>
      <c r="BFS177" s="500"/>
      <c r="BFT177" s="501"/>
      <c r="BFU177" s="501"/>
      <c r="BFV177" s="501"/>
      <c r="BFW177" s="501"/>
      <c r="BFX177" s="501"/>
      <c r="BFY177" s="501"/>
      <c r="BFZ177" s="501"/>
      <c r="BGA177" s="501"/>
      <c r="BGB177" s="501"/>
      <c r="BGC177" s="501"/>
      <c r="BGD177" s="501"/>
      <c r="BGE177" s="502"/>
      <c r="BGF177" s="497"/>
      <c r="BGG177" s="498"/>
      <c r="BGH177" s="498"/>
      <c r="BGI177" s="499"/>
      <c r="BGJ177" s="499"/>
      <c r="BGK177" s="499"/>
      <c r="BGL177" s="500"/>
      <c r="BGM177" s="501"/>
      <c r="BGN177" s="501"/>
      <c r="BGO177" s="501"/>
      <c r="BGP177" s="501"/>
      <c r="BGQ177" s="501"/>
      <c r="BGR177" s="501"/>
      <c r="BGS177" s="501"/>
      <c r="BGT177" s="501"/>
      <c r="BGU177" s="501"/>
      <c r="BGV177" s="501"/>
      <c r="BGW177" s="501"/>
      <c r="BGX177" s="502"/>
      <c r="BGY177" s="497"/>
      <c r="BGZ177" s="498"/>
      <c r="BHA177" s="498"/>
      <c r="BHB177" s="499"/>
      <c r="BHC177" s="499"/>
      <c r="BHD177" s="499"/>
      <c r="BHE177" s="500"/>
      <c r="BHF177" s="501"/>
      <c r="BHG177" s="501"/>
      <c r="BHH177" s="501"/>
      <c r="BHI177" s="501"/>
      <c r="BHJ177" s="501"/>
      <c r="BHK177" s="501"/>
      <c r="BHL177" s="501"/>
      <c r="BHM177" s="501"/>
      <c r="BHN177" s="501"/>
      <c r="BHO177" s="501"/>
      <c r="BHP177" s="501"/>
      <c r="BHQ177" s="502"/>
      <c r="BHR177" s="497"/>
      <c r="BHS177" s="498"/>
      <c r="BHT177" s="498"/>
      <c r="BHU177" s="499"/>
      <c r="BHV177" s="499"/>
      <c r="BHW177" s="499"/>
      <c r="BHX177" s="500"/>
      <c r="BHY177" s="501"/>
      <c r="BHZ177" s="501"/>
      <c r="BIA177" s="501"/>
      <c r="BIB177" s="501"/>
      <c r="BIC177" s="501"/>
      <c r="BID177" s="501"/>
      <c r="BIE177" s="501"/>
      <c r="BIF177" s="501"/>
      <c r="BIG177" s="501"/>
      <c r="BIH177" s="501"/>
      <c r="BII177" s="501"/>
      <c r="BIJ177" s="502"/>
      <c r="BIK177" s="497"/>
      <c r="BIL177" s="498"/>
      <c r="BIM177" s="498"/>
      <c r="BIN177" s="499"/>
      <c r="BIO177" s="499"/>
      <c r="BIP177" s="499"/>
      <c r="BIQ177" s="500"/>
      <c r="BIR177" s="501"/>
      <c r="BIS177" s="501"/>
      <c r="BIT177" s="501"/>
      <c r="BIU177" s="501"/>
      <c r="BIV177" s="501"/>
      <c r="BIW177" s="501"/>
      <c r="BIX177" s="501"/>
      <c r="BIY177" s="501"/>
      <c r="BIZ177" s="501"/>
      <c r="BJA177" s="501"/>
      <c r="BJB177" s="501"/>
      <c r="BJC177" s="502"/>
      <c r="BJD177" s="497"/>
      <c r="BJE177" s="498"/>
      <c r="BJF177" s="498"/>
      <c r="BJG177" s="499"/>
      <c r="BJH177" s="499"/>
      <c r="BJI177" s="499"/>
      <c r="BJJ177" s="500"/>
      <c r="BJK177" s="501"/>
      <c r="BJL177" s="501"/>
      <c r="BJM177" s="501"/>
      <c r="BJN177" s="501"/>
      <c r="BJO177" s="501"/>
      <c r="BJP177" s="501"/>
      <c r="BJQ177" s="501"/>
      <c r="BJR177" s="501"/>
      <c r="BJS177" s="501"/>
      <c r="BJT177" s="501"/>
      <c r="BJU177" s="501"/>
      <c r="BJV177" s="502"/>
      <c r="BJW177" s="497"/>
      <c r="BJX177" s="498"/>
      <c r="BJY177" s="498"/>
      <c r="BJZ177" s="499"/>
      <c r="BKA177" s="499"/>
      <c r="BKB177" s="499"/>
      <c r="BKC177" s="500"/>
      <c r="BKD177" s="501"/>
      <c r="BKE177" s="501"/>
      <c r="BKF177" s="501"/>
      <c r="BKG177" s="501"/>
      <c r="BKH177" s="501"/>
      <c r="BKI177" s="501"/>
      <c r="BKJ177" s="501"/>
      <c r="BKK177" s="501"/>
      <c r="BKL177" s="501"/>
      <c r="BKM177" s="501"/>
      <c r="BKN177" s="501"/>
      <c r="BKO177" s="502"/>
      <c r="BKP177" s="497"/>
      <c r="BKQ177" s="498"/>
      <c r="BKR177" s="498"/>
      <c r="BKS177" s="499"/>
      <c r="BKT177" s="499"/>
      <c r="BKU177" s="499"/>
      <c r="BKV177" s="500"/>
      <c r="BKW177" s="501"/>
      <c r="BKX177" s="501"/>
      <c r="BKY177" s="501"/>
      <c r="BKZ177" s="501"/>
      <c r="BLA177" s="501"/>
      <c r="BLB177" s="501"/>
      <c r="BLC177" s="501"/>
      <c r="BLD177" s="501"/>
      <c r="BLE177" s="501"/>
      <c r="BLF177" s="501"/>
      <c r="BLG177" s="501"/>
      <c r="BLH177" s="502"/>
      <c r="BLI177" s="497"/>
      <c r="BLJ177" s="498"/>
      <c r="BLK177" s="498"/>
      <c r="BLL177" s="499"/>
      <c r="BLM177" s="499"/>
      <c r="BLN177" s="499"/>
      <c r="BLO177" s="500"/>
      <c r="BLP177" s="501"/>
      <c r="BLQ177" s="501"/>
      <c r="BLR177" s="501"/>
      <c r="BLS177" s="501"/>
      <c r="BLT177" s="501"/>
      <c r="BLU177" s="501"/>
      <c r="BLV177" s="501"/>
      <c r="BLW177" s="501"/>
      <c r="BLX177" s="501"/>
      <c r="BLY177" s="501"/>
      <c r="BLZ177" s="501"/>
      <c r="BMA177" s="502"/>
      <c r="BMB177" s="497"/>
      <c r="BMC177" s="498"/>
      <c r="BMD177" s="498"/>
      <c r="BME177" s="499"/>
      <c r="BMF177" s="499"/>
      <c r="BMG177" s="499"/>
      <c r="BMH177" s="500"/>
      <c r="BMI177" s="501"/>
      <c r="BMJ177" s="501"/>
      <c r="BMK177" s="501"/>
      <c r="BML177" s="501"/>
      <c r="BMM177" s="501"/>
      <c r="BMN177" s="501"/>
      <c r="BMO177" s="501"/>
      <c r="BMP177" s="501"/>
      <c r="BMQ177" s="501"/>
      <c r="BMR177" s="501"/>
      <c r="BMS177" s="501"/>
      <c r="BMT177" s="502"/>
      <c r="BMU177" s="497"/>
      <c r="BMV177" s="498"/>
      <c r="BMW177" s="498"/>
      <c r="BMX177" s="499"/>
      <c r="BMY177" s="499"/>
      <c r="BMZ177" s="499"/>
      <c r="BNA177" s="500"/>
      <c r="BNB177" s="501"/>
      <c r="BNC177" s="501"/>
      <c r="BND177" s="501"/>
      <c r="BNE177" s="501"/>
      <c r="BNF177" s="501"/>
      <c r="BNG177" s="501"/>
      <c r="BNH177" s="501"/>
      <c r="BNI177" s="501"/>
      <c r="BNJ177" s="501"/>
      <c r="BNK177" s="501"/>
      <c r="BNL177" s="501"/>
      <c r="BNM177" s="502"/>
      <c r="BNN177" s="497"/>
      <c r="BNO177" s="498"/>
      <c r="BNP177" s="498"/>
      <c r="BNQ177" s="499"/>
      <c r="BNR177" s="499"/>
      <c r="BNS177" s="499"/>
      <c r="BNT177" s="500"/>
      <c r="BNU177" s="501"/>
      <c r="BNV177" s="501"/>
      <c r="BNW177" s="501"/>
      <c r="BNX177" s="501"/>
      <c r="BNY177" s="501"/>
      <c r="BNZ177" s="501"/>
      <c r="BOA177" s="501"/>
      <c r="BOB177" s="501"/>
      <c r="BOC177" s="501"/>
      <c r="BOD177" s="501"/>
      <c r="BOE177" s="501"/>
      <c r="BOF177" s="502"/>
      <c r="BOG177" s="497"/>
      <c r="BOH177" s="498"/>
      <c r="BOI177" s="498"/>
      <c r="BOJ177" s="499"/>
      <c r="BOK177" s="499"/>
      <c r="BOL177" s="499"/>
      <c r="BOM177" s="500"/>
      <c r="BON177" s="501"/>
      <c r="BOO177" s="501"/>
      <c r="BOP177" s="501"/>
      <c r="BOQ177" s="501"/>
      <c r="BOR177" s="501"/>
      <c r="BOS177" s="501"/>
      <c r="BOT177" s="501"/>
      <c r="BOU177" s="501"/>
      <c r="BOV177" s="501"/>
      <c r="BOW177" s="501"/>
      <c r="BOX177" s="501"/>
      <c r="BOY177" s="502"/>
      <c r="BOZ177" s="497"/>
      <c r="BPA177" s="498"/>
      <c r="BPB177" s="498"/>
      <c r="BPC177" s="499"/>
      <c r="BPD177" s="499"/>
      <c r="BPE177" s="499"/>
      <c r="BPF177" s="500"/>
      <c r="BPG177" s="501"/>
      <c r="BPH177" s="501"/>
      <c r="BPI177" s="501"/>
      <c r="BPJ177" s="501"/>
      <c r="BPK177" s="501"/>
      <c r="BPL177" s="501"/>
      <c r="BPM177" s="501"/>
      <c r="BPN177" s="501"/>
      <c r="BPO177" s="501"/>
      <c r="BPP177" s="501"/>
      <c r="BPQ177" s="501"/>
      <c r="BPR177" s="502"/>
      <c r="BPS177" s="497"/>
      <c r="BPT177" s="498"/>
      <c r="BPU177" s="498"/>
      <c r="BPV177" s="499"/>
      <c r="BPW177" s="499"/>
      <c r="BPX177" s="499"/>
      <c r="BPY177" s="500"/>
      <c r="BPZ177" s="501"/>
      <c r="BQA177" s="501"/>
      <c r="BQB177" s="501"/>
      <c r="BQC177" s="501"/>
      <c r="BQD177" s="501"/>
      <c r="BQE177" s="501"/>
      <c r="BQF177" s="501"/>
      <c r="BQG177" s="501"/>
      <c r="BQH177" s="501"/>
      <c r="BQI177" s="501"/>
      <c r="BQJ177" s="501"/>
      <c r="BQK177" s="502"/>
      <c r="BQL177" s="497"/>
      <c r="BQM177" s="498"/>
      <c r="BQN177" s="498"/>
      <c r="BQO177" s="499"/>
      <c r="BQP177" s="499"/>
      <c r="BQQ177" s="499"/>
      <c r="BQR177" s="500"/>
      <c r="BQS177" s="501"/>
      <c r="BQT177" s="501"/>
      <c r="BQU177" s="501"/>
      <c r="BQV177" s="501"/>
      <c r="BQW177" s="501"/>
      <c r="BQX177" s="501"/>
      <c r="BQY177" s="501"/>
      <c r="BQZ177" s="501"/>
      <c r="BRA177" s="501"/>
      <c r="BRB177" s="501"/>
      <c r="BRC177" s="501"/>
      <c r="BRD177" s="502"/>
      <c r="BRE177" s="497"/>
      <c r="BRF177" s="498"/>
      <c r="BRG177" s="498"/>
      <c r="BRH177" s="499"/>
      <c r="BRI177" s="499"/>
      <c r="BRJ177" s="499"/>
      <c r="BRK177" s="500"/>
      <c r="BRL177" s="501"/>
      <c r="BRM177" s="501"/>
      <c r="BRN177" s="501"/>
      <c r="BRO177" s="501"/>
      <c r="BRP177" s="501"/>
      <c r="BRQ177" s="501"/>
      <c r="BRR177" s="501"/>
      <c r="BRS177" s="501"/>
      <c r="BRT177" s="501"/>
      <c r="BRU177" s="501"/>
      <c r="BRV177" s="501"/>
      <c r="BRW177" s="502"/>
      <c r="BRX177" s="497"/>
      <c r="BRY177" s="498"/>
      <c r="BRZ177" s="498"/>
      <c r="BSA177" s="499"/>
      <c r="BSB177" s="499"/>
      <c r="BSC177" s="499"/>
      <c r="BSD177" s="500"/>
      <c r="BSE177" s="501"/>
      <c r="BSF177" s="501"/>
      <c r="BSG177" s="501"/>
      <c r="BSH177" s="501"/>
      <c r="BSI177" s="501"/>
      <c r="BSJ177" s="501"/>
      <c r="BSK177" s="501"/>
      <c r="BSL177" s="501"/>
      <c r="BSM177" s="501"/>
      <c r="BSN177" s="501"/>
      <c r="BSO177" s="501"/>
      <c r="BSP177" s="502"/>
      <c r="BSQ177" s="497"/>
      <c r="BSR177" s="498"/>
      <c r="BSS177" s="498"/>
      <c r="BST177" s="499"/>
      <c r="BSU177" s="499"/>
      <c r="BSV177" s="499"/>
      <c r="BSW177" s="500"/>
      <c r="BSX177" s="501"/>
      <c r="BSY177" s="501"/>
      <c r="BSZ177" s="501"/>
      <c r="BTA177" s="501"/>
      <c r="BTB177" s="501"/>
      <c r="BTC177" s="501"/>
      <c r="BTD177" s="501"/>
      <c r="BTE177" s="501"/>
      <c r="BTF177" s="501"/>
      <c r="BTG177" s="501"/>
      <c r="BTH177" s="501"/>
      <c r="BTI177" s="502"/>
      <c r="BTJ177" s="497"/>
      <c r="BTK177" s="498"/>
      <c r="BTL177" s="498"/>
      <c r="BTM177" s="499"/>
      <c r="BTN177" s="499"/>
      <c r="BTO177" s="499"/>
      <c r="BTP177" s="500"/>
      <c r="BTQ177" s="501"/>
      <c r="BTR177" s="501"/>
      <c r="BTS177" s="501"/>
      <c r="BTT177" s="501"/>
      <c r="BTU177" s="501"/>
      <c r="BTV177" s="501"/>
      <c r="BTW177" s="501"/>
      <c r="BTX177" s="501"/>
      <c r="BTY177" s="501"/>
      <c r="BTZ177" s="501"/>
      <c r="BUA177" s="501"/>
      <c r="BUB177" s="502"/>
      <c r="BUC177" s="497"/>
      <c r="BUD177" s="498"/>
      <c r="BUE177" s="498"/>
      <c r="BUF177" s="499"/>
      <c r="BUG177" s="499"/>
      <c r="BUH177" s="499"/>
      <c r="BUI177" s="500"/>
      <c r="BUJ177" s="501"/>
      <c r="BUK177" s="501"/>
      <c r="BUL177" s="501"/>
      <c r="BUM177" s="501"/>
      <c r="BUN177" s="501"/>
      <c r="BUO177" s="501"/>
      <c r="BUP177" s="501"/>
      <c r="BUQ177" s="501"/>
      <c r="BUR177" s="501"/>
      <c r="BUS177" s="501"/>
      <c r="BUT177" s="501"/>
      <c r="BUU177" s="502"/>
      <c r="BUV177" s="497"/>
      <c r="BUW177" s="498"/>
      <c r="BUX177" s="498"/>
      <c r="BUY177" s="499"/>
      <c r="BUZ177" s="499"/>
      <c r="BVA177" s="499"/>
      <c r="BVB177" s="500"/>
      <c r="BVC177" s="501"/>
      <c r="BVD177" s="501"/>
      <c r="BVE177" s="501"/>
      <c r="BVF177" s="501"/>
      <c r="BVG177" s="501"/>
      <c r="BVH177" s="501"/>
      <c r="BVI177" s="501"/>
      <c r="BVJ177" s="501"/>
      <c r="BVK177" s="501"/>
      <c r="BVL177" s="501"/>
      <c r="BVM177" s="501"/>
      <c r="BVN177" s="502"/>
      <c r="BVO177" s="497"/>
      <c r="BVP177" s="498"/>
      <c r="BVQ177" s="498"/>
      <c r="BVR177" s="499"/>
      <c r="BVS177" s="499"/>
      <c r="BVT177" s="499"/>
      <c r="BVU177" s="500"/>
      <c r="BVV177" s="501"/>
      <c r="BVW177" s="501"/>
      <c r="BVX177" s="501"/>
      <c r="BVY177" s="501"/>
      <c r="BVZ177" s="501"/>
      <c r="BWA177" s="501"/>
      <c r="BWB177" s="501"/>
      <c r="BWC177" s="501"/>
      <c r="BWD177" s="501"/>
      <c r="BWE177" s="501"/>
      <c r="BWF177" s="501"/>
      <c r="BWG177" s="502"/>
      <c r="BWH177" s="497"/>
      <c r="BWI177" s="498"/>
      <c r="BWJ177" s="498"/>
      <c r="BWK177" s="499"/>
      <c r="BWL177" s="499"/>
      <c r="BWM177" s="499"/>
      <c r="BWN177" s="500"/>
      <c r="BWO177" s="501"/>
      <c r="BWP177" s="501"/>
      <c r="BWQ177" s="501"/>
      <c r="BWR177" s="501"/>
      <c r="BWS177" s="501"/>
      <c r="BWT177" s="501"/>
      <c r="BWU177" s="501"/>
      <c r="BWV177" s="501"/>
      <c r="BWW177" s="501"/>
      <c r="BWX177" s="501"/>
      <c r="BWY177" s="501"/>
      <c r="BWZ177" s="502"/>
      <c r="BXA177" s="497"/>
      <c r="BXB177" s="498"/>
      <c r="BXC177" s="498"/>
      <c r="BXD177" s="499"/>
      <c r="BXE177" s="499"/>
      <c r="BXF177" s="499"/>
      <c r="BXG177" s="500"/>
      <c r="BXH177" s="501"/>
      <c r="BXI177" s="501"/>
      <c r="BXJ177" s="501"/>
      <c r="BXK177" s="501"/>
      <c r="BXL177" s="501"/>
      <c r="BXM177" s="501"/>
      <c r="BXN177" s="501"/>
      <c r="BXO177" s="501"/>
      <c r="BXP177" s="501"/>
      <c r="BXQ177" s="501"/>
      <c r="BXR177" s="501"/>
      <c r="BXS177" s="502"/>
      <c r="BXT177" s="497"/>
      <c r="BXU177" s="498"/>
      <c r="BXV177" s="498"/>
      <c r="BXW177" s="499"/>
      <c r="BXX177" s="499"/>
      <c r="BXY177" s="499"/>
      <c r="BXZ177" s="500"/>
      <c r="BYA177" s="501"/>
      <c r="BYB177" s="501"/>
      <c r="BYC177" s="501"/>
      <c r="BYD177" s="501"/>
      <c r="BYE177" s="501"/>
      <c r="BYF177" s="501"/>
      <c r="BYG177" s="501"/>
      <c r="BYH177" s="501"/>
      <c r="BYI177" s="501"/>
      <c r="BYJ177" s="501"/>
      <c r="BYK177" s="501"/>
      <c r="BYL177" s="502"/>
      <c r="BYM177" s="497"/>
      <c r="BYN177" s="498"/>
      <c r="BYO177" s="498"/>
      <c r="BYP177" s="499"/>
      <c r="BYQ177" s="499"/>
      <c r="BYR177" s="499"/>
      <c r="BYS177" s="500"/>
      <c r="BYT177" s="501"/>
      <c r="BYU177" s="501"/>
      <c r="BYV177" s="501"/>
      <c r="BYW177" s="501"/>
      <c r="BYX177" s="501"/>
      <c r="BYY177" s="501"/>
      <c r="BYZ177" s="501"/>
      <c r="BZA177" s="501"/>
      <c r="BZB177" s="501"/>
      <c r="BZC177" s="501"/>
      <c r="BZD177" s="501"/>
      <c r="BZE177" s="502"/>
      <c r="BZF177" s="497"/>
      <c r="BZG177" s="498"/>
      <c r="BZH177" s="498"/>
      <c r="BZI177" s="499"/>
      <c r="BZJ177" s="499"/>
      <c r="BZK177" s="499"/>
      <c r="BZL177" s="500"/>
      <c r="BZM177" s="501"/>
      <c r="BZN177" s="501"/>
      <c r="BZO177" s="501"/>
      <c r="BZP177" s="501"/>
      <c r="BZQ177" s="501"/>
      <c r="BZR177" s="501"/>
      <c r="BZS177" s="501"/>
      <c r="BZT177" s="501"/>
      <c r="BZU177" s="501"/>
      <c r="BZV177" s="501"/>
      <c r="BZW177" s="501"/>
      <c r="BZX177" s="502"/>
      <c r="BZY177" s="497"/>
      <c r="BZZ177" s="498"/>
      <c r="CAA177" s="498"/>
      <c r="CAB177" s="499"/>
      <c r="CAC177" s="499"/>
      <c r="CAD177" s="499"/>
      <c r="CAE177" s="500"/>
      <c r="CAF177" s="501"/>
      <c r="CAG177" s="501"/>
      <c r="CAH177" s="501"/>
      <c r="CAI177" s="501"/>
      <c r="CAJ177" s="501"/>
      <c r="CAK177" s="501"/>
      <c r="CAL177" s="501"/>
      <c r="CAM177" s="501"/>
      <c r="CAN177" s="501"/>
      <c r="CAO177" s="501"/>
      <c r="CAP177" s="501"/>
      <c r="CAQ177" s="502"/>
      <c r="CAR177" s="497"/>
      <c r="CAS177" s="498"/>
      <c r="CAT177" s="498"/>
      <c r="CAU177" s="499"/>
      <c r="CAV177" s="499"/>
      <c r="CAW177" s="499"/>
      <c r="CAX177" s="500"/>
      <c r="CAY177" s="501"/>
      <c r="CAZ177" s="501"/>
      <c r="CBA177" s="501"/>
      <c r="CBB177" s="501"/>
      <c r="CBC177" s="501"/>
      <c r="CBD177" s="501"/>
      <c r="CBE177" s="501"/>
      <c r="CBF177" s="501"/>
      <c r="CBG177" s="501"/>
      <c r="CBH177" s="501"/>
      <c r="CBI177" s="501"/>
      <c r="CBJ177" s="502"/>
      <c r="CBK177" s="497"/>
      <c r="CBL177" s="498"/>
      <c r="CBM177" s="498"/>
      <c r="CBN177" s="499"/>
      <c r="CBO177" s="499"/>
      <c r="CBP177" s="499"/>
      <c r="CBQ177" s="500"/>
      <c r="CBR177" s="501"/>
      <c r="CBS177" s="501"/>
      <c r="CBT177" s="501"/>
      <c r="CBU177" s="501"/>
      <c r="CBV177" s="501"/>
      <c r="CBW177" s="501"/>
      <c r="CBX177" s="501"/>
      <c r="CBY177" s="501"/>
      <c r="CBZ177" s="501"/>
      <c r="CCA177" s="501"/>
      <c r="CCB177" s="501"/>
      <c r="CCC177" s="502"/>
      <c r="CCD177" s="497"/>
      <c r="CCE177" s="498"/>
      <c r="CCF177" s="498"/>
      <c r="CCG177" s="499"/>
      <c r="CCH177" s="499"/>
      <c r="CCI177" s="499"/>
      <c r="CCJ177" s="500"/>
      <c r="CCK177" s="501"/>
      <c r="CCL177" s="501"/>
      <c r="CCM177" s="501"/>
      <c r="CCN177" s="501"/>
      <c r="CCO177" s="501"/>
      <c r="CCP177" s="501"/>
      <c r="CCQ177" s="501"/>
      <c r="CCR177" s="501"/>
      <c r="CCS177" s="501"/>
      <c r="CCT177" s="501"/>
      <c r="CCU177" s="501"/>
      <c r="CCV177" s="502"/>
      <c r="CCW177" s="497"/>
      <c r="CCX177" s="498"/>
      <c r="CCY177" s="498"/>
      <c r="CCZ177" s="499"/>
      <c r="CDA177" s="499"/>
      <c r="CDB177" s="499"/>
      <c r="CDC177" s="500"/>
      <c r="CDD177" s="501"/>
      <c r="CDE177" s="501"/>
      <c r="CDF177" s="501"/>
      <c r="CDG177" s="501"/>
      <c r="CDH177" s="501"/>
      <c r="CDI177" s="501"/>
      <c r="CDJ177" s="501"/>
      <c r="CDK177" s="501"/>
      <c r="CDL177" s="501"/>
      <c r="CDM177" s="501"/>
      <c r="CDN177" s="501"/>
      <c r="CDO177" s="502"/>
      <c r="CDP177" s="497"/>
      <c r="CDQ177" s="498"/>
      <c r="CDR177" s="498"/>
      <c r="CDS177" s="499"/>
      <c r="CDT177" s="499"/>
      <c r="CDU177" s="499"/>
      <c r="CDV177" s="500"/>
      <c r="CDW177" s="501"/>
      <c r="CDX177" s="501"/>
      <c r="CDY177" s="501"/>
      <c r="CDZ177" s="501"/>
      <c r="CEA177" s="501"/>
      <c r="CEB177" s="501"/>
      <c r="CEC177" s="501"/>
      <c r="CED177" s="501"/>
      <c r="CEE177" s="501"/>
      <c r="CEF177" s="501"/>
      <c r="CEG177" s="501"/>
      <c r="CEH177" s="502"/>
      <c r="CEI177" s="497"/>
      <c r="CEJ177" s="498"/>
      <c r="CEK177" s="498"/>
      <c r="CEL177" s="499"/>
      <c r="CEM177" s="499"/>
      <c r="CEN177" s="499"/>
      <c r="CEO177" s="500"/>
      <c r="CEP177" s="501"/>
      <c r="CEQ177" s="501"/>
      <c r="CER177" s="501"/>
      <c r="CES177" s="501"/>
      <c r="CET177" s="501"/>
      <c r="CEU177" s="501"/>
      <c r="CEV177" s="501"/>
      <c r="CEW177" s="501"/>
      <c r="CEX177" s="501"/>
      <c r="CEY177" s="501"/>
      <c r="CEZ177" s="501"/>
      <c r="CFA177" s="502"/>
      <c r="CFB177" s="497"/>
      <c r="CFC177" s="498"/>
      <c r="CFD177" s="498"/>
      <c r="CFE177" s="499"/>
      <c r="CFF177" s="499"/>
      <c r="CFG177" s="499"/>
      <c r="CFH177" s="500"/>
      <c r="CFI177" s="501"/>
      <c r="CFJ177" s="501"/>
      <c r="CFK177" s="501"/>
      <c r="CFL177" s="501"/>
      <c r="CFM177" s="501"/>
      <c r="CFN177" s="501"/>
      <c r="CFO177" s="501"/>
      <c r="CFP177" s="501"/>
      <c r="CFQ177" s="501"/>
      <c r="CFR177" s="501"/>
      <c r="CFS177" s="501"/>
      <c r="CFT177" s="502"/>
      <c r="CFU177" s="497"/>
      <c r="CFV177" s="498"/>
      <c r="CFW177" s="498"/>
      <c r="CFX177" s="499"/>
      <c r="CFY177" s="499"/>
      <c r="CFZ177" s="499"/>
      <c r="CGA177" s="500"/>
      <c r="CGB177" s="501"/>
      <c r="CGC177" s="501"/>
      <c r="CGD177" s="501"/>
      <c r="CGE177" s="501"/>
      <c r="CGF177" s="501"/>
      <c r="CGG177" s="501"/>
      <c r="CGH177" s="501"/>
      <c r="CGI177" s="501"/>
      <c r="CGJ177" s="501"/>
      <c r="CGK177" s="501"/>
      <c r="CGL177" s="501"/>
      <c r="CGM177" s="502"/>
      <c r="CGN177" s="497"/>
      <c r="CGO177" s="498"/>
      <c r="CGP177" s="498"/>
      <c r="CGQ177" s="499"/>
      <c r="CGR177" s="499"/>
      <c r="CGS177" s="499"/>
      <c r="CGT177" s="500"/>
      <c r="CGU177" s="501"/>
      <c r="CGV177" s="501"/>
      <c r="CGW177" s="501"/>
      <c r="CGX177" s="501"/>
      <c r="CGY177" s="501"/>
      <c r="CGZ177" s="501"/>
      <c r="CHA177" s="501"/>
      <c r="CHB177" s="501"/>
      <c r="CHC177" s="501"/>
      <c r="CHD177" s="501"/>
      <c r="CHE177" s="501"/>
      <c r="CHF177" s="502"/>
      <c r="CHG177" s="497"/>
      <c r="CHH177" s="498"/>
      <c r="CHI177" s="498"/>
      <c r="CHJ177" s="499"/>
      <c r="CHK177" s="499"/>
      <c r="CHL177" s="499"/>
      <c r="CHM177" s="500"/>
      <c r="CHN177" s="501"/>
      <c r="CHO177" s="501"/>
      <c r="CHP177" s="501"/>
      <c r="CHQ177" s="501"/>
      <c r="CHR177" s="501"/>
      <c r="CHS177" s="501"/>
      <c r="CHT177" s="501"/>
      <c r="CHU177" s="501"/>
      <c r="CHV177" s="501"/>
      <c r="CHW177" s="501"/>
      <c r="CHX177" s="501"/>
      <c r="CHY177" s="502"/>
      <c r="CHZ177" s="497"/>
      <c r="CIA177" s="498"/>
      <c r="CIB177" s="498"/>
      <c r="CIC177" s="499"/>
      <c r="CID177" s="499"/>
      <c r="CIE177" s="499"/>
      <c r="CIF177" s="500"/>
      <c r="CIG177" s="501"/>
      <c r="CIH177" s="501"/>
      <c r="CII177" s="501"/>
      <c r="CIJ177" s="501"/>
      <c r="CIK177" s="501"/>
      <c r="CIL177" s="501"/>
      <c r="CIM177" s="501"/>
      <c r="CIN177" s="501"/>
      <c r="CIO177" s="501"/>
      <c r="CIP177" s="501"/>
      <c r="CIQ177" s="501"/>
      <c r="CIR177" s="502"/>
      <c r="CIS177" s="497"/>
      <c r="CIT177" s="498"/>
      <c r="CIU177" s="498"/>
      <c r="CIV177" s="499"/>
      <c r="CIW177" s="499"/>
      <c r="CIX177" s="499"/>
      <c r="CIY177" s="500"/>
      <c r="CIZ177" s="501"/>
      <c r="CJA177" s="501"/>
      <c r="CJB177" s="501"/>
      <c r="CJC177" s="501"/>
      <c r="CJD177" s="501"/>
      <c r="CJE177" s="501"/>
      <c r="CJF177" s="501"/>
      <c r="CJG177" s="501"/>
      <c r="CJH177" s="501"/>
      <c r="CJI177" s="501"/>
      <c r="CJJ177" s="501"/>
      <c r="CJK177" s="502"/>
      <c r="CJL177" s="497"/>
      <c r="CJM177" s="498"/>
      <c r="CJN177" s="498"/>
      <c r="CJO177" s="499"/>
      <c r="CJP177" s="499"/>
      <c r="CJQ177" s="499"/>
      <c r="CJR177" s="500"/>
      <c r="CJS177" s="501"/>
      <c r="CJT177" s="501"/>
      <c r="CJU177" s="501"/>
      <c r="CJV177" s="501"/>
      <c r="CJW177" s="501"/>
      <c r="CJX177" s="501"/>
      <c r="CJY177" s="501"/>
      <c r="CJZ177" s="501"/>
      <c r="CKA177" s="501"/>
      <c r="CKB177" s="501"/>
      <c r="CKC177" s="501"/>
      <c r="CKD177" s="502"/>
      <c r="CKE177" s="497"/>
      <c r="CKF177" s="498"/>
      <c r="CKG177" s="498"/>
      <c r="CKH177" s="499"/>
      <c r="CKI177" s="499"/>
      <c r="CKJ177" s="499"/>
      <c r="CKK177" s="500"/>
      <c r="CKL177" s="501"/>
      <c r="CKM177" s="501"/>
      <c r="CKN177" s="501"/>
      <c r="CKO177" s="501"/>
      <c r="CKP177" s="501"/>
      <c r="CKQ177" s="501"/>
      <c r="CKR177" s="501"/>
      <c r="CKS177" s="501"/>
      <c r="CKT177" s="501"/>
      <c r="CKU177" s="501"/>
      <c r="CKV177" s="501"/>
      <c r="CKW177" s="502"/>
      <c r="CKX177" s="497"/>
      <c r="CKY177" s="498"/>
      <c r="CKZ177" s="498"/>
      <c r="CLA177" s="499"/>
      <c r="CLB177" s="499"/>
      <c r="CLC177" s="499"/>
      <c r="CLD177" s="500"/>
      <c r="CLE177" s="501"/>
      <c r="CLF177" s="501"/>
      <c r="CLG177" s="501"/>
      <c r="CLH177" s="501"/>
      <c r="CLI177" s="501"/>
      <c r="CLJ177" s="501"/>
      <c r="CLK177" s="501"/>
      <c r="CLL177" s="501"/>
      <c r="CLM177" s="501"/>
      <c r="CLN177" s="501"/>
      <c r="CLO177" s="501"/>
      <c r="CLP177" s="502"/>
      <c r="CLQ177" s="497"/>
      <c r="CLR177" s="498"/>
      <c r="CLS177" s="498"/>
      <c r="CLT177" s="499"/>
      <c r="CLU177" s="499"/>
      <c r="CLV177" s="499"/>
      <c r="CLW177" s="500"/>
      <c r="CLX177" s="501"/>
      <c r="CLY177" s="501"/>
      <c r="CLZ177" s="501"/>
      <c r="CMA177" s="501"/>
      <c r="CMB177" s="501"/>
      <c r="CMC177" s="501"/>
      <c r="CMD177" s="501"/>
      <c r="CME177" s="501"/>
      <c r="CMF177" s="501"/>
      <c r="CMG177" s="501"/>
      <c r="CMH177" s="501"/>
      <c r="CMI177" s="502"/>
      <c r="CMJ177" s="497"/>
      <c r="CMK177" s="498"/>
      <c r="CML177" s="498"/>
      <c r="CMM177" s="499"/>
      <c r="CMN177" s="499"/>
      <c r="CMO177" s="499"/>
      <c r="CMP177" s="500"/>
      <c r="CMQ177" s="501"/>
      <c r="CMR177" s="501"/>
      <c r="CMS177" s="501"/>
      <c r="CMT177" s="501"/>
      <c r="CMU177" s="501"/>
      <c r="CMV177" s="501"/>
      <c r="CMW177" s="501"/>
      <c r="CMX177" s="501"/>
      <c r="CMY177" s="501"/>
      <c r="CMZ177" s="501"/>
      <c r="CNA177" s="501"/>
      <c r="CNB177" s="502"/>
      <c r="CNC177" s="497"/>
      <c r="CND177" s="498"/>
      <c r="CNE177" s="498"/>
      <c r="CNF177" s="499"/>
      <c r="CNG177" s="499"/>
      <c r="CNH177" s="499"/>
      <c r="CNI177" s="500"/>
      <c r="CNJ177" s="501"/>
      <c r="CNK177" s="501"/>
      <c r="CNL177" s="501"/>
      <c r="CNM177" s="501"/>
      <c r="CNN177" s="501"/>
      <c r="CNO177" s="501"/>
      <c r="CNP177" s="501"/>
      <c r="CNQ177" s="501"/>
      <c r="CNR177" s="501"/>
      <c r="CNS177" s="501"/>
      <c r="CNT177" s="501"/>
      <c r="CNU177" s="502"/>
      <c r="CNV177" s="497"/>
      <c r="CNW177" s="498"/>
      <c r="CNX177" s="498"/>
      <c r="CNY177" s="499"/>
      <c r="CNZ177" s="499"/>
      <c r="COA177" s="499"/>
      <c r="COB177" s="500"/>
      <c r="COC177" s="501"/>
      <c r="COD177" s="501"/>
      <c r="COE177" s="501"/>
      <c r="COF177" s="501"/>
      <c r="COG177" s="501"/>
      <c r="COH177" s="501"/>
      <c r="COI177" s="501"/>
      <c r="COJ177" s="501"/>
      <c r="COK177" s="501"/>
      <c r="COL177" s="501"/>
      <c r="COM177" s="501"/>
      <c r="CON177" s="502"/>
      <c r="COO177" s="497"/>
      <c r="COP177" s="498"/>
      <c r="COQ177" s="498"/>
      <c r="COR177" s="499"/>
      <c r="COS177" s="499"/>
      <c r="COT177" s="499"/>
      <c r="COU177" s="500"/>
      <c r="COV177" s="501"/>
      <c r="COW177" s="501"/>
      <c r="COX177" s="501"/>
      <c r="COY177" s="501"/>
      <c r="COZ177" s="501"/>
      <c r="CPA177" s="501"/>
      <c r="CPB177" s="501"/>
      <c r="CPC177" s="501"/>
      <c r="CPD177" s="501"/>
      <c r="CPE177" s="501"/>
      <c r="CPF177" s="501"/>
      <c r="CPG177" s="502"/>
      <c r="CPH177" s="497"/>
      <c r="CPI177" s="498"/>
      <c r="CPJ177" s="498"/>
      <c r="CPK177" s="499"/>
      <c r="CPL177" s="499"/>
      <c r="CPM177" s="499"/>
      <c r="CPN177" s="500"/>
      <c r="CPO177" s="501"/>
      <c r="CPP177" s="501"/>
      <c r="CPQ177" s="501"/>
      <c r="CPR177" s="501"/>
      <c r="CPS177" s="501"/>
      <c r="CPT177" s="501"/>
      <c r="CPU177" s="501"/>
      <c r="CPV177" s="501"/>
      <c r="CPW177" s="501"/>
      <c r="CPX177" s="501"/>
      <c r="CPY177" s="501"/>
      <c r="CPZ177" s="502"/>
      <c r="CQA177" s="497"/>
      <c r="CQB177" s="498"/>
      <c r="CQC177" s="498"/>
      <c r="CQD177" s="499"/>
      <c r="CQE177" s="499"/>
      <c r="CQF177" s="499"/>
      <c r="CQG177" s="500"/>
      <c r="CQH177" s="501"/>
      <c r="CQI177" s="501"/>
      <c r="CQJ177" s="501"/>
      <c r="CQK177" s="501"/>
      <c r="CQL177" s="501"/>
      <c r="CQM177" s="501"/>
      <c r="CQN177" s="501"/>
      <c r="CQO177" s="501"/>
      <c r="CQP177" s="501"/>
      <c r="CQQ177" s="501"/>
      <c r="CQR177" s="501"/>
      <c r="CQS177" s="502"/>
      <c r="CQT177" s="497"/>
      <c r="CQU177" s="498"/>
      <c r="CQV177" s="498"/>
      <c r="CQW177" s="499"/>
      <c r="CQX177" s="499"/>
      <c r="CQY177" s="499"/>
      <c r="CQZ177" s="500"/>
      <c r="CRA177" s="501"/>
      <c r="CRB177" s="501"/>
      <c r="CRC177" s="501"/>
      <c r="CRD177" s="501"/>
      <c r="CRE177" s="501"/>
      <c r="CRF177" s="501"/>
      <c r="CRG177" s="501"/>
      <c r="CRH177" s="501"/>
      <c r="CRI177" s="501"/>
      <c r="CRJ177" s="501"/>
      <c r="CRK177" s="501"/>
      <c r="CRL177" s="502"/>
      <c r="CRM177" s="497"/>
      <c r="CRN177" s="498"/>
      <c r="CRO177" s="498"/>
      <c r="CRP177" s="499"/>
      <c r="CRQ177" s="499"/>
      <c r="CRR177" s="499"/>
      <c r="CRS177" s="500"/>
      <c r="CRT177" s="501"/>
      <c r="CRU177" s="501"/>
      <c r="CRV177" s="501"/>
      <c r="CRW177" s="501"/>
      <c r="CRX177" s="501"/>
      <c r="CRY177" s="501"/>
      <c r="CRZ177" s="501"/>
      <c r="CSA177" s="501"/>
      <c r="CSB177" s="501"/>
      <c r="CSC177" s="501"/>
      <c r="CSD177" s="501"/>
      <c r="CSE177" s="502"/>
      <c r="CSF177" s="497"/>
      <c r="CSG177" s="498"/>
      <c r="CSH177" s="498"/>
      <c r="CSI177" s="499"/>
      <c r="CSJ177" s="499"/>
      <c r="CSK177" s="499"/>
      <c r="CSL177" s="500"/>
      <c r="CSM177" s="501"/>
      <c r="CSN177" s="501"/>
      <c r="CSO177" s="501"/>
      <c r="CSP177" s="501"/>
      <c r="CSQ177" s="501"/>
      <c r="CSR177" s="501"/>
      <c r="CSS177" s="501"/>
      <c r="CST177" s="501"/>
      <c r="CSU177" s="501"/>
      <c r="CSV177" s="501"/>
      <c r="CSW177" s="501"/>
      <c r="CSX177" s="502"/>
      <c r="CSY177" s="497"/>
      <c r="CSZ177" s="498"/>
      <c r="CTA177" s="498"/>
      <c r="CTB177" s="499"/>
      <c r="CTC177" s="499"/>
      <c r="CTD177" s="499"/>
      <c r="CTE177" s="500"/>
      <c r="CTF177" s="501"/>
      <c r="CTG177" s="501"/>
      <c r="CTH177" s="501"/>
      <c r="CTI177" s="501"/>
      <c r="CTJ177" s="501"/>
      <c r="CTK177" s="501"/>
      <c r="CTL177" s="501"/>
      <c r="CTM177" s="501"/>
      <c r="CTN177" s="501"/>
      <c r="CTO177" s="501"/>
      <c r="CTP177" s="501"/>
      <c r="CTQ177" s="502"/>
      <c r="CTR177" s="497"/>
      <c r="CTS177" s="498"/>
      <c r="CTT177" s="498"/>
      <c r="CTU177" s="499"/>
      <c r="CTV177" s="499"/>
      <c r="CTW177" s="499"/>
      <c r="CTX177" s="500"/>
      <c r="CTY177" s="501"/>
      <c r="CTZ177" s="501"/>
      <c r="CUA177" s="501"/>
      <c r="CUB177" s="501"/>
      <c r="CUC177" s="501"/>
      <c r="CUD177" s="501"/>
      <c r="CUE177" s="501"/>
      <c r="CUF177" s="501"/>
      <c r="CUG177" s="501"/>
      <c r="CUH177" s="501"/>
      <c r="CUI177" s="501"/>
      <c r="CUJ177" s="502"/>
      <c r="CUK177" s="497"/>
      <c r="CUL177" s="498"/>
      <c r="CUM177" s="498"/>
      <c r="CUN177" s="499"/>
      <c r="CUO177" s="499"/>
      <c r="CUP177" s="499"/>
      <c r="CUQ177" s="500"/>
      <c r="CUR177" s="501"/>
      <c r="CUS177" s="501"/>
      <c r="CUT177" s="501"/>
      <c r="CUU177" s="501"/>
      <c r="CUV177" s="501"/>
      <c r="CUW177" s="501"/>
      <c r="CUX177" s="501"/>
      <c r="CUY177" s="501"/>
      <c r="CUZ177" s="501"/>
      <c r="CVA177" s="501"/>
      <c r="CVB177" s="501"/>
      <c r="CVC177" s="502"/>
      <c r="CVD177" s="497"/>
      <c r="CVE177" s="498"/>
      <c r="CVF177" s="498"/>
      <c r="CVG177" s="499"/>
      <c r="CVH177" s="499"/>
      <c r="CVI177" s="499"/>
      <c r="CVJ177" s="500"/>
      <c r="CVK177" s="501"/>
      <c r="CVL177" s="501"/>
      <c r="CVM177" s="501"/>
      <c r="CVN177" s="501"/>
      <c r="CVO177" s="501"/>
      <c r="CVP177" s="501"/>
      <c r="CVQ177" s="501"/>
      <c r="CVR177" s="501"/>
      <c r="CVS177" s="501"/>
      <c r="CVT177" s="501"/>
      <c r="CVU177" s="501"/>
      <c r="CVV177" s="502"/>
      <c r="CVW177" s="497"/>
      <c r="CVX177" s="498"/>
      <c r="CVY177" s="498"/>
      <c r="CVZ177" s="499"/>
      <c r="CWA177" s="499"/>
      <c r="CWB177" s="499"/>
      <c r="CWC177" s="500"/>
      <c r="CWD177" s="501"/>
      <c r="CWE177" s="501"/>
      <c r="CWF177" s="501"/>
      <c r="CWG177" s="501"/>
      <c r="CWH177" s="501"/>
      <c r="CWI177" s="501"/>
      <c r="CWJ177" s="501"/>
      <c r="CWK177" s="501"/>
      <c r="CWL177" s="501"/>
      <c r="CWM177" s="501"/>
      <c r="CWN177" s="501"/>
      <c r="CWO177" s="502"/>
      <c r="CWP177" s="497"/>
      <c r="CWQ177" s="498"/>
      <c r="CWR177" s="498"/>
      <c r="CWS177" s="499"/>
      <c r="CWT177" s="499"/>
      <c r="CWU177" s="499"/>
      <c r="CWV177" s="500"/>
      <c r="CWW177" s="501"/>
      <c r="CWX177" s="501"/>
      <c r="CWY177" s="501"/>
      <c r="CWZ177" s="501"/>
      <c r="CXA177" s="501"/>
      <c r="CXB177" s="501"/>
      <c r="CXC177" s="501"/>
      <c r="CXD177" s="501"/>
      <c r="CXE177" s="501"/>
      <c r="CXF177" s="501"/>
      <c r="CXG177" s="501"/>
      <c r="CXH177" s="502"/>
      <c r="CXI177" s="497"/>
      <c r="CXJ177" s="498"/>
      <c r="CXK177" s="498"/>
      <c r="CXL177" s="499"/>
      <c r="CXM177" s="499"/>
      <c r="CXN177" s="499"/>
      <c r="CXO177" s="500"/>
      <c r="CXP177" s="501"/>
      <c r="CXQ177" s="501"/>
      <c r="CXR177" s="501"/>
      <c r="CXS177" s="501"/>
      <c r="CXT177" s="501"/>
      <c r="CXU177" s="501"/>
      <c r="CXV177" s="501"/>
      <c r="CXW177" s="501"/>
      <c r="CXX177" s="501"/>
      <c r="CXY177" s="501"/>
      <c r="CXZ177" s="501"/>
      <c r="CYA177" s="502"/>
      <c r="CYB177" s="497"/>
      <c r="CYC177" s="498"/>
      <c r="CYD177" s="498"/>
      <c r="CYE177" s="499"/>
      <c r="CYF177" s="499"/>
      <c r="CYG177" s="499"/>
      <c r="CYH177" s="500"/>
      <c r="CYI177" s="501"/>
      <c r="CYJ177" s="501"/>
      <c r="CYK177" s="501"/>
      <c r="CYL177" s="501"/>
      <c r="CYM177" s="501"/>
      <c r="CYN177" s="501"/>
      <c r="CYO177" s="501"/>
      <c r="CYP177" s="501"/>
      <c r="CYQ177" s="501"/>
      <c r="CYR177" s="501"/>
      <c r="CYS177" s="501"/>
      <c r="CYT177" s="502"/>
      <c r="CYU177" s="497"/>
      <c r="CYV177" s="498"/>
      <c r="CYW177" s="498"/>
      <c r="CYX177" s="499"/>
      <c r="CYY177" s="499"/>
      <c r="CYZ177" s="499"/>
      <c r="CZA177" s="500"/>
      <c r="CZB177" s="501"/>
      <c r="CZC177" s="501"/>
      <c r="CZD177" s="501"/>
      <c r="CZE177" s="501"/>
      <c r="CZF177" s="501"/>
      <c r="CZG177" s="501"/>
      <c r="CZH177" s="501"/>
      <c r="CZI177" s="501"/>
      <c r="CZJ177" s="501"/>
      <c r="CZK177" s="501"/>
      <c r="CZL177" s="501"/>
      <c r="CZM177" s="502"/>
      <c r="CZN177" s="497"/>
      <c r="CZO177" s="498"/>
      <c r="CZP177" s="498"/>
      <c r="CZQ177" s="499"/>
      <c r="CZR177" s="499"/>
      <c r="CZS177" s="499"/>
      <c r="CZT177" s="500"/>
      <c r="CZU177" s="501"/>
      <c r="CZV177" s="501"/>
      <c r="CZW177" s="501"/>
      <c r="CZX177" s="501"/>
      <c r="CZY177" s="501"/>
      <c r="CZZ177" s="501"/>
      <c r="DAA177" s="501"/>
      <c r="DAB177" s="501"/>
      <c r="DAC177" s="501"/>
      <c r="DAD177" s="501"/>
      <c r="DAE177" s="501"/>
      <c r="DAF177" s="502"/>
      <c r="DAG177" s="497"/>
      <c r="DAH177" s="498"/>
      <c r="DAI177" s="498"/>
      <c r="DAJ177" s="499"/>
      <c r="DAK177" s="499"/>
      <c r="DAL177" s="499"/>
      <c r="DAM177" s="500"/>
      <c r="DAN177" s="501"/>
      <c r="DAO177" s="501"/>
      <c r="DAP177" s="501"/>
      <c r="DAQ177" s="501"/>
      <c r="DAR177" s="501"/>
      <c r="DAS177" s="501"/>
      <c r="DAT177" s="501"/>
      <c r="DAU177" s="501"/>
      <c r="DAV177" s="501"/>
      <c r="DAW177" s="501"/>
      <c r="DAX177" s="501"/>
      <c r="DAY177" s="502"/>
      <c r="DAZ177" s="497"/>
      <c r="DBA177" s="498"/>
      <c r="DBB177" s="498"/>
      <c r="DBC177" s="499"/>
      <c r="DBD177" s="499"/>
      <c r="DBE177" s="499"/>
      <c r="DBF177" s="500"/>
      <c r="DBG177" s="501"/>
      <c r="DBH177" s="501"/>
      <c r="DBI177" s="501"/>
      <c r="DBJ177" s="501"/>
      <c r="DBK177" s="501"/>
      <c r="DBL177" s="501"/>
      <c r="DBM177" s="501"/>
      <c r="DBN177" s="501"/>
      <c r="DBO177" s="501"/>
      <c r="DBP177" s="501"/>
      <c r="DBQ177" s="501"/>
      <c r="DBR177" s="502"/>
      <c r="DBS177" s="497"/>
      <c r="DBT177" s="498"/>
      <c r="DBU177" s="498"/>
      <c r="DBV177" s="499"/>
      <c r="DBW177" s="499"/>
      <c r="DBX177" s="499"/>
      <c r="DBY177" s="500"/>
      <c r="DBZ177" s="501"/>
      <c r="DCA177" s="501"/>
      <c r="DCB177" s="501"/>
      <c r="DCC177" s="501"/>
      <c r="DCD177" s="501"/>
      <c r="DCE177" s="501"/>
      <c r="DCF177" s="501"/>
      <c r="DCG177" s="501"/>
      <c r="DCH177" s="501"/>
      <c r="DCI177" s="501"/>
      <c r="DCJ177" s="501"/>
      <c r="DCK177" s="502"/>
      <c r="DCL177" s="497"/>
      <c r="DCM177" s="498"/>
      <c r="DCN177" s="498"/>
      <c r="DCO177" s="499"/>
      <c r="DCP177" s="499"/>
      <c r="DCQ177" s="499"/>
      <c r="DCR177" s="500"/>
      <c r="DCS177" s="501"/>
      <c r="DCT177" s="501"/>
      <c r="DCU177" s="501"/>
      <c r="DCV177" s="501"/>
      <c r="DCW177" s="501"/>
      <c r="DCX177" s="501"/>
      <c r="DCY177" s="501"/>
      <c r="DCZ177" s="501"/>
      <c r="DDA177" s="501"/>
      <c r="DDB177" s="501"/>
      <c r="DDC177" s="501"/>
      <c r="DDD177" s="502"/>
      <c r="DDE177" s="497"/>
      <c r="DDF177" s="498"/>
      <c r="DDG177" s="498"/>
      <c r="DDH177" s="499"/>
      <c r="DDI177" s="499"/>
      <c r="DDJ177" s="499"/>
      <c r="DDK177" s="500"/>
      <c r="DDL177" s="501"/>
      <c r="DDM177" s="501"/>
      <c r="DDN177" s="501"/>
      <c r="DDO177" s="501"/>
      <c r="DDP177" s="501"/>
      <c r="DDQ177" s="501"/>
      <c r="DDR177" s="501"/>
      <c r="DDS177" s="501"/>
      <c r="DDT177" s="501"/>
      <c r="DDU177" s="501"/>
      <c r="DDV177" s="501"/>
      <c r="DDW177" s="502"/>
      <c r="DDX177" s="497"/>
      <c r="DDY177" s="498"/>
      <c r="DDZ177" s="498"/>
      <c r="DEA177" s="499"/>
      <c r="DEB177" s="499"/>
      <c r="DEC177" s="499"/>
      <c r="DED177" s="500"/>
      <c r="DEE177" s="501"/>
      <c r="DEF177" s="501"/>
      <c r="DEG177" s="501"/>
      <c r="DEH177" s="501"/>
      <c r="DEI177" s="501"/>
      <c r="DEJ177" s="501"/>
      <c r="DEK177" s="501"/>
      <c r="DEL177" s="501"/>
      <c r="DEM177" s="501"/>
      <c r="DEN177" s="501"/>
      <c r="DEO177" s="501"/>
      <c r="DEP177" s="502"/>
      <c r="DEQ177" s="497"/>
      <c r="DER177" s="498"/>
      <c r="DES177" s="498"/>
      <c r="DET177" s="499"/>
      <c r="DEU177" s="499"/>
      <c r="DEV177" s="499"/>
      <c r="DEW177" s="500"/>
      <c r="DEX177" s="501"/>
      <c r="DEY177" s="501"/>
      <c r="DEZ177" s="501"/>
      <c r="DFA177" s="501"/>
      <c r="DFB177" s="501"/>
      <c r="DFC177" s="501"/>
      <c r="DFD177" s="501"/>
      <c r="DFE177" s="501"/>
      <c r="DFF177" s="501"/>
      <c r="DFG177" s="501"/>
      <c r="DFH177" s="501"/>
      <c r="DFI177" s="502"/>
      <c r="DFJ177" s="497"/>
      <c r="DFK177" s="498"/>
      <c r="DFL177" s="498"/>
      <c r="DFM177" s="499"/>
      <c r="DFN177" s="499"/>
      <c r="DFO177" s="499"/>
      <c r="DFP177" s="500"/>
      <c r="DFQ177" s="501"/>
      <c r="DFR177" s="501"/>
      <c r="DFS177" s="501"/>
      <c r="DFT177" s="501"/>
      <c r="DFU177" s="501"/>
      <c r="DFV177" s="501"/>
      <c r="DFW177" s="501"/>
      <c r="DFX177" s="501"/>
      <c r="DFY177" s="501"/>
      <c r="DFZ177" s="501"/>
      <c r="DGA177" s="501"/>
      <c r="DGB177" s="502"/>
      <c r="DGC177" s="497"/>
      <c r="DGD177" s="498"/>
      <c r="DGE177" s="498"/>
      <c r="DGF177" s="499"/>
      <c r="DGG177" s="499"/>
      <c r="DGH177" s="499"/>
      <c r="DGI177" s="500"/>
      <c r="DGJ177" s="501"/>
      <c r="DGK177" s="501"/>
      <c r="DGL177" s="501"/>
      <c r="DGM177" s="501"/>
      <c r="DGN177" s="501"/>
      <c r="DGO177" s="501"/>
      <c r="DGP177" s="501"/>
      <c r="DGQ177" s="501"/>
      <c r="DGR177" s="501"/>
      <c r="DGS177" s="501"/>
      <c r="DGT177" s="501"/>
      <c r="DGU177" s="502"/>
      <c r="DGV177" s="497"/>
      <c r="DGW177" s="498"/>
      <c r="DGX177" s="498"/>
      <c r="DGY177" s="499"/>
      <c r="DGZ177" s="499"/>
      <c r="DHA177" s="499"/>
      <c r="DHB177" s="500"/>
      <c r="DHC177" s="501"/>
      <c r="DHD177" s="501"/>
      <c r="DHE177" s="501"/>
      <c r="DHF177" s="501"/>
      <c r="DHG177" s="501"/>
      <c r="DHH177" s="501"/>
      <c r="DHI177" s="501"/>
      <c r="DHJ177" s="501"/>
      <c r="DHK177" s="501"/>
      <c r="DHL177" s="501"/>
      <c r="DHM177" s="501"/>
      <c r="DHN177" s="502"/>
      <c r="DHO177" s="497"/>
      <c r="DHP177" s="498"/>
      <c r="DHQ177" s="498"/>
      <c r="DHR177" s="499"/>
      <c r="DHS177" s="499"/>
      <c r="DHT177" s="499"/>
      <c r="DHU177" s="500"/>
      <c r="DHV177" s="501"/>
      <c r="DHW177" s="501"/>
      <c r="DHX177" s="501"/>
      <c r="DHY177" s="501"/>
      <c r="DHZ177" s="501"/>
      <c r="DIA177" s="501"/>
      <c r="DIB177" s="501"/>
      <c r="DIC177" s="501"/>
      <c r="DID177" s="501"/>
      <c r="DIE177" s="501"/>
      <c r="DIF177" s="501"/>
      <c r="DIG177" s="502"/>
      <c r="DIH177" s="497"/>
      <c r="DII177" s="498"/>
      <c r="DIJ177" s="498"/>
      <c r="DIK177" s="499"/>
      <c r="DIL177" s="499"/>
      <c r="DIM177" s="499"/>
      <c r="DIN177" s="500"/>
      <c r="DIO177" s="501"/>
      <c r="DIP177" s="501"/>
      <c r="DIQ177" s="501"/>
      <c r="DIR177" s="501"/>
      <c r="DIS177" s="501"/>
      <c r="DIT177" s="501"/>
      <c r="DIU177" s="501"/>
      <c r="DIV177" s="501"/>
      <c r="DIW177" s="501"/>
      <c r="DIX177" s="501"/>
      <c r="DIY177" s="501"/>
      <c r="DIZ177" s="502"/>
      <c r="DJA177" s="497"/>
      <c r="DJB177" s="498"/>
      <c r="DJC177" s="498"/>
      <c r="DJD177" s="499"/>
      <c r="DJE177" s="499"/>
      <c r="DJF177" s="499"/>
      <c r="DJG177" s="500"/>
      <c r="DJH177" s="501"/>
      <c r="DJI177" s="501"/>
      <c r="DJJ177" s="501"/>
      <c r="DJK177" s="501"/>
      <c r="DJL177" s="501"/>
      <c r="DJM177" s="501"/>
      <c r="DJN177" s="501"/>
      <c r="DJO177" s="501"/>
      <c r="DJP177" s="501"/>
      <c r="DJQ177" s="501"/>
      <c r="DJR177" s="501"/>
      <c r="DJS177" s="502"/>
      <c r="DJT177" s="497"/>
      <c r="DJU177" s="498"/>
      <c r="DJV177" s="498"/>
      <c r="DJW177" s="499"/>
      <c r="DJX177" s="499"/>
      <c r="DJY177" s="499"/>
      <c r="DJZ177" s="500"/>
      <c r="DKA177" s="501"/>
      <c r="DKB177" s="501"/>
      <c r="DKC177" s="501"/>
      <c r="DKD177" s="501"/>
      <c r="DKE177" s="501"/>
      <c r="DKF177" s="501"/>
      <c r="DKG177" s="501"/>
      <c r="DKH177" s="501"/>
      <c r="DKI177" s="501"/>
      <c r="DKJ177" s="501"/>
      <c r="DKK177" s="501"/>
      <c r="DKL177" s="502"/>
      <c r="DKM177" s="497"/>
      <c r="DKN177" s="498"/>
      <c r="DKO177" s="498"/>
      <c r="DKP177" s="499"/>
      <c r="DKQ177" s="499"/>
      <c r="DKR177" s="499"/>
      <c r="DKS177" s="500"/>
      <c r="DKT177" s="501"/>
      <c r="DKU177" s="501"/>
      <c r="DKV177" s="501"/>
      <c r="DKW177" s="501"/>
      <c r="DKX177" s="501"/>
      <c r="DKY177" s="501"/>
      <c r="DKZ177" s="501"/>
      <c r="DLA177" s="501"/>
      <c r="DLB177" s="501"/>
      <c r="DLC177" s="501"/>
      <c r="DLD177" s="501"/>
      <c r="DLE177" s="502"/>
      <c r="DLF177" s="497"/>
      <c r="DLG177" s="498"/>
      <c r="DLH177" s="498"/>
      <c r="DLI177" s="499"/>
      <c r="DLJ177" s="499"/>
      <c r="DLK177" s="499"/>
      <c r="DLL177" s="500"/>
      <c r="DLM177" s="501"/>
      <c r="DLN177" s="501"/>
      <c r="DLO177" s="501"/>
      <c r="DLP177" s="501"/>
      <c r="DLQ177" s="501"/>
      <c r="DLR177" s="501"/>
      <c r="DLS177" s="501"/>
      <c r="DLT177" s="501"/>
      <c r="DLU177" s="501"/>
      <c r="DLV177" s="501"/>
      <c r="DLW177" s="501"/>
      <c r="DLX177" s="502"/>
      <c r="DLY177" s="497"/>
      <c r="DLZ177" s="498"/>
      <c r="DMA177" s="498"/>
      <c r="DMB177" s="499"/>
      <c r="DMC177" s="499"/>
      <c r="DMD177" s="499"/>
      <c r="DME177" s="500"/>
      <c r="DMF177" s="501"/>
      <c r="DMG177" s="501"/>
      <c r="DMH177" s="501"/>
      <c r="DMI177" s="501"/>
      <c r="DMJ177" s="501"/>
      <c r="DMK177" s="501"/>
      <c r="DML177" s="501"/>
      <c r="DMM177" s="501"/>
      <c r="DMN177" s="501"/>
      <c r="DMO177" s="501"/>
      <c r="DMP177" s="501"/>
      <c r="DMQ177" s="502"/>
      <c r="DMR177" s="497"/>
      <c r="DMS177" s="498"/>
      <c r="DMT177" s="498"/>
      <c r="DMU177" s="499"/>
      <c r="DMV177" s="499"/>
      <c r="DMW177" s="499"/>
      <c r="DMX177" s="500"/>
      <c r="DMY177" s="501"/>
      <c r="DMZ177" s="501"/>
      <c r="DNA177" s="501"/>
      <c r="DNB177" s="501"/>
      <c r="DNC177" s="501"/>
      <c r="DND177" s="501"/>
      <c r="DNE177" s="501"/>
      <c r="DNF177" s="501"/>
      <c r="DNG177" s="501"/>
      <c r="DNH177" s="501"/>
      <c r="DNI177" s="501"/>
      <c r="DNJ177" s="502"/>
      <c r="DNK177" s="497"/>
      <c r="DNL177" s="498"/>
      <c r="DNM177" s="498"/>
      <c r="DNN177" s="499"/>
      <c r="DNO177" s="499"/>
      <c r="DNP177" s="499"/>
      <c r="DNQ177" s="500"/>
      <c r="DNR177" s="501"/>
      <c r="DNS177" s="501"/>
      <c r="DNT177" s="501"/>
      <c r="DNU177" s="501"/>
      <c r="DNV177" s="501"/>
      <c r="DNW177" s="501"/>
      <c r="DNX177" s="501"/>
      <c r="DNY177" s="501"/>
      <c r="DNZ177" s="501"/>
      <c r="DOA177" s="501"/>
      <c r="DOB177" s="501"/>
      <c r="DOC177" s="502"/>
      <c r="DOD177" s="497"/>
      <c r="DOE177" s="498"/>
      <c r="DOF177" s="498"/>
      <c r="DOG177" s="499"/>
      <c r="DOH177" s="499"/>
      <c r="DOI177" s="499"/>
      <c r="DOJ177" s="500"/>
      <c r="DOK177" s="501"/>
      <c r="DOL177" s="501"/>
      <c r="DOM177" s="501"/>
      <c r="DON177" s="501"/>
      <c r="DOO177" s="501"/>
      <c r="DOP177" s="501"/>
      <c r="DOQ177" s="501"/>
      <c r="DOR177" s="501"/>
      <c r="DOS177" s="501"/>
      <c r="DOT177" s="501"/>
      <c r="DOU177" s="501"/>
      <c r="DOV177" s="502"/>
      <c r="DOW177" s="497"/>
      <c r="DOX177" s="498"/>
      <c r="DOY177" s="498"/>
      <c r="DOZ177" s="499"/>
      <c r="DPA177" s="499"/>
      <c r="DPB177" s="499"/>
      <c r="DPC177" s="500"/>
      <c r="DPD177" s="501"/>
      <c r="DPE177" s="501"/>
      <c r="DPF177" s="501"/>
      <c r="DPG177" s="501"/>
      <c r="DPH177" s="501"/>
      <c r="DPI177" s="501"/>
      <c r="DPJ177" s="501"/>
      <c r="DPK177" s="501"/>
      <c r="DPL177" s="501"/>
      <c r="DPM177" s="501"/>
      <c r="DPN177" s="501"/>
      <c r="DPO177" s="502"/>
      <c r="DPP177" s="497"/>
      <c r="DPQ177" s="498"/>
      <c r="DPR177" s="498"/>
      <c r="DPS177" s="499"/>
      <c r="DPT177" s="499"/>
      <c r="DPU177" s="499"/>
      <c r="DPV177" s="500"/>
      <c r="DPW177" s="501"/>
      <c r="DPX177" s="501"/>
      <c r="DPY177" s="501"/>
      <c r="DPZ177" s="501"/>
      <c r="DQA177" s="501"/>
      <c r="DQB177" s="501"/>
      <c r="DQC177" s="501"/>
      <c r="DQD177" s="501"/>
      <c r="DQE177" s="501"/>
      <c r="DQF177" s="501"/>
      <c r="DQG177" s="501"/>
      <c r="DQH177" s="502"/>
      <c r="DQI177" s="497"/>
      <c r="DQJ177" s="498"/>
      <c r="DQK177" s="498"/>
      <c r="DQL177" s="499"/>
      <c r="DQM177" s="499"/>
      <c r="DQN177" s="499"/>
      <c r="DQO177" s="500"/>
      <c r="DQP177" s="501"/>
      <c r="DQQ177" s="501"/>
      <c r="DQR177" s="501"/>
      <c r="DQS177" s="501"/>
      <c r="DQT177" s="501"/>
      <c r="DQU177" s="501"/>
      <c r="DQV177" s="501"/>
      <c r="DQW177" s="501"/>
      <c r="DQX177" s="501"/>
      <c r="DQY177" s="501"/>
      <c r="DQZ177" s="501"/>
      <c r="DRA177" s="502"/>
      <c r="DRB177" s="497"/>
      <c r="DRC177" s="498"/>
      <c r="DRD177" s="498"/>
      <c r="DRE177" s="499"/>
      <c r="DRF177" s="499"/>
      <c r="DRG177" s="499"/>
      <c r="DRH177" s="500"/>
      <c r="DRI177" s="501"/>
      <c r="DRJ177" s="501"/>
      <c r="DRK177" s="501"/>
      <c r="DRL177" s="501"/>
      <c r="DRM177" s="501"/>
      <c r="DRN177" s="501"/>
      <c r="DRO177" s="501"/>
      <c r="DRP177" s="501"/>
      <c r="DRQ177" s="501"/>
      <c r="DRR177" s="501"/>
      <c r="DRS177" s="501"/>
      <c r="DRT177" s="502"/>
      <c r="DRU177" s="497"/>
      <c r="DRV177" s="498"/>
      <c r="DRW177" s="498"/>
      <c r="DRX177" s="499"/>
      <c r="DRY177" s="499"/>
      <c r="DRZ177" s="499"/>
      <c r="DSA177" s="500"/>
      <c r="DSB177" s="501"/>
      <c r="DSC177" s="501"/>
      <c r="DSD177" s="501"/>
      <c r="DSE177" s="501"/>
      <c r="DSF177" s="501"/>
      <c r="DSG177" s="501"/>
      <c r="DSH177" s="501"/>
      <c r="DSI177" s="501"/>
      <c r="DSJ177" s="501"/>
      <c r="DSK177" s="501"/>
      <c r="DSL177" s="501"/>
      <c r="DSM177" s="502"/>
      <c r="DSN177" s="497"/>
      <c r="DSO177" s="498"/>
      <c r="DSP177" s="498"/>
      <c r="DSQ177" s="499"/>
      <c r="DSR177" s="499"/>
      <c r="DSS177" s="499"/>
      <c r="DST177" s="500"/>
      <c r="DSU177" s="501"/>
      <c r="DSV177" s="501"/>
      <c r="DSW177" s="501"/>
      <c r="DSX177" s="501"/>
      <c r="DSY177" s="501"/>
      <c r="DSZ177" s="501"/>
      <c r="DTA177" s="501"/>
      <c r="DTB177" s="501"/>
      <c r="DTC177" s="501"/>
      <c r="DTD177" s="501"/>
      <c r="DTE177" s="501"/>
      <c r="DTF177" s="502"/>
      <c r="DTG177" s="497"/>
      <c r="DTH177" s="498"/>
      <c r="DTI177" s="498"/>
      <c r="DTJ177" s="499"/>
      <c r="DTK177" s="499"/>
      <c r="DTL177" s="499"/>
      <c r="DTM177" s="500"/>
      <c r="DTN177" s="501"/>
      <c r="DTO177" s="501"/>
      <c r="DTP177" s="501"/>
      <c r="DTQ177" s="501"/>
      <c r="DTR177" s="501"/>
      <c r="DTS177" s="501"/>
      <c r="DTT177" s="501"/>
      <c r="DTU177" s="501"/>
      <c r="DTV177" s="501"/>
      <c r="DTW177" s="501"/>
      <c r="DTX177" s="501"/>
      <c r="DTY177" s="502"/>
      <c r="DTZ177" s="497"/>
      <c r="DUA177" s="498"/>
      <c r="DUB177" s="498"/>
      <c r="DUC177" s="499"/>
      <c r="DUD177" s="499"/>
      <c r="DUE177" s="499"/>
      <c r="DUF177" s="500"/>
      <c r="DUG177" s="501"/>
      <c r="DUH177" s="501"/>
      <c r="DUI177" s="501"/>
      <c r="DUJ177" s="501"/>
      <c r="DUK177" s="501"/>
      <c r="DUL177" s="501"/>
      <c r="DUM177" s="501"/>
      <c r="DUN177" s="501"/>
      <c r="DUO177" s="501"/>
      <c r="DUP177" s="501"/>
      <c r="DUQ177" s="501"/>
      <c r="DUR177" s="502"/>
      <c r="DUS177" s="497"/>
      <c r="DUT177" s="498"/>
      <c r="DUU177" s="498"/>
      <c r="DUV177" s="499"/>
      <c r="DUW177" s="499"/>
      <c r="DUX177" s="499"/>
      <c r="DUY177" s="500"/>
      <c r="DUZ177" s="501"/>
      <c r="DVA177" s="501"/>
      <c r="DVB177" s="501"/>
      <c r="DVC177" s="501"/>
      <c r="DVD177" s="501"/>
      <c r="DVE177" s="501"/>
      <c r="DVF177" s="501"/>
      <c r="DVG177" s="501"/>
      <c r="DVH177" s="501"/>
      <c r="DVI177" s="501"/>
      <c r="DVJ177" s="501"/>
      <c r="DVK177" s="502"/>
      <c r="DVL177" s="497"/>
      <c r="DVM177" s="498"/>
      <c r="DVN177" s="498"/>
      <c r="DVO177" s="499"/>
      <c r="DVP177" s="499"/>
      <c r="DVQ177" s="499"/>
      <c r="DVR177" s="500"/>
      <c r="DVS177" s="501"/>
      <c r="DVT177" s="501"/>
      <c r="DVU177" s="501"/>
      <c r="DVV177" s="501"/>
      <c r="DVW177" s="501"/>
      <c r="DVX177" s="501"/>
      <c r="DVY177" s="501"/>
      <c r="DVZ177" s="501"/>
      <c r="DWA177" s="501"/>
      <c r="DWB177" s="501"/>
      <c r="DWC177" s="501"/>
      <c r="DWD177" s="502"/>
      <c r="DWE177" s="497"/>
      <c r="DWF177" s="498"/>
      <c r="DWG177" s="498"/>
      <c r="DWH177" s="499"/>
      <c r="DWI177" s="499"/>
      <c r="DWJ177" s="499"/>
      <c r="DWK177" s="500"/>
      <c r="DWL177" s="501"/>
      <c r="DWM177" s="501"/>
      <c r="DWN177" s="501"/>
      <c r="DWO177" s="501"/>
      <c r="DWP177" s="501"/>
      <c r="DWQ177" s="501"/>
      <c r="DWR177" s="501"/>
      <c r="DWS177" s="501"/>
      <c r="DWT177" s="501"/>
      <c r="DWU177" s="501"/>
      <c r="DWV177" s="501"/>
      <c r="DWW177" s="502"/>
      <c r="DWX177" s="497"/>
      <c r="DWY177" s="498"/>
      <c r="DWZ177" s="498"/>
      <c r="DXA177" s="499"/>
      <c r="DXB177" s="499"/>
      <c r="DXC177" s="499"/>
      <c r="DXD177" s="500"/>
      <c r="DXE177" s="501"/>
      <c r="DXF177" s="501"/>
      <c r="DXG177" s="501"/>
      <c r="DXH177" s="501"/>
      <c r="DXI177" s="501"/>
      <c r="DXJ177" s="501"/>
      <c r="DXK177" s="501"/>
      <c r="DXL177" s="501"/>
      <c r="DXM177" s="501"/>
      <c r="DXN177" s="501"/>
      <c r="DXO177" s="501"/>
      <c r="DXP177" s="502"/>
      <c r="DXQ177" s="497"/>
      <c r="DXR177" s="498"/>
      <c r="DXS177" s="498"/>
      <c r="DXT177" s="499"/>
      <c r="DXU177" s="499"/>
      <c r="DXV177" s="499"/>
      <c r="DXW177" s="500"/>
      <c r="DXX177" s="501"/>
      <c r="DXY177" s="501"/>
      <c r="DXZ177" s="501"/>
      <c r="DYA177" s="501"/>
      <c r="DYB177" s="501"/>
      <c r="DYC177" s="501"/>
      <c r="DYD177" s="501"/>
      <c r="DYE177" s="501"/>
      <c r="DYF177" s="501"/>
      <c r="DYG177" s="501"/>
      <c r="DYH177" s="501"/>
      <c r="DYI177" s="502"/>
      <c r="DYJ177" s="497"/>
      <c r="DYK177" s="498"/>
      <c r="DYL177" s="498"/>
      <c r="DYM177" s="499"/>
      <c r="DYN177" s="499"/>
      <c r="DYO177" s="499"/>
      <c r="DYP177" s="500"/>
      <c r="DYQ177" s="501"/>
      <c r="DYR177" s="501"/>
      <c r="DYS177" s="501"/>
      <c r="DYT177" s="501"/>
      <c r="DYU177" s="501"/>
      <c r="DYV177" s="501"/>
      <c r="DYW177" s="501"/>
      <c r="DYX177" s="501"/>
      <c r="DYY177" s="501"/>
      <c r="DYZ177" s="501"/>
      <c r="DZA177" s="501"/>
      <c r="DZB177" s="502"/>
      <c r="DZC177" s="497"/>
      <c r="DZD177" s="498"/>
      <c r="DZE177" s="498"/>
      <c r="DZF177" s="499"/>
      <c r="DZG177" s="499"/>
      <c r="DZH177" s="499"/>
      <c r="DZI177" s="500"/>
      <c r="DZJ177" s="501"/>
      <c r="DZK177" s="501"/>
      <c r="DZL177" s="501"/>
      <c r="DZM177" s="501"/>
      <c r="DZN177" s="501"/>
      <c r="DZO177" s="501"/>
      <c r="DZP177" s="501"/>
      <c r="DZQ177" s="501"/>
      <c r="DZR177" s="501"/>
      <c r="DZS177" s="501"/>
      <c r="DZT177" s="501"/>
      <c r="DZU177" s="502"/>
      <c r="DZV177" s="497"/>
      <c r="DZW177" s="498"/>
      <c r="DZX177" s="498"/>
      <c r="DZY177" s="499"/>
      <c r="DZZ177" s="499"/>
      <c r="EAA177" s="499"/>
      <c r="EAB177" s="500"/>
      <c r="EAC177" s="501"/>
      <c r="EAD177" s="501"/>
      <c r="EAE177" s="501"/>
      <c r="EAF177" s="501"/>
      <c r="EAG177" s="501"/>
      <c r="EAH177" s="501"/>
      <c r="EAI177" s="501"/>
      <c r="EAJ177" s="501"/>
      <c r="EAK177" s="501"/>
      <c r="EAL177" s="501"/>
      <c r="EAM177" s="501"/>
      <c r="EAN177" s="502"/>
      <c r="EAO177" s="497"/>
      <c r="EAP177" s="498"/>
      <c r="EAQ177" s="498"/>
      <c r="EAR177" s="499"/>
      <c r="EAS177" s="499"/>
      <c r="EAT177" s="499"/>
      <c r="EAU177" s="500"/>
      <c r="EAV177" s="501"/>
      <c r="EAW177" s="501"/>
      <c r="EAX177" s="501"/>
      <c r="EAY177" s="501"/>
      <c r="EAZ177" s="501"/>
      <c r="EBA177" s="501"/>
      <c r="EBB177" s="501"/>
      <c r="EBC177" s="501"/>
      <c r="EBD177" s="501"/>
      <c r="EBE177" s="501"/>
      <c r="EBF177" s="501"/>
      <c r="EBG177" s="502"/>
      <c r="EBH177" s="497"/>
      <c r="EBI177" s="498"/>
      <c r="EBJ177" s="498"/>
      <c r="EBK177" s="499"/>
      <c r="EBL177" s="499"/>
      <c r="EBM177" s="499"/>
      <c r="EBN177" s="500"/>
      <c r="EBO177" s="501"/>
      <c r="EBP177" s="501"/>
      <c r="EBQ177" s="501"/>
      <c r="EBR177" s="501"/>
      <c r="EBS177" s="501"/>
      <c r="EBT177" s="501"/>
      <c r="EBU177" s="501"/>
      <c r="EBV177" s="501"/>
      <c r="EBW177" s="501"/>
      <c r="EBX177" s="501"/>
      <c r="EBY177" s="501"/>
      <c r="EBZ177" s="502"/>
      <c r="ECA177" s="497"/>
      <c r="ECB177" s="498"/>
      <c r="ECC177" s="498"/>
      <c r="ECD177" s="499"/>
      <c r="ECE177" s="499"/>
      <c r="ECF177" s="499"/>
      <c r="ECG177" s="500"/>
      <c r="ECH177" s="501"/>
      <c r="ECI177" s="501"/>
      <c r="ECJ177" s="501"/>
      <c r="ECK177" s="501"/>
      <c r="ECL177" s="501"/>
      <c r="ECM177" s="501"/>
      <c r="ECN177" s="501"/>
      <c r="ECO177" s="501"/>
      <c r="ECP177" s="501"/>
      <c r="ECQ177" s="501"/>
      <c r="ECR177" s="501"/>
      <c r="ECS177" s="502"/>
      <c r="ECT177" s="497"/>
      <c r="ECU177" s="498"/>
      <c r="ECV177" s="498"/>
      <c r="ECW177" s="499"/>
      <c r="ECX177" s="499"/>
      <c r="ECY177" s="499"/>
      <c r="ECZ177" s="500"/>
      <c r="EDA177" s="501"/>
      <c r="EDB177" s="501"/>
      <c r="EDC177" s="501"/>
      <c r="EDD177" s="501"/>
      <c r="EDE177" s="501"/>
      <c r="EDF177" s="501"/>
      <c r="EDG177" s="501"/>
      <c r="EDH177" s="501"/>
      <c r="EDI177" s="501"/>
      <c r="EDJ177" s="501"/>
      <c r="EDK177" s="501"/>
      <c r="EDL177" s="502"/>
      <c r="EDM177" s="497"/>
      <c r="EDN177" s="498"/>
      <c r="EDO177" s="498"/>
      <c r="EDP177" s="499"/>
      <c r="EDQ177" s="499"/>
      <c r="EDR177" s="499"/>
      <c r="EDS177" s="500"/>
      <c r="EDT177" s="501"/>
      <c r="EDU177" s="501"/>
      <c r="EDV177" s="501"/>
      <c r="EDW177" s="501"/>
      <c r="EDX177" s="501"/>
      <c r="EDY177" s="501"/>
      <c r="EDZ177" s="501"/>
      <c r="EEA177" s="501"/>
      <c r="EEB177" s="501"/>
      <c r="EEC177" s="501"/>
      <c r="EED177" s="501"/>
      <c r="EEE177" s="502"/>
      <c r="EEF177" s="497"/>
      <c r="EEG177" s="498"/>
      <c r="EEH177" s="498"/>
      <c r="EEI177" s="499"/>
      <c r="EEJ177" s="499"/>
      <c r="EEK177" s="499"/>
      <c r="EEL177" s="500"/>
      <c r="EEM177" s="501"/>
      <c r="EEN177" s="501"/>
      <c r="EEO177" s="501"/>
      <c r="EEP177" s="501"/>
      <c r="EEQ177" s="501"/>
      <c r="EER177" s="501"/>
      <c r="EES177" s="501"/>
      <c r="EET177" s="501"/>
      <c r="EEU177" s="501"/>
      <c r="EEV177" s="501"/>
      <c r="EEW177" s="501"/>
      <c r="EEX177" s="502"/>
      <c r="EEY177" s="497"/>
      <c r="EEZ177" s="498"/>
      <c r="EFA177" s="498"/>
      <c r="EFB177" s="499"/>
      <c r="EFC177" s="499"/>
      <c r="EFD177" s="499"/>
      <c r="EFE177" s="500"/>
      <c r="EFF177" s="501"/>
      <c r="EFG177" s="501"/>
      <c r="EFH177" s="501"/>
      <c r="EFI177" s="501"/>
      <c r="EFJ177" s="501"/>
      <c r="EFK177" s="501"/>
      <c r="EFL177" s="501"/>
      <c r="EFM177" s="501"/>
      <c r="EFN177" s="501"/>
      <c r="EFO177" s="501"/>
      <c r="EFP177" s="501"/>
      <c r="EFQ177" s="502"/>
      <c r="EFR177" s="497"/>
      <c r="EFS177" s="498"/>
      <c r="EFT177" s="498"/>
      <c r="EFU177" s="499"/>
      <c r="EFV177" s="499"/>
      <c r="EFW177" s="499"/>
      <c r="EFX177" s="500"/>
      <c r="EFY177" s="501"/>
      <c r="EFZ177" s="501"/>
      <c r="EGA177" s="501"/>
      <c r="EGB177" s="501"/>
      <c r="EGC177" s="501"/>
      <c r="EGD177" s="501"/>
      <c r="EGE177" s="501"/>
      <c r="EGF177" s="501"/>
      <c r="EGG177" s="501"/>
      <c r="EGH177" s="501"/>
      <c r="EGI177" s="501"/>
      <c r="EGJ177" s="502"/>
      <c r="EGK177" s="497"/>
      <c r="EGL177" s="498"/>
      <c r="EGM177" s="498"/>
      <c r="EGN177" s="499"/>
      <c r="EGO177" s="499"/>
      <c r="EGP177" s="499"/>
      <c r="EGQ177" s="500"/>
      <c r="EGR177" s="501"/>
      <c r="EGS177" s="501"/>
      <c r="EGT177" s="501"/>
      <c r="EGU177" s="501"/>
      <c r="EGV177" s="501"/>
      <c r="EGW177" s="501"/>
      <c r="EGX177" s="501"/>
      <c r="EGY177" s="501"/>
      <c r="EGZ177" s="501"/>
      <c r="EHA177" s="501"/>
      <c r="EHB177" s="501"/>
      <c r="EHC177" s="502"/>
      <c r="EHD177" s="497"/>
      <c r="EHE177" s="498"/>
      <c r="EHF177" s="498"/>
      <c r="EHG177" s="499"/>
      <c r="EHH177" s="499"/>
      <c r="EHI177" s="499"/>
      <c r="EHJ177" s="500"/>
      <c r="EHK177" s="501"/>
      <c r="EHL177" s="501"/>
      <c r="EHM177" s="501"/>
      <c r="EHN177" s="501"/>
      <c r="EHO177" s="501"/>
      <c r="EHP177" s="501"/>
      <c r="EHQ177" s="501"/>
      <c r="EHR177" s="501"/>
      <c r="EHS177" s="501"/>
      <c r="EHT177" s="501"/>
      <c r="EHU177" s="501"/>
      <c r="EHV177" s="502"/>
      <c r="EHW177" s="497"/>
      <c r="EHX177" s="498"/>
      <c r="EHY177" s="498"/>
      <c r="EHZ177" s="499"/>
      <c r="EIA177" s="499"/>
      <c r="EIB177" s="499"/>
      <c r="EIC177" s="500"/>
      <c r="EID177" s="501"/>
      <c r="EIE177" s="501"/>
      <c r="EIF177" s="501"/>
      <c r="EIG177" s="501"/>
      <c r="EIH177" s="501"/>
      <c r="EII177" s="501"/>
      <c r="EIJ177" s="501"/>
      <c r="EIK177" s="501"/>
      <c r="EIL177" s="501"/>
      <c r="EIM177" s="501"/>
      <c r="EIN177" s="501"/>
      <c r="EIO177" s="502"/>
      <c r="EIP177" s="497"/>
      <c r="EIQ177" s="498"/>
      <c r="EIR177" s="498"/>
      <c r="EIS177" s="499"/>
      <c r="EIT177" s="499"/>
      <c r="EIU177" s="499"/>
      <c r="EIV177" s="500"/>
      <c r="EIW177" s="501"/>
      <c r="EIX177" s="501"/>
      <c r="EIY177" s="501"/>
      <c r="EIZ177" s="501"/>
      <c r="EJA177" s="501"/>
      <c r="EJB177" s="501"/>
      <c r="EJC177" s="501"/>
      <c r="EJD177" s="501"/>
      <c r="EJE177" s="501"/>
      <c r="EJF177" s="501"/>
      <c r="EJG177" s="501"/>
      <c r="EJH177" s="502"/>
      <c r="EJI177" s="497"/>
      <c r="EJJ177" s="498"/>
      <c r="EJK177" s="498"/>
      <c r="EJL177" s="499"/>
      <c r="EJM177" s="499"/>
      <c r="EJN177" s="499"/>
      <c r="EJO177" s="500"/>
      <c r="EJP177" s="501"/>
      <c r="EJQ177" s="501"/>
      <c r="EJR177" s="501"/>
      <c r="EJS177" s="501"/>
      <c r="EJT177" s="501"/>
      <c r="EJU177" s="501"/>
      <c r="EJV177" s="501"/>
      <c r="EJW177" s="501"/>
      <c r="EJX177" s="501"/>
      <c r="EJY177" s="501"/>
      <c r="EJZ177" s="501"/>
      <c r="EKA177" s="502"/>
      <c r="EKB177" s="497"/>
      <c r="EKC177" s="498"/>
      <c r="EKD177" s="498"/>
      <c r="EKE177" s="499"/>
      <c r="EKF177" s="499"/>
      <c r="EKG177" s="499"/>
      <c r="EKH177" s="500"/>
      <c r="EKI177" s="501"/>
      <c r="EKJ177" s="501"/>
      <c r="EKK177" s="501"/>
      <c r="EKL177" s="501"/>
      <c r="EKM177" s="501"/>
      <c r="EKN177" s="501"/>
      <c r="EKO177" s="501"/>
      <c r="EKP177" s="501"/>
      <c r="EKQ177" s="501"/>
      <c r="EKR177" s="501"/>
      <c r="EKS177" s="501"/>
      <c r="EKT177" s="502"/>
      <c r="EKU177" s="497"/>
      <c r="EKV177" s="498"/>
      <c r="EKW177" s="498"/>
      <c r="EKX177" s="499"/>
      <c r="EKY177" s="499"/>
      <c r="EKZ177" s="499"/>
      <c r="ELA177" s="500"/>
      <c r="ELB177" s="501"/>
      <c r="ELC177" s="501"/>
      <c r="ELD177" s="501"/>
      <c r="ELE177" s="501"/>
      <c r="ELF177" s="501"/>
      <c r="ELG177" s="501"/>
      <c r="ELH177" s="501"/>
      <c r="ELI177" s="501"/>
      <c r="ELJ177" s="501"/>
      <c r="ELK177" s="501"/>
      <c r="ELL177" s="501"/>
      <c r="ELM177" s="502"/>
      <c r="ELN177" s="497"/>
      <c r="ELO177" s="498"/>
      <c r="ELP177" s="498"/>
      <c r="ELQ177" s="499"/>
      <c r="ELR177" s="499"/>
      <c r="ELS177" s="499"/>
      <c r="ELT177" s="500"/>
      <c r="ELU177" s="501"/>
      <c r="ELV177" s="501"/>
      <c r="ELW177" s="501"/>
      <c r="ELX177" s="501"/>
      <c r="ELY177" s="501"/>
      <c r="ELZ177" s="501"/>
      <c r="EMA177" s="501"/>
      <c r="EMB177" s="501"/>
      <c r="EMC177" s="501"/>
      <c r="EMD177" s="501"/>
      <c r="EME177" s="501"/>
      <c r="EMF177" s="502"/>
      <c r="EMG177" s="497"/>
      <c r="EMH177" s="498"/>
      <c r="EMI177" s="498"/>
      <c r="EMJ177" s="499"/>
      <c r="EMK177" s="499"/>
      <c r="EML177" s="499"/>
      <c r="EMM177" s="500"/>
      <c r="EMN177" s="501"/>
      <c r="EMO177" s="501"/>
      <c r="EMP177" s="501"/>
      <c r="EMQ177" s="501"/>
      <c r="EMR177" s="501"/>
      <c r="EMS177" s="501"/>
      <c r="EMT177" s="501"/>
      <c r="EMU177" s="501"/>
      <c r="EMV177" s="501"/>
      <c r="EMW177" s="501"/>
      <c r="EMX177" s="501"/>
      <c r="EMY177" s="502"/>
      <c r="EMZ177" s="497"/>
      <c r="ENA177" s="498"/>
      <c r="ENB177" s="498"/>
      <c r="ENC177" s="499"/>
      <c r="END177" s="499"/>
      <c r="ENE177" s="499"/>
      <c r="ENF177" s="500"/>
      <c r="ENG177" s="501"/>
      <c r="ENH177" s="501"/>
      <c r="ENI177" s="501"/>
      <c r="ENJ177" s="501"/>
      <c r="ENK177" s="501"/>
      <c r="ENL177" s="501"/>
      <c r="ENM177" s="501"/>
      <c r="ENN177" s="501"/>
      <c r="ENO177" s="501"/>
      <c r="ENP177" s="501"/>
      <c r="ENQ177" s="501"/>
      <c r="ENR177" s="502"/>
      <c r="ENS177" s="497"/>
      <c r="ENT177" s="498"/>
      <c r="ENU177" s="498"/>
      <c r="ENV177" s="499"/>
      <c r="ENW177" s="499"/>
      <c r="ENX177" s="499"/>
      <c r="ENY177" s="500"/>
      <c r="ENZ177" s="501"/>
      <c r="EOA177" s="501"/>
      <c r="EOB177" s="501"/>
      <c r="EOC177" s="501"/>
      <c r="EOD177" s="501"/>
      <c r="EOE177" s="501"/>
      <c r="EOF177" s="501"/>
      <c r="EOG177" s="501"/>
      <c r="EOH177" s="501"/>
      <c r="EOI177" s="501"/>
      <c r="EOJ177" s="501"/>
      <c r="EOK177" s="502"/>
      <c r="EOL177" s="497"/>
      <c r="EOM177" s="498"/>
      <c r="EON177" s="498"/>
      <c r="EOO177" s="499"/>
      <c r="EOP177" s="499"/>
      <c r="EOQ177" s="499"/>
      <c r="EOR177" s="500"/>
      <c r="EOS177" s="501"/>
      <c r="EOT177" s="501"/>
      <c r="EOU177" s="501"/>
      <c r="EOV177" s="501"/>
      <c r="EOW177" s="501"/>
      <c r="EOX177" s="501"/>
      <c r="EOY177" s="501"/>
      <c r="EOZ177" s="501"/>
      <c r="EPA177" s="501"/>
      <c r="EPB177" s="501"/>
      <c r="EPC177" s="501"/>
      <c r="EPD177" s="502"/>
      <c r="EPE177" s="497"/>
      <c r="EPF177" s="498"/>
      <c r="EPG177" s="498"/>
      <c r="EPH177" s="499"/>
      <c r="EPI177" s="499"/>
      <c r="EPJ177" s="499"/>
      <c r="EPK177" s="500"/>
      <c r="EPL177" s="501"/>
      <c r="EPM177" s="501"/>
      <c r="EPN177" s="501"/>
      <c r="EPO177" s="501"/>
      <c r="EPP177" s="501"/>
      <c r="EPQ177" s="501"/>
      <c r="EPR177" s="501"/>
      <c r="EPS177" s="501"/>
      <c r="EPT177" s="501"/>
      <c r="EPU177" s="501"/>
      <c r="EPV177" s="501"/>
      <c r="EPW177" s="502"/>
      <c r="EPX177" s="497"/>
      <c r="EPY177" s="498"/>
      <c r="EPZ177" s="498"/>
      <c r="EQA177" s="499"/>
      <c r="EQB177" s="499"/>
      <c r="EQC177" s="499"/>
      <c r="EQD177" s="500"/>
      <c r="EQE177" s="501"/>
      <c r="EQF177" s="501"/>
      <c r="EQG177" s="501"/>
      <c r="EQH177" s="501"/>
      <c r="EQI177" s="501"/>
      <c r="EQJ177" s="501"/>
      <c r="EQK177" s="501"/>
      <c r="EQL177" s="501"/>
      <c r="EQM177" s="501"/>
      <c r="EQN177" s="501"/>
      <c r="EQO177" s="501"/>
      <c r="EQP177" s="502"/>
      <c r="EQQ177" s="497"/>
      <c r="EQR177" s="498"/>
      <c r="EQS177" s="498"/>
      <c r="EQT177" s="499"/>
      <c r="EQU177" s="499"/>
      <c r="EQV177" s="499"/>
      <c r="EQW177" s="500"/>
      <c r="EQX177" s="501"/>
      <c r="EQY177" s="501"/>
      <c r="EQZ177" s="501"/>
      <c r="ERA177" s="501"/>
      <c r="ERB177" s="501"/>
      <c r="ERC177" s="501"/>
      <c r="ERD177" s="501"/>
      <c r="ERE177" s="501"/>
      <c r="ERF177" s="501"/>
      <c r="ERG177" s="501"/>
      <c r="ERH177" s="501"/>
      <c r="ERI177" s="502"/>
      <c r="ERJ177" s="497"/>
      <c r="ERK177" s="498"/>
      <c r="ERL177" s="498"/>
      <c r="ERM177" s="499"/>
      <c r="ERN177" s="499"/>
      <c r="ERO177" s="499"/>
      <c r="ERP177" s="500"/>
      <c r="ERQ177" s="501"/>
      <c r="ERR177" s="501"/>
      <c r="ERS177" s="501"/>
      <c r="ERT177" s="501"/>
      <c r="ERU177" s="501"/>
      <c r="ERV177" s="501"/>
      <c r="ERW177" s="501"/>
      <c r="ERX177" s="501"/>
      <c r="ERY177" s="501"/>
      <c r="ERZ177" s="501"/>
      <c r="ESA177" s="501"/>
      <c r="ESB177" s="502"/>
      <c r="ESC177" s="497"/>
      <c r="ESD177" s="498"/>
      <c r="ESE177" s="498"/>
      <c r="ESF177" s="499"/>
      <c r="ESG177" s="499"/>
      <c r="ESH177" s="499"/>
      <c r="ESI177" s="500"/>
      <c r="ESJ177" s="501"/>
      <c r="ESK177" s="501"/>
      <c r="ESL177" s="501"/>
      <c r="ESM177" s="501"/>
      <c r="ESN177" s="501"/>
      <c r="ESO177" s="501"/>
      <c r="ESP177" s="501"/>
      <c r="ESQ177" s="501"/>
      <c r="ESR177" s="501"/>
      <c r="ESS177" s="501"/>
      <c r="EST177" s="501"/>
      <c r="ESU177" s="502"/>
      <c r="ESV177" s="497"/>
      <c r="ESW177" s="498"/>
      <c r="ESX177" s="498"/>
      <c r="ESY177" s="499"/>
      <c r="ESZ177" s="499"/>
      <c r="ETA177" s="499"/>
      <c r="ETB177" s="500"/>
      <c r="ETC177" s="501"/>
      <c r="ETD177" s="501"/>
      <c r="ETE177" s="501"/>
      <c r="ETF177" s="501"/>
      <c r="ETG177" s="501"/>
      <c r="ETH177" s="501"/>
      <c r="ETI177" s="501"/>
      <c r="ETJ177" s="501"/>
      <c r="ETK177" s="501"/>
      <c r="ETL177" s="501"/>
      <c r="ETM177" s="501"/>
      <c r="ETN177" s="502"/>
      <c r="ETO177" s="497"/>
      <c r="ETP177" s="498"/>
      <c r="ETQ177" s="498"/>
      <c r="ETR177" s="499"/>
      <c r="ETS177" s="499"/>
      <c r="ETT177" s="499"/>
      <c r="ETU177" s="500"/>
      <c r="ETV177" s="501"/>
      <c r="ETW177" s="501"/>
      <c r="ETX177" s="501"/>
      <c r="ETY177" s="501"/>
      <c r="ETZ177" s="501"/>
      <c r="EUA177" s="501"/>
      <c r="EUB177" s="501"/>
      <c r="EUC177" s="501"/>
      <c r="EUD177" s="501"/>
      <c r="EUE177" s="501"/>
      <c r="EUF177" s="501"/>
      <c r="EUG177" s="502"/>
      <c r="EUH177" s="497"/>
      <c r="EUI177" s="498"/>
      <c r="EUJ177" s="498"/>
      <c r="EUK177" s="499"/>
      <c r="EUL177" s="499"/>
      <c r="EUM177" s="499"/>
      <c r="EUN177" s="500"/>
      <c r="EUO177" s="501"/>
      <c r="EUP177" s="501"/>
      <c r="EUQ177" s="501"/>
      <c r="EUR177" s="501"/>
      <c r="EUS177" s="501"/>
      <c r="EUT177" s="501"/>
      <c r="EUU177" s="501"/>
      <c r="EUV177" s="501"/>
      <c r="EUW177" s="501"/>
      <c r="EUX177" s="501"/>
      <c r="EUY177" s="501"/>
      <c r="EUZ177" s="502"/>
      <c r="EVA177" s="497"/>
      <c r="EVB177" s="498"/>
      <c r="EVC177" s="498"/>
      <c r="EVD177" s="499"/>
      <c r="EVE177" s="499"/>
      <c r="EVF177" s="499"/>
      <c r="EVG177" s="500"/>
      <c r="EVH177" s="501"/>
      <c r="EVI177" s="501"/>
      <c r="EVJ177" s="501"/>
      <c r="EVK177" s="501"/>
      <c r="EVL177" s="501"/>
      <c r="EVM177" s="501"/>
      <c r="EVN177" s="501"/>
      <c r="EVO177" s="501"/>
      <c r="EVP177" s="501"/>
      <c r="EVQ177" s="501"/>
      <c r="EVR177" s="501"/>
      <c r="EVS177" s="502"/>
      <c r="EVT177" s="497"/>
      <c r="EVU177" s="498"/>
      <c r="EVV177" s="498"/>
      <c r="EVW177" s="499"/>
      <c r="EVX177" s="499"/>
      <c r="EVY177" s="499"/>
      <c r="EVZ177" s="500"/>
      <c r="EWA177" s="501"/>
      <c r="EWB177" s="501"/>
      <c r="EWC177" s="501"/>
      <c r="EWD177" s="501"/>
      <c r="EWE177" s="501"/>
      <c r="EWF177" s="501"/>
      <c r="EWG177" s="501"/>
      <c r="EWH177" s="501"/>
      <c r="EWI177" s="501"/>
      <c r="EWJ177" s="501"/>
      <c r="EWK177" s="501"/>
      <c r="EWL177" s="502"/>
      <c r="EWM177" s="497"/>
      <c r="EWN177" s="498"/>
      <c r="EWO177" s="498"/>
      <c r="EWP177" s="499"/>
      <c r="EWQ177" s="499"/>
      <c r="EWR177" s="499"/>
      <c r="EWS177" s="500"/>
      <c r="EWT177" s="501"/>
      <c r="EWU177" s="501"/>
      <c r="EWV177" s="501"/>
      <c r="EWW177" s="501"/>
      <c r="EWX177" s="501"/>
      <c r="EWY177" s="501"/>
      <c r="EWZ177" s="501"/>
      <c r="EXA177" s="501"/>
      <c r="EXB177" s="501"/>
      <c r="EXC177" s="501"/>
      <c r="EXD177" s="501"/>
      <c r="EXE177" s="502"/>
      <c r="EXF177" s="497"/>
      <c r="EXG177" s="498"/>
      <c r="EXH177" s="498"/>
      <c r="EXI177" s="499"/>
      <c r="EXJ177" s="499"/>
      <c r="EXK177" s="499"/>
      <c r="EXL177" s="500"/>
      <c r="EXM177" s="501"/>
      <c r="EXN177" s="501"/>
      <c r="EXO177" s="501"/>
      <c r="EXP177" s="501"/>
      <c r="EXQ177" s="501"/>
      <c r="EXR177" s="501"/>
      <c r="EXS177" s="501"/>
      <c r="EXT177" s="501"/>
      <c r="EXU177" s="501"/>
      <c r="EXV177" s="501"/>
      <c r="EXW177" s="501"/>
      <c r="EXX177" s="502"/>
      <c r="EXY177" s="497"/>
      <c r="EXZ177" s="498"/>
      <c r="EYA177" s="498"/>
      <c r="EYB177" s="499"/>
      <c r="EYC177" s="499"/>
      <c r="EYD177" s="499"/>
      <c r="EYE177" s="500"/>
      <c r="EYF177" s="501"/>
      <c r="EYG177" s="501"/>
      <c r="EYH177" s="501"/>
      <c r="EYI177" s="501"/>
      <c r="EYJ177" s="501"/>
      <c r="EYK177" s="501"/>
      <c r="EYL177" s="501"/>
      <c r="EYM177" s="501"/>
      <c r="EYN177" s="501"/>
      <c r="EYO177" s="501"/>
      <c r="EYP177" s="501"/>
      <c r="EYQ177" s="502"/>
      <c r="EYR177" s="497"/>
      <c r="EYS177" s="498"/>
      <c r="EYT177" s="498"/>
      <c r="EYU177" s="499"/>
      <c r="EYV177" s="499"/>
      <c r="EYW177" s="499"/>
      <c r="EYX177" s="500"/>
      <c r="EYY177" s="501"/>
      <c r="EYZ177" s="501"/>
      <c r="EZA177" s="501"/>
      <c r="EZB177" s="501"/>
      <c r="EZC177" s="501"/>
      <c r="EZD177" s="501"/>
      <c r="EZE177" s="501"/>
      <c r="EZF177" s="501"/>
      <c r="EZG177" s="501"/>
      <c r="EZH177" s="501"/>
      <c r="EZI177" s="501"/>
      <c r="EZJ177" s="502"/>
      <c r="EZK177" s="497"/>
      <c r="EZL177" s="498"/>
      <c r="EZM177" s="498"/>
      <c r="EZN177" s="499"/>
      <c r="EZO177" s="499"/>
      <c r="EZP177" s="499"/>
      <c r="EZQ177" s="500"/>
      <c r="EZR177" s="501"/>
      <c r="EZS177" s="501"/>
      <c r="EZT177" s="501"/>
      <c r="EZU177" s="501"/>
      <c r="EZV177" s="501"/>
      <c r="EZW177" s="501"/>
      <c r="EZX177" s="501"/>
      <c r="EZY177" s="501"/>
      <c r="EZZ177" s="501"/>
      <c r="FAA177" s="501"/>
      <c r="FAB177" s="501"/>
      <c r="FAC177" s="502"/>
      <c r="FAD177" s="497"/>
      <c r="FAE177" s="498"/>
      <c r="FAF177" s="498"/>
      <c r="FAG177" s="499"/>
      <c r="FAH177" s="499"/>
      <c r="FAI177" s="499"/>
      <c r="FAJ177" s="500"/>
      <c r="FAK177" s="501"/>
      <c r="FAL177" s="501"/>
      <c r="FAM177" s="501"/>
      <c r="FAN177" s="501"/>
      <c r="FAO177" s="501"/>
      <c r="FAP177" s="501"/>
      <c r="FAQ177" s="501"/>
      <c r="FAR177" s="501"/>
      <c r="FAS177" s="501"/>
      <c r="FAT177" s="501"/>
      <c r="FAU177" s="501"/>
      <c r="FAV177" s="502"/>
      <c r="FAW177" s="497"/>
      <c r="FAX177" s="498"/>
      <c r="FAY177" s="498"/>
      <c r="FAZ177" s="499"/>
      <c r="FBA177" s="499"/>
      <c r="FBB177" s="499"/>
      <c r="FBC177" s="500"/>
      <c r="FBD177" s="501"/>
      <c r="FBE177" s="501"/>
      <c r="FBF177" s="501"/>
      <c r="FBG177" s="501"/>
      <c r="FBH177" s="501"/>
      <c r="FBI177" s="501"/>
      <c r="FBJ177" s="501"/>
      <c r="FBK177" s="501"/>
      <c r="FBL177" s="501"/>
      <c r="FBM177" s="501"/>
      <c r="FBN177" s="501"/>
      <c r="FBO177" s="502"/>
      <c r="FBP177" s="497"/>
      <c r="FBQ177" s="498"/>
      <c r="FBR177" s="498"/>
      <c r="FBS177" s="499"/>
      <c r="FBT177" s="499"/>
      <c r="FBU177" s="499"/>
      <c r="FBV177" s="500"/>
      <c r="FBW177" s="501"/>
      <c r="FBX177" s="501"/>
      <c r="FBY177" s="501"/>
      <c r="FBZ177" s="501"/>
      <c r="FCA177" s="501"/>
      <c r="FCB177" s="501"/>
      <c r="FCC177" s="501"/>
      <c r="FCD177" s="501"/>
      <c r="FCE177" s="501"/>
      <c r="FCF177" s="501"/>
      <c r="FCG177" s="501"/>
      <c r="FCH177" s="502"/>
      <c r="FCI177" s="497"/>
      <c r="FCJ177" s="498"/>
      <c r="FCK177" s="498"/>
      <c r="FCL177" s="499"/>
      <c r="FCM177" s="499"/>
      <c r="FCN177" s="499"/>
      <c r="FCO177" s="500"/>
      <c r="FCP177" s="501"/>
      <c r="FCQ177" s="501"/>
      <c r="FCR177" s="501"/>
      <c r="FCS177" s="501"/>
      <c r="FCT177" s="501"/>
      <c r="FCU177" s="501"/>
      <c r="FCV177" s="501"/>
      <c r="FCW177" s="501"/>
      <c r="FCX177" s="501"/>
      <c r="FCY177" s="501"/>
      <c r="FCZ177" s="501"/>
      <c r="FDA177" s="502"/>
      <c r="FDB177" s="497"/>
      <c r="FDC177" s="498"/>
      <c r="FDD177" s="498"/>
      <c r="FDE177" s="499"/>
      <c r="FDF177" s="499"/>
      <c r="FDG177" s="499"/>
      <c r="FDH177" s="500"/>
      <c r="FDI177" s="501"/>
      <c r="FDJ177" s="501"/>
      <c r="FDK177" s="501"/>
      <c r="FDL177" s="501"/>
      <c r="FDM177" s="501"/>
      <c r="FDN177" s="501"/>
      <c r="FDO177" s="501"/>
      <c r="FDP177" s="501"/>
      <c r="FDQ177" s="501"/>
      <c r="FDR177" s="501"/>
      <c r="FDS177" s="501"/>
      <c r="FDT177" s="502"/>
      <c r="FDU177" s="497"/>
      <c r="FDV177" s="498"/>
      <c r="FDW177" s="498"/>
      <c r="FDX177" s="499"/>
      <c r="FDY177" s="499"/>
      <c r="FDZ177" s="499"/>
      <c r="FEA177" s="500"/>
      <c r="FEB177" s="501"/>
      <c r="FEC177" s="501"/>
      <c r="FED177" s="501"/>
      <c r="FEE177" s="501"/>
      <c r="FEF177" s="501"/>
      <c r="FEG177" s="501"/>
      <c r="FEH177" s="501"/>
      <c r="FEI177" s="501"/>
      <c r="FEJ177" s="501"/>
      <c r="FEK177" s="501"/>
      <c r="FEL177" s="501"/>
      <c r="FEM177" s="502"/>
      <c r="FEN177" s="497"/>
      <c r="FEO177" s="498"/>
      <c r="FEP177" s="498"/>
      <c r="FEQ177" s="499"/>
      <c r="FER177" s="499"/>
      <c r="FES177" s="499"/>
      <c r="FET177" s="500"/>
      <c r="FEU177" s="501"/>
      <c r="FEV177" s="501"/>
      <c r="FEW177" s="501"/>
      <c r="FEX177" s="501"/>
      <c r="FEY177" s="501"/>
      <c r="FEZ177" s="501"/>
      <c r="FFA177" s="501"/>
      <c r="FFB177" s="501"/>
      <c r="FFC177" s="501"/>
      <c r="FFD177" s="501"/>
      <c r="FFE177" s="501"/>
      <c r="FFF177" s="502"/>
      <c r="FFG177" s="497"/>
      <c r="FFH177" s="498"/>
      <c r="FFI177" s="498"/>
      <c r="FFJ177" s="499"/>
      <c r="FFK177" s="499"/>
      <c r="FFL177" s="499"/>
      <c r="FFM177" s="500"/>
      <c r="FFN177" s="501"/>
      <c r="FFO177" s="501"/>
      <c r="FFP177" s="501"/>
      <c r="FFQ177" s="501"/>
      <c r="FFR177" s="501"/>
      <c r="FFS177" s="501"/>
      <c r="FFT177" s="501"/>
      <c r="FFU177" s="501"/>
      <c r="FFV177" s="501"/>
      <c r="FFW177" s="501"/>
      <c r="FFX177" s="501"/>
      <c r="FFY177" s="502"/>
      <c r="FFZ177" s="497"/>
      <c r="FGA177" s="498"/>
      <c r="FGB177" s="498"/>
      <c r="FGC177" s="499"/>
      <c r="FGD177" s="499"/>
      <c r="FGE177" s="499"/>
      <c r="FGF177" s="500"/>
      <c r="FGG177" s="501"/>
      <c r="FGH177" s="501"/>
      <c r="FGI177" s="501"/>
      <c r="FGJ177" s="501"/>
      <c r="FGK177" s="501"/>
      <c r="FGL177" s="501"/>
      <c r="FGM177" s="501"/>
      <c r="FGN177" s="501"/>
      <c r="FGO177" s="501"/>
      <c r="FGP177" s="501"/>
      <c r="FGQ177" s="501"/>
      <c r="FGR177" s="502"/>
      <c r="FGS177" s="497"/>
      <c r="FGT177" s="498"/>
      <c r="FGU177" s="498"/>
      <c r="FGV177" s="499"/>
      <c r="FGW177" s="499"/>
      <c r="FGX177" s="499"/>
      <c r="FGY177" s="500"/>
      <c r="FGZ177" s="501"/>
      <c r="FHA177" s="501"/>
      <c r="FHB177" s="501"/>
      <c r="FHC177" s="501"/>
      <c r="FHD177" s="501"/>
      <c r="FHE177" s="501"/>
      <c r="FHF177" s="501"/>
      <c r="FHG177" s="501"/>
      <c r="FHH177" s="501"/>
      <c r="FHI177" s="501"/>
      <c r="FHJ177" s="501"/>
      <c r="FHK177" s="502"/>
      <c r="FHL177" s="497"/>
      <c r="FHM177" s="498"/>
      <c r="FHN177" s="498"/>
      <c r="FHO177" s="499"/>
      <c r="FHP177" s="499"/>
      <c r="FHQ177" s="499"/>
      <c r="FHR177" s="500"/>
      <c r="FHS177" s="501"/>
      <c r="FHT177" s="501"/>
      <c r="FHU177" s="501"/>
      <c r="FHV177" s="501"/>
      <c r="FHW177" s="501"/>
      <c r="FHX177" s="501"/>
      <c r="FHY177" s="501"/>
      <c r="FHZ177" s="501"/>
      <c r="FIA177" s="501"/>
      <c r="FIB177" s="501"/>
      <c r="FIC177" s="501"/>
      <c r="FID177" s="502"/>
      <c r="FIE177" s="497"/>
      <c r="FIF177" s="498"/>
      <c r="FIG177" s="498"/>
      <c r="FIH177" s="499"/>
      <c r="FII177" s="499"/>
      <c r="FIJ177" s="499"/>
      <c r="FIK177" s="500"/>
      <c r="FIL177" s="501"/>
      <c r="FIM177" s="501"/>
      <c r="FIN177" s="501"/>
      <c r="FIO177" s="501"/>
      <c r="FIP177" s="501"/>
      <c r="FIQ177" s="501"/>
      <c r="FIR177" s="501"/>
      <c r="FIS177" s="501"/>
      <c r="FIT177" s="501"/>
      <c r="FIU177" s="501"/>
      <c r="FIV177" s="501"/>
      <c r="FIW177" s="502"/>
      <c r="FIX177" s="497"/>
      <c r="FIY177" s="498"/>
      <c r="FIZ177" s="498"/>
      <c r="FJA177" s="499"/>
      <c r="FJB177" s="499"/>
      <c r="FJC177" s="499"/>
      <c r="FJD177" s="500"/>
      <c r="FJE177" s="501"/>
      <c r="FJF177" s="501"/>
      <c r="FJG177" s="501"/>
      <c r="FJH177" s="501"/>
      <c r="FJI177" s="501"/>
      <c r="FJJ177" s="501"/>
      <c r="FJK177" s="501"/>
      <c r="FJL177" s="501"/>
      <c r="FJM177" s="501"/>
      <c r="FJN177" s="501"/>
      <c r="FJO177" s="501"/>
      <c r="FJP177" s="502"/>
      <c r="FJQ177" s="497"/>
      <c r="FJR177" s="498"/>
      <c r="FJS177" s="498"/>
      <c r="FJT177" s="499"/>
      <c r="FJU177" s="499"/>
      <c r="FJV177" s="499"/>
      <c r="FJW177" s="500"/>
      <c r="FJX177" s="501"/>
      <c r="FJY177" s="501"/>
      <c r="FJZ177" s="501"/>
      <c r="FKA177" s="501"/>
      <c r="FKB177" s="501"/>
      <c r="FKC177" s="501"/>
      <c r="FKD177" s="501"/>
      <c r="FKE177" s="501"/>
      <c r="FKF177" s="501"/>
      <c r="FKG177" s="501"/>
      <c r="FKH177" s="501"/>
      <c r="FKI177" s="502"/>
      <c r="FKJ177" s="497"/>
      <c r="FKK177" s="498"/>
      <c r="FKL177" s="498"/>
      <c r="FKM177" s="499"/>
      <c r="FKN177" s="499"/>
      <c r="FKO177" s="499"/>
      <c r="FKP177" s="500"/>
      <c r="FKQ177" s="501"/>
      <c r="FKR177" s="501"/>
      <c r="FKS177" s="501"/>
      <c r="FKT177" s="501"/>
      <c r="FKU177" s="501"/>
      <c r="FKV177" s="501"/>
      <c r="FKW177" s="501"/>
      <c r="FKX177" s="501"/>
      <c r="FKY177" s="501"/>
      <c r="FKZ177" s="501"/>
      <c r="FLA177" s="501"/>
      <c r="FLB177" s="502"/>
      <c r="FLC177" s="497"/>
      <c r="FLD177" s="498"/>
      <c r="FLE177" s="498"/>
      <c r="FLF177" s="499"/>
      <c r="FLG177" s="499"/>
      <c r="FLH177" s="499"/>
      <c r="FLI177" s="500"/>
      <c r="FLJ177" s="501"/>
      <c r="FLK177" s="501"/>
      <c r="FLL177" s="501"/>
      <c r="FLM177" s="501"/>
      <c r="FLN177" s="501"/>
      <c r="FLO177" s="501"/>
      <c r="FLP177" s="501"/>
      <c r="FLQ177" s="501"/>
      <c r="FLR177" s="501"/>
      <c r="FLS177" s="501"/>
      <c r="FLT177" s="501"/>
      <c r="FLU177" s="502"/>
      <c r="FLV177" s="497"/>
      <c r="FLW177" s="498"/>
      <c r="FLX177" s="498"/>
      <c r="FLY177" s="499"/>
      <c r="FLZ177" s="499"/>
      <c r="FMA177" s="499"/>
      <c r="FMB177" s="500"/>
      <c r="FMC177" s="501"/>
      <c r="FMD177" s="501"/>
      <c r="FME177" s="501"/>
      <c r="FMF177" s="501"/>
      <c r="FMG177" s="501"/>
      <c r="FMH177" s="501"/>
      <c r="FMI177" s="501"/>
      <c r="FMJ177" s="501"/>
      <c r="FMK177" s="501"/>
      <c r="FML177" s="501"/>
      <c r="FMM177" s="501"/>
      <c r="FMN177" s="502"/>
      <c r="FMO177" s="497"/>
      <c r="FMP177" s="498"/>
      <c r="FMQ177" s="498"/>
      <c r="FMR177" s="499"/>
      <c r="FMS177" s="499"/>
      <c r="FMT177" s="499"/>
      <c r="FMU177" s="500"/>
      <c r="FMV177" s="501"/>
      <c r="FMW177" s="501"/>
      <c r="FMX177" s="501"/>
      <c r="FMY177" s="501"/>
      <c r="FMZ177" s="501"/>
      <c r="FNA177" s="501"/>
      <c r="FNB177" s="501"/>
      <c r="FNC177" s="501"/>
      <c r="FND177" s="501"/>
      <c r="FNE177" s="501"/>
      <c r="FNF177" s="501"/>
      <c r="FNG177" s="502"/>
      <c r="FNH177" s="497"/>
      <c r="FNI177" s="498"/>
      <c r="FNJ177" s="498"/>
      <c r="FNK177" s="499"/>
      <c r="FNL177" s="499"/>
      <c r="FNM177" s="499"/>
      <c r="FNN177" s="500"/>
      <c r="FNO177" s="501"/>
      <c r="FNP177" s="501"/>
      <c r="FNQ177" s="501"/>
      <c r="FNR177" s="501"/>
      <c r="FNS177" s="501"/>
      <c r="FNT177" s="501"/>
      <c r="FNU177" s="501"/>
      <c r="FNV177" s="501"/>
      <c r="FNW177" s="501"/>
      <c r="FNX177" s="501"/>
      <c r="FNY177" s="501"/>
      <c r="FNZ177" s="502"/>
      <c r="FOA177" s="497"/>
      <c r="FOB177" s="498"/>
      <c r="FOC177" s="498"/>
      <c r="FOD177" s="499"/>
      <c r="FOE177" s="499"/>
      <c r="FOF177" s="499"/>
      <c r="FOG177" s="500"/>
      <c r="FOH177" s="501"/>
      <c r="FOI177" s="501"/>
      <c r="FOJ177" s="501"/>
      <c r="FOK177" s="501"/>
      <c r="FOL177" s="501"/>
      <c r="FOM177" s="501"/>
      <c r="FON177" s="501"/>
      <c r="FOO177" s="501"/>
      <c r="FOP177" s="501"/>
      <c r="FOQ177" s="501"/>
      <c r="FOR177" s="501"/>
      <c r="FOS177" s="502"/>
      <c r="FOT177" s="497"/>
      <c r="FOU177" s="498"/>
      <c r="FOV177" s="498"/>
      <c r="FOW177" s="499"/>
      <c r="FOX177" s="499"/>
      <c r="FOY177" s="499"/>
      <c r="FOZ177" s="500"/>
      <c r="FPA177" s="501"/>
      <c r="FPB177" s="501"/>
      <c r="FPC177" s="501"/>
      <c r="FPD177" s="501"/>
      <c r="FPE177" s="501"/>
      <c r="FPF177" s="501"/>
      <c r="FPG177" s="501"/>
      <c r="FPH177" s="501"/>
      <c r="FPI177" s="501"/>
      <c r="FPJ177" s="501"/>
      <c r="FPK177" s="501"/>
      <c r="FPL177" s="502"/>
      <c r="FPM177" s="497"/>
      <c r="FPN177" s="498"/>
      <c r="FPO177" s="498"/>
      <c r="FPP177" s="499"/>
      <c r="FPQ177" s="499"/>
      <c r="FPR177" s="499"/>
      <c r="FPS177" s="500"/>
      <c r="FPT177" s="501"/>
      <c r="FPU177" s="501"/>
      <c r="FPV177" s="501"/>
      <c r="FPW177" s="501"/>
      <c r="FPX177" s="501"/>
      <c r="FPY177" s="501"/>
      <c r="FPZ177" s="501"/>
      <c r="FQA177" s="501"/>
      <c r="FQB177" s="501"/>
      <c r="FQC177" s="501"/>
      <c r="FQD177" s="501"/>
      <c r="FQE177" s="502"/>
      <c r="FQF177" s="497"/>
      <c r="FQG177" s="498"/>
      <c r="FQH177" s="498"/>
      <c r="FQI177" s="499"/>
      <c r="FQJ177" s="499"/>
      <c r="FQK177" s="499"/>
      <c r="FQL177" s="500"/>
      <c r="FQM177" s="501"/>
      <c r="FQN177" s="501"/>
      <c r="FQO177" s="501"/>
      <c r="FQP177" s="501"/>
      <c r="FQQ177" s="501"/>
      <c r="FQR177" s="501"/>
      <c r="FQS177" s="501"/>
      <c r="FQT177" s="501"/>
      <c r="FQU177" s="501"/>
      <c r="FQV177" s="501"/>
      <c r="FQW177" s="501"/>
      <c r="FQX177" s="502"/>
      <c r="FQY177" s="497"/>
      <c r="FQZ177" s="498"/>
      <c r="FRA177" s="498"/>
      <c r="FRB177" s="499"/>
      <c r="FRC177" s="499"/>
      <c r="FRD177" s="499"/>
      <c r="FRE177" s="500"/>
      <c r="FRF177" s="501"/>
      <c r="FRG177" s="501"/>
      <c r="FRH177" s="501"/>
      <c r="FRI177" s="501"/>
      <c r="FRJ177" s="501"/>
      <c r="FRK177" s="501"/>
      <c r="FRL177" s="501"/>
      <c r="FRM177" s="501"/>
      <c r="FRN177" s="501"/>
      <c r="FRO177" s="501"/>
      <c r="FRP177" s="501"/>
      <c r="FRQ177" s="502"/>
      <c r="FRR177" s="497"/>
      <c r="FRS177" s="498"/>
      <c r="FRT177" s="498"/>
      <c r="FRU177" s="499"/>
      <c r="FRV177" s="499"/>
      <c r="FRW177" s="499"/>
      <c r="FRX177" s="500"/>
      <c r="FRY177" s="501"/>
      <c r="FRZ177" s="501"/>
      <c r="FSA177" s="501"/>
      <c r="FSB177" s="501"/>
      <c r="FSC177" s="501"/>
      <c r="FSD177" s="501"/>
      <c r="FSE177" s="501"/>
      <c r="FSF177" s="501"/>
      <c r="FSG177" s="501"/>
      <c r="FSH177" s="501"/>
      <c r="FSI177" s="501"/>
      <c r="FSJ177" s="502"/>
      <c r="FSK177" s="497"/>
      <c r="FSL177" s="498"/>
      <c r="FSM177" s="498"/>
      <c r="FSN177" s="499"/>
      <c r="FSO177" s="499"/>
      <c r="FSP177" s="499"/>
      <c r="FSQ177" s="500"/>
      <c r="FSR177" s="501"/>
      <c r="FSS177" s="501"/>
      <c r="FST177" s="501"/>
      <c r="FSU177" s="501"/>
      <c r="FSV177" s="501"/>
      <c r="FSW177" s="501"/>
      <c r="FSX177" s="501"/>
      <c r="FSY177" s="501"/>
      <c r="FSZ177" s="501"/>
      <c r="FTA177" s="501"/>
      <c r="FTB177" s="501"/>
      <c r="FTC177" s="502"/>
      <c r="FTD177" s="497"/>
      <c r="FTE177" s="498"/>
      <c r="FTF177" s="498"/>
      <c r="FTG177" s="499"/>
      <c r="FTH177" s="499"/>
      <c r="FTI177" s="499"/>
      <c r="FTJ177" s="500"/>
      <c r="FTK177" s="501"/>
      <c r="FTL177" s="501"/>
      <c r="FTM177" s="501"/>
      <c r="FTN177" s="501"/>
      <c r="FTO177" s="501"/>
      <c r="FTP177" s="501"/>
      <c r="FTQ177" s="501"/>
      <c r="FTR177" s="501"/>
      <c r="FTS177" s="501"/>
      <c r="FTT177" s="501"/>
      <c r="FTU177" s="501"/>
      <c r="FTV177" s="502"/>
      <c r="FTW177" s="497"/>
      <c r="FTX177" s="498"/>
      <c r="FTY177" s="498"/>
      <c r="FTZ177" s="499"/>
      <c r="FUA177" s="499"/>
      <c r="FUB177" s="499"/>
      <c r="FUC177" s="500"/>
      <c r="FUD177" s="501"/>
      <c r="FUE177" s="501"/>
      <c r="FUF177" s="501"/>
      <c r="FUG177" s="501"/>
      <c r="FUH177" s="501"/>
      <c r="FUI177" s="501"/>
      <c r="FUJ177" s="501"/>
      <c r="FUK177" s="501"/>
      <c r="FUL177" s="501"/>
      <c r="FUM177" s="501"/>
      <c r="FUN177" s="501"/>
      <c r="FUO177" s="502"/>
      <c r="FUP177" s="497"/>
      <c r="FUQ177" s="498"/>
      <c r="FUR177" s="498"/>
      <c r="FUS177" s="499"/>
      <c r="FUT177" s="499"/>
      <c r="FUU177" s="499"/>
      <c r="FUV177" s="500"/>
      <c r="FUW177" s="501"/>
      <c r="FUX177" s="501"/>
      <c r="FUY177" s="501"/>
      <c r="FUZ177" s="501"/>
      <c r="FVA177" s="501"/>
      <c r="FVB177" s="501"/>
      <c r="FVC177" s="501"/>
      <c r="FVD177" s="501"/>
      <c r="FVE177" s="501"/>
      <c r="FVF177" s="501"/>
      <c r="FVG177" s="501"/>
      <c r="FVH177" s="502"/>
      <c r="FVI177" s="497"/>
      <c r="FVJ177" s="498"/>
      <c r="FVK177" s="498"/>
      <c r="FVL177" s="499"/>
      <c r="FVM177" s="499"/>
      <c r="FVN177" s="499"/>
      <c r="FVO177" s="500"/>
      <c r="FVP177" s="501"/>
      <c r="FVQ177" s="501"/>
      <c r="FVR177" s="501"/>
      <c r="FVS177" s="501"/>
      <c r="FVT177" s="501"/>
      <c r="FVU177" s="501"/>
      <c r="FVV177" s="501"/>
      <c r="FVW177" s="501"/>
      <c r="FVX177" s="501"/>
      <c r="FVY177" s="501"/>
      <c r="FVZ177" s="501"/>
      <c r="FWA177" s="502"/>
      <c r="FWB177" s="497"/>
      <c r="FWC177" s="498"/>
      <c r="FWD177" s="498"/>
      <c r="FWE177" s="499"/>
      <c r="FWF177" s="499"/>
      <c r="FWG177" s="499"/>
      <c r="FWH177" s="500"/>
      <c r="FWI177" s="501"/>
      <c r="FWJ177" s="501"/>
      <c r="FWK177" s="501"/>
      <c r="FWL177" s="501"/>
      <c r="FWM177" s="501"/>
      <c r="FWN177" s="501"/>
      <c r="FWO177" s="501"/>
      <c r="FWP177" s="501"/>
      <c r="FWQ177" s="501"/>
      <c r="FWR177" s="501"/>
      <c r="FWS177" s="501"/>
      <c r="FWT177" s="502"/>
      <c r="FWU177" s="497"/>
      <c r="FWV177" s="498"/>
      <c r="FWW177" s="498"/>
      <c r="FWX177" s="499"/>
      <c r="FWY177" s="499"/>
      <c r="FWZ177" s="499"/>
      <c r="FXA177" s="500"/>
      <c r="FXB177" s="501"/>
      <c r="FXC177" s="501"/>
      <c r="FXD177" s="501"/>
      <c r="FXE177" s="501"/>
      <c r="FXF177" s="501"/>
      <c r="FXG177" s="501"/>
      <c r="FXH177" s="501"/>
      <c r="FXI177" s="501"/>
      <c r="FXJ177" s="501"/>
      <c r="FXK177" s="501"/>
      <c r="FXL177" s="501"/>
      <c r="FXM177" s="502"/>
      <c r="FXN177" s="497"/>
      <c r="FXO177" s="498"/>
      <c r="FXP177" s="498"/>
      <c r="FXQ177" s="499"/>
      <c r="FXR177" s="499"/>
      <c r="FXS177" s="499"/>
      <c r="FXT177" s="500"/>
      <c r="FXU177" s="501"/>
      <c r="FXV177" s="501"/>
      <c r="FXW177" s="501"/>
      <c r="FXX177" s="501"/>
      <c r="FXY177" s="501"/>
      <c r="FXZ177" s="501"/>
      <c r="FYA177" s="501"/>
      <c r="FYB177" s="501"/>
      <c r="FYC177" s="501"/>
      <c r="FYD177" s="501"/>
      <c r="FYE177" s="501"/>
      <c r="FYF177" s="502"/>
      <c r="FYG177" s="497"/>
      <c r="FYH177" s="498"/>
      <c r="FYI177" s="498"/>
      <c r="FYJ177" s="499"/>
      <c r="FYK177" s="499"/>
      <c r="FYL177" s="499"/>
      <c r="FYM177" s="500"/>
      <c r="FYN177" s="501"/>
      <c r="FYO177" s="501"/>
      <c r="FYP177" s="501"/>
      <c r="FYQ177" s="501"/>
      <c r="FYR177" s="501"/>
      <c r="FYS177" s="501"/>
      <c r="FYT177" s="501"/>
      <c r="FYU177" s="501"/>
      <c r="FYV177" s="501"/>
      <c r="FYW177" s="501"/>
      <c r="FYX177" s="501"/>
      <c r="FYY177" s="502"/>
      <c r="FYZ177" s="497"/>
      <c r="FZA177" s="498"/>
      <c r="FZB177" s="498"/>
      <c r="FZC177" s="499"/>
      <c r="FZD177" s="499"/>
      <c r="FZE177" s="499"/>
      <c r="FZF177" s="500"/>
      <c r="FZG177" s="501"/>
      <c r="FZH177" s="501"/>
      <c r="FZI177" s="501"/>
      <c r="FZJ177" s="501"/>
      <c r="FZK177" s="501"/>
      <c r="FZL177" s="501"/>
      <c r="FZM177" s="501"/>
      <c r="FZN177" s="501"/>
      <c r="FZO177" s="501"/>
      <c r="FZP177" s="501"/>
      <c r="FZQ177" s="501"/>
      <c r="FZR177" s="502"/>
      <c r="FZS177" s="497"/>
      <c r="FZT177" s="498"/>
      <c r="FZU177" s="498"/>
      <c r="FZV177" s="499"/>
      <c r="FZW177" s="499"/>
      <c r="FZX177" s="499"/>
      <c r="FZY177" s="500"/>
      <c r="FZZ177" s="501"/>
      <c r="GAA177" s="501"/>
      <c r="GAB177" s="501"/>
      <c r="GAC177" s="501"/>
      <c r="GAD177" s="501"/>
      <c r="GAE177" s="501"/>
      <c r="GAF177" s="501"/>
      <c r="GAG177" s="501"/>
      <c r="GAH177" s="501"/>
      <c r="GAI177" s="501"/>
      <c r="GAJ177" s="501"/>
      <c r="GAK177" s="502"/>
      <c r="GAL177" s="497"/>
      <c r="GAM177" s="498"/>
      <c r="GAN177" s="498"/>
      <c r="GAO177" s="499"/>
      <c r="GAP177" s="499"/>
      <c r="GAQ177" s="499"/>
      <c r="GAR177" s="500"/>
      <c r="GAS177" s="501"/>
      <c r="GAT177" s="501"/>
      <c r="GAU177" s="501"/>
      <c r="GAV177" s="501"/>
      <c r="GAW177" s="501"/>
      <c r="GAX177" s="501"/>
      <c r="GAY177" s="501"/>
      <c r="GAZ177" s="501"/>
      <c r="GBA177" s="501"/>
      <c r="GBB177" s="501"/>
      <c r="GBC177" s="501"/>
      <c r="GBD177" s="502"/>
      <c r="GBE177" s="497"/>
      <c r="GBF177" s="498"/>
      <c r="GBG177" s="498"/>
      <c r="GBH177" s="499"/>
      <c r="GBI177" s="499"/>
      <c r="GBJ177" s="499"/>
      <c r="GBK177" s="500"/>
      <c r="GBL177" s="501"/>
      <c r="GBM177" s="501"/>
      <c r="GBN177" s="501"/>
      <c r="GBO177" s="501"/>
      <c r="GBP177" s="501"/>
      <c r="GBQ177" s="501"/>
      <c r="GBR177" s="501"/>
      <c r="GBS177" s="501"/>
      <c r="GBT177" s="501"/>
      <c r="GBU177" s="501"/>
      <c r="GBV177" s="501"/>
      <c r="GBW177" s="502"/>
      <c r="GBX177" s="497"/>
      <c r="GBY177" s="498"/>
      <c r="GBZ177" s="498"/>
      <c r="GCA177" s="499"/>
      <c r="GCB177" s="499"/>
      <c r="GCC177" s="499"/>
      <c r="GCD177" s="500"/>
      <c r="GCE177" s="501"/>
      <c r="GCF177" s="501"/>
      <c r="GCG177" s="501"/>
      <c r="GCH177" s="501"/>
      <c r="GCI177" s="501"/>
      <c r="GCJ177" s="501"/>
      <c r="GCK177" s="501"/>
      <c r="GCL177" s="501"/>
      <c r="GCM177" s="501"/>
      <c r="GCN177" s="501"/>
      <c r="GCO177" s="501"/>
      <c r="GCP177" s="502"/>
      <c r="GCQ177" s="497"/>
      <c r="GCR177" s="498"/>
      <c r="GCS177" s="498"/>
      <c r="GCT177" s="499"/>
      <c r="GCU177" s="499"/>
      <c r="GCV177" s="499"/>
      <c r="GCW177" s="500"/>
      <c r="GCX177" s="501"/>
      <c r="GCY177" s="501"/>
      <c r="GCZ177" s="501"/>
      <c r="GDA177" s="501"/>
      <c r="GDB177" s="501"/>
      <c r="GDC177" s="501"/>
      <c r="GDD177" s="501"/>
      <c r="GDE177" s="501"/>
      <c r="GDF177" s="501"/>
      <c r="GDG177" s="501"/>
      <c r="GDH177" s="501"/>
      <c r="GDI177" s="502"/>
      <c r="GDJ177" s="497"/>
      <c r="GDK177" s="498"/>
      <c r="GDL177" s="498"/>
      <c r="GDM177" s="499"/>
      <c r="GDN177" s="499"/>
      <c r="GDO177" s="499"/>
      <c r="GDP177" s="500"/>
      <c r="GDQ177" s="501"/>
      <c r="GDR177" s="501"/>
      <c r="GDS177" s="501"/>
      <c r="GDT177" s="501"/>
      <c r="GDU177" s="501"/>
      <c r="GDV177" s="501"/>
      <c r="GDW177" s="501"/>
      <c r="GDX177" s="501"/>
      <c r="GDY177" s="501"/>
      <c r="GDZ177" s="501"/>
      <c r="GEA177" s="501"/>
      <c r="GEB177" s="502"/>
      <c r="GEC177" s="497"/>
      <c r="GED177" s="498"/>
      <c r="GEE177" s="498"/>
      <c r="GEF177" s="499"/>
      <c r="GEG177" s="499"/>
      <c r="GEH177" s="499"/>
      <c r="GEI177" s="500"/>
      <c r="GEJ177" s="501"/>
      <c r="GEK177" s="501"/>
      <c r="GEL177" s="501"/>
      <c r="GEM177" s="501"/>
      <c r="GEN177" s="501"/>
      <c r="GEO177" s="501"/>
      <c r="GEP177" s="501"/>
      <c r="GEQ177" s="501"/>
      <c r="GER177" s="501"/>
      <c r="GES177" s="501"/>
      <c r="GET177" s="501"/>
      <c r="GEU177" s="502"/>
      <c r="GEV177" s="497"/>
      <c r="GEW177" s="498"/>
      <c r="GEX177" s="498"/>
      <c r="GEY177" s="499"/>
      <c r="GEZ177" s="499"/>
      <c r="GFA177" s="499"/>
      <c r="GFB177" s="500"/>
      <c r="GFC177" s="501"/>
      <c r="GFD177" s="501"/>
      <c r="GFE177" s="501"/>
      <c r="GFF177" s="501"/>
      <c r="GFG177" s="501"/>
      <c r="GFH177" s="501"/>
      <c r="GFI177" s="501"/>
      <c r="GFJ177" s="501"/>
      <c r="GFK177" s="501"/>
      <c r="GFL177" s="501"/>
      <c r="GFM177" s="501"/>
      <c r="GFN177" s="502"/>
      <c r="GFO177" s="497"/>
      <c r="GFP177" s="498"/>
      <c r="GFQ177" s="498"/>
      <c r="GFR177" s="499"/>
      <c r="GFS177" s="499"/>
      <c r="GFT177" s="499"/>
      <c r="GFU177" s="500"/>
      <c r="GFV177" s="501"/>
      <c r="GFW177" s="501"/>
      <c r="GFX177" s="501"/>
      <c r="GFY177" s="501"/>
      <c r="GFZ177" s="501"/>
      <c r="GGA177" s="501"/>
      <c r="GGB177" s="501"/>
      <c r="GGC177" s="501"/>
      <c r="GGD177" s="501"/>
      <c r="GGE177" s="501"/>
      <c r="GGF177" s="501"/>
      <c r="GGG177" s="502"/>
      <c r="GGH177" s="497"/>
      <c r="GGI177" s="498"/>
      <c r="GGJ177" s="498"/>
      <c r="GGK177" s="499"/>
      <c r="GGL177" s="499"/>
      <c r="GGM177" s="499"/>
      <c r="GGN177" s="500"/>
      <c r="GGO177" s="501"/>
      <c r="GGP177" s="501"/>
      <c r="GGQ177" s="501"/>
      <c r="GGR177" s="501"/>
      <c r="GGS177" s="501"/>
      <c r="GGT177" s="501"/>
      <c r="GGU177" s="501"/>
      <c r="GGV177" s="501"/>
      <c r="GGW177" s="501"/>
      <c r="GGX177" s="501"/>
      <c r="GGY177" s="501"/>
      <c r="GGZ177" s="502"/>
      <c r="GHA177" s="497"/>
      <c r="GHB177" s="498"/>
      <c r="GHC177" s="498"/>
      <c r="GHD177" s="499"/>
      <c r="GHE177" s="499"/>
      <c r="GHF177" s="499"/>
      <c r="GHG177" s="500"/>
      <c r="GHH177" s="501"/>
      <c r="GHI177" s="501"/>
      <c r="GHJ177" s="501"/>
      <c r="GHK177" s="501"/>
      <c r="GHL177" s="501"/>
      <c r="GHM177" s="501"/>
      <c r="GHN177" s="501"/>
      <c r="GHO177" s="501"/>
      <c r="GHP177" s="501"/>
      <c r="GHQ177" s="501"/>
      <c r="GHR177" s="501"/>
      <c r="GHS177" s="502"/>
      <c r="GHT177" s="497"/>
      <c r="GHU177" s="498"/>
      <c r="GHV177" s="498"/>
      <c r="GHW177" s="499"/>
      <c r="GHX177" s="499"/>
      <c r="GHY177" s="499"/>
      <c r="GHZ177" s="500"/>
      <c r="GIA177" s="501"/>
      <c r="GIB177" s="501"/>
      <c r="GIC177" s="501"/>
      <c r="GID177" s="501"/>
      <c r="GIE177" s="501"/>
      <c r="GIF177" s="501"/>
      <c r="GIG177" s="501"/>
      <c r="GIH177" s="501"/>
      <c r="GII177" s="501"/>
      <c r="GIJ177" s="501"/>
      <c r="GIK177" s="501"/>
      <c r="GIL177" s="502"/>
      <c r="GIM177" s="497"/>
      <c r="GIN177" s="498"/>
      <c r="GIO177" s="498"/>
      <c r="GIP177" s="499"/>
      <c r="GIQ177" s="499"/>
      <c r="GIR177" s="499"/>
      <c r="GIS177" s="500"/>
      <c r="GIT177" s="501"/>
      <c r="GIU177" s="501"/>
      <c r="GIV177" s="501"/>
      <c r="GIW177" s="501"/>
      <c r="GIX177" s="501"/>
      <c r="GIY177" s="501"/>
      <c r="GIZ177" s="501"/>
      <c r="GJA177" s="501"/>
      <c r="GJB177" s="501"/>
      <c r="GJC177" s="501"/>
      <c r="GJD177" s="501"/>
      <c r="GJE177" s="502"/>
      <c r="GJF177" s="497"/>
      <c r="GJG177" s="498"/>
      <c r="GJH177" s="498"/>
      <c r="GJI177" s="499"/>
      <c r="GJJ177" s="499"/>
      <c r="GJK177" s="499"/>
      <c r="GJL177" s="500"/>
      <c r="GJM177" s="501"/>
      <c r="GJN177" s="501"/>
      <c r="GJO177" s="501"/>
      <c r="GJP177" s="501"/>
      <c r="GJQ177" s="501"/>
      <c r="GJR177" s="501"/>
      <c r="GJS177" s="501"/>
      <c r="GJT177" s="501"/>
      <c r="GJU177" s="501"/>
      <c r="GJV177" s="501"/>
      <c r="GJW177" s="501"/>
      <c r="GJX177" s="502"/>
      <c r="GJY177" s="497"/>
      <c r="GJZ177" s="498"/>
      <c r="GKA177" s="498"/>
      <c r="GKB177" s="499"/>
      <c r="GKC177" s="499"/>
      <c r="GKD177" s="499"/>
      <c r="GKE177" s="500"/>
      <c r="GKF177" s="501"/>
      <c r="GKG177" s="501"/>
      <c r="GKH177" s="501"/>
      <c r="GKI177" s="501"/>
      <c r="GKJ177" s="501"/>
      <c r="GKK177" s="501"/>
      <c r="GKL177" s="501"/>
      <c r="GKM177" s="501"/>
      <c r="GKN177" s="501"/>
      <c r="GKO177" s="501"/>
      <c r="GKP177" s="501"/>
      <c r="GKQ177" s="502"/>
      <c r="GKR177" s="497"/>
      <c r="GKS177" s="498"/>
      <c r="GKT177" s="498"/>
      <c r="GKU177" s="499"/>
      <c r="GKV177" s="499"/>
      <c r="GKW177" s="499"/>
      <c r="GKX177" s="500"/>
      <c r="GKY177" s="501"/>
      <c r="GKZ177" s="501"/>
      <c r="GLA177" s="501"/>
      <c r="GLB177" s="501"/>
      <c r="GLC177" s="501"/>
      <c r="GLD177" s="501"/>
      <c r="GLE177" s="501"/>
      <c r="GLF177" s="501"/>
      <c r="GLG177" s="501"/>
      <c r="GLH177" s="501"/>
      <c r="GLI177" s="501"/>
      <c r="GLJ177" s="502"/>
      <c r="GLK177" s="497"/>
      <c r="GLL177" s="498"/>
      <c r="GLM177" s="498"/>
      <c r="GLN177" s="499"/>
      <c r="GLO177" s="499"/>
      <c r="GLP177" s="499"/>
      <c r="GLQ177" s="500"/>
      <c r="GLR177" s="501"/>
      <c r="GLS177" s="501"/>
      <c r="GLT177" s="501"/>
      <c r="GLU177" s="501"/>
      <c r="GLV177" s="501"/>
      <c r="GLW177" s="501"/>
      <c r="GLX177" s="501"/>
      <c r="GLY177" s="501"/>
      <c r="GLZ177" s="501"/>
      <c r="GMA177" s="501"/>
      <c r="GMB177" s="501"/>
      <c r="GMC177" s="502"/>
      <c r="GMD177" s="497"/>
      <c r="GME177" s="498"/>
      <c r="GMF177" s="498"/>
      <c r="GMG177" s="499"/>
      <c r="GMH177" s="499"/>
      <c r="GMI177" s="499"/>
      <c r="GMJ177" s="500"/>
      <c r="GMK177" s="501"/>
      <c r="GML177" s="501"/>
      <c r="GMM177" s="501"/>
      <c r="GMN177" s="501"/>
      <c r="GMO177" s="501"/>
      <c r="GMP177" s="501"/>
      <c r="GMQ177" s="501"/>
      <c r="GMR177" s="501"/>
      <c r="GMS177" s="501"/>
      <c r="GMT177" s="501"/>
      <c r="GMU177" s="501"/>
      <c r="GMV177" s="502"/>
      <c r="GMW177" s="497"/>
      <c r="GMX177" s="498"/>
      <c r="GMY177" s="498"/>
      <c r="GMZ177" s="499"/>
      <c r="GNA177" s="499"/>
      <c r="GNB177" s="499"/>
      <c r="GNC177" s="500"/>
      <c r="GND177" s="501"/>
      <c r="GNE177" s="501"/>
      <c r="GNF177" s="501"/>
      <c r="GNG177" s="501"/>
      <c r="GNH177" s="501"/>
      <c r="GNI177" s="501"/>
      <c r="GNJ177" s="501"/>
      <c r="GNK177" s="501"/>
      <c r="GNL177" s="501"/>
      <c r="GNM177" s="501"/>
      <c r="GNN177" s="501"/>
      <c r="GNO177" s="502"/>
      <c r="GNP177" s="497"/>
      <c r="GNQ177" s="498"/>
      <c r="GNR177" s="498"/>
      <c r="GNS177" s="499"/>
      <c r="GNT177" s="499"/>
      <c r="GNU177" s="499"/>
      <c r="GNV177" s="500"/>
      <c r="GNW177" s="501"/>
      <c r="GNX177" s="501"/>
      <c r="GNY177" s="501"/>
      <c r="GNZ177" s="501"/>
      <c r="GOA177" s="501"/>
      <c r="GOB177" s="501"/>
      <c r="GOC177" s="501"/>
      <c r="GOD177" s="501"/>
      <c r="GOE177" s="501"/>
      <c r="GOF177" s="501"/>
      <c r="GOG177" s="501"/>
      <c r="GOH177" s="502"/>
      <c r="GOI177" s="497"/>
      <c r="GOJ177" s="498"/>
      <c r="GOK177" s="498"/>
      <c r="GOL177" s="499"/>
      <c r="GOM177" s="499"/>
      <c r="GON177" s="499"/>
      <c r="GOO177" s="500"/>
      <c r="GOP177" s="501"/>
      <c r="GOQ177" s="501"/>
      <c r="GOR177" s="501"/>
      <c r="GOS177" s="501"/>
      <c r="GOT177" s="501"/>
      <c r="GOU177" s="501"/>
      <c r="GOV177" s="501"/>
      <c r="GOW177" s="501"/>
      <c r="GOX177" s="501"/>
      <c r="GOY177" s="501"/>
      <c r="GOZ177" s="501"/>
      <c r="GPA177" s="502"/>
      <c r="GPB177" s="497"/>
      <c r="GPC177" s="498"/>
      <c r="GPD177" s="498"/>
      <c r="GPE177" s="499"/>
      <c r="GPF177" s="499"/>
      <c r="GPG177" s="499"/>
      <c r="GPH177" s="500"/>
      <c r="GPI177" s="501"/>
      <c r="GPJ177" s="501"/>
      <c r="GPK177" s="501"/>
      <c r="GPL177" s="501"/>
      <c r="GPM177" s="501"/>
      <c r="GPN177" s="501"/>
      <c r="GPO177" s="501"/>
      <c r="GPP177" s="501"/>
      <c r="GPQ177" s="501"/>
      <c r="GPR177" s="501"/>
      <c r="GPS177" s="501"/>
      <c r="GPT177" s="502"/>
      <c r="GPU177" s="497"/>
      <c r="GPV177" s="498"/>
      <c r="GPW177" s="498"/>
      <c r="GPX177" s="499"/>
      <c r="GPY177" s="499"/>
      <c r="GPZ177" s="499"/>
      <c r="GQA177" s="500"/>
      <c r="GQB177" s="501"/>
      <c r="GQC177" s="501"/>
      <c r="GQD177" s="501"/>
      <c r="GQE177" s="501"/>
      <c r="GQF177" s="501"/>
      <c r="GQG177" s="501"/>
      <c r="GQH177" s="501"/>
      <c r="GQI177" s="501"/>
      <c r="GQJ177" s="501"/>
      <c r="GQK177" s="501"/>
      <c r="GQL177" s="501"/>
      <c r="GQM177" s="502"/>
      <c r="GQN177" s="497"/>
      <c r="GQO177" s="498"/>
      <c r="GQP177" s="498"/>
      <c r="GQQ177" s="499"/>
      <c r="GQR177" s="499"/>
      <c r="GQS177" s="499"/>
      <c r="GQT177" s="500"/>
      <c r="GQU177" s="501"/>
      <c r="GQV177" s="501"/>
      <c r="GQW177" s="501"/>
      <c r="GQX177" s="501"/>
      <c r="GQY177" s="501"/>
      <c r="GQZ177" s="501"/>
      <c r="GRA177" s="501"/>
      <c r="GRB177" s="501"/>
      <c r="GRC177" s="501"/>
      <c r="GRD177" s="501"/>
      <c r="GRE177" s="501"/>
      <c r="GRF177" s="502"/>
      <c r="GRG177" s="497"/>
      <c r="GRH177" s="498"/>
      <c r="GRI177" s="498"/>
      <c r="GRJ177" s="499"/>
      <c r="GRK177" s="499"/>
      <c r="GRL177" s="499"/>
      <c r="GRM177" s="500"/>
      <c r="GRN177" s="501"/>
      <c r="GRO177" s="501"/>
      <c r="GRP177" s="501"/>
      <c r="GRQ177" s="501"/>
      <c r="GRR177" s="501"/>
      <c r="GRS177" s="501"/>
      <c r="GRT177" s="501"/>
      <c r="GRU177" s="501"/>
      <c r="GRV177" s="501"/>
      <c r="GRW177" s="501"/>
      <c r="GRX177" s="501"/>
      <c r="GRY177" s="502"/>
      <c r="GRZ177" s="497"/>
      <c r="GSA177" s="498"/>
      <c r="GSB177" s="498"/>
      <c r="GSC177" s="499"/>
      <c r="GSD177" s="499"/>
      <c r="GSE177" s="499"/>
      <c r="GSF177" s="500"/>
      <c r="GSG177" s="501"/>
      <c r="GSH177" s="501"/>
      <c r="GSI177" s="501"/>
      <c r="GSJ177" s="501"/>
      <c r="GSK177" s="501"/>
      <c r="GSL177" s="501"/>
      <c r="GSM177" s="501"/>
      <c r="GSN177" s="501"/>
      <c r="GSO177" s="501"/>
      <c r="GSP177" s="501"/>
      <c r="GSQ177" s="501"/>
      <c r="GSR177" s="502"/>
      <c r="GSS177" s="497"/>
      <c r="GST177" s="498"/>
      <c r="GSU177" s="498"/>
      <c r="GSV177" s="499"/>
      <c r="GSW177" s="499"/>
      <c r="GSX177" s="499"/>
      <c r="GSY177" s="500"/>
      <c r="GSZ177" s="501"/>
      <c r="GTA177" s="501"/>
      <c r="GTB177" s="501"/>
      <c r="GTC177" s="501"/>
      <c r="GTD177" s="501"/>
      <c r="GTE177" s="501"/>
      <c r="GTF177" s="501"/>
      <c r="GTG177" s="501"/>
      <c r="GTH177" s="501"/>
      <c r="GTI177" s="501"/>
      <c r="GTJ177" s="501"/>
      <c r="GTK177" s="502"/>
      <c r="GTL177" s="497"/>
      <c r="GTM177" s="498"/>
      <c r="GTN177" s="498"/>
      <c r="GTO177" s="499"/>
      <c r="GTP177" s="499"/>
      <c r="GTQ177" s="499"/>
      <c r="GTR177" s="500"/>
      <c r="GTS177" s="501"/>
      <c r="GTT177" s="501"/>
      <c r="GTU177" s="501"/>
      <c r="GTV177" s="501"/>
      <c r="GTW177" s="501"/>
      <c r="GTX177" s="501"/>
      <c r="GTY177" s="501"/>
      <c r="GTZ177" s="501"/>
      <c r="GUA177" s="501"/>
      <c r="GUB177" s="501"/>
      <c r="GUC177" s="501"/>
      <c r="GUD177" s="502"/>
      <c r="GUE177" s="497"/>
      <c r="GUF177" s="498"/>
      <c r="GUG177" s="498"/>
      <c r="GUH177" s="499"/>
      <c r="GUI177" s="499"/>
      <c r="GUJ177" s="499"/>
      <c r="GUK177" s="500"/>
      <c r="GUL177" s="501"/>
      <c r="GUM177" s="501"/>
      <c r="GUN177" s="501"/>
      <c r="GUO177" s="501"/>
      <c r="GUP177" s="501"/>
      <c r="GUQ177" s="501"/>
      <c r="GUR177" s="501"/>
      <c r="GUS177" s="501"/>
      <c r="GUT177" s="501"/>
      <c r="GUU177" s="501"/>
      <c r="GUV177" s="501"/>
      <c r="GUW177" s="502"/>
      <c r="GUX177" s="497"/>
      <c r="GUY177" s="498"/>
      <c r="GUZ177" s="498"/>
      <c r="GVA177" s="499"/>
      <c r="GVB177" s="499"/>
      <c r="GVC177" s="499"/>
      <c r="GVD177" s="500"/>
      <c r="GVE177" s="501"/>
      <c r="GVF177" s="501"/>
      <c r="GVG177" s="501"/>
      <c r="GVH177" s="501"/>
      <c r="GVI177" s="501"/>
      <c r="GVJ177" s="501"/>
      <c r="GVK177" s="501"/>
      <c r="GVL177" s="501"/>
      <c r="GVM177" s="501"/>
      <c r="GVN177" s="501"/>
      <c r="GVO177" s="501"/>
      <c r="GVP177" s="502"/>
      <c r="GVQ177" s="497"/>
      <c r="GVR177" s="498"/>
      <c r="GVS177" s="498"/>
      <c r="GVT177" s="499"/>
      <c r="GVU177" s="499"/>
      <c r="GVV177" s="499"/>
      <c r="GVW177" s="500"/>
      <c r="GVX177" s="501"/>
      <c r="GVY177" s="501"/>
      <c r="GVZ177" s="501"/>
      <c r="GWA177" s="501"/>
      <c r="GWB177" s="501"/>
      <c r="GWC177" s="501"/>
      <c r="GWD177" s="501"/>
      <c r="GWE177" s="501"/>
      <c r="GWF177" s="501"/>
      <c r="GWG177" s="501"/>
      <c r="GWH177" s="501"/>
      <c r="GWI177" s="502"/>
      <c r="GWJ177" s="497"/>
      <c r="GWK177" s="498"/>
      <c r="GWL177" s="498"/>
      <c r="GWM177" s="499"/>
      <c r="GWN177" s="499"/>
      <c r="GWO177" s="499"/>
      <c r="GWP177" s="500"/>
      <c r="GWQ177" s="501"/>
      <c r="GWR177" s="501"/>
      <c r="GWS177" s="501"/>
      <c r="GWT177" s="501"/>
      <c r="GWU177" s="501"/>
      <c r="GWV177" s="501"/>
      <c r="GWW177" s="501"/>
      <c r="GWX177" s="501"/>
      <c r="GWY177" s="501"/>
      <c r="GWZ177" s="501"/>
      <c r="GXA177" s="501"/>
      <c r="GXB177" s="502"/>
      <c r="GXC177" s="497"/>
      <c r="GXD177" s="498"/>
      <c r="GXE177" s="498"/>
      <c r="GXF177" s="499"/>
      <c r="GXG177" s="499"/>
      <c r="GXH177" s="499"/>
      <c r="GXI177" s="500"/>
      <c r="GXJ177" s="501"/>
      <c r="GXK177" s="501"/>
      <c r="GXL177" s="501"/>
      <c r="GXM177" s="501"/>
      <c r="GXN177" s="501"/>
      <c r="GXO177" s="501"/>
      <c r="GXP177" s="501"/>
      <c r="GXQ177" s="501"/>
      <c r="GXR177" s="501"/>
      <c r="GXS177" s="501"/>
      <c r="GXT177" s="501"/>
      <c r="GXU177" s="502"/>
      <c r="GXV177" s="497"/>
      <c r="GXW177" s="498"/>
      <c r="GXX177" s="498"/>
      <c r="GXY177" s="499"/>
      <c r="GXZ177" s="499"/>
      <c r="GYA177" s="499"/>
      <c r="GYB177" s="500"/>
      <c r="GYC177" s="501"/>
      <c r="GYD177" s="501"/>
      <c r="GYE177" s="501"/>
      <c r="GYF177" s="501"/>
      <c r="GYG177" s="501"/>
      <c r="GYH177" s="501"/>
      <c r="GYI177" s="501"/>
      <c r="GYJ177" s="501"/>
      <c r="GYK177" s="501"/>
      <c r="GYL177" s="501"/>
      <c r="GYM177" s="501"/>
      <c r="GYN177" s="502"/>
      <c r="GYO177" s="497"/>
      <c r="GYP177" s="498"/>
      <c r="GYQ177" s="498"/>
      <c r="GYR177" s="499"/>
      <c r="GYS177" s="499"/>
      <c r="GYT177" s="499"/>
      <c r="GYU177" s="500"/>
      <c r="GYV177" s="501"/>
      <c r="GYW177" s="501"/>
      <c r="GYX177" s="501"/>
      <c r="GYY177" s="501"/>
      <c r="GYZ177" s="501"/>
      <c r="GZA177" s="501"/>
      <c r="GZB177" s="501"/>
      <c r="GZC177" s="501"/>
      <c r="GZD177" s="501"/>
      <c r="GZE177" s="501"/>
      <c r="GZF177" s="501"/>
      <c r="GZG177" s="502"/>
      <c r="GZH177" s="497"/>
      <c r="GZI177" s="498"/>
      <c r="GZJ177" s="498"/>
      <c r="GZK177" s="499"/>
      <c r="GZL177" s="499"/>
      <c r="GZM177" s="499"/>
      <c r="GZN177" s="500"/>
      <c r="GZO177" s="501"/>
      <c r="GZP177" s="501"/>
      <c r="GZQ177" s="501"/>
      <c r="GZR177" s="501"/>
      <c r="GZS177" s="501"/>
      <c r="GZT177" s="501"/>
      <c r="GZU177" s="501"/>
      <c r="GZV177" s="501"/>
      <c r="GZW177" s="501"/>
      <c r="GZX177" s="501"/>
      <c r="GZY177" s="501"/>
      <c r="GZZ177" s="502"/>
      <c r="HAA177" s="497"/>
      <c r="HAB177" s="498"/>
      <c r="HAC177" s="498"/>
      <c r="HAD177" s="499"/>
      <c r="HAE177" s="499"/>
      <c r="HAF177" s="499"/>
      <c r="HAG177" s="500"/>
      <c r="HAH177" s="501"/>
      <c r="HAI177" s="501"/>
      <c r="HAJ177" s="501"/>
      <c r="HAK177" s="501"/>
      <c r="HAL177" s="501"/>
      <c r="HAM177" s="501"/>
      <c r="HAN177" s="501"/>
      <c r="HAO177" s="501"/>
      <c r="HAP177" s="501"/>
      <c r="HAQ177" s="501"/>
      <c r="HAR177" s="501"/>
      <c r="HAS177" s="502"/>
      <c r="HAT177" s="497"/>
      <c r="HAU177" s="498"/>
      <c r="HAV177" s="498"/>
      <c r="HAW177" s="499"/>
      <c r="HAX177" s="499"/>
      <c r="HAY177" s="499"/>
      <c r="HAZ177" s="500"/>
      <c r="HBA177" s="501"/>
      <c r="HBB177" s="501"/>
      <c r="HBC177" s="501"/>
      <c r="HBD177" s="501"/>
      <c r="HBE177" s="501"/>
      <c r="HBF177" s="501"/>
      <c r="HBG177" s="501"/>
      <c r="HBH177" s="501"/>
      <c r="HBI177" s="501"/>
      <c r="HBJ177" s="501"/>
      <c r="HBK177" s="501"/>
      <c r="HBL177" s="502"/>
      <c r="HBM177" s="497"/>
      <c r="HBN177" s="498"/>
      <c r="HBO177" s="498"/>
      <c r="HBP177" s="499"/>
      <c r="HBQ177" s="499"/>
      <c r="HBR177" s="499"/>
      <c r="HBS177" s="500"/>
      <c r="HBT177" s="501"/>
      <c r="HBU177" s="501"/>
      <c r="HBV177" s="501"/>
      <c r="HBW177" s="501"/>
      <c r="HBX177" s="501"/>
      <c r="HBY177" s="501"/>
      <c r="HBZ177" s="501"/>
      <c r="HCA177" s="501"/>
      <c r="HCB177" s="501"/>
      <c r="HCC177" s="501"/>
      <c r="HCD177" s="501"/>
      <c r="HCE177" s="502"/>
      <c r="HCF177" s="497"/>
      <c r="HCG177" s="498"/>
      <c r="HCH177" s="498"/>
      <c r="HCI177" s="499"/>
      <c r="HCJ177" s="499"/>
      <c r="HCK177" s="499"/>
      <c r="HCL177" s="500"/>
      <c r="HCM177" s="501"/>
      <c r="HCN177" s="501"/>
      <c r="HCO177" s="501"/>
      <c r="HCP177" s="501"/>
      <c r="HCQ177" s="501"/>
      <c r="HCR177" s="501"/>
      <c r="HCS177" s="501"/>
      <c r="HCT177" s="501"/>
      <c r="HCU177" s="501"/>
      <c r="HCV177" s="501"/>
      <c r="HCW177" s="501"/>
      <c r="HCX177" s="502"/>
      <c r="HCY177" s="497"/>
      <c r="HCZ177" s="498"/>
      <c r="HDA177" s="498"/>
      <c r="HDB177" s="499"/>
      <c r="HDC177" s="499"/>
      <c r="HDD177" s="499"/>
      <c r="HDE177" s="500"/>
      <c r="HDF177" s="501"/>
      <c r="HDG177" s="501"/>
      <c r="HDH177" s="501"/>
      <c r="HDI177" s="501"/>
      <c r="HDJ177" s="501"/>
      <c r="HDK177" s="501"/>
      <c r="HDL177" s="501"/>
      <c r="HDM177" s="501"/>
      <c r="HDN177" s="501"/>
      <c r="HDO177" s="501"/>
      <c r="HDP177" s="501"/>
      <c r="HDQ177" s="502"/>
      <c r="HDR177" s="497"/>
      <c r="HDS177" s="498"/>
      <c r="HDT177" s="498"/>
      <c r="HDU177" s="499"/>
      <c r="HDV177" s="499"/>
      <c r="HDW177" s="499"/>
      <c r="HDX177" s="500"/>
      <c r="HDY177" s="501"/>
      <c r="HDZ177" s="501"/>
      <c r="HEA177" s="501"/>
      <c r="HEB177" s="501"/>
      <c r="HEC177" s="501"/>
      <c r="HED177" s="501"/>
      <c r="HEE177" s="501"/>
      <c r="HEF177" s="501"/>
      <c r="HEG177" s="501"/>
      <c r="HEH177" s="501"/>
      <c r="HEI177" s="501"/>
      <c r="HEJ177" s="502"/>
      <c r="HEK177" s="497"/>
      <c r="HEL177" s="498"/>
      <c r="HEM177" s="498"/>
      <c r="HEN177" s="499"/>
      <c r="HEO177" s="499"/>
      <c r="HEP177" s="499"/>
      <c r="HEQ177" s="500"/>
      <c r="HER177" s="501"/>
      <c r="HES177" s="501"/>
      <c r="HET177" s="501"/>
      <c r="HEU177" s="501"/>
      <c r="HEV177" s="501"/>
      <c r="HEW177" s="501"/>
      <c r="HEX177" s="501"/>
      <c r="HEY177" s="501"/>
      <c r="HEZ177" s="501"/>
      <c r="HFA177" s="501"/>
      <c r="HFB177" s="501"/>
      <c r="HFC177" s="502"/>
      <c r="HFD177" s="497"/>
      <c r="HFE177" s="498"/>
      <c r="HFF177" s="498"/>
      <c r="HFG177" s="499"/>
      <c r="HFH177" s="499"/>
      <c r="HFI177" s="499"/>
      <c r="HFJ177" s="500"/>
      <c r="HFK177" s="501"/>
      <c r="HFL177" s="501"/>
      <c r="HFM177" s="501"/>
      <c r="HFN177" s="501"/>
      <c r="HFO177" s="501"/>
      <c r="HFP177" s="501"/>
      <c r="HFQ177" s="501"/>
      <c r="HFR177" s="501"/>
      <c r="HFS177" s="501"/>
      <c r="HFT177" s="501"/>
      <c r="HFU177" s="501"/>
      <c r="HFV177" s="502"/>
      <c r="HFW177" s="497"/>
      <c r="HFX177" s="498"/>
      <c r="HFY177" s="498"/>
      <c r="HFZ177" s="499"/>
      <c r="HGA177" s="499"/>
      <c r="HGB177" s="499"/>
      <c r="HGC177" s="500"/>
      <c r="HGD177" s="501"/>
      <c r="HGE177" s="501"/>
      <c r="HGF177" s="501"/>
      <c r="HGG177" s="501"/>
      <c r="HGH177" s="501"/>
      <c r="HGI177" s="501"/>
      <c r="HGJ177" s="501"/>
      <c r="HGK177" s="501"/>
      <c r="HGL177" s="501"/>
      <c r="HGM177" s="501"/>
      <c r="HGN177" s="501"/>
      <c r="HGO177" s="502"/>
      <c r="HGP177" s="497"/>
      <c r="HGQ177" s="498"/>
      <c r="HGR177" s="498"/>
      <c r="HGS177" s="499"/>
      <c r="HGT177" s="499"/>
      <c r="HGU177" s="499"/>
      <c r="HGV177" s="500"/>
      <c r="HGW177" s="501"/>
      <c r="HGX177" s="501"/>
      <c r="HGY177" s="501"/>
      <c r="HGZ177" s="501"/>
      <c r="HHA177" s="501"/>
      <c r="HHB177" s="501"/>
      <c r="HHC177" s="501"/>
      <c r="HHD177" s="501"/>
      <c r="HHE177" s="501"/>
      <c r="HHF177" s="501"/>
      <c r="HHG177" s="501"/>
      <c r="HHH177" s="502"/>
      <c r="HHI177" s="497"/>
      <c r="HHJ177" s="498"/>
      <c r="HHK177" s="498"/>
      <c r="HHL177" s="499"/>
      <c r="HHM177" s="499"/>
      <c r="HHN177" s="499"/>
      <c r="HHO177" s="500"/>
      <c r="HHP177" s="501"/>
      <c r="HHQ177" s="501"/>
      <c r="HHR177" s="501"/>
      <c r="HHS177" s="501"/>
      <c r="HHT177" s="501"/>
      <c r="HHU177" s="501"/>
      <c r="HHV177" s="501"/>
      <c r="HHW177" s="501"/>
      <c r="HHX177" s="501"/>
      <c r="HHY177" s="501"/>
      <c r="HHZ177" s="501"/>
      <c r="HIA177" s="502"/>
      <c r="HIB177" s="497"/>
      <c r="HIC177" s="498"/>
      <c r="HID177" s="498"/>
      <c r="HIE177" s="499"/>
      <c r="HIF177" s="499"/>
      <c r="HIG177" s="499"/>
      <c r="HIH177" s="500"/>
      <c r="HII177" s="501"/>
      <c r="HIJ177" s="501"/>
      <c r="HIK177" s="501"/>
      <c r="HIL177" s="501"/>
      <c r="HIM177" s="501"/>
      <c r="HIN177" s="501"/>
      <c r="HIO177" s="501"/>
      <c r="HIP177" s="501"/>
      <c r="HIQ177" s="501"/>
      <c r="HIR177" s="501"/>
      <c r="HIS177" s="501"/>
      <c r="HIT177" s="502"/>
      <c r="HIU177" s="497"/>
      <c r="HIV177" s="498"/>
      <c r="HIW177" s="498"/>
      <c r="HIX177" s="499"/>
      <c r="HIY177" s="499"/>
      <c r="HIZ177" s="499"/>
      <c r="HJA177" s="500"/>
      <c r="HJB177" s="501"/>
      <c r="HJC177" s="501"/>
      <c r="HJD177" s="501"/>
      <c r="HJE177" s="501"/>
      <c r="HJF177" s="501"/>
      <c r="HJG177" s="501"/>
      <c r="HJH177" s="501"/>
      <c r="HJI177" s="501"/>
      <c r="HJJ177" s="501"/>
      <c r="HJK177" s="501"/>
      <c r="HJL177" s="501"/>
      <c r="HJM177" s="502"/>
      <c r="HJN177" s="497"/>
      <c r="HJO177" s="498"/>
      <c r="HJP177" s="498"/>
      <c r="HJQ177" s="499"/>
      <c r="HJR177" s="499"/>
      <c r="HJS177" s="499"/>
      <c r="HJT177" s="500"/>
      <c r="HJU177" s="501"/>
      <c r="HJV177" s="501"/>
      <c r="HJW177" s="501"/>
      <c r="HJX177" s="501"/>
      <c r="HJY177" s="501"/>
      <c r="HJZ177" s="501"/>
      <c r="HKA177" s="501"/>
      <c r="HKB177" s="501"/>
      <c r="HKC177" s="501"/>
      <c r="HKD177" s="501"/>
      <c r="HKE177" s="501"/>
      <c r="HKF177" s="502"/>
      <c r="HKG177" s="497"/>
      <c r="HKH177" s="498"/>
      <c r="HKI177" s="498"/>
      <c r="HKJ177" s="499"/>
      <c r="HKK177" s="499"/>
      <c r="HKL177" s="499"/>
      <c r="HKM177" s="500"/>
      <c r="HKN177" s="501"/>
      <c r="HKO177" s="501"/>
      <c r="HKP177" s="501"/>
      <c r="HKQ177" s="501"/>
      <c r="HKR177" s="501"/>
      <c r="HKS177" s="501"/>
      <c r="HKT177" s="501"/>
      <c r="HKU177" s="501"/>
      <c r="HKV177" s="501"/>
      <c r="HKW177" s="501"/>
      <c r="HKX177" s="501"/>
      <c r="HKY177" s="502"/>
      <c r="HKZ177" s="497"/>
      <c r="HLA177" s="498"/>
      <c r="HLB177" s="498"/>
      <c r="HLC177" s="499"/>
      <c r="HLD177" s="499"/>
      <c r="HLE177" s="499"/>
      <c r="HLF177" s="500"/>
      <c r="HLG177" s="501"/>
      <c r="HLH177" s="501"/>
      <c r="HLI177" s="501"/>
      <c r="HLJ177" s="501"/>
      <c r="HLK177" s="501"/>
      <c r="HLL177" s="501"/>
      <c r="HLM177" s="501"/>
      <c r="HLN177" s="501"/>
      <c r="HLO177" s="501"/>
      <c r="HLP177" s="501"/>
      <c r="HLQ177" s="501"/>
      <c r="HLR177" s="502"/>
      <c r="HLS177" s="497"/>
      <c r="HLT177" s="498"/>
      <c r="HLU177" s="498"/>
      <c r="HLV177" s="499"/>
      <c r="HLW177" s="499"/>
      <c r="HLX177" s="499"/>
      <c r="HLY177" s="500"/>
      <c r="HLZ177" s="501"/>
      <c r="HMA177" s="501"/>
      <c r="HMB177" s="501"/>
      <c r="HMC177" s="501"/>
      <c r="HMD177" s="501"/>
      <c r="HME177" s="501"/>
      <c r="HMF177" s="501"/>
      <c r="HMG177" s="501"/>
      <c r="HMH177" s="501"/>
      <c r="HMI177" s="501"/>
      <c r="HMJ177" s="501"/>
      <c r="HMK177" s="502"/>
      <c r="HML177" s="497"/>
      <c r="HMM177" s="498"/>
      <c r="HMN177" s="498"/>
      <c r="HMO177" s="499"/>
      <c r="HMP177" s="499"/>
      <c r="HMQ177" s="499"/>
      <c r="HMR177" s="500"/>
      <c r="HMS177" s="501"/>
      <c r="HMT177" s="501"/>
      <c r="HMU177" s="501"/>
      <c r="HMV177" s="501"/>
      <c r="HMW177" s="501"/>
      <c r="HMX177" s="501"/>
      <c r="HMY177" s="501"/>
      <c r="HMZ177" s="501"/>
      <c r="HNA177" s="501"/>
      <c r="HNB177" s="501"/>
      <c r="HNC177" s="501"/>
      <c r="HND177" s="502"/>
      <c r="HNE177" s="497"/>
      <c r="HNF177" s="498"/>
      <c r="HNG177" s="498"/>
      <c r="HNH177" s="499"/>
      <c r="HNI177" s="499"/>
      <c r="HNJ177" s="499"/>
      <c r="HNK177" s="500"/>
      <c r="HNL177" s="501"/>
      <c r="HNM177" s="501"/>
      <c r="HNN177" s="501"/>
      <c r="HNO177" s="501"/>
      <c r="HNP177" s="501"/>
      <c r="HNQ177" s="501"/>
      <c r="HNR177" s="501"/>
      <c r="HNS177" s="501"/>
      <c r="HNT177" s="501"/>
      <c r="HNU177" s="501"/>
      <c r="HNV177" s="501"/>
      <c r="HNW177" s="502"/>
      <c r="HNX177" s="497"/>
      <c r="HNY177" s="498"/>
      <c r="HNZ177" s="498"/>
      <c r="HOA177" s="499"/>
      <c r="HOB177" s="499"/>
      <c r="HOC177" s="499"/>
      <c r="HOD177" s="500"/>
      <c r="HOE177" s="501"/>
      <c r="HOF177" s="501"/>
      <c r="HOG177" s="501"/>
      <c r="HOH177" s="501"/>
      <c r="HOI177" s="501"/>
      <c r="HOJ177" s="501"/>
      <c r="HOK177" s="501"/>
      <c r="HOL177" s="501"/>
      <c r="HOM177" s="501"/>
      <c r="HON177" s="501"/>
      <c r="HOO177" s="501"/>
      <c r="HOP177" s="502"/>
      <c r="HOQ177" s="497"/>
      <c r="HOR177" s="498"/>
      <c r="HOS177" s="498"/>
      <c r="HOT177" s="499"/>
      <c r="HOU177" s="499"/>
      <c r="HOV177" s="499"/>
      <c r="HOW177" s="500"/>
      <c r="HOX177" s="501"/>
      <c r="HOY177" s="501"/>
      <c r="HOZ177" s="501"/>
      <c r="HPA177" s="501"/>
      <c r="HPB177" s="501"/>
      <c r="HPC177" s="501"/>
      <c r="HPD177" s="501"/>
      <c r="HPE177" s="501"/>
      <c r="HPF177" s="501"/>
      <c r="HPG177" s="501"/>
      <c r="HPH177" s="501"/>
      <c r="HPI177" s="502"/>
      <c r="HPJ177" s="497"/>
      <c r="HPK177" s="498"/>
      <c r="HPL177" s="498"/>
      <c r="HPM177" s="499"/>
      <c r="HPN177" s="499"/>
      <c r="HPO177" s="499"/>
      <c r="HPP177" s="500"/>
      <c r="HPQ177" s="501"/>
      <c r="HPR177" s="501"/>
      <c r="HPS177" s="501"/>
      <c r="HPT177" s="501"/>
      <c r="HPU177" s="501"/>
      <c r="HPV177" s="501"/>
      <c r="HPW177" s="501"/>
      <c r="HPX177" s="501"/>
      <c r="HPY177" s="501"/>
      <c r="HPZ177" s="501"/>
      <c r="HQA177" s="501"/>
      <c r="HQB177" s="502"/>
      <c r="HQC177" s="497"/>
      <c r="HQD177" s="498"/>
      <c r="HQE177" s="498"/>
      <c r="HQF177" s="499"/>
      <c r="HQG177" s="499"/>
      <c r="HQH177" s="499"/>
      <c r="HQI177" s="500"/>
      <c r="HQJ177" s="501"/>
      <c r="HQK177" s="501"/>
      <c r="HQL177" s="501"/>
      <c r="HQM177" s="501"/>
      <c r="HQN177" s="501"/>
      <c r="HQO177" s="501"/>
      <c r="HQP177" s="501"/>
      <c r="HQQ177" s="501"/>
      <c r="HQR177" s="501"/>
      <c r="HQS177" s="501"/>
      <c r="HQT177" s="501"/>
      <c r="HQU177" s="502"/>
      <c r="HQV177" s="497"/>
      <c r="HQW177" s="498"/>
      <c r="HQX177" s="498"/>
      <c r="HQY177" s="499"/>
      <c r="HQZ177" s="499"/>
      <c r="HRA177" s="499"/>
      <c r="HRB177" s="500"/>
      <c r="HRC177" s="501"/>
      <c r="HRD177" s="501"/>
      <c r="HRE177" s="501"/>
      <c r="HRF177" s="501"/>
      <c r="HRG177" s="501"/>
      <c r="HRH177" s="501"/>
      <c r="HRI177" s="501"/>
      <c r="HRJ177" s="501"/>
      <c r="HRK177" s="501"/>
      <c r="HRL177" s="501"/>
      <c r="HRM177" s="501"/>
      <c r="HRN177" s="502"/>
      <c r="HRO177" s="497"/>
      <c r="HRP177" s="498"/>
      <c r="HRQ177" s="498"/>
      <c r="HRR177" s="499"/>
      <c r="HRS177" s="499"/>
      <c r="HRT177" s="499"/>
      <c r="HRU177" s="500"/>
      <c r="HRV177" s="501"/>
      <c r="HRW177" s="501"/>
      <c r="HRX177" s="501"/>
      <c r="HRY177" s="501"/>
      <c r="HRZ177" s="501"/>
      <c r="HSA177" s="501"/>
      <c r="HSB177" s="501"/>
      <c r="HSC177" s="501"/>
      <c r="HSD177" s="501"/>
      <c r="HSE177" s="501"/>
      <c r="HSF177" s="501"/>
      <c r="HSG177" s="502"/>
      <c r="HSH177" s="497"/>
      <c r="HSI177" s="498"/>
      <c r="HSJ177" s="498"/>
      <c r="HSK177" s="499"/>
      <c r="HSL177" s="499"/>
      <c r="HSM177" s="499"/>
      <c r="HSN177" s="500"/>
      <c r="HSO177" s="501"/>
      <c r="HSP177" s="501"/>
      <c r="HSQ177" s="501"/>
      <c r="HSR177" s="501"/>
      <c r="HSS177" s="501"/>
      <c r="HST177" s="501"/>
      <c r="HSU177" s="501"/>
      <c r="HSV177" s="501"/>
      <c r="HSW177" s="501"/>
      <c r="HSX177" s="501"/>
      <c r="HSY177" s="501"/>
      <c r="HSZ177" s="502"/>
      <c r="HTA177" s="497"/>
      <c r="HTB177" s="498"/>
      <c r="HTC177" s="498"/>
      <c r="HTD177" s="499"/>
      <c r="HTE177" s="499"/>
      <c r="HTF177" s="499"/>
      <c r="HTG177" s="500"/>
      <c r="HTH177" s="501"/>
      <c r="HTI177" s="501"/>
      <c r="HTJ177" s="501"/>
      <c r="HTK177" s="501"/>
      <c r="HTL177" s="501"/>
      <c r="HTM177" s="501"/>
      <c r="HTN177" s="501"/>
      <c r="HTO177" s="501"/>
      <c r="HTP177" s="501"/>
      <c r="HTQ177" s="501"/>
      <c r="HTR177" s="501"/>
      <c r="HTS177" s="502"/>
      <c r="HTT177" s="497"/>
      <c r="HTU177" s="498"/>
      <c r="HTV177" s="498"/>
      <c r="HTW177" s="499"/>
      <c r="HTX177" s="499"/>
      <c r="HTY177" s="499"/>
      <c r="HTZ177" s="500"/>
      <c r="HUA177" s="501"/>
      <c r="HUB177" s="501"/>
      <c r="HUC177" s="501"/>
      <c r="HUD177" s="501"/>
      <c r="HUE177" s="501"/>
      <c r="HUF177" s="501"/>
      <c r="HUG177" s="501"/>
      <c r="HUH177" s="501"/>
      <c r="HUI177" s="501"/>
      <c r="HUJ177" s="501"/>
      <c r="HUK177" s="501"/>
      <c r="HUL177" s="502"/>
      <c r="HUM177" s="497"/>
      <c r="HUN177" s="498"/>
      <c r="HUO177" s="498"/>
      <c r="HUP177" s="499"/>
      <c r="HUQ177" s="499"/>
      <c r="HUR177" s="499"/>
      <c r="HUS177" s="500"/>
      <c r="HUT177" s="501"/>
      <c r="HUU177" s="501"/>
      <c r="HUV177" s="501"/>
      <c r="HUW177" s="501"/>
      <c r="HUX177" s="501"/>
      <c r="HUY177" s="501"/>
      <c r="HUZ177" s="501"/>
      <c r="HVA177" s="501"/>
      <c r="HVB177" s="501"/>
      <c r="HVC177" s="501"/>
      <c r="HVD177" s="501"/>
      <c r="HVE177" s="502"/>
      <c r="HVF177" s="497"/>
      <c r="HVG177" s="498"/>
      <c r="HVH177" s="498"/>
      <c r="HVI177" s="499"/>
      <c r="HVJ177" s="499"/>
      <c r="HVK177" s="499"/>
      <c r="HVL177" s="500"/>
      <c r="HVM177" s="501"/>
      <c r="HVN177" s="501"/>
      <c r="HVO177" s="501"/>
      <c r="HVP177" s="501"/>
      <c r="HVQ177" s="501"/>
      <c r="HVR177" s="501"/>
      <c r="HVS177" s="501"/>
      <c r="HVT177" s="501"/>
      <c r="HVU177" s="501"/>
      <c r="HVV177" s="501"/>
      <c r="HVW177" s="501"/>
      <c r="HVX177" s="502"/>
      <c r="HVY177" s="497"/>
      <c r="HVZ177" s="498"/>
      <c r="HWA177" s="498"/>
      <c r="HWB177" s="499"/>
      <c r="HWC177" s="499"/>
      <c r="HWD177" s="499"/>
      <c r="HWE177" s="500"/>
      <c r="HWF177" s="501"/>
      <c r="HWG177" s="501"/>
      <c r="HWH177" s="501"/>
      <c r="HWI177" s="501"/>
      <c r="HWJ177" s="501"/>
      <c r="HWK177" s="501"/>
      <c r="HWL177" s="501"/>
      <c r="HWM177" s="501"/>
      <c r="HWN177" s="501"/>
      <c r="HWO177" s="501"/>
      <c r="HWP177" s="501"/>
      <c r="HWQ177" s="502"/>
      <c r="HWR177" s="497"/>
      <c r="HWS177" s="498"/>
      <c r="HWT177" s="498"/>
      <c r="HWU177" s="499"/>
      <c r="HWV177" s="499"/>
      <c r="HWW177" s="499"/>
      <c r="HWX177" s="500"/>
      <c r="HWY177" s="501"/>
      <c r="HWZ177" s="501"/>
      <c r="HXA177" s="501"/>
      <c r="HXB177" s="501"/>
      <c r="HXC177" s="501"/>
      <c r="HXD177" s="501"/>
      <c r="HXE177" s="501"/>
      <c r="HXF177" s="501"/>
      <c r="HXG177" s="501"/>
      <c r="HXH177" s="501"/>
      <c r="HXI177" s="501"/>
      <c r="HXJ177" s="502"/>
      <c r="HXK177" s="497"/>
      <c r="HXL177" s="498"/>
      <c r="HXM177" s="498"/>
      <c r="HXN177" s="499"/>
      <c r="HXO177" s="499"/>
      <c r="HXP177" s="499"/>
      <c r="HXQ177" s="500"/>
      <c r="HXR177" s="501"/>
      <c r="HXS177" s="501"/>
      <c r="HXT177" s="501"/>
      <c r="HXU177" s="501"/>
      <c r="HXV177" s="501"/>
      <c r="HXW177" s="501"/>
      <c r="HXX177" s="501"/>
      <c r="HXY177" s="501"/>
      <c r="HXZ177" s="501"/>
      <c r="HYA177" s="501"/>
      <c r="HYB177" s="501"/>
      <c r="HYC177" s="502"/>
      <c r="HYD177" s="497"/>
      <c r="HYE177" s="498"/>
      <c r="HYF177" s="498"/>
      <c r="HYG177" s="499"/>
      <c r="HYH177" s="499"/>
      <c r="HYI177" s="499"/>
      <c r="HYJ177" s="500"/>
      <c r="HYK177" s="501"/>
      <c r="HYL177" s="501"/>
      <c r="HYM177" s="501"/>
      <c r="HYN177" s="501"/>
      <c r="HYO177" s="501"/>
      <c r="HYP177" s="501"/>
      <c r="HYQ177" s="501"/>
      <c r="HYR177" s="501"/>
      <c r="HYS177" s="501"/>
      <c r="HYT177" s="501"/>
      <c r="HYU177" s="501"/>
      <c r="HYV177" s="502"/>
      <c r="HYW177" s="497"/>
      <c r="HYX177" s="498"/>
      <c r="HYY177" s="498"/>
      <c r="HYZ177" s="499"/>
      <c r="HZA177" s="499"/>
      <c r="HZB177" s="499"/>
      <c r="HZC177" s="500"/>
      <c r="HZD177" s="501"/>
      <c r="HZE177" s="501"/>
      <c r="HZF177" s="501"/>
      <c r="HZG177" s="501"/>
      <c r="HZH177" s="501"/>
      <c r="HZI177" s="501"/>
      <c r="HZJ177" s="501"/>
      <c r="HZK177" s="501"/>
      <c r="HZL177" s="501"/>
      <c r="HZM177" s="501"/>
      <c r="HZN177" s="501"/>
      <c r="HZO177" s="502"/>
      <c r="HZP177" s="497"/>
      <c r="HZQ177" s="498"/>
      <c r="HZR177" s="498"/>
      <c r="HZS177" s="499"/>
      <c r="HZT177" s="499"/>
      <c r="HZU177" s="499"/>
      <c r="HZV177" s="500"/>
      <c r="HZW177" s="501"/>
      <c r="HZX177" s="501"/>
      <c r="HZY177" s="501"/>
      <c r="HZZ177" s="501"/>
      <c r="IAA177" s="501"/>
      <c r="IAB177" s="501"/>
      <c r="IAC177" s="501"/>
      <c r="IAD177" s="501"/>
      <c r="IAE177" s="501"/>
      <c r="IAF177" s="501"/>
      <c r="IAG177" s="501"/>
      <c r="IAH177" s="502"/>
      <c r="IAI177" s="497"/>
      <c r="IAJ177" s="498"/>
      <c r="IAK177" s="498"/>
      <c r="IAL177" s="499"/>
      <c r="IAM177" s="499"/>
      <c r="IAN177" s="499"/>
      <c r="IAO177" s="500"/>
      <c r="IAP177" s="501"/>
      <c r="IAQ177" s="501"/>
      <c r="IAR177" s="501"/>
      <c r="IAS177" s="501"/>
      <c r="IAT177" s="501"/>
      <c r="IAU177" s="501"/>
      <c r="IAV177" s="501"/>
      <c r="IAW177" s="501"/>
      <c r="IAX177" s="501"/>
      <c r="IAY177" s="501"/>
      <c r="IAZ177" s="501"/>
      <c r="IBA177" s="502"/>
      <c r="IBB177" s="497"/>
      <c r="IBC177" s="498"/>
      <c r="IBD177" s="498"/>
      <c r="IBE177" s="499"/>
      <c r="IBF177" s="499"/>
      <c r="IBG177" s="499"/>
      <c r="IBH177" s="500"/>
      <c r="IBI177" s="501"/>
      <c r="IBJ177" s="501"/>
      <c r="IBK177" s="501"/>
      <c r="IBL177" s="501"/>
      <c r="IBM177" s="501"/>
      <c r="IBN177" s="501"/>
      <c r="IBO177" s="501"/>
      <c r="IBP177" s="501"/>
      <c r="IBQ177" s="501"/>
      <c r="IBR177" s="501"/>
      <c r="IBS177" s="501"/>
      <c r="IBT177" s="502"/>
      <c r="IBU177" s="497"/>
      <c r="IBV177" s="498"/>
      <c r="IBW177" s="498"/>
      <c r="IBX177" s="499"/>
      <c r="IBY177" s="499"/>
      <c r="IBZ177" s="499"/>
      <c r="ICA177" s="500"/>
      <c r="ICB177" s="501"/>
      <c r="ICC177" s="501"/>
      <c r="ICD177" s="501"/>
      <c r="ICE177" s="501"/>
      <c r="ICF177" s="501"/>
      <c r="ICG177" s="501"/>
      <c r="ICH177" s="501"/>
      <c r="ICI177" s="501"/>
      <c r="ICJ177" s="501"/>
      <c r="ICK177" s="501"/>
      <c r="ICL177" s="501"/>
      <c r="ICM177" s="502"/>
      <c r="ICN177" s="497"/>
      <c r="ICO177" s="498"/>
      <c r="ICP177" s="498"/>
      <c r="ICQ177" s="499"/>
      <c r="ICR177" s="499"/>
      <c r="ICS177" s="499"/>
      <c r="ICT177" s="500"/>
      <c r="ICU177" s="501"/>
      <c r="ICV177" s="501"/>
      <c r="ICW177" s="501"/>
      <c r="ICX177" s="501"/>
      <c r="ICY177" s="501"/>
      <c r="ICZ177" s="501"/>
      <c r="IDA177" s="501"/>
      <c r="IDB177" s="501"/>
      <c r="IDC177" s="501"/>
      <c r="IDD177" s="501"/>
      <c r="IDE177" s="501"/>
      <c r="IDF177" s="502"/>
      <c r="IDG177" s="497"/>
      <c r="IDH177" s="498"/>
      <c r="IDI177" s="498"/>
      <c r="IDJ177" s="499"/>
      <c r="IDK177" s="499"/>
      <c r="IDL177" s="499"/>
      <c r="IDM177" s="500"/>
      <c r="IDN177" s="501"/>
      <c r="IDO177" s="501"/>
      <c r="IDP177" s="501"/>
      <c r="IDQ177" s="501"/>
      <c r="IDR177" s="501"/>
      <c r="IDS177" s="501"/>
      <c r="IDT177" s="501"/>
      <c r="IDU177" s="501"/>
      <c r="IDV177" s="501"/>
      <c r="IDW177" s="501"/>
      <c r="IDX177" s="501"/>
      <c r="IDY177" s="502"/>
      <c r="IDZ177" s="497"/>
      <c r="IEA177" s="498"/>
      <c r="IEB177" s="498"/>
      <c r="IEC177" s="499"/>
      <c r="IED177" s="499"/>
      <c r="IEE177" s="499"/>
      <c r="IEF177" s="500"/>
      <c r="IEG177" s="501"/>
      <c r="IEH177" s="501"/>
      <c r="IEI177" s="501"/>
      <c r="IEJ177" s="501"/>
      <c r="IEK177" s="501"/>
      <c r="IEL177" s="501"/>
      <c r="IEM177" s="501"/>
      <c r="IEN177" s="501"/>
      <c r="IEO177" s="501"/>
      <c r="IEP177" s="501"/>
      <c r="IEQ177" s="501"/>
      <c r="IER177" s="502"/>
      <c r="IES177" s="497"/>
      <c r="IET177" s="498"/>
      <c r="IEU177" s="498"/>
      <c r="IEV177" s="499"/>
      <c r="IEW177" s="499"/>
      <c r="IEX177" s="499"/>
      <c r="IEY177" s="500"/>
      <c r="IEZ177" s="501"/>
      <c r="IFA177" s="501"/>
      <c r="IFB177" s="501"/>
      <c r="IFC177" s="501"/>
      <c r="IFD177" s="501"/>
      <c r="IFE177" s="501"/>
      <c r="IFF177" s="501"/>
      <c r="IFG177" s="501"/>
      <c r="IFH177" s="501"/>
      <c r="IFI177" s="501"/>
      <c r="IFJ177" s="501"/>
      <c r="IFK177" s="502"/>
      <c r="IFL177" s="497"/>
      <c r="IFM177" s="498"/>
      <c r="IFN177" s="498"/>
      <c r="IFO177" s="499"/>
      <c r="IFP177" s="499"/>
      <c r="IFQ177" s="499"/>
      <c r="IFR177" s="500"/>
      <c r="IFS177" s="501"/>
      <c r="IFT177" s="501"/>
      <c r="IFU177" s="501"/>
      <c r="IFV177" s="501"/>
      <c r="IFW177" s="501"/>
      <c r="IFX177" s="501"/>
      <c r="IFY177" s="501"/>
      <c r="IFZ177" s="501"/>
      <c r="IGA177" s="501"/>
      <c r="IGB177" s="501"/>
      <c r="IGC177" s="501"/>
      <c r="IGD177" s="502"/>
      <c r="IGE177" s="497"/>
      <c r="IGF177" s="498"/>
      <c r="IGG177" s="498"/>
      <c r="IGH177" s="499"/>
      <c r="IGI177" s="499"/>
      <c r="IGJ177" s="499"/>
      <c r="IGK177" s="500"/>
      <c r="IGL177" s="501"/>
      <c r="IGM177" s="501"/>
      <c r="IGN177" s="501"/>
      <c r="IGO177" s="501"/>
      <c r="IGP177" s="501"/>
      <c r="IGQ177" s="501"/>
      <c r="IGR177" s="501"/>
      <c r="IGS177" s="501"/>
      <c r="IGT177" s="501"/>
      <c r="IGU177" s="501"/>
      <c r="IGV177" s="501"/>
      <c r="IGW177" s="502"/>
      <c r="IGX177" s="497"/>
      <c r="IGY177" s="498"/>
      <c r="IGZ177" s="498"/>
      <c r="IHA177" s="499"/>
      <c r="IHB177" s="499"/>
      <c r="IHC177" s="499"/>
      <c r="IHD177" s="500"/>
      <c r="IHE177" s="501"/>
      <c r="IHF177" s="501"/>
      <c r="IHG177" s="501"/>
      <c r="IHH177" s="501"/>
      <c r="IHI177" s="501"/>
      <c r="IHJ177" s="501"/>
      <c r="IHK177" s="501"/>
      <c r="IHL177" s="501"/>
      <c r="IHM177" s="501"/>
      <c r="IHN177" s="501"/>
      <c r="IHO177" s="501"/>
      <c r="IHP177" s="502"/>
      <c r="IHQ177" s="497"/>
      <c r="IHR177" s="498"/>
      <c r="IHS177" s="498"/>
      <c r="IHT177" s="499"/>
      <c r="IHU177" s="499"/>
      <c r="IHV177" s="499"/>
      <c r="IHW177" s="500"/>
      <c r="IHX177" s="501"/>
      <c r="IHY177" s="501"/>
      <c r="IHZ177" s="501"/>
      <c r="IIA177" s="501"/>
      <c r="IIB177" s="501"/>
      <c r="IIC177" s="501"/>
      <c r="IID177" s="501"/>
      <c r="IIE177" s="501"/>
      <c r="IIF177" s="501"/>
      <c r="IIG177" s="501"/>
      <c r="IIH177" s="501"/>
      <c r="III177" s="502"/>
      <c r="IIJ177" s="497"/>
      <c r="IIK177" s="498"/>
      <c r="IIL177" s="498"/>
      <c r="IIM177" s="499"/>
      <c r="IIN177" s="499"/>
      <c r="IIO177" s="499"/>
      <c r="IIP177" s="500"/>
      <c r="IIQ177" s="501"/>
      <c r="IIR177" s="501"/>
      <c r="IIS177" s="501"/>
      <c r="IIT177" s="501"/>
      <c r="IIU177" s="501"/>
      <c r="IIV177" s="501"/>
      <c r="IIW177" s="501"/>
      <c r="IIX177" s="501"/>
      <c r="IIY177" s="501"/>
      <c r="IIZ177" s="501"/>
      <c r="IJA177" s="501"/>
      <c r="IJB177" s="502"/>
      <c r="IJC177" s="497"/>
      <c r="IJD177" s="498"/>
      <c r="IJE177" s="498"/>
      <c r="IJF177" s="499"/>
      <c r="IJG177" s="499"/>
      <c r="IJH177" s="499"/>
      <c r="IJI177" s="500"/>
      <c r="IJJ177" s="501"/>
      <c r="IJK177" s="501"/>
      <c r="IJL177" s="501"/>
      <c r="IJM177" s="501"/>
      <c r="IJN177" s="501"/>
      <c r="IJO177" s="501"/>
      <c r="IJP177" s="501"/>
      <c r="IJQ177" s="501"/>
      <c r="IJR177" s="501"/>
      <c r="IJS177" s="501"/>
      <c r="IJT177" s="501"/>
      <c r="IJU177" s="502"/>
      <c r="IJV177" s="497"/>
      <c r="IJW177" s="498"/>
      <c r="IJX177" s="498"/>
      <c r="IJY177" s="499"/>
      <c r="IJZ177" s="499"/>
      <c r="IKA177" s="499"/>
      <c r="IKB177" s="500"/>
      <c r="IKC177" s="501"/>
      <c r="IKD177" s="501"/>
      <c r="IKE177" s="501"/>
      <c r="IKF177" s="501"/>
      <c r="IKG177" s="501"/>
      <c r="IKH177" s="501"/>
      <c r="IKI177" s="501"/>
      <c r="IKJ177" s="501"/>
      <c r="IKK177" s="501"/>
      <c r="IKL177" s="501"/>
      <c r="IKM177" s="501"/>
      <c r="IKN177" s="502"/>
      <c r="IKO177" s="497"/>
      <c r="IKP177" s="498"/>
      <c r="IKQ177" s="498"/>
      <c r="IKR177" s="499"/>
      <c r="IKS177" s="499"/>
      <c r="IKT177" s="499"/>
      <c r="IKU177" s="500"/>
      <c r="IKV177" s="501"/>
      <c r="IKW177" s="501"/>
      <c r="IKX177" s="501"/>
      <c r="IKY177" s="501"/>
      <c r="IKZ177" s="501"/>
      <c r="ILA177" s="501"/>
      <c r="ILB177" s="501"/>
      <c r="ILC177" s="501"/>
      <c r="ILD177" s="501"/>
      <c r="ILE177" s="501"/>
      <c r="ILF177" s="501"/>
      <c r="ILG177" s="502"/>
      <c r="ILH177" s="497"/>
      <c r="ILI177" s="498"/>
      <c r="ILJ177" s="498"/>
      <c r="ILK177" s="499"/>
      <c r="ILL177" s="499"/>
      <c r="ILM177" s="499"/>
      <c r="ILN177" s="500"/>
      <c r="ILO177" s="501"/>
      <c r="ILP177" s="501"/>
      <c r="ILQ177" s="501"/>
      <c r="ILR177" s="501"/>
      <c r="ILS177" s="501"/>
      <c r="ILT177" s="501"/>
      <c r="ILU177" s="501"/>
      <c r="ILV177" s="501"/>
      <c r="ILW177" s="501"/>
      <c r="ILX177" s="501"/>
      <c r="ILY177" s="501"/>
      <c r="ILZ177" s="502"/>
      <c r="IMA177" s="497"/>
      <c r="IMB177" s="498"/>
      <c r="IMC177" s="498"/>
      <c r="IMD177" s="499"/>
      <c r="IME177" s="499"/>
      <c r="IMF177" s="499"/>
      <c r="IMG177" s="500"/>
      <c r="IMH177" s="501"/>
      <c r="IMI177" s="501"/>
      <c r="IMJ177" s="501"/>
      <c r="IMK177" s="501"/>
      <c r="IML177" s="501"/>
      <c r="IMM177" s="501"/>
      <c r="IMN177" s="501"/>
      <c r="IMO177" s="501"/>
      <c r="IMP177" s="501"/>
      <c r="IMQ177" s="501"/>
      <c r="IMR177" s="501"/>
      <c r="IMS177" s="502"/>
      <c r="IMT177" s="497"/>
      <c r="IMU177" s="498"/>
      <c r="IMV177" s="498"/>
      <c r="IMW177" s="499"/>
      <c r="IMX177" s="499"/>
      <c r="IMY177" s="499"/>
      <c r="IMZ177" s="500"/>
      <c r="INA177" s="501"/>
      <c r="INB177" s="501"/>
      <c r="INC177" s="501"/>
      <c r="IND177" s="501"/>
      <c r="INE177" s="501"/>
      <c r="INF177" s="501"/>
      <c r="ING177" s="501"/>
      <c r="INH177" s="501"/>
      <c r="INI177" s="501"/>
      <c r="INJ177" s="501"/>
      <c r="INK177" s="501"/>
      <c r="INL177" s="502"/>
      <c r="INM177" s="497"/>
      <c r="INN177" s="498"/>
      <c r="INO177" s="498"/>
      <c r="INP177" s="499"/>
      <c r="INQ177" s="499"/>
      <c r="INR177" s="499"/>
      <c r="INS177" s="500"/>
      <c r="INT177" s="501"/>
      <c r="INU177" s="501"/>
      <c r="INV177" s="501"/>
      <c r="INW177" s="501"/>
      <c r="INX177" s="501"/>
      <c r="INY177" s="501"/>
      <c r="INZ177" s="501"/>
      <c r="IOA177" s="501"/>
      <c r="IOB177" s="501"/>
      <c r="IOC177" s="501"/>
      <c r="IOD177" s="501"/>
      <c r="IOE177" s="502"/>
      <c r="IOF177" s="497"/>
      <c r="IOG177" s="498"/>
      <c r="IOH177" s="498"/>
      <c r="IOI177" s="499"/>
      <c r="IOJ177" s="499"/>
      <c r="IOK177" s="499"/>
      <c r="IOL177" s="500"/>
      <c r="IOM177" s="501"/>
      <c r="ION177" s="501"/>
      <c r="IOO177" s="501"/>
      <c r="IOP177" s="501"/>
      <c r="IOQ177" s="501"/>
      <c r="IOR177" s="501"/>
      <c r="IOS177" s="501"/>
      <c r="IOT177" s="501"/>
      <c r="IOU177" s="501"/>
      <c r="IOV177" s="501"/>
      <c r="IOW177" s="501"/>
      <c r="IOX177" s="502"/>
      <c r="IOY177" s="497"/>
      <c r="IOZ177" s="498"/>
      <c r="IPA177" s="498"/>
      <c r="IPB177" s="499"/>
      <c r="IPC177" s="499"/>
      <c r="IPD177" s="499"/>
      <c r="IPE177" s="500"/>
      <c r="IPF177" s="501"/>
      <c r="IPG177" s="501"/>
      <c r="IPH177" s="501"/>
      <c r="IPI177" s="501"/>
      <c r="IPJ177" s="501"/>
      <c r="IPK177" s="501"/>
      <c r="IPL177" s="501"/>
      <c r="IPM177" s="501"/>
      <c r="IPN177" s="501"/>
      <c r="IPO177" s="501"/>
      <c r="IPP177" s="501"/>
      <c r="IPQ177" s="502"/>
      <c r="IPR177" s="497"/>
      <c r="IPS177" s="498"/>
      <c r="IPT177" s="498"/>
      <c r="IPU177" s="499"/>
      <c r="IPV177" s="499"/>
      <c r="IPW177" s="499"/>
      <c r="IPX177" s="500"/>
      <c r="IPY177" s="501"/>
      <c r="IPZ177" s="501"/>
      <c r="IQA177" s="501"/>
      <c r="IQB177" s="501"/>
      <c r="IQC177" s="501"/>
      <c r="IQD177" s="501"/>
      <c r="IQE177" s="501"/>
      <c r="IQF177" s="501"/>
      <c r="IQG177" s="501"/>
      <c r="IQH177" s="501"/>
      <c r="IQI177" s="501"/>
      <c r="IQJ177" s="502"/>
      <c r="IQK177" s="497"/>
      <c r="IQL177" s="498"/>
      <c r="IQM177" s="498"/>
      <c r="IQN177" s="499"/>
      <c r="IQO177" s="499"/>
      <c r="IQP177" s="499"/>
      <c r="IQQ177" s="500"/>
      <c r="IQR177" s="501"/>
      <c r="IQS177" s="501"/>
      <c r="IQT177" s="501"/>
      <c r="IQU177" s="501"/>
      <c r="IQV177" s="501"/>
      <c r="IQW177" s="501"/>
      <c r="IQX177" s="501"/>
      <c r="IQY177" s="501"/>
      <c r="IQZ177" s="501"/>
      <c r="IRA177" s="501"/>
      <c r="IRB177" s="501"/>
      <c r="IRC177" s="502"/>
      <c r="IRD177" s="497"/>
      <c r="IRE177" s="498"/>
      <c r="IRF177" s="498"/>
      <c r="IRG177" s="499"/>
      <c r="IRH177" s="499"/>
      <c r="IRI177" s="499"/>
      <c r="IRJ177" s="500"/>
      <c r="IRK177" s="501"/>
      <c r="IRL177" s="501"/>
      <c r="IRM177" s="501"/>
      <c r="IRN177" s="501"/>
      <c r="IRO177" s="501"/>
      <c r="IRP177" s="501"/>
      <c r="IRQ177" s="501"/>
      <c r="IRR177" s="501"/>
      <c r="IRS177" s="501"/>
      <c r="IRT177" s="501"/>
      <c r="IRU177" s="501"/>
      <c r="IRV177" s="502"/>
      <c r="IRW177" s="497"/>
      <c r="IRX177" s="498"/>
      <c r="IRY177" s="498"/>
      <c r="IRZ177" s="499"/>
      <c r="ISA177" s="499"/>
      <c r="ISB177" s="499"/>
      <c r="ISC177" s="500"/>
      <c r="ISD177" s="501"/>
      <c r="ISE177" s="501"/>
      <c r="ISF177" s="501"/>
      <c r="ISG177" s="501"/>
      <c r="ISH177" s="501"/>
      <c r="ISI177" s="501"/>
      <c r="ISJ177" s="501"/>
      <c r="ISK177" s="501"/>
      <c r="ISL177" s="501"/>
      <c r="ISM177" s="501"/>
      <c r="ISN177" s="501"/>
      <c r="ISO177" s="502"/>
      <c r="ISP177" s="497"/>
      <c r="ISQ177" s="498"/>
      <c r="ISR177" s="498"/>
      <c r="ISS177" s="499"/>
      <c r="IST177" s="499"/>
      <c r="ISU177" s="499"/>
      <c r="ISV177" s="500"/>
      <c r="ISW177" s="501"/>
      <c r="ISX177" s="501"/>
      <c r="ISY177" s="501"/>
      <c r="ISZ177" s="501"/>
      <c r="ITA177" s="501"/>
      <c r="ITB177" s="501"/>
      <c r="ITC177" s="501"/>
      <c r="ITD177" s="501"/>
      <c r="ITE177" s="501"/>
      <c r="ITF177" s="501"/>
      <c r="ITG177" s="501"/>
      <c r="ITH177" s="502"/>
      <c r="ITI177" s="497"/>
      <c r="ITJ177" s="498"/>
      <c r="ITK177" s="498"/>
      <c r="ITL177" s="499"/>
      <c r="ITM177" s="499"/>
      <c r="ITN177" s="499"/>
      <c r="ITO177" s="500"/>
      <c r="ITP177" s="501"/>
      <c r="ITQ177" s="501"/>
      <c r="ITR177" s="501"/>
      <c r="ITS177" s="501"/>
      <c r="ITT177" s="501"/>
      <c r="ITU177" s="501"/>
      <c r="ITV177" s="501"/>
      <c r="ITW177" s="501"/>
      <c r="ITX177" s="501"/>
      <c r="ITY177" s="501"/>
      <c r="ITZ177" s="501"/>
      <c r="IUA177" s="502"/>
      <c r="IUB177" s="497"/>
      <c r="IUC177" s="498"/>
      <c r="IUD177" s="498"/>
      <c r="IUE177" s="499"/>
      <c r="IUF177" s="499"/>
      <c r="IUG177" s="499"/>
      <c r="IUH177" s="500"/>
      <c r="IUI177" s="501"/>
      <c r="IUJ177" s="501"/>
      <c r="IUK177" s="501"/>
      <c r="IUL177" s="501"/>
      <c r="IUM177" s="501"/>
      <c r="IUN177" s="501"/>
      <c r="IUO177" s="501"/>
      <c r="IUP177" s="501"/>
      <c r="IUQ177" s="501"/>
      <c r="IUR177" s="501"/>
      <c r="IUS177" s="501"/>
      <c r="IUT177" s="502"/>
      <c r="IUU177" s="497"/>
      <c r="IUV177" s="498"/>
      <c r="IUW177" s="498"/>
      <c r="IUX177" s="499"/>
      <c r="IUY177" s="499"/>
      <c r="IUZ177" s="499"/>
      <c r="IVA177" s="500"/>
      <c r="IVB177" s="501"/>
      <c r="IVC177" s="501"/>
      <c r="IVD177" s="501"/>
      <c r="IVE177" s="501"/>
      <c r="IVF177" s="501"/>
      <c r="IVG177" s="501"/>
      <c r="IVH177" s="501"/>
      <c r="IVI177" s="501"/>
      <c r="IVJ177" s="501"/>
      <c r="IVK177" s="501"/>
      <c r="IVL177" s="501"/>
      <c r="IVM177" s="502"/>
      <c r="IVN177" s="497"/>
      <c r="IVO177" s="498"/>
      <c r="IVP177" s="498"/>
      <c r="IVQ177" s="499"/>
      <c r="IVR177" s="499"/>
      <c r="IVS177" s="499"/>
      <c r="IVT177" s="500"/>
      <c r="IVU177" s="501"/>
      <c r="IVV177" s="501"/>
      <c r="IVW177" s="501"/>
      <c r="IVX177" s="501"/>
      <c r="IVY177" s="501"/>
      <c r="IVZ177" s="501"/>
      <c r="IWA177" s="501"/>
      <c r="IWB177" s="501"/>
      <c r="IWC177" s="501"/>
      <c r="IWD177" s="501"/>
      <c r="IWE177" s="501"/>
      <c r="IWF177" s="502"/>
      <c r="IWG177" s="497"/>
      <c r="IWH177" s="498"/>
      <c r="IWI177" s="498"/>
      <c r="IWJ177" s="499"/>
      <c r="IWK177" s="499"/>
      <c r="IWL177" s="499"/>
      <c r="IWM177" s="500"/>
      <c r="IWN177" s="501"/>
      <c r="IWO177" s="501"/>
      <c r="IWP177" s="501"/>
      <c r="IWQ177" s="501"/>
      <c r="IWR177" s="501"/>
      <c r="IWS177" s="501"/>
      <c r="IWT177" s="501"/>
      <c r="IWU177" s="501"/>
      <c r="IWV177" s="501"/>
      <c r="IWW177" s="501"/>
      <c r="IWX177" s="501"/>
      <c r="IWY177" s="502"/>
      <c r="IWZ177" s="497"/>
      <c r="IXA177" s="498"/>
      <c r="IXB177" s="498"/>
      <c r="IXC177" s="499"/>
      <c r="IXD177" s="499"/>
      <c r="IXE177" s="499"/>
      <c r="IXF177" s="500"/>
      <c r="IXG177" s="501"/>
      <c r="IXH177" s="501"/>
      <c r="IXI177" s="501"/>
      <c r="IXJ177" s="501"/>
      <c r="IXK177" s="501"/>
      <c r="IXL177" s="501"/>
      <c r="IXM177" s="501"/>
      <c r="IXN177" s="501"/>
      <c r="IXO177" s="501"/>
      <c r="IXP177" s="501"/>
      <c r="IXQ177" s="501"/>
      <c r="IXR177" s="502"/>
      <c r="IXS177" s="497"/>
      <c r="IXT177" s="498"/>
      <c r="IXU177" s="498"/>
      <c r="IXV177" s="499"/>
      <c r="IXW177" s="499"/>
      <c r="IXX177" s="499"/>
      <c r="IXY177" s="500"/>
      <c r="IXZ177" s="501"/>
      <c r="IYA177" s="501"/>
      <c r="IYB177" s="501"/>
      <c r="IYC177" s="501"/>
      <c r="IYD177" s="501"/>
      <c r="IYE177" s="501"/>
      <c r="IYF177" s="501"/>
      <c r="IYG177" s="501"/>
      <c r="IYH177" s="501"/>
      <c r="IYI177" s="501"/>
      <c r="IYJ177" s="501"/>
      <c r="IYK177" s="502"/>
      <c r="IYL177" s="497"/>
      <c r="IYM177" s="498"/>
      <c r="IYN177" s="498"/>
      <c r="IYO177" s="499"/>
      <c r="IYP177" s="499"/>
      <c r="IYQ177" s="499"/>
      <c r="IYR177" s="500"/>
      <c r="IYS177" s="501"/>
      <c r="IYT177" s="501"/>
      <c r="IYU177" s="501"/>
      <c r="IYV177" s="501"/>
      <c r="IYW177" s="501"/>
      <c r="IYX177" s="501"/>
      <c r="IYY177" s="501"/>
      <c r="IYZ177" s="501"/>
      <c r="IZA177" s="501"/>
      <c r="IZB177" s="501"/>
      <c r="IZC177" s="501"/>
      <c r="IZD177" s="502"/>
      <c r="IZE177" s="497"/>
      <c r="IZF177" s="498"/>
      <c r="IZG177" s="498"/>
      <c r="IZH177" s="499"/>
      <c r="IZI177" s="499"/>
      <c r="IZJ177" s="499"/>
      <c r="IZK177" s="500"/>
      <c r="IZL177" s="501"/>
      <c r="IZM177" s="501"/>
      <c r="IZN177" s="501"/>
      <c r="IZO177" s="501"/>
      <c r="IZP177" s="501"/>
      <c r="IZQ177" s="501"/>
      <c r="IZR177" s="501"/>
      <c r="IZS177" s="501"/>
      <c r="IZT177" s="501"/>
      <c r="IZU177" s="501"/>
      <c r="IZV177" s="501"/>
      <c r="IZW177" s="502"/>
      <c r="IZX177" s="497"/>
      <c r="IZY177" s="498"/>
      <c r="IZZ177" s="498"/>
      <c r="JAA177" s="499"/>
      <c r="JAB177" s="499"/>
      <c r="JAC177" s="499"/>
      <c r="JAD177" s="500"/>
      <c r="JAE177" s="501"/>
      <c r="JAF177" s="501"/>
      <c r="JAG177" s="501"/>
      <c r="JAH177" s="501"/>
      <c r="JAI177" s="501"/>
      <c r="JAJ177" s="501"/>
      <c r="JAK177" s="501"/>
      <c r="JAL177" s="501"/>
      <c r="JAM177" s="501"/>
      <c r="JAN177" s="501"/>
      <c r="JAO177" s="501"/>
      <c r="JAP177" s="502"/>
      <c r="JAQ177" s="497"/>
      <c r="JAR177" s="498"/>
      <c r="JAS177" s="498"/>
      <c r="JAT177" s="499"/>
      <c r="JAU177" s="499"/>
      <c r="JAV177" s="499"/>
      <c r="JAW177" s="500"/>
      <c r="JAX177" s="501"/>
      <c r="JAY177" s="501"/>
      <c r="JAZ177" s="501"/>
      <c r="JBA177" s="501"/>
      <c r="JBB177" s="501"/>
      <c r="JBC177" s="501"/>
      <c r="JBD177" s="501"/>
      <c r="JBE177" s="501"/>
      <c r="JBF177" s="501"/>
      <c r="JBG177" s="501"/>
      <c r="JBH177" s="501"/>
      <c r="JBI177" s="502"/>
      <c r="JBJ177" s="497"/>
      <c r="JBK177" s="498"/>
      <c r="JBL177" s="498"/>
      <c r="JBM177" s="499"/>
      <c r="JBN177" s="499"/>
      <c r="JBO177" s="499"/>
      <c r="JBP177" s="500"/>
      <c r="JBQ177" s="501"/>
      <c r="JBR177" s="501"/>
      <c r="JBS177" s="501"/>
      <c r="JBT177" s="501"/>
      <c r="JBU177" s="501"/>
      <c r="JBV177" s="501"/>
      <c r="JBW177" s="501"/>
      <c r="JBX177" s="501"/>
      <c r="JBY177" s="501"/>
      <c r="JBZ177" s="501"/>
      <c r="JCA177" s="501"/>
      <c r="JCB177" s="502"/>
      <c r="JCC177" s="497"/>
      <c r="JCD177" s="498"/>
      <c r="JCE177" s="498"/>
      <c r="JCF177" s="499"/>
      <c r="JCG177" s="499"/>
      <c r="JCH177" s="499"/>
      <c r="JCI177" s="500"/>
      <c r="JCJ177" s="501"/>
      <c r="JCK177" s="501"/>
      <c r="JCL177" s="501"/>
      <c r="JCM177" s="501"/>
      <c r="JCN177" s="501"/>
      <c r="JCO177" s="501"/>
      <c r="JCP177" s="501"/>
      <c r="JCQ177" s="501"/>
      <c r="JCR177" s="501"/>
      <c r="JCS177" s="501"/>
      <c r="JCT177" s="501"/>
      <c r="JCU177" s="502"/>
      <c r="JCV177" s="497"/>
      <c r="JCW177" s="498"/>
      <c r="JCX177" s="498"/>
      <c r="JCY177" s="499"/>
      <c r="JCZ177" s="499"/>
      <c r="JDA177" s="499"/>
      <c r="JDB177" s="500"/>
      <c r="JDC177" s="501"/>
      <c r="JDD177" s="501"/>
      <c r="JDE177" s="501"/>
      <c r="JDF177" s="501"/>
      <c r="JDG177" s="501"/>
      <c r="JDH177" s="501"/>
      <c r="JDI177" s="501"/>
      <c r="JDJ177" s="501"/>
      <c r="JDK177" s="501"/>
      <c r="JDL177" s="501"/>
      <c r="JDM177" s="501"/>
      <c r="JDN177" s="502"/>
      <c r="JDO177" s="497"/>
      <c r="JDP177" s="498"/>
      <c r="JDQ177" s="498"/>
      <c r="JDR177" s="499"/>
      <c r="JDS177" s="499"/>
      <c r="JDT177" s="499"/>
      <c r="JDU177" s="500"/>
      <c r="JDV177" s="501"/>
      <c r="JDW177" s="501"/>
      <c r="JDX177" s="501"/>
      <c r="JDY177" s="501"/>
      <c r="JDZ177" s="501"/>
      <c r="JEA177" s="501"/>
      <c r="JEB177" s="501"/>
      <c r="JEC177" s="501"/>
      <c r="JED177" s="501"/>
      <c r="JEE177" s="501"/>
      <c r="JEF177" s="501"/>
      <c r="JEG177" s="502"/>
      <c r="JEH177" s="497"/>
      <c r="JEI177" s="498"/>
      <c r="JEJ177" s="498"/>
      <c r="JEK177" s="499"/>
      <c r="JEL177" s="499"/>
      <c r="JEM177" s="499"/>
      <c r="JEN177" s="500"/>
      <c r="JEO177" s="501"/>
      <c r="JEP177" s="501"/>
      <c r="JEQ177" s="501"/>
      <c r="JER177" s="501"/>
      <c r="JES177" s="501"/>
      <c r="JET177" s="501"/>
      <c r="JEU177" s="501"/>
      <c r="JEV177" s="501"/>
      <c r="JEW177" s="501"/>
      <c r="JEX177" s="501"/>
      <c r="JEY177" s="501"/>
      <c r="JEZ177" s="502"/>
      <c r="JFA177" s="497"/>
      <c r="JFB177" s="498"/>
      <c r="JFC177" s="498"/>
      <c r="JFD177" s="499"/>
      <c r="JFE177" s="499"/>
      <c r="JFF177" s="499"/>
      <c r="JFG177" s="500"/>
      <c r="JFH177" s="501"/>
      <c r="JFI177" s="501"/>
      <c r="JFJ177" s="501"/>
      <c r="JFK177" s="501"/>
      <c r="JFL177" s="501"/>
      <c r="JFM177" s="501"/>
      <c r="JFN177" s="501"/>
      <c r="JFO177" s="501"/>
      <c r="JFP177" s="501"/>
      <c r="JFQ177" s="501"/>
      <c r="JFR177" s="501"/>
      <c r="JFS177" s="502"/>
      <c r="JFT177" s="497"/>
      <c r="JFU177" s="498"/>
      <c r="JFV177" s="498"/>
      <c r="JFW177" s="499"/>
      <c r="JFX177" s="499"/>
      <c r="JFY177" s="499"/>
      <c r="JFZ177" s="500"/>
      <c r="JGA177" s="501"/>
      <c r="JGB177" s="501"/>
      <c r="JGC177" s="501"/>
      <c r="JGD177" s="501"/>
      <c r="JGE177" s="501"/>
      <c r="JGF177" s="501"/>
      <c r="JGG177" s="501"/>
      <c r="JGH177" s="501"/>
      <c r="JGI177" s="501"/>
      <c r="JGJ177" s="501"/>
      <c r="JGK177" s="501"/>
      <c r="JGL177" s="502"/>
      <c r="JGM177" s="497"/>
      <c r="JGN177" s="498"/>
      <c r="JGO177" s="498"/>
      <c r="JGP177" s="499"/>
      <c r="JGQ177" s="499"/>
      <c r="JGR177" s="499"/>
      <c r="JGS177" s="500"/>
      <c r="JGT177" s="501"/>
      <c r="JGU177" s="501"/>
      <c r="JGV177" s="501"/>
      <c r="JGW177" s="501"/>
      <c r="JGX177" s="501"/>
      <c r="JGY177" s="501"/>
      <c r="JGZ177" s="501"/>
      <c r="JHA177" s="501"/>
      <c r="JHB177" s="501"/>
      <c r="JHC177" s="501"/>
      <c r="JHD177" s="501"/>
      <c r="JHE177" s="502"/>
      <c r="JHF177" s="497"/>
      <c r="JHG177" s="498"/>
      <c r="JHH177" s="498"/>
      <c r="JHI177" s="499"/>
      <c r="JHJ177" s="499"/>
      <c r="JHK177" s="499"/>
      <c r="JHL177" s="500"/>
      <c r="JHM177" s="501"/>
      <c r="JHN177" s="501"/>
      <c r="JHO177" s="501"/>
      <c r="JHP177" s="501"/>
      <c r="JHQ177" s="501"/>
      <c r="JHR177" s="501"/>
      <c r="JHS177" s="501"/>
      <c r="JHT177" s="501"/>
      <c r="JHU177" s="501"/>
      <c r="JHV177" s="501"/>
      <c r="JHW177" s="501"/>
      <c r="JHX177" s="502"/>
      <c r="JHY177" s="497"/>
      <c r="JHZ177" s="498"/>
      <c r="JIA177" s="498"/>
      <c r="JIB177" s="499"/>
      <c r="JIC177" s="499"/>
      <c r="JID177" s="499"/>
      <c r="JIE177" s="500"/>
      <c r="JIF177" s="501"/>
      <c r="JIG177" s="501"/>
      <c r="JIH177" s="501"/>
      <c r="JII177" s="501"/>
      <c r="JIJ177" s="501"/>
      <c r="JIK177" s="501"/>
      <c r="JIL177" s="501"/>
      <c r="JIM177" s="501"/>
      <c r="JIN177" s="501"/>
      <c r="JIO177" s="501"/>
      <c r="JIP177" s="501"/>
      <c r="JIQ177" s="502"/>
      <c r="JIR177" s="497"/>
      <c r="JIS177" s="498"/>
      <c r="JIT177" s="498"/>
      <c r="JIU177" s="499"/>
      <c r="JIV177" s="499"/>
      <c r="JIW177" s="499"/>
      <c r="JIX177" s="500"/>
      <c r="JIY177" s="501"/>
      <c r="JIZ177" s="501"/>
      <c r="JJA177" s="501"/>
      <c r="JJB177" s="501"/>
      <c r="JJC177" s="501"/>
      <c r="JJD177" s="501"/>
      <c r="JJE177" s="501"/>
      <c r="JJF177" s="501"/>
      <c r="JJG177" s="501"/>
      <c r="JJH177" s="501"/>
      <c r="JJI177" s="501"/>
      <c r="JJJ177" s="502"/>
      <c r="JJK177" s="497"/>
      <c r="JJL177" s="498"/>
      <c r="JJM177" s="498"/>
      <c r="JJN177" s="499"/>
      <c r="JJO177" s="499"/>
      <c r="JJP177" s="499"/>
      <c r="JJQ177" s="500"/>
      <c r="JJR177" s="501"/>
      <c r="JJS177" s="501"/>
      <c r="JJT177" s="501"/>
      <c r="JJU177" s="501"/>
      <c r="JJV177" s="501"/>
      <c r="JJW177" s="501"/>
      <c r="JJX177" s="501"/>
      <c r="JJY177" s="501"/>
      <c r="JJZ177" s="501"/>
      <c r="JKA177" s="501"/>
      <c r="JKB177" s="501"/>
      <c r="JKC177" s="502"/>
      <c r="JKD177" s="497"/>
      <c r="JKE177" s="498"/>
      <c r="JKF177" s="498"/>
      <c r="JKG177" s="499"/>
      <c r="JKH177" s="499"/>
      <c r="JKI177" s="499"/>
      <c r="JKJ177" s="500"/>
      <c r="JKK177" s="501"/>
      <c r="JKL177" s="501"/>
      <c r="JKM177" s="501"/>
      <c r="JKN177" s="501"/>
      <c r="JKO177" s="501"/>
      <c r="JKP177" s="501"/>
      <c r="JKQ177" s="501"/>
      <c r="JKR177" s="501"/>
      <c r="JKS177" s="501"/>
      <c r="JKT177" s="501"/>
      <c r="JKU177" s="501"/>
      <c r="JKV177" s="502"/>
      <c r="JKW177" s="497"/>
      <c r="JKX177" s="498"/>
      <c r="JKY177" s="498"/>
      <c r="JKZ177" s="499"/>
      <c r="JLA177" s="499"/>
      <c r="JLB177" s="499"/>
      <c r="JLC177" s="500"/>
      <c r="JLD177" s="501"/>
      <c r="JLE177" s="501"/>
      <c r="JLF177" s="501"/>
      <c r="JLG177" s="501"/>
      <c r="JLH177" s="501"/>
      <c r="JLI177" s="501"/>
      <c r="JLJ177" s="501"/>
      <c r="JLK177" s="501"/>
      <c r="JLL177" s="501"/>
      <c r="JLM177" s="501"/>
      <c r="JLN177" s="501"/>
      <c r="JLO177" s="502"/>
      <c r="JLP177" s="497"/>
      <c r="JLQ177" s="498"/>
      <c r="JLR177" s="498"/>
      <c r="JLS177" s="499"/>
      <c r="JLT177" s="499"/>
      <c r="JLU177" s="499"/>
      <c r="JLV177" s="500"/>
      <c r="JLW177" s="501"/>
      <c r="JLX177" s="501"/>
      <c r="JLY177" s="501"/>
      <c r="JLZ177" s="501"/>
      <c r="JMA177" s="501"/>
      <c r="JMB177" s="501"/>
      <c r="JMC177" s="501"/>
      <c r="JMD177" s="501"/>
      <c r="JME177" s="501"/>
      <c r="JMF177" s="501"/>
      <c r="JMG177" s="501"/>
      <c r="JMH177" s="502"/>
      <c r="JMI177" s="497"/>
      <c r="JMJ177" s="498"/>
      <c r="JMK177" s="498"/>
      <c r="JML177" s="499"/>
      <c r="JMM177" s="499"/>
      <c r="JMN177" s="499"/>
      <c r="JMO177" s="500"/>
      <c r="JMP177" s="501"/>
      <c r="JMQ177" s="501"/>
      <c r="JMR177" s="501"/>
      <c r="JMS177" s="501"/>
      <c r="JMT177" s="501"/>
      <c r="JMU177" s="501"/>
      <c r="JMV177" s="501"/>
      <c r="JMW177" s="501"/>
      <c r="JMX177" s="501"/>
      <c r="JMY177" s="501"/>
      <c r="JMZ177" s="501"/>
      <c r="JNA177" s="502"/>
      <c r="JNB177" s="497"/>
      <c r="JNC177" s="498"/>
      <c r="JND177" s="498"/>
      <c r="JNE177" s="499"/>
      <c r="JNF177" s="499"/>
      <c r="JNG177" s="499"/>
      <c r="JNH177" s="500"/>
      <c r="JNI177" s="501"/>
      <c r="JNJ177" s="501"/>
      <c r="JNK177" s="501"/>
      <c r="JNL177" s="501"/>
      <c r="JNM177" s="501"/>
      <c r="JNN177" s="501"/>
      <c r="JNO177" s="501"/>
      <c r="JNP177" s="501"/>
      <c r="JNQ177" s="501"/>
      <c r="JNR177" s="501"/>
      <c r="JNS177" s="501"/>
      <c r="JNT177" s="502"/>
      <c r="JNU177" s="497"/>
      <c r="JNV177" s="498"/>
      <c r="JNW177" s="498"/>
      <c r="JNX177" s="499"/>
      <c r="JNY177" s="499"/>
      <c r="JNZ177" s="499"/>
      <c r="JOA177" s="500"/>
      <c r="JOB177" s="501"/>
      <c r="JOC177" s="501"/>
      <c r="JOD177" s="501"/>
      <c r="JOE177" s="501"/>
      <c r="JOF177" s="501"/>
      <c r="JOG177" s="501"/>
      <c r="JOH177" s="501"/>
      <c r="JOI177" s="501"/>
      <c r="JOJ177" s="501"/>
      <c r="JOK177" s="501"/>
      <c r="JOL177" s="501"/>
      <c r="JOM177" s="502"/>
      <c r="JON177" s="497"/>
      <c r="JOO177" s="498"/>
      <c r="JOP177" s="498"/>
      <c r="JOQ177" s="499"/>
      <c r="JOR177" s="499"/>
      <c r="JOS177" s="499"/>
      <c r="JOT177" s="500"/>
      <c r="JOU177" s="501"/>
      <c r="JOV177" s="501"/>
      <c r="JOW177" s="501"/>
      <c r="JOX177" s="501"/>
      <c r="JOY177" s="501"/>
      <c r="JOZ177" s="501"/>
      <c r="JPA177" s="501"/>
      <c r="JPB177" s="501"/>
      <c r="JPC177" s="501"/>
      <c r="JPD177" s="501"/>
      <c r="JPE177" s="501"/>
      <c r="JPF177" s="502"/>
      <c r="JPG177" s="497"/>
      <c r="JPH177" s="498"/>
      <c r="JPI177" s="498"/>
      <c r="JPJ177" s="499"/>
      <c r="JPK177" s="499"/>
      <c r="JPL177" s="499"/>
      <c r="JPM177" s="500"/>
      <c r="JPN177" s="501"/>
      <c r="JPO177" s="501"/>
      <c r="JPP177" s="501"/>
      <c r="JPQ177" s="501"/>
      <c r="JPR177" s="501"/>
      <c r="JPS177" s="501"/>
      <c r="JPT177" s="501"/>
      <c r="JPU177" s="501"/>
      <c r="JPV177" s="501"/>
      <c r="JPW177" s="501"/>
      <c r="JPX177" s="501"/>
      <c r="JPY177" s="502"/>
      <c r="JPZ177" s="497"/>
      <c r="JQA177" s="498"/>
      <c r="JQB177" s="498"/>
      <c r="JQC177" s="499"/>
      <c r="JQD177" s="499"/>
      <c r="JQE177" s="499"/>
      <c r="JQF177" s="500"/>
      <c r="JQG177" s="501"/>
      <c r="JQH177" s="501"/>
      <c r="JQI177" s="501"/>
      <c r="JQJ177" s="501"/>
      <c r="JQK177" s="501"/>
      <c r="JQL177" s="501"/>
      <c r="JQM177" s="501"/>
      <c r="JQN177" s="501"/>
      <c r="JQO177" s="501"/>
      <c r="JQP177" s="501"/>
      <c r="JQQ177" s="501"/>
      <c r="JQR177" s="502"/>
      <c r="JQS177" s="497"/>
      <c r="JQT177" s="498"/>
      <c r="JQU177" s="498"/>
      <c r="JQV177" s="499"/>
      <c r="JQW177" s="499"/>
      <c r="JQX177" s="499"/>
      <c r="JQY177" s="500"/>
      <c r="JQZ177" s="501"/>
      <c r="JRA177" s="501"/>
      <c r="JRB177" s="501"/>
      <c r="JRC177" s="501"/>
      <c r="JRD177" s="501"/>
      <c r="JRE177" s="501"/>
      <c r="JRF177" s="501"/>
      <c r="JRG177" s="501"/>
      <c r="JRH177" s="501"/>
      <c r="JRI177" s="501"/>
      <c r="JRJ177" s="501"/>
      <c r="JRK177" s="502"/>
      <c r="JRL177" s="497"/>
      <c r="JRM177" s="498"/>
      <c r="JRN177" s="498"/>
      <c r="JRO177" s="499"/>
      <c r="JRP177" s="499"/>
      <c r="JRQ177" s="499"/>
      <c r="JRR177" s="500"/>
      <c r="JRS177" s="501"/>
      <c r="JRT177" s="501"/>
      <c r="JRU177" s="501"/>
      <c r="JRV177" s="501"/>
      <c r="JRW177" s="501"/>
      <c r="JRX177" s="501"/>
      <c r="JRY177" s="501"/>
      <c r="JRZ177" s="501"/>
      <c r="JSA177" s="501"/>
      <c r="JSB177" s="501"/>
      <c r="JSC177" s="501"/>
      <c r="JSD177" s="502"/>
      <c r="JSE177" s="497"/>
      <c r="JSF177" s="498"/>
      <c r="JSG177" s="498"/>
      <c r="JSH177" s="499"/>
      <c r="JSI177" s="499"/>
      <c r="JSJ177" s="499"/>
      <c r="JSK177" s="500"/>
      <c r="JSL177" s="501"/>
      <c r="JSM177" s="501"/>
      <c r="JSN177" s="501"/>
      <c r="JSO177" s="501"/>
      <c r="JSP177" s="501"/>
      <c r="JSQ177" s="501"/>
      <c r="JSR177" s="501"/>
      <c r="JSS177" s="501"/>
      <c r="JST177" s="501"/>
      <c r="JSU177" s="501"/>
      <c r="JSV177" s="501"/>
      <c r="JSW177" s="502"/>
      <c r="JSX177" s="497"/>
      <c r="JSY177" s="498"/>
      <c r="JSZ177" s="498"/>
      <c r="JTA177" s="499"/>
      <c r="JTB177" s="499"/>
      <c r="JTC177" s="499"/>
      <c r="JTD177" s="500"/>
      <c r="JTE177" s="501"/>
      <c r="JTF177" s="501"/>
      <c r="JTG177" s="501"/>
      <c r="JTH177" s="501"/>
      <c r="JTI177" s="501"/>
      <c r="JTJ177" s="501"/>
      <c r="JTK177" s="501"/>
      <c r="JTL177" s="501"/>
      <c r="JTM177" s="501"/>
      <c r="JTN177" s="501"/>
      <c r="JTO177" s="501"/>
      <c r="JTP177" s="502"/>
      <c r="JTQ177" s="497"/>
      <c r="JTR177" s="498"/>
      <c r="JTS177" s="498"/>
      <c r="JTT177" s="499"/>
      <c r="JTU177" s="499"/>
      <c r="JTV177" s="499"/>
      <c r="JTW177" s="500"/>
      <c r="JTX177" s="501"/>
      <c r="JTY177" s="501"/>
      <c r="JTZ177" s="501"/>
      <c r="JUA177" s="501"/>
      <c r="JUB177" s="501"/>
      <c r="JUC177" s="501"/>
      <c r="JUD177" s="501"/>
      <c r="JUE177" s="501"/>
      <c r="JUF177" s="501"/>
      <c r="JUG177" s="501"/>
      <c r="JUH177" s="501"/>
      <c r="JUI177" s="502"/>
      <c r="JUJ177" s="497"/>
      <c r="JUK177" s="498"/>
      <c r="JUL177" s="498"/>
      <c r="JUM177" s="499"/>
      <c r="JUN177" s="499"/>
      <c r="JUO177" s="499"/>
      <c r="JUP177" s="500"/>
      <c r="JUQ177" s="501"/>
      <c r="JUR177" s="501"/>
      <c r="JUS177" s="501"/>
      <c r="JUT177" s="501"/>
      <c r="JUU177" s="501"/>
      <c r="JUV177" s="501"/>
      <c r="JUW177" s="501"/>
      <c r="JUX177" s="501"/>
      <c r="JUY177" s="501"/>
      <c r="JUZ177" s="501"/>
      <c r="JVA177" s="501"/>
      <c r="JVB177" s="502"/>
      <c r="JVC177" s="497"/>
      <c r="JVD177" s="498"/>
      <c r="JVE177" s="498"/>
      <c r="JVF177" s="499"/>
      <c r="JVG177" s="499"/>
      <c r="JVH177" s="499"/>
      <c r="JVI177" s="500"/>
      <c r="JVJ177" s="501"/>
      <c r="JVK177" s="501"/>
      <c r="JVL177" s="501"/>
      <c r="JVM177" s="501"/>
      <c r="JVN177" s="501"/>
      <c r="JVO177" s="501"/>
      <c r="JVP177" s="501"/>
      <c r="JVQ177" s="501"/>
      <c r="JVR177" s="501"/>
      <c r="JVS177" s="501"/>
      <c r="JVT177" s="501"/>
      <c r="JVU177" s="502"/>
      <c r="JVV177" s="497"/>
      <c r="JVW177" s="498"/>
      <c r="JVX177" s="498"/>
      <c r="JVY177" s="499"/>
      <c r="JVZ177" s="499"/>
      <c r="JWA177" s="499"/>
      <c r="JWB177" s="500"/>
      <c r="JWC177" s="501"/>
      <c r="JWD177" s="501"/>
      <c r="JWE177" s="501"/>
      <c r="JWF177" s="501"/>
      <c r="JWG177" s="501"/>
      <c r="JWH177" s="501"/>
      <c r="JWI177" s="501"/>
      <c r="JWJ177" s="501"/>
      <c r="JWK177" s="501"/>
      <c r="JWL177" s="501"/>
      <c r="JWM177" s="501"/>
      <c r="JWN177" s="502"/>
      <c r="JWO177" s="497"/>
      <c r="JWP177" s="498"/>
      <c r="JWQ177" s="498"/>
      <c r="JWR177" s="499"/>
      <c r="JWS177" s="499"/>
      <c r="JWT177" s="499"/>
      <c r="JWU177" s="500"/>
      <c r="JWV177" s="501"/>
      <c r="JWW177" s="501"/>
      <c r="JWX177" s="501"/>
      <c r="JWY177" s="501"/>
      <c r="JWZ177" s="501"/>
      <c r="JXA177" s="501"/>
      <c r="JXB177" s="501"/>
      <c r="JXC177" s="501"/>
      <c r="JXD177" s="501"/>
      <c r="JXE177" s="501"/>
      <c r="JXF177" s="501"/>
      <c r="JXG177" s="502"/>
      <c r="JXH177" s="497"/>
      <c r="JXI177" s="498"/>
      <c r="JXJ177" s="498"/>
      <c r="JXK177" s="499"/>
      <c r="JXL177" s="499"/>
      <c r="JXM177" s="499"/>
      <c r="JXN177" s="500"/>
      <c r="JXO177" s="501"/>
      <c r="JXP177" s="501"/>
      <c r="JXQ177" s="501"/>
      <c r="JXR177" s="501"/>
      <c r="JXS177" s="501"/>
      <c r="JXT177" s="501"/>
      <c r="JXU177" s="501"/>
      <c r="JXV177" s="501"/>
      <c r="JXW177" s="501"/>
      <c r="JXX177" s="501"/>
      <c r="JXY177" s="501"/>
      <c r="JXZ177" s="502"/>
      <c r="JYA177" s="497"/>
      <c r="JYB177" s="498"/>
      <c r="JYC177" s="498"/>
      <c r="JYD177" s="499"/>
      <c r="JYE177" s="499"/>
      <c r="JYF177" s="499"/>
      <c r="JYG177" s="500"/>
      <c r="JYH177" s="501"/>
      <c r="JYI177" s="501"/>
      <c r="JYJ177" s="501"/>
      <c r="JYK177" s="501"/>
      <c r="JYL177" s="501"/>
      <c r="JYM177" s="501"/>
      <c r="JYN177" s="501"/>
      <c r="JYO177" s="501"/>
      <c r="JYP177" s="501"/>
      <c r="JYQ177" s="501"/>
      <c r="JYR177" s="501"/>
      <c r="JYS177" s="502"/>
      <c r="JYT177" s="497"/>
      <c r="JYU177" s="498"/>
      <c r="JYV177" s="498"/>
      <c r="JYW177" s="499"/>
      <c r="JYX177" s="499"/>
      <c r="JYY177" s="499"/>
      <c r="JYZ177" s="500"/>
      <c r="JZA177" s="501"/>
      <c r="JZB177" s="501"/>
      <c r="JZC177" s="501"/>
      <c r="JZD177" s="501"/>
      <c r="JZE177" s="501"/>
      <c r="JZF177" s="501"/>
      <c r="JZG177" s="501"/>
      <c r="JZH177" s="501"/>
      <c r="JZI177" s="501"/>
      <c r="JZJ177" s="501"/>
      <c r="JZK177" s="501"/>
      <c r="JZL177" s="502"/>
      <c r="JZM177" s="497"/>
      <c r="JZN177" s="498"/>
      <c r="JZO177" s="498"/>
      <c r="JZP177" s="499"/>
      <c r="JZQ177" s="499"/>
      <c r="JZR177" s="499"/>
      <c r="JZS177" s="500"/>
      <c r="JZT177" s="501"/>
      <c r="JZU177" s="501"/>
      <c r="JZV177" s="501"/>
      <c r="JZW177" s="501"/>
      <c r="JZX177" s="501"/>
      <c r="JZY177" s="501"/>
      <c r="JZZ177" s="501"/>
      <c r="KAA177" s="501"/>
      <c r="KAB177" s="501"/>
      <c r="KAC177" s="501"/>
      <c r="KAD177" s="501"/>
      <c r="KAE177" s="502"/>
      <c r="KAF177" s="497"/>
      <c r="KAG177" s="498"/>
      <c r="KAH177" s="498"/>
      <c r="KAI177" s="499"/>
      <c r="KAJ177" s="499"/>
      <c r="KAK177" s="499"/>
      <c r="KAL177" s="500"/>
      <c r="KAM177" s="501"/>
      <c r="KAN177" s="501"/>
      <c r="KAO177" s="501"/>
      <c r="KAP177" s="501"/>
      <c r="KAQ177" s="501"/>
      <c r="KAR177" s="501"/>
      <c r="KAS177" s="501"/>
      <c r="KAT177" s="501"/>
      <c r="KAU177" s="501"/>
      <c r="KAV177" s="501"/>
      <c r="KAW177" s="501"/>
      <c r="KAX177" s="502"/>
      <c r="KAY177" s="497"/>
      <c r="KAZ177" s="498"/>
      <c r="KBA177" s="498"/>
      <c r="KBB177" s="499"/>
      <c r="KBC177" s="499"/>
      <c r="KBD177" s="499"/>
      <c r="KBE177" s="500"/>
      <c r="KBF177" s="501"/>
      <c r="KBG177" s="501"/>
      <c r="KBH177" s="501"/>
      <c r="KBI177" s="501"/>
      <c r="KBJ177" s="501"/>
      <c r="KBK177" s="501"/>
      <c r="KBL177" s="501"/>
      <c r="KBM177" s="501"/>
      <c r="KBN177" s="501"/>
      <c r="KBO177" s="501"/>
      <c r="KBP177" s="501"/>
      <c r="KBQ177" s="502"/>
      <c r="KBR177" s="497"/>
      <c r="KBS177" s="498"/>
      <c r="KBT177" s="498"/>
      <c r="KBU177" s="499"/>
      <c r="KBV177" s="499"/>
      <c r="KBW177" s="499"/>
      <c r="KBX177" s="500"/>
      <c r="KBY177" s="501"/>
      <c r="KBZ177" s="501"/>
      <c r="KCA177" s="501"/>
      <c r="KCB177" s="501"/>
      <c r="KCC177" s="501"/>
      <c r="KCD177" s="501"/>
      <c r="KCE177" s="501"/>
      <c r="KCF177" s="501"/>
      <c r="KCG177" s="501"/>
      <c r="KCH177" s="501"/>
      <c r="KCI177" s="501"/>
      <c r="KCJ177" s="502"/>
      <c r="KCK177" s="497"/>
      <c r="KCL177" s="498"/>
      <c r="KCM177" s="498"/>
      <c r="KCN177" s="499"/>
      <c r="KCO177" s="499"/>
      <c r="KCP177" s="499"/>
      <c r="KCQ177" s="500"/>
      <c r="KCR177" s="501"/>
      <c r="KCS177" s="501"/>
      <c r="KCT177" s="501"/>
      <c r="KCU177" s="501"/>
      <c r="KCV177" s="501"/>
      <c r="KCW177" s="501"/>
      <c r="KCX177" s="501"/>
      <c r="KCY177" s="501"/>
      <c r="KCZ177" s="501"/>
      <c r="KDA177" s="501"/>
      <c r="KDB177" s="501"/>
      <c r="KDC177" s="502"/>
      <c r="KDD177" s="497"/>
      <c r="KDE177" s="498"/>
      <c r="KDF177" s="498"/>
      <c r="KDG177" s="499"/>
      <c r="KDH177" s="499"/>
      <c r="KDI177" s="499"/>
      <c r="KDJ177" s="500"/>
      <c r="KDK177" s="501"/>
      <c r="KDL177" s="501"/>
      <c r="KDM177" s="501"/>
      <c r="KDN177" s="501"/>
      <c r="KDO177" s="501"/>
      <c r="KDP177" s="501"/>
      <c r="KDQ177" s="501"/>
      <c r="KDR177" s="501"/>
      <c r="KDS177" s="501"/>
      <c r="KDT177" s="501"/>
      <c r="KDU177" s="501"/>
      <c r="KDV177" s="502"/>
      <c r="KDW177" s="497"/>
      <c r="KDX177" s="498"/>
      <c r="KDY177" s="498"/>
      <c r="KDZ177" s="499"/>
      <c r="KEA177" s="499"/>
      <c r="KEB177" s="499"/>
      <c r="KEC177" s="500"/>
      <c r="KED177" s="501"/>
      <c r="KEE177" s="501"/>
      <c r="KEF177" s="501"/>
      <c r="KEG177" s="501"/>
      <c r="KEH177" s="501"/>
      <c r="KEI177" s="501"/>
      <c r="KEJ177" s="501"/>
      <c r="KEK177" s="501"/>
      <c r="KEL177" s="501"/>
      <c r="KEM177" s="501"/>
      <c r="KEN177" s="501"/>
      <c r="KEO177" s="502"/>
      <c r="KEP177" s="497"/>
      <c r="KEQ177" s="498"/>
      <c r="KER177" s="498"/>
      <c r="KES177" s="499"/>
      <c r="KET177" s="499"/>
      <c r="KEU177" s="499"/>
      <c r="KEV177" s="500"/>
      <c r="KEW177" s="501"/>
      <c r="KEX177" s="501"/>
      <c r="KEY177" s="501"/>
      <c r="KEZ177" s="501"/>
      <c r="KFA177" s="501"/>
      <c r="KFB177" s="501"/>
      <c r="KFC177" s="501"/>
      <c r="KFD177" s="501"/>
      <c r="KFE177" s="501"/>
      <c r="KFF177" s="501"/>
      <c r="KFG177" s="501"/>
      <c r="KFH177" s="502"/>
      <c r="KFI177" s="497"/>
      <c r="KFJ177" s="498"/>
      <c r="KFK177" s="498"/>
      <c r="KFL177" s="499"/>
      <c r="KFM177" s="499"/>
      <c r="KFN177" s="499"/>
      <c r="KFO177" s="500"/>
      <c r="KFP177" s="501"/>
      <c r="KFQ177" s="501"/>
      <c r="KFR177" s="501"/>
      <c r="KFS177" s="501"/>
      <c r="KFT177" s="501"/>
      <c r="KFU177" s="501"/>
      <c r="KFV177" s="501"/>
      <c r="KFW177" s="501"/>
      <c r="KFX177" s="501"/>
      <c r="KFY177" s="501"/>
      <c r="KFZ177" s="501"/>
      <c r="KGA177" s="502"/>
      <c r="KGB177" s="497"/>
      <c r="KGC177" s="498"/>
      <c r="KGD177" s="498"/>
      <c r="KGE177" s="499"/>
      <c r="KGF177" s="499"/>
      <c r="KGG177" s="499"/>
      <c r="KGH177" s="500"/>
      <c r="KGI177" s="501"/>
      <c r="KGJ177" s="501"/>
      <c r="KGK177" s="501"/>
      <c r="KGL177" s="501"/>
      <c r="KGM177" s="501"/>
      <c r="KGN177" s="501"/>
      <c r="KGO177" s="501"/>
      <c r="KGP177" s="501"/>
      <c r="KGQ177" s="501"/>
      <c r="KGR177" s="501"/>
      <c r="KGS177" s="501"/>
      <c r="KGT177" s="502"/>
      <c r="KGU177" s="497"/>
      <c r="KGV177" s="498"/>
      <c r="KGW177" s="498"/>
      <c r="KGX177" s="499"/>
      <c r="KGY177" s="499"/>
      <c r="KGZ177" s="499"/>
      <c r="KHA177" s="500"/>
      <c r="KHB177" s="501"/>
      <c r="KHC177" s="501"/>
      <c r="KHD177" s="501"/>
      <c r="KHE177" s="501"/>
      <c r="KHF177" s="501"/>
      <c r="KHG177" s="501"/>
      <c r="KHH177" s="501"/>
      <c r="KHI177" s="501"/>
      <c r="KHJ177" s="501"/>
      <c r="KHK177" s="501"/>
      <c r="KHL177" s="501"/>
      <c r="KHM177" s="502"/>
      <c r="KHN177" s="497"/>
      <c r="KHO177" s="498"/>
      <c r="KHP177" s="498"/>
      <c r="KHQ177" s="499"/>
      <c r="KHR177" s="499"/>
      <c r="KHS177" s="499"/>
      <c r="KHT177" s="500"/>
      <c r="KHU177" s="501"/>
      <c r="KHV177" s="501"/>
      <c r="KHW177" s="501"/>
      <c r="KHX177" s="501"/>
      <c r="KHY177" s="501"/>
      <c r="KHZ177" s="501"/>
      <c r="KIA177" s="501"/>
      <c r="KIB177" s="501"/>
      <c r="KIC177" s="501"/>
      <c r="KID177" s="501"/>
      <c r="KIE177" s="501"/>
      <c r="KIF177" s="502"/>
      <c r="KIG177" s="497"/>
      <c r="KIH177" s="498"/>
      <c r="KII177" s="498"/>
      <c r="KIJ177" s="499"/>
      <c r="KIK177" s="499"/>
      <c r="KIL177" s="499"/>
      <c r="KIM177" s="500"/>
      <c r="KIN177" s="501"/>
      <c r="KIO177" s="501"/>
      <c r="KIP177" s="501"/>
      <c r="KIQ177" s="501"/>
      <c r="KIR177" s="501"/>
      <c r="KIS177" s="501"/>
      <c r="KIT177" s="501"/>
      <c r="KIU177" s="501"/>
      <c r="KIV177" s="501"/>
      <c r="KIW177" s="501"/>
      <c r="KIX177" s="501"/>
      <c r="KIY177" s="502"/>
      <c r="KIZ177" s="497"/>
      <c r="KJA177" s="498"/>
      <c r="KJB177" s="498"/>
      <c r="KJC177" s="499"/>
      <c r="KJD177" s="499"/>
      <c r="KJE177" s="499"/>
      <c r="KJF177" s="500"/>
      <c r="KJG177" s="501"/>
      <c r="KJH177" s="501"/>
      <c r="KJI177" s="501"/>
      <c r="KJJ177" s="501"/>
      <c r="KJK177" s="501"/>
      <c r="KJL177" s="501"/>
      <c r="KJM177" s="501"/>
      <c r="KJN177" s="501"/>
      <c r="KJO177" s="501"/>
      <c r="KJP177" s="501"/>
      <c r="KJQ177" s="501"/>
      <c r="KJR177" s="502"/>
      <c r="KJS177" s="497"/>
      <c r="KJT177" s="498"/>
      <c r="KJU177" s="498"/>
      <c r="KJV177" s="499"/>
      <c r="KJW177" s="499"/>
      <c r="KJX177" s="499"/>
      <c r="KJY177" s="500"/>
      <c r="KJZ177" s="501"/>
      <c r="KKA177" s="501"/>
      <c r="KKB177" s="501"/>
      <c r="KKC177" s="501"/>
      <c r="KKD177" s="501"/>
      <c r="KKE177" s="501"/>
      <c r="KKF177" s="501"/>
      <c r="KKG177" s="501"/>
      <c r="KKH177" s="501"/>
      <c r="KKI177" s="501"/>
      <c r="KKJ177" s="501"/>
      <c r="KKK177" s="502"/>
      <c r="KKL177" s="497"/>
      <c r="KKM177" s="498"/>
      <c r="KKN177" s="498"/>
      <c r="KKO177" s="499"/>
      <c r="KKP177" s="499"/>
      <c r="KKQ177" s="499"/>
      <c r="KKR177" s="500"/>
      <c r="KKS177" s="501"/>
      <c r="KKT177" s="501"/>
      <c r="KKU177" s="501"/>
      <c r="KKV177" s="501"/>
      <c r="KKW177" s="501"/>
      <c r="KKX177" s="501"/>
      <c r="KKY177" s="501"/>
      <c r="KKZ177" s="501"/>
      <c r="KLA177" s="501"/>
      <c r="KLB177" s="501"/>
      <c r="KLC177" s="501"/>
      <c r="KLD177" s="502"/>
      <c r="KLE177" s="497"/>
      <c r="KLF177" s="498"/>
      <c r="KLG177" s="498"/>
      <c r="KLH177" s="499"/>
      <c r="KLI177" s="499"/>
      <c r="KLJ177" s="499"/>
      <c r="KLK177" s="500"/>
      <c r="KLL177" s="501"/>
      <c r="KLM177" s="501"/>
      <c r="KLN177" s="501"/>
      <c r="KLO177" s="501"/>
      <c r="KLP177" s="501"/>
      <c r="KLQ177" s="501"/>
      <c r="KLR177" s="501"/>
      <c r="KLS177" s="501"/>
      <c r="KLT177" s="501"/>
      <c r="KLU177" s="501"/>
      <c r="KLV177" s="501"/>
      <c r="KLW177" s="502"/>
      <c r="KLX177" s="497"/>
      <c r="KLY177" s="498"/>
      <c r="KLZ177" s="498"/>
      <c r="KMA177" s="499"/>
      <c r="KMB177" s="499"/>
      <c r="KMC177" s="499"/>
      <c r="KMD177" s="500"/>
      <c r="KME177" s="501"/>
      <c r="KMF177" s="501"/>
      <c r="KMG177" s="501"/>
      <c r="KMH177" s="501"/>
      <c r="KMI177" s="501"/>
      <c r="KMJ177" s="501"/>
      <c r="KMK177" s="501"/>
      <c r="KML177" s="501"/>
      <c r="KMM177" s="501"/>
      <c r="KMN177" s="501"/>
      <c r="KMO177" s="501"/>
      <c r="KMP177" s="502"/>
      <c r="KMQ177" s="497"/>
      <c r="KMR177" s="498"/>
      <c r="KMS177" s="498"/>
      <c r="KMT177" s="499"/>
      <c r="KMU177" s="499"/>
      <c r="KMV177" s="499"/>
      <c r="KMW177" s="500"/>
      <c r="KMX177" s="501"/>
      <c r="KMY177" s="501"/>
      <c r="KMZ177" s="501"/>
      <c r="KNA177" s="501"/>
      <c r="KNB177" s="501"/>
      <c r="KNC177" s="501"/>
      <c r="KND177" s="501"/>
      <c r="KNE177" s="501"/>
      <c r="KNF177" s="501"/>
      <c r="KNG177" s="501"/>
      <c r="KNH177" s="501"/>
      <c r="KNI177" s="502"/>
      <c r="KNJ177" s="497"/>
      <c r="KNK177" s="498"/>
      <c r="KNL177" s="498"/>
      <c r="KNM177" s="499"/>
      <c r="KNN177" s="499"/>
      <c r="KNO177" s="499"/>
      <c r="KNP177" s="500"/>
      <c r="KNQ177" s="501"/>
      <c r="KNR177" s="501"/>
      <c r="KNS177" s="501"/>
      <c r="KNT177" s="501"/>
      <c r="KNU177" s="501"/>
      <c r="KNV177" s="501"/>
      <c r="KNW177" s="501"/>
      <c r="KNX177" s="501"/>
      <c r="KNY177" s="501"/>
      <c r="KNZ177" s="501"/>
      <c r="KOA177" s="501"/>
      <c r="KOB177" s="502"/>
      <c r="KOC177" s="497"/>
      <c r="KOD177" s="498"/>
      <c r="KOE177" s="498"/>
      <c r="KOF177" s="499"/>
      <c r="KOG177" s="499"/>
      <c r="KOH177" s="499"/>
      <c r="KOI177" s="500"/>
      <c r="KOJ177" s="501"/>
      <c r="KOK177" s="501"/>
      <c r="KOL177" s="501"/>
      <c r="KOM177" s="501"/>
      <c r="KON177" s="501"/>
      <c r="KOO177" s="501"/>
      <c r="KOP177" s="501"/>
      <c r="KOQ177" s="501"/>
      <c r="KOR177" s="501"/>
      <c r="KOS177" s="501"/>
      <c r="KOT177" s="501"/>
      <c r="KOU177" s="502"/>
      <c r="KOV177" s="497"/>
      <c r="KOW177" s="498"/>
      <c r="KOX177" s="498"/>
      <c r="KOY177" s="499"/>
      <c r="KOZ177" s="499"/>
      <c r="KPA177" s="499"/>
      <c r="KPB177" s="500"/>
      <c r="KPC177" s="501"/>
      <c r="KPD177" s="501"/>
      <c r="KPE177" s="501"/>
      <c r="KPF177" s="501"/>
      <c r="KPG177" s="501"/>
      <c r="KPH177" s="501"/>
      <c r="KPI177" s="501"/>
      <c r="KPJ177" s="501"/>
      <c r="KPK177" s="501"/>
      <c r="KPL177" s="501"/>
      <c r="KPM177" s="501"/>
      <c r="KPN177" s="502"/>
      <c r="KPO177" s="497"/>
      <c r="KPP177" s="498"/>
      <c r="KPQ177" s="498"/>
      <c r="KPR177" s="499"/>
      <c r="KPS177" s="499"/>
      <c r="KPT177" s="499"/>
      <c r="KPU177" s="500"/>
      <c r="KPV177" s="501"/>
      <c r="KPW177" s="501"/>
      <c r="KPX177" s="501"/>
      <c r="KPY177" s="501"/>
      <c r="KPZ177" s="501"/>
      <c r="KQA177" s="501"/>
      <c r="KQB177" s="501"/>
      <c r="KQC177" s="501"/>
      <c r="KQD177" s="501"/>
      <c r="KQE177" s="501"/>
      <c r="KQF177" s="501"/>
      <c r="KQG177" s="502"/>
      <c r="KQH177" s="497"/>
      <c r="KQI177" s="498"/>
      <c r="KQJ177" s="498"/>
      <c r="KQK177" s="499"/>
      <c r="KQL177" s="499"/>
      <c r="KQM177" s="499"/>
      <c r="KQN177" s="500"/>
      <c r="KQO177" s="501"/>
      <c r="KQP177" s="501"/>
      <c r="KQQ177" s="501"/>
      <c r="KQR177" s="501"/>
      <c r="KQS177" s="501"/>
      <c r="KQT177" s="501"/>
      <c r="KQU177" s="501"/>
      <c r="KQV177" s="501"/>
      <c r="KQW177" s="501"/>
      <c r="KQX177" s="501"/>
      <c r="KQY177" s="501"/>
      <c r="KQZ177" s="502"/>
      <c r="KRA177" s="497"/>
      <c r="KRB177" s="498"/>
      <c r="KRC177" s="498"/>
      <c r="KRD177" s="499"/>
      <c r="KRE177" s="499"/>
      <c r="KRF177" s="499"/>
      <c r="KRG177" s="500"/>
      <c r="KRH177" s="501"/>
      <c r="KRI177" s="501"/>
      <c r="KRJ177" s="501"/>
      <c r="KRK177" s="501"/>
      <c r="KRL177" s="501"/>
      <c r="KRM177" s="501"/>
      <c r="KRN177" s="501"/>
      <c r="KRO177" s="501"/>
      <c r="KRP177" s="501"/>
      <c r="KRQ177" s="501"/>
      <c r="KRR177" s="501"/>
      <c r="KRS177" s="502"/>
      <c r="KRT177" s="497"/>
      <c r="KRU177" s="498"/>
      <c r="KRV177" s="498"/>
      <c r="KRW177" s="499"/>
      <c r="KRX177" s="499"/>
      <c r="KRY177" s="499"/>
      <c r="KRZ177" s="500"/>
      <c r="KSA177" s="501"/>
      <c r="KSB177" s="501"/>
      <c r="KSC177" s="501"/>
      <c r="KSD177" s="501"/>
      <c r="KSE177" s="501"/>
      <c r="KSF177" s="501"/>
      <c r="KSG177" s="501"/>
      <c r="KSH177" s="501"/>
      <c r="KSI177" s="501"/>
      <c r="KSJ177" s="501"/>
      <c r="KSK177" s="501"/>
      <c r="KSL177" s="502"/>
      <c r="KSM177" s="497"/>
      <c r="KSN177" s="498"/>
      <c r="KSO177" s="498"/>
      <c r="KSP177" s="499"/>
      <c r="KSQ177" s="499"/>
      <c r="KSR177" s="499"/>
      <c r="KSS177" s="500"/>
      <c r="KST177" s="501"/>
      <c r="KSU177" s="501"/>
      <c r="KSV177" s="501"/>
      <c r="KSW177" s="501"/>
      <c r="KSX177" s="501"/>
      <c r="KSY177" s="501"/>
      <c r="KSZ177" s="501"/>
      <c r="KTA177" s="501"/>
      <c r="KTB177" s="501"/>
      <c r="KTC177" s="501"/>
      <c r="KTD177" s="501"/>
      <c r="KTE177" s="502"/>
      <c r="KTF177" s="497"/>
      <c r="KTG177" s="498"/>
      <c r="KTH177" s="498"/>
      <c r="KTI177" s="499"/>
      <c r="KTJ177" s="499"/>
      <c r="KTK177" s="499"/>
      <c r="KTL177" s="500"/>
      <c r="KTM177" s="501"/>
      <c r="KTN177" s="501"/>
      <c r="KTO177" s="501"/>
      <c r="KTP177" s="501"/>
      <c r="KTQ177" s="501"/>
      <c r="KTR177" s="501"/>
      <c r="KTS177" s="501"/>
      <c r="KTT177" s="501"/>
      <c r="KTU177" s="501"/>
      <c r="KTV177" s="501"/>
      <c r="KTW177" s="501"/>
      <c r="KTX177" s="502"/>
      <c r="KTY177" s="497"/>
      <c r="KTZ177" s="498"/>
      <c r="KUA177" s="498"/>
      <c r="KUB177" s="499"/>
      <c r="KUC177" s="499"/>
      <c r="KUD177" s="499"/>
      <c r="KUE177" s="500"/>
      <c r="KUF177" s="501"/>
      <c r="KUG177" s="501"/>
      <c r="KUH177" s="501"/>
      <c r="KUI177" s="501"/>
      <c r="KUJ177" s="501"/>
      <c r="KUK177" s="501"/>
      <c r="KUL177" s="501"/>
      <c r="KUM177" s="501"/>
      <c r="KUN177" s="501"/>
      <c r="KUO177" s="501"/>
      <c r="KUP177" s="501"/>
      <c r="KUQ177" s="502"/>
      <c r="KUR177" s="497"/>
      <c r="KUS177" s="498"/>
      <c r="KUT177" s="498"/>
      <c r="KUU177" s="499"/>
      <c r="KUV177" s="499"/>
      <c r="KUW177" s="499"/>
      <c r="KUX177" s="500"/>
      <c r="KUY177" s="501"/>
      <c r="KUZ177" s="501"/>
      <c r="KVA177" s="501"/>
      <c r="KVB177" s="501"/>
      <c r="KVC177" s="501"/>
      <c r="KVD177" s="501"/>
      <c r="KVE177" s="501"/>
      <c r="KVF177" s="501"/>
      <c r="KVG177" s="501"/>
      <c r="KVH177" s="501"/>
      <c r="KVI177" s="501"/>
      <c r="KVJ177" s="502"/>
      <c r="KVK177" s="497"/>
      <c r="KVL177" s="498"/>
      <c r="KVM177" s="498"/>
      <c r="KVN177" s="499"/>
      <c r="KVO177" s="499"/>
      <c r="KVP177" s="499"/>
      <c r="KVQ177" s="500"/>
      <c r="KVR177" s="501"/>
      <c r="KVS177" s="501"/>
      <c r="KVT177" s="501"/>
      <c r="KVU177" s="501"/>
      <c r="KVV177" s="501"/>
      <c r="KVW177" s="501"/>
      <c r="KVX177" s="501"/>
      <c r="KVY177" s="501"/>
      <c r="KVZ177" s="501"/>
      <c r="KWA177" s="501"/>
      <c r="KWB177" s="501"/>
      <c r="KWC177" s="502"/>
      <c r="KWD177" s="497"/>
      <c r="KWE177" s="498"/>
      <c r="KWF177" s="498"/>
      <c r="KWG177" s="499"/>
      <c r="KWH177" s="499"/>
      <c r="KWI177" s="499"/>
      <c r="KWJ177" s="500"/>
      <c r="KWK177" s="501"/>
      <c r="KWL177" s="501"/>
      <c r="KWM177" s="501"/>
      <c r="KWN177" s="501"/>
      <c r="KWO177" s="501"/>
      <c r="KWP177" s="501"/>
      <c r="KWQ177" s="501"/>
      <c r="KWR177" s="501"/>
      <c r="KWS177" s="501"/>
      <c r="KWT177" s="501"/>
      <c r="KWU177" s="501"/>
      <c r="KWV177" s="502"/>
      <c r="KWW177" s="497"/>
      <c r="KWX177" s="498"/>
      <c r="KWY177" s="498"/>
      <c r="KWZ177" s="499"/>
      <c r="KXA177" s="499"/>
      <c r="KXB177" s="499"/>
      <c r="KXC177" s="500"/>
      <c r="KXD177" s="501"/>
      <c r="KXE177" s="501"/>
      <c r="KXF177" s="501"/>
      <c r="KXG177" s="501"/>
      <c r="KXH177" s="501"/>
      <c r="KXI177" s="501"/>
      <c r="KXJ177" s="501"/>
      <c r="KXK177" s="501"/>
      <c r="KXL177" s="501"/>
      <c r="KXM177" s="501"/>
      <c r="KXN177" s="501"/>
      <c r="KXO177" s="502"/>
      <c r="KXP177" s="497"/>
      <c r="KXQ177" s="498"/>
      <c r="KXR177" s="498"/>
      <c r="KXS177" s="499"/>
      <c r="KXT177" s="499"/>
      <c r="KXU177" s="499"/>
      <c r="KXV177" s="500"/>
      <c r="KXW177" s="501"/>
      <c r="KXX177" s="501"/>
      <c r="KXY177" s="501"/>
      <c r="KXZ177" s="501"/>
      <c r="KYA177" s="501"/>
      <c r="KYB177" s="501"/>
      <c r="KYC177" s="501"/>
      <c r="KYD177" s="501"/>
      <c r="KYE177" s="501"/>
      <c r="KYF177" s="501"/>
      <c r="KYG177" s="501"/>
      <c r="KYH177" s="502"/>
      <c r="KYI177" s="497"/>
      <c r="KYJ177" s="498"/>
      <c r="KYK177" s="498"/>
      <c r="KYL177" s="499"/>
      <c r="KYM177" s="499"/>
      <c r="KYN177" s="499"/>
      <c r="KYO177" s="500"/>
      <c r="KYP177" s="501"/>
      <c r="KYQ177" s="501"/>
      <c r="KYR177" s="501"/>
      <c r="KYS177" s="501"/>
      <c r="KYT177" s="501"/>
      <c r="KYU177" s="501"/>
      <c r="KYV177" s="501"/>
      <c r="KYW177" s="501"/>
      <c r="KYX177" s="501"/>
      <c r="KYY177" s="501"/>
      <c r="KYZ177" s="501"/>
      <c r="KZA177" s="502"/>
      <c r="KZB177" s="497"/>
      <c r="KZC177" s="498"/>
      <c r="KZD177" s="498"/>
      <c r="KZE177" s="499"/>
      <c r="KZF177" s="499"/>
      <c r="KZG177" s="499"/>
      <c r="KZH177" s="500"/>
      <c r="KZI177" s="501"/>
      <c r="KZJ177" s="501"/>
      <c r="KZK177" s="501"/>
      <c r="KZL177" s="501"/>
      <c r="KZM177" s="501"/>
      <c r="KZN177" s="501"/>
      <c r="KZO177" s="501"/>
      <c r="KZP177" s="501"/>
      <c r="KZQ177" s="501"/>
      <c r="KZR177" s="501"/>
      <c r="KZS177" s="501"/>
      <c r="KZT177" s="502"/>
      <c r="KZU177" s="497"/>
      <c r="KZV177" s="498"/>
      <c r="KZW177" s="498"/>
      <c r="KZX177" s="499"/>
      <c r="KZY177" s="499"/>
      <c r="KZZ177" s="499"/>
      <c r="LAA177" s="500"/>
      <c r="LAB177" s="501"/>
      <c r="LAC177" s="501"/>
      <c r="LAD177" s="501"/>
      <c r="LAE177" s="501"/>
      <c r="LAF177" s="501"/>
      <c r="LAG177" s="501"/>
      <c r="LAH177" s="501"/>
      <c r="LAI177" s="501"/>
      <c r="LAJ177" s="501"/>
      <c r="LAK177" s="501"/>
      <c r="LAL177" s="501"/>
      <c r="LAM177" s="502"/>
      <c r="LAN177" s="497"/>
      <c r="LAO177" s="498"/>
      <c r="LAP177" s="498"/>
      <c r="LAQ177" s="499"/>
      <c r="LAR177" s="499"/>
      <c r="LAS177" s="499"/>
      <c r="LAT177" s="500"/>
      <c r="LAU177" s="501"/>
      <c r="LAV177" s="501"/>
      <c r="LAW177" s="501"/>
      <c r="LAX177" s="501"/>
      <c r="LAY177" s="501"/>
      <c r="LAZ177" s="501"/>
      <c r="LBA177" s="501"/>
      <c r="LBB177" s="501"/>
      <c r="LBC177" s="501"/>
      <c r="LBD177" s="501"/>
      <c r="LBE177" s="501"/>
      <c r="LBF177" s="502"/>
      <c r="LBG177" s="497"/>
      <c r="LBH177" s="498"/>
      <c r="LBI177" s="498"/>
      <c r="LBJ177" s="499"/>
      <c r="LBK177" s="499"/>
      <c r="LBL177" s="499"/>
      <c r="LBM177" s="500"/>
      <c r="LBN177" s="501"/>
      <c r="LBO177" s="501"/>
      <c r="LBP177" s="501"/>
      <c r="LBQ177" s="501"/>
      <c r="LBR177" s="501"/>
      <c r="LBS177" s="501"/>
      <c r="LBT177" s="501"/>
      <c r="LBU177" s="501"/>
      <c r="LBV177" s="501"/>
      <c r="LBW177" s="501"/>
      <c r="LBX177" s="501"/>
      <c r="LBY177" s="502"/>
      <c r="LBZ177" s="497"/>
      <c r="LCA177" s="498"/>
      <c r="LCB177" s="498"/>
      <c r="LCC177" s="499"/>
      <c r="LCD177" s="499"/>
      <c r="LCE177" s="499"/>
      <c r="LCF177" s="500"/>
      <c r="LCG177" s="501"/>
      <c r="LCH177" s="501"/>
      <c r="LCI177" s="501"/>
      <c r="LCJ177" s="501"/>
      <c r="LCK177" s="501"/>
      <c r="LCL177" s="501"/>
      <c r="LCM177" s="501"/>
      <c r="LCN177" s="501"/>
      <c r="LCO177" s="501"/>
      <c r="LCP177" s="501"/>
      <c r="LCQ177" s="501"/>
      <c r="LCR177" s="502"/>
      <c r="LCS177" s="497"/>
      <c r="LCT177" s="498"/>
      <c r="LCU177" s="498"/>
      <c r="LCV177" s="499"/>
      <c r="LCW177" s="499"/>
      <c r="LCX177" s="499"/>
      <c r="LCY177" s="500"/>
      <c r="LCZ177" s="501"/>
      <c r="LDA177" s="501"/>
      <c r="LDB177" s="501"/>
      <c r="LDC177" s="501"/>
      <c r="LDD177" s="501"/>
      <c r="LDE177" s="501"/>
      <c r="LDF177" s="501"/>
      <c r="LDG177" s="501"/>
      <c r="LDH177" s="501"/>
      <c r="LDI177" s="501"/>
      <c r="LDJ177" s="501"/>
      <c r="LDK177" s="502"/>
      <c r="LDL177" s="497"/>
      <c r="LDM177" s="498"/>
      <c r="LDN177" s="498"/>
      <c r="LDO177" s="499"/>
      <c r="LDP177" s="499"/>
      <c r="LDQ177" s="499"/>
      <c r="LDR177" s="500"/>
      <c r="LDS177" s="501"/>
      <c r="LDT177" s="501"/>
      <c r="LDU177" s="501"/>
      <c r="LDV177" s="501"/>
      <c r="LDW177" s="501"/>
      <c r="LDX177" s="501"/>
      <c r="LDY177" s="501"/>
      <c r="LDZ177" s="501"/>
      <c r="LEA177" s="501"/>
      <c r="LEB177" s="501"/>
      <c r="LEC177" s="501"/>
      <c r="LED177" s="502"/>
      <c r="LEE177" s="497"/>
      <c r="LEF177" s="498"/>
      <c r="LEG177" s="498"/>
      <c r="LEH177" s="499"/>
      <c r="LEI177" s="499"/>
      <c r="LEJ177" s="499"/>
      <c r="LEK177" s="500"/>
      <c r="LEL177" s="501"/>
      <c r="LEM177" s="501"/>
      <c r="LEN177" s="501"/>
      <c r="LEO177" s="501"/>
      <c r="LEP177" s="501"/>
      <c r="LEQ177" s="501"/>
      <c r="LER177" s="501"/>
      <c r="LES177" s="501"/>
      <c r="LET177" s="501"/>
      <c r="LEU177" s="501"/>
      <c r="LEV177" s="501"/>
      <c r="LEW177" s="502"/>
      <c r="LEX177" s="497"/>
      <c r="LEY177" s="498"/>
      <c r="LEZ177" s="498"/>
      <c r="LFA177" s="499"/>
      <c r="LFB177" s="499"/>
      <c r="LFC177" s="499"/>
      <c r="LFD177" s="500"/>
      <c r="LFE177" s="501"/>
      <c r="LFF177" s="501"/>
      <c r="LFG177" s="501"/>
      <c r="LFH177" s="501"/>
      <c r="LFI177" s="501"/>
      <c r="LFJ177" s="501"/>
      <c r="LFK177" s="501"/>
      <c r="LFL177" s="501"/>
      <c r="LFM177" s="501"/>
      <c r="LFN177" s="501"/>
      <c r="LFO177" s="501"/>
      <c r="LFP177" s="502"/>
      <c r="LFQ177" s="497"/>
      <c r="LFR177" s="498"/>
      <c r="LFS177" s="498"/>
      <c r="LFT177" s="499"/>
      <c r="LFU177" s="499"/>
      <c r="LFV177" s="499"/>
      <c r="LFW177" s="500"/>
      <c r="LFX177" s="501"/>
      <c r="LFY177" s="501"/>
      <c r="LFZ177" s="501"/>
      <c r="LGA177" s="501"/>
      <c r="LGB177" s="501"/>
      <c r="LGC177" s="501"/>
      <c r="LGD177" s="501"/>
      <c r="LGE177" s="501"/>
      <c r="LGF177" s="501"/>
      <c r="LGG177" s="501"/>
      <c r="LGH177" s="501"/>
      <c r="LGI177" s="502"/>
      <c r="LGJ177" s="497"/>
      <c r="LGK177" s="498"/>
      <c r="LGL177" s="498"/>
      <c r="LGM177" s="499"/>
      <c r="LGN177" s="499"/>
      <c r="LGO177" s="499"/>
      <c r="LGP177" s="500"/>
      <c r="LGQ177" s="501"/>
      <c r="LGR177" s="501"/>
      <c r="LGS177" s="501"/>
      <c r="LGT177" s="501"/>
      <c r="LGU177" s="501"/>
      <c r="LGV177" s="501"/>
      <c r="LGW177" s="501"/>
      <c r="LGX177" s="501"/>
      <c r="LGY177" s="501"/>
      <c r="LGZ177" s="501"/>
      <c r="LHA177" s="501"/>
      <c r="LHB177" s="502"/>
      <c r="LHC177" s="497"/>
      <c r="LHD177" s="498"/>
      <c r="LHE177" s="498"/>
      <c r="LHF177" s="499"/>
      <c r="LHG177" s="499"/>
      <c r="LHH177" s="499"/>
      <c r="LHI177" s="500"/>
      <c r="LHJ177" s="501"/>
      <c r="LHK177" s="501"/>
      <c r="LHL177" s="501"/>
      <c r="LHM177" s="501"/>
      <c r="LHN177" s="501"/>
      <c r="LHO177" s="501"/>
      <c r="LHP177" s="501"/>
      <c r="LHQ177" s="501"/>
      <c r="LHR177" s="501"/>
      <c r="LHS177" s="501"/>
      <c r="LHT177" s="501"/>
      <c r="LHU177" s="502"/>
      <c r="LHV177" s="497"/>
      <c r="LHW177" s="498"/>
      <c r="LHX177" s="498"/>
      <c r="LHY177" s="499"/>
      <c r="LHZ177" s="499"/>
      <c r="LIA177" s="499"/>
      <c r="LIB177" s="500"/>
      <c r="LIC177" s="501"/>
      <c r="LID177" s="501"/>
      <c r="LIE177" s="501"/>
      <c r="LIF177" s="501"/>
      <c r="LIG177" s="501"/>
      <c r="LIH177" s="501"/>
      <c r="LII177" s="501"/>
      <c r="LIJ177" s="501"/>
      <c r="LIK177" s="501"/>
      <c r="LIL177" s="501"/>
      <c r="LIM177" s="501"/>
      <c r="LIN177" s="502"/>
      <c r="LIO177" s="497"/>
      <c r="LIP177" s="498"/>
      <c r="LIQ177" s="498"/>
      <c r="LIR177" s="499"/>
      <c r="LIS177" s="499"/>
      <c r="LIT177" s="499"/>
      <c r="LIU177" s="500"/>
      <c r="LIV177" s="501"/>
      <c r="LIW177" s="501"/>
      <c r="LIX177" s="501"/>
      <c r="LIY177" s="501"/>
      <c r="LIZ177" s="501"/>
      <c r="LJA177" s="501"/>
      <c r="LJB177" s="501"/>
      <c r="LJC177" s="501"/>
      <c r="LJD177" s="501"/>
      <c r="LJE177" s="501"/>
      <c r="LJF177" s="501"/>
      <c r="LJG177" s="502"/>
      <c r="LJH177" s="497"/>
      <c r="LJI177" s="498"/>
      <c r="LJJ177" s="498"/>
      <c r="LJK177" s="499"/>
      <c r="LJL177" s="499"/>
      <c r="LJM177" s="499"/>
      <c r="LJN177" s="500"/>
      <c r="LJO177" s="501"/>
      <c r="LJP177" s="501"/>
      <c r="LJQ177" s="501"/>
      <c r="LJR177" s="501"/>
      <c r="LJS177" s="501"/>
      <c r="LJT177" s="501"/>
      <c r="LJU177" s="501"/>
      <c r="LJV177" s="501"/>
      <c r="LJW177" s="501"/>
      <c r="LJX177" s="501"/>
      <c r="LJY177" s="501"/>
      <c r="LJZ177" s="502"/>
      <c r="LKA177" s="497"/>
      <c r="LKB177" s="498"/>
      <c r="LKC177" s="498"/>
      <c r="LKD177" s="499"/>
      <c r="LKE177" s="499"/>
      <c r="LKF177" s="499"/>
      <c r="LKG177" s="500"/>
      <c r="LKH177" s="501"/>
      <c r="LKI177" s="501"/>
      <c r="LKJ177" s="501"/>
      <c r="LKK177" s="501"/>
      <c r="LKL177" s="501"/>
      <c r="LKM177" s="501"/>
      <c r="LKN177" s="501"/>
      <c r="LKO177" s="501"/>
      <c r="LKP177" s="501"/>
      <c r="LKQ177" s="501"/>
      <c r="LKR177" s="501"/>
      <c r="LKS177" s="502"/>
      <c r="LKT177" s="497"/>
      <c r="LKU177" s="498"/>
      <c r="LKV177" s="498"/>
      <c r="LKW177" s="499"/>
      <c r="LKX177" s="499"/>
      <c r="LKY177" s="499"/>
      <c r="LKZ177" s="500"/>
      <c r="LLA177" s="501"/>
      <c r="LLB177" s="501"/>
      <c r="LLC177" s="501"/>
      <c r="LLD177" s="501"/>
      <c r="LLE177" s="501"/>
      <c r="LLF177" s="501"/>
      <c r="LLG177" s="501"/>
      <c r="LLH177" s="501"/>
      <c r="LLI177" s="501"/>
      <c r="LLJ177" s="501"/>
      <c r="LLK177" s="501"/>
      <c r="LLL177" s="502"/>
      <c r="LLM177" s="497"/>
      <c r="LLN177" s="498"/>
      <c r="LLO177" s="498"/>
      <c r="LLP177" s="499"/>
      <c r="LLQ177" s="499"/>
      <c r="LLR177" s="499"/>
      <c r="LLS177" s="500"/>
      <c r="LLT177" s="501"/>
      <c r="LLU177" s="501"/>
      <c r="LLV177" s="501"/>
      <c r="LLW177" s="501"/>
      <c r="LLX177" s="501"/>
      <c r="LLY177" s="501"/>
      <c r="LLZ177" s="501"/>
      <c r="LMA177" s="501"/>
      <c r="LMB177" s="501"/>
      <c r="LMC177" s="501"/>
      <c r="LMD177" s="501"/>
      <c r="LME177" s="502"/>
      <c r="LMF177" s="497"/>
      <c r="LMG177" s="498"/>
      <c r="LMH177" s="498"/>
      <c r="LMI177" s="499"/>
      <c r="LMJ177" s="499"/>
      <c r="LMK177" s="499"/>
      <c r="LML177" s="500"/>
      <c r="LMM177" s="501"/>
      <c r="LMN177" s="501"/>
      <c r="LMO177" s="501"/>
      <c r="LMP177" s="501"/>
      <c r="LMQ177" s="501"/>
      <c r="LMR177" s="501"/>
      <c r="LMS177" s="501"/>
      <c r="LMT177" s="501"/>
      <c r="LMU177" s="501"/>
      <c r="LMV177" s="501"/>
      <c r="LMW177" s="501"/>
      <c r="LMX177" s="502"/>
      <c r="LMY177" s="497"/>
      <c r="LMZ177" s="498"/>
      <c r="LNA177" s="498"/>
      <c r="LNB177" s="499"/>
      <c r="LNC177" s="499"/>
      <c r="LND177" s="499"/>
      <c r="LNE177" s="500"/>
      <c r="LNF177" s="501"/>
      <c r="LNG177" s="501"/>
      <c r="LNH177" s="501"/>
      <c r="LNI177" s="501"/>
      <c r="LNJ177" s="501"/>
      <c r="LNK177" s="501"/>
      <c r="LNL177" s="501"/>
      <c r="LNM177" s="501"/>
      <c r="LNN177" s="501"/>
      <c r="LNO177" s="501"/>
      <c r="LNP177" s="501"/>
      <c r="LNQ177" s="502"/>
      <c r="LNR177" s="497"/>
      <c r="LNS177" s="498"/>
      <c r="LNT177" s="498"/>
      <c r="LNU177" s="499"/>
      <c r="LNV177" s="499"/>
      <c r="LNW177" s="499"/>
      <c r="LNX177" s="500"/>
      <c r="LNY177" s="501"/>
      <c r="LNZ177" s="501"/>
      <c r="LOA177" s="501"/>
      <c r="LOB177" s="501"/>
      <c r="LOC177" s="501"/>
      <c r="LOD177" s="501"/>
      <c r="LOE177" s="501"/>
      <c r="LOF177" s="501"/>
      <c r="LOG177" s="501"/>
      <c r="LOH177" s="501"/>
      <c r="LOI177" s="501"/>
      <c r="LOJ177" s="502"/>
      <c r="LOK177" s="497"/>
      <c r="LOL177" s="498"/>
      <c r="LOM177" s="498"/>
      <c r="LON177" s="499"/>
      <c r="LOO177" s="499"/>
      <c r="LOP177" s="499"/>
      <c r="LOQ177" s="500"/>
      <c r="LOR177" s="501"/>
      <c r="LOS177" s="501"/>
      <c r="LOT177" s="501"/>
      <c r="LOU177" s="501"/>
      <c r="LOV177" s="501"/>
      <c r="LOW177" s="501"/>
      <c r="LOX177" s="501"/>
      <c r="LOY177" s="501"/>
      <c r="LOZ177" s="501"/>
      <c r="LPA177" s="501"/>
      <c r="LPB177" s="501"/>
      <c r="LPC177" s="502"/>
      <c r="LPD177" s="497"/>
      <c r="LPE177" s="498"/>
      <c r="LPF177" s="498"/>
      <c r="LPG177" s="499"/>
      <c r="LPH177" s="499"/>
      <c r="LPI177" s="499"/>
      <c r="LPJ177" s="500"/>
      <c r="LPK177" s="501"/>
      <c r="LPL177" s="501"/>
      <c r="LPM177" s="501"/>
      <c r="LPN177" s="501"/>
      <c r="LPO177" s="501"/>
      <c r="LPP177" s="501"/>
      <c r="LPQ177" s="501"/>
      <c r="LPR177" s="501"/>
      <c r="LPS177" s="501"/>
      <c r="LPT177" s="501"/>
      <c r="LPU177" s="501"/>
      <c r="LPV177" s="502"/>
      <c r="LPW177" s="497"/>
      <c r="LPX177" s="498"/>
      <c r="LPY177" s="498"/>
      <c r="LPZ177" s="499"/>
      <c r="LQA177" s="499"/>
      <c r="LQB177" s="499"/>
      <c r="LQC177" s="500"/>
      <c r="LQD177" s="501"/>
      <c r="LQE177" s="501"/>
      <c r="LQF177" s="501"/>
      <c r="LQG177" s="501"/>
      <c r="LQH177" s="501"/>
      <c r="LQI177" s="501"/>
      <c r="LQJ177" s="501"/>
      <c r="LQK177" s="501"/>
      <c r="LQL177" s="501"/>
      <c r="LQM177" s="501"/>
      <c r="LQN177" s="501"/>
      <c r="LQO177" s="502"/>
      <c r="LQP177" s="497"/>
      <c r="LQQ177" s="498"/>
      <c r="LQR177" s="498"/>
      <c r="LQS177" s="499"/>
      <c r="LQT177" s="499"/>
      <c r="LQU177" s="499"/>
      <c r="LQV177" s="500"/>
      <c r="LQW177" s="501"/>
      <c r="LQX177" s="501"/>
      <c r="LQY177" s="501"/>
      <c r="LQZ177" s="501"/>
      <c r="LRA177" s="501"/>
      <c r="LRB177" s="501"/>
      <c r="LRC177" s="501"/>
      <c r="LRD177" s="501"/>
      <c r="LRE177" s="501"/>
      <c r="LRF177" s="501"/>
      <c r="LRG177" s="501"/>
      <c r="LRH177" s="502"/>
      <c r="LRI177" s="497"/>
      <c r="LRJ177" s="498"/>
      <c r="LRK177" s="498"/>
      <c r="LRL177" s="499"/>
      <c r="LRM177" s="499"/>
      <c r="LRN177" s="499"/>
      <c r="LRO177" s="500"/>
      <c r="LRP177" s="501"/>
      <c r="LRQ177" s="501"/>
      <c r="LRR177" s="501"/>
      <c r="LRS177" s="501"/>
      <c r="LRT177" s="501"/>
      <c r="LRU177" s="501"/>
      <c r="LRV177" s="501"/>
      <c r="LRW177" s="501"/>
      <c r="LRX177" s="501"/>
      <c r="LRY177" s="501"/>
      <c r="LRZ177" s="501"/>
      <c r="LSA177" s="502"/>
      <c r="LSB177" s="497"/>
      <c r="LSC177" s="498"/>
      <c r="LSD177" s="498"/>
      <c r="LSE177" s="499"/>
      <c r="LSF177" s="499"/>
      <c r="LSG177" s="499"/>
      <c r="LSH177" s="500"/>
      <c r="LSI177" s="501"/>
      <c r="LSJ177" s="501"/>
      <c r="LSK177" s="501"/>
      <c r="LSL177" s="501"/>
      <c r="LSM177" s="501"/>
      <c r="LSN177" s="501"/>
      <c r="LSO177" s="501"/>
      <c r="LSP177" s="501"/>
      <c r="LSQ177" s="501"/>
      <c r="LSR177" s="501"/>
      <c r="LSS177" s="501"/>
      <c r="LST177" s="502"/>
      <c r="LSU177" s="497"/>
      <c r="LSV177" s="498"/>
      <c r="LSW177" s="498"/>
      <c r="LSX177" s="499"/>
      <c r="LSY177" s="499"/>
      <c r="LSZ177" s="499"/>
      <c r="LTA177" s="500"/>
      <c r="LTB177" s="501"/>
      <c r="LTC177" s="501"/>
      <c r="LTD177" s="501"/>
      <c r="LTE177" s="501"/>
      <c r="LTF177" s="501"/>
      <c r="LTG177" s="501"/>
      <c r="LTH177" s="501"/>
      <c r="LTI177" s="501"/>
      <c r="LTJ177" s="501"/>
      <c r="LTK177" s="501"/>
      <c r="LTL177" s="501"/>
      <c r="LTM177" s="502"/>
      <c r="LTN177" s="497"/>
      <c r="LTO177" s="498"/>
      <c r="LTP177" s="498"/>
      <c r="LTQ177" s="499"/>
      <c r="LTR177" s="499"/>
      <c r="LTS177" s="499"/>
      <c r="LTT177" s="500"/>
      <c r="LTU177" s="501"/>
      <c r="LTV177" s="501"/>
      <c r="LTW177" s="501"/>
      <c r="LTX177" s="501"/>
      <c r="LTY177" s="501"/>
      <c r="LTZ177" s="501"/>
      <c r="LUA177" s="501"/>
      <c r="LUB177" s="501"/>
      <c r="LUC177" s="501"/>
      <c r="LUD177" s="501"/>
      <c r="LUE177" s="501"/>
      <c r="LUF177" s="502"/>
      <c r="LUG177" s="497"/>
      <c r="LUH177" s="498"/>
      <c r="LUI177" s="498"/>
      <c r="LUJ177" s="499"/>
      <c r="LUK177" s="499"/>
      <c r="LUL177" s="499"/>
      <c r="LUM177" s="500"/>
      <c r="LUN177" s="501"/>
      <c r="LUO177" s="501"/>
      <c r="LUP177" s="501"/>
      <c r="LUQ177" s="501"/>
      <c r="LUR177" s="501"/>
      <c r="LUS177" s="501"/>
      <c r="LUT177" s="501"/>
      <c r="LUU177" s="501"/>
      <c r="LUV177" s="501"/>
      <c r="LUW177" s="501"/>
      <c r="LUX177" s="501"/>
      <c r="LUY177" s="502"/>
      <c r="LUZ177" s="497"/>
      <c r="LVA177" s="498"/>
      <c r="LVB177" s="498"/>
      <c r="LVC177" s="499"/>
      <c r="LVD177" s="499"/>
      <c r="LVE177" s="499"/>
      <c r="LVF177" s="500"/>
      <c r="LVG177" s="501"/>
      <c r="LVH177" s="501"/>
      <c r="LVI177" s="501"/>
      <c r="LVJ177" s="501"/>
      <c r="LVK177" s="501"/>
      <c r="LVL177" s="501"/>
      <c r="LVM177" s="501"/>
      <c r="LVN177" s="501"/>
      <c r="LVO177" s="501"/>
      <c r="LVP177" s="501"/>
      <c r="LVQ177" s="501"/>
      <c r="LVR177" s="502"/>
      <c r="LVS177" s="497"/>
      <c r="LVT177" s="498"/>
      <c r="LVU177" s="498"/>
      <c r="LVV177" s="499"/>
      <c r="LVW177" s="499"/>
      <c r="LVX177" s="499"/>
      <c r="LVY177" s="500"/>
      <c r="LVZ177" s="501"/>
      <c r="LWA177" s="501"/>
      <c r="LWB177" s="501"/>
      <c r="LWC177" s="501"/>
      <c r="LWD177" s="501"/>
      <c r="LWE177" s="501"/>
      <c r="LWF177" s="501"/>
      <c r="LWG177" s="501"/>
      <c r="LWH177" s="501"/>
      <c r="LWI177" s="501"/>
      <c r="LWJ177" s="501"/>
      <c r="LWK177" s="502"/>
      <c r="LWL177" s="497"/>
      <c r="LWM177" s="498"/>
      <c r="LWN177" s="498"/>
      <c r="LWO177" s="499"/>
      <c r="LWP177" s="499"/>
      <c r="LWQ177" s="499"/>
      <c r="LWR177" s="500"/>
      <c r="LWS177" s="501"/>
      <c r="LWT177" s="501"/>
      <c r="LWU177" s="501"/>
      <c r="LWV177" s="501"/>
      <c r="LWW177" s="501"/>
      <c r="LWX177" s="501"/>
      <c r="LWY177" s="501"/>
      <c r="LWZ177" s="501"/>
      <c r="LXA177" s="501"/>
      <c r="LXB177" s="501"/>
      <c r="LXC177" s="501"/>
      <c r="LXD177" s="502"/>
      <c r="LXE177" s="497"/>
      <c r="LXF177" s="498"/>
      <c r="LXG177" s="498"/>
      <c r="LXH177" s="499"/>
      <c r="LXI177" s="499"/>
      <c r="LXJ177" s="499"/>
      <c r="LXK177" s="500"/>
      <c r="LXL177" s="501"/>
      <c r="LXM177" s="501"/>
      <c r="LXN177" s="501"/>
      <c r="LXO177" s="501"/>
      <c r="LXP177" s="501"/>
      <c r="LXQ177" s="501"/>
      <c r="LXR177" s="501"/>
      <c r="LXS177" s="501"/>
      <c r="LXT177" s="501"/>
      <c r="LXU177" s="501"/>
      <c r="LXV177" s="501"/>
      <c r="LXW177" s="502"/>
      <c r="LXX177" s="497"/>
      <c r="LXY177" s="498"/>
      <c r="LXZ177" s="498"/>
      <c r="LYA177" s="499"/>
      <c r="LYB177" s="499"/>
      <c r="LYC177" s="499"/>
      <c r="LYD177" s="500"/>
      <c r="LYE177" s="501"/>
      <c r="LYF177" s="501"/>
      <c r="LYG177" s="501"/>
      <c r="LYH177" s="501"/>
      <c r="LYI177" s="501"/>
      <c r="LYJ177" s="501"/>
      <c r="LYK177" s="501"/>
      <c r="LYL177" s="501"/>
      <c r="LYM177" s="501"/>
      <c r="LYN177" s="501"/>
      <c r="LYO177" s="501"/>
      <c r="LYP177" s="502"/>
      <c r="LYQ177" s="497"/>
      <c r="LYR177" s="498"/>
      <c r="LYS177" s="498"/>
      <c r="LYT177" s="499"/>
      <c r="LYU177" s="499"/>
      <c r="LYV177" s="499"/>
      <c r="LYW177" s="500"/>
      <c r="LYX177" s="501"/>
      <c r="LYY177" s="501"/>
      <c r="LYZ177" s="501"/>
      <c r="LZA177" s="501"/>
      <c r="LZB177" s="501"/>
      <c r="LZC177" s="501"/>
      <c r="LZD177" s="501"/>
      <c r="LZE177" s="501"/>
      <c r="LZF177" s="501"/>
      <c r="LZG177" s="501"/>
      <c r="LZH177" s="501"/>
      <c r="LZI177" s="502"/>
      <c r="LZJ177" s="497"/>
      <c r="LZK177" s="498"/>
      <c r="LZL177" s="498"/>
      <c r="LZM177" s="499"/>
      <c r="LZN177" s="499"/>
      <c r="LZO177" s="499"/>
      <c r="LZP177" s="500"/>
      <c r="LZQ177" s="501"/>
      <c r="LZR177" s="501"/>
      <c r="LZS177" s="501"/>
      <c r="LZT177" s="501"/>
      <c r="LZU177" s="501"/>
      <c r="LZV177" s="501"/>
      <c r="LZW177" s="501"/>
      <c r="LZX177" s="501"/>
      <c r="LZY177" s="501"/>
      <c r="LZZ177" s="501"/>
      <c r="MAA177" s="501"/>
      <c r="MAB177" s="502"/>
      <c r="MAC177" s="497"/>
      <c r="MAD177" s="498"/>
      <c r="MAE177" s="498"/>
      <c r="MAF177" s="499"/>
      <c r="MAG177" s="499"/>
      <c r="MAH177" s="499"/>
      <c r="MAI177" s="500"/>
      <c r="MAJ177" s="501"/>
      <c r="MAK177" s="501"/>
      <c r="MAL177" s="501"/>
      <c r="MAM177" s="501"/>
      <c r="MAN177" s="501"/>
      <c r="MAO177" s="501"/>
      <c r="MAP177" s="501"/>
      <c r="MAQ177" s="501"/>
      <c r="MAR177" s="501"/>
      <c r="MAS177" s="501"/>
      <c r="MAT177" s="501"/>
      <c r="MAU177" s="502"/>
      <c r="MAV177" s="497"/>
      <c r="MAW177" s="498"/>
      <c r="MAX177" s="498"/>
      <c r="MAY177" s="499"/>
      <c r="MAZ177" s="499"/>
      <c r="MBA177" s="499"/>
      <c r="MBB177" s="500"/>
      <c r="MBC177" s="501"/>
      <c r="MBD177" s="501"/>
      <c r="MBE177" s="501"/>
      <c r="MBF177" s="501"/>
      <c r="MBG177" s="501"/>
      <c r="MBH177" s="501"/>
      <c r="MBI177" s="501"/>
      <c r="MBJ177" s="501"/>
      <c r="MBK177" s="501"/>
      <c r="MBL177" s="501"/>
      <c r="MBM177" s="501"/>
      <c r="MBN177" s="502"/>
      <c r="MBO177" s="497"/>
      <c r="MBP177" s="498"/>
      <c r="MBQ177" s="498"/>
      <c r="MBR177" s="499"/>
      <c r="MBS177" s="499"/>
      <c r="MBT177" s="499"/>
      <c r="MBU177" s="500"/>
      <c r="MBV177" s="501"/>
      <c r="MBW177" s="501"/>
      <c r="MBX177" s="501"/>
      <c r="MBY177" s="501"/>
      <c r="MBZ177" s="501"/>
      <c r="MCA177" s="501"/>
      <c r="MCB177" s="501"/>
      <c r="MCC177" s="501"/>
      <c r="MCD177" s="501"/>
      <c r="MCE177" s="501"/>
      <c r="MCF177" s="501"/>
      <c r="MCG177" s="502"/>
      <c r="MCH177" s="497"/>
      <c r="MCI177" s="498"/>
      <c r="MCJ177" s="498"/>
      <c r="MCK177" s="499"/>
      <c r="MCL177" s="499"/>
      <c r="MCM177" s="499"/>
      <c r="MCN177" s="500"/>
      <c r="MCO177" s="501"/>
      <c r="MCP177" s="501"/>
      <c r="MCQ177" s="501"/>
      <c r="MCR177" s="501"/>
      <c r="MCS177" s="501"/>
      <c r="MCT177" s="501"/>
      <c r="MCU177" s="501"/>
      <c r="MCV177" s="501"/>
      <c r="MCW177" s="501"/>
      <c r="MCX177" s="501"/>
      <c r="MCY177" s="501"/>
      <c r="MCZ177" s="502"/>
      <c r="MDA177" s="497"/>
      <c r="MDB177" s="498"/>
      <c r="MDC177" s="498"/>
      <c r="MDD177" s="499"/>
      <c r="MDE177" s="499"/>
      <c r="MDF177" s="499"/>
      <c r="MDG177" s="500"/>
      <c r="MDH177" s="501"/>
      <c r="MDI177" s="501"/>
      <c r="MDJ177" s="501"/>
      <c r="MDK177" s="501"/>
      <c r="MDL177" s="501"/>
      <c r="MDM177" s="501"/>
      <c r="MDN177" s="501"/>
      <c r="MDO177" s="501"/>
      <c r="MDP177" s="501"/>
      <c r="MDQ177" s="501"/>
      <c r="MDR177" s="501"/>
      <c r="MDS177" s="502"/>
      <c r="MDT177" s="497"/>
      <c r="MDU177" s="498"/>
      <c r="MDV177" s="498"/>
      <c r="MDW177" s="499"/>
      <c r="MDX177" s="499"/>
      <c r="MDY177" s="499"/>
      <c r="MDZ177" s="500"/>
      <c r="MEA177" s="501"/>
      <c r="MEB177" s="501"/>
      <c r="MEC177" s="501"/>
      <c r="MED177" s="501"/>
      <c r="MEE177" s="501"/>
      <c r="MEF177" s="501"/>
      <c r="MEG177" s="501"/>
      <c r="MEH177" s="501"/>
      <c r="MEI177" s="501"/>
      <c r="MEJ177" s="501"/>
      <c r="MEK177" s="501"/>
      <c r="MEL177" s="502"/>
      <c r="MEM177" s="497"/>
      <c r="MEN177" s="498"/>
      <c r="MEO177" s="498"/>
      <c r="MEP177" s="499"/>
      <c r="MEQ177" s="499"/>
      <c r="MER177" s="499"/>
      <c r="MES177" s="500"/>
      <c r="MET177" s="501"/>
      <c r="MEU177" s="501"/>
      <c r="MEV177" s="501"/>
      <c r="MEW177" s="501"/>
      <c r="MEX177" s="501"/>
      <c r="MEY177" s="501"/>
      <c r="MEZ177" s="501"/>
      <c r="MFA177" s="501"/>
      <c r="MFB177" s="501"/>
      <c r="MFC177" s="501"/>
      <c r="MFD177" s="501"/>
      <c r="MFE177" s="502"/>
      <c r="MFF177" s="497"/>
      <c r="MFG177" s="498"/>
      <c r="MFH177" s="498"/>
      <c r="MFI177" s="499"/>
      <c r="MFJ177" s="499"/>
      <c r="MFK177" s="499"/>
      <c r="MFL177" s="500"/>
      <c r="MFM177" s="501"/>
      <c r="MFN177" s="501"/>
      <c r="MFO177" s="501"/>
      <c r="MFP177" s="501"/>
      <c r="MFQ177" s="501"/>
      <c r="MFR177" s="501"/>
      <c r="MFS177" s="501"/>
      <c r="MFT177" s="501"/>
      <c r="MFU177" s="501"/>
      <c r="MFV177" s="501"/>
      <c r="MFW177" s="501"/>
      <c r="MFX177" s="502"/>
      <c r="MFY177" s="497"/>
      <c r="MFZ177" s="498"/>
      <c r="MGA177" s="498"/>
      <c r="MGB177" s="499"/>
      <c r="MGC177" s="499"/>
      <c r="MGD177" s="499"/>
      <c r="MGE177" s="500"/>
      <c r="MGF177" s="501"/>
      <c r="MGG177" s="501"/>
      <c r="MGH177" s="501"/>
      <c r="MGI177" s="501"/>
      <c r="MGJ177" s="501"/>
      <c r="MGK177" s="501"/>
      <c r="MGL177" s="501"/>
      <c r="MGM177" s="501"/>
      <c r="MGN177" s="501"/>
      <c r="MGO177" s="501"/>
      <c r="MGP177" s="501"/>
      <c r="MGQ177" s="502"/>
      <c r="MGR177" s="497"/>
      <c r="MGS177" s="498"/>
      <c r="MGT177" s="498"/>
      <c r="MGU177" s="499"/>
      <c r="MGV177" s="499"/>
      <c r="MGW177" s="499"/>
      <c r="MGX177" s="500"/>
      <c r="MGY177" s="501"/>
      <c r="MGZ177" s="501"/>
      <c r="MHA177" s="501"/>
      <c r="MHB177" s="501"/>
      <c r="MHC177" s="501"/>
      <c r="MHD177" s="501"/>
      <c r="MHE177" s="501"/>
      <c r="MHF177" s="501"/>
      <c r="MHG177" s="501"/>
      <c r="MHH177" s="501"/>
      <c r="MHI177" s="501"/>
      <c r="MHJ177" s="502"/>
      <c r="MHK177" s="497"/>
      <c r="MHL177" s="498"/>
      <c r="MHM177" s="498"/>
      <c r="MHN177" s="499"/>
      <c r="MHO177" s="499"/>
      <c r="MHP177" s="499"/>
      <c r="MHQ177" s="500"/>
      <c r="MHR177" s="501"/>
      <c r="MHS177" s="501"/>
      <c r="MHT177" s="501"/>
      <c r="MHU177" s="501"/>
      <c r="MHV177" s="501"/>
      <c r="MHW177" s="501"/>
      <c r="MHX177" s="501"/>
      <c r="MHY177" s="501"/>
      <c r="MHZ177" s="501"/>
      <c r="MIA177" s="501"/>
      <c r="MIB177" s="501"/>
      <c r="MIC177" s="502"/>
      <c r="MID177" s="497"/>
      <c r="MIE177" s="498"/>
      <c r="MIF177" s="498"/>
      <c r="MIG177" s="499"/>
      <c r="MIH177" s="499"/>
      <c r="MII177" s="499"/>
      <c r="MIJ177" s="500"/>
      <c r="MIK177" s="501"/>
      <c r="MIL177" s="501"/>
      <c r="MIM177" s="501"/>
      <c r="MIN177" s="501"/>
      <c r="MIO177" s="501"/>
      <c r="MIP177" s="501"/>
      <c r="MIQ177" s="501"/>
      <c r="MIR177" s="501"/>
      <c r="MIS177" s="501"/>
      <c r="MIT177" s="501"/>
      <c r="MIU177" s="501"/>
      <c r="MIV177" s="502"/>
      <c r="MIW177" s="497"/>
      <c r="MIX177" s="498"/>
      <c r="MIY177" s="498"/>
      <c r="MIZ177" s="499"/>
      <c r="MJA177" s="499"/>
      <c r="MJB177" s="499"/>
      <c r="MJC177" s="500"/>
      <c r="MJD177" s="501"/>
      <c r="MJE177" s="501"/>
      <c r="MJF177" s="501"/>
      <c r="MJG177" s="501"/>
      <c r="MJH177" s="501"/>
      <c r="MJI177" s="501"/>
      <c r="MJJ177" s="501"/>
      <c r="MJK177" s="501"/>
      <c r="MJL177" s="501"/>
      <c r="MJM177" s="501"/>
      <c r="MJN177" s="501"/>
      <c r="MJO177" s="502"/>
      <c r="MJP177" s="497"/>
      <c r="MJQ177" s="498"/>
      <c r="MJR177" s="498"/>
      <c r="MJS177" s="499"/>
      <c r="MJT177" s="499"/>
      <c r="MJU177" s="499"/>
      <c r="MJV177" s="500"/>
      <c r="MJW177" s="501"/>
      <c r="MJX177" s="501"/>
      <c r="MJY177" s="501"/>
      <c r="MJZ177" s="501"/>
      <c r="MKA177" s="501"/>
      <c r="MKB177" s="501"/>
      <c r="MKC177" s="501"/>
      <c r="MKD177" s="501"/>
      <c r="MKE177" s="501"/>
      <c r="MKF177" s="501"/>
      <c r="MKG177" s="501"/>
      <c r="MKH177" s="502"/>
      <c r="MKI177" s="497"/>
      <c r="MKJ177" s="498"/>
      <c r="MKK177" s="498"/>
      <c r="MKL177" s="499"/>
      <c r="MKM177" s="499"/>
      <c r="MKN177" s="499"/>
      <c r="MKO177" s="500"/>
      <c r="MKP177" s="501"/>
      <c r="MKQ177" s="501"/>
      <c r="MKR177" s="501"/>
      <c r="MKS177" s="501"/>
      <c r="MKT177" s="501"/>
      <c r="MKU177" s="501"/>
      <c r="MKV177" s="501"/>
      <c r="MKW177" s="501"/>
      <c r="MKX177" s="501"/>
      <c r="MKY177" s="501"/>
      <c r="MKZ177" s="501"/>
      <c r="MLA177" s="502"/>
      <c r="MLB177" s="497"/>
      <c r="MLC177" s="498"/>
      <c r="MLD177" s="498"/>
      <c r="MLE177" s="499"/>
      <c r="MLF177" s="499"/>
      <c r="MLG177" s="499"/>
      <c r="MLH177" s="500"/>
      <c r="MLI177" s="501"/>
      <c r="MLJ177" s="501"/>
      <c r="MLK177" s="501"/>
      <c r="MLL177" s="501"/>
      <c r="MLM177" s="501"/>
      <c r="MLN177" s="501"/>
      <c r="MLO177" s="501"/>
      <c r="MLP177" s="501"/>
      <c r="MLQ177" s="501"/>
      <c r="MLR177" s="501"/>
      <c r="MLS177" s="501"/>
      <c r="MLT177" s="502"/>
      <c r="MLU177" s="497"/>
      <c r="MLV177" s="498"/>
      <c r="MLW177" s="498"/>
      <c r="MLX177" s="499"/>
      <c r="MLY177" s="499"/>
      <c r="MLZ177" s="499"/>
      <c r="MMA177" s="500"/>
      <c r="MMB177" s="501"/>
      <c r="MMC177" s="501"/>
      <c r="MMD177" s="501"/>
      <c r="MME177" s="501"/>
      <c r="MMF177" s="501"/>
      <c r="MMG177" s="501"/>
      <c r="MMH177" s="501"/>
      <c r="MMI177" s="501"/>
      <c r="MMJ177" s="501"/>
      <c r="MMK177" s="501"/>
      <c r="MML177" s="501"/>
      <c r="MMM177" s="502"/>
      <c r="MMN177" s="497"/>
      <c r="MMO177" s="498"/>
      <c r="MMP177" s="498"/>
      <c r="MMQ177" s="499"/>
      <c r="MMR177" s="499"/>
      <c r="MMS177" s="499"/>
      <c r="MMT177" s="500"/>
      <c r="MMU177" s="501"/>
      <c r="MMV177" s="501"/>
      <c r="MMW177" s="501"/>
      <c r="MMX177" s="501"/>
      <c r="MMY177" s="501"/>
      <c r="MMZ177" s="501"/>
      <c r="MNA177" s="501"/>
      <c r="MNB177" s="501"/>
      <c r="MNC177" s="501"/>
      <c r="MND177" s="501"/>
      <c r="MNE177" s="501"/>
      <c r="MNF177" s="502"/>
      <c r="MNG177" s="497"/>
      <c r="MNH177" s="498"/>
      <c r="MNI177" s="498"/>
      <c r="MNJ177" s="499"/>
      <c r="MNK177" s="499"/>
      <c r="MNL177" s="499"/>
      <c r="MNM177" s="500"/>
      <c r="MNN177" s="501"/>
      <c r="MNO177" s="501"/>
      <c r="MNP177" s="501"/>
      <c r="MNQ177" s="501"/>
      <c r="MNR177" s="501"/>
      <c r="MNS177" s="501"/>
      <c r="MNT177" s="501"/>
      <c r="MNU177" s="501"/>
      <c r="MNV177" s="501"/>
      <c r="MNW177" s="501"/>
      <c r="MNX177" s="501"/>
      <c r="MNY177" s="502"/>
      <c r="MNZ177" s="497"/>
      <c r="MOA177" s="498"/>
      <c r="MOB177" s="498"/>
      <c r="MOC177" s="499"/>
      <c r="MOD177" s="499"/>
      <c r="MOE177" s="499"/>
      <c r="MOF177" s="500"/>
      <c r="MOG177" s="501"/>
      <c r="MOH177" s="501"/>
      <c r="MOI177" s="501"/>
      <c r="MOJ177" s="501"/>
      <c r="MOK177" s="501"/>
      <c r="MOL177" s="501"/>
      <c r="MOM177" s="501"/>
      <c r="MON177" s="501"/>
      <c r="MOO177" s="501"/>
      <c r="MOP177" s="501"/>
      <c r="MOQ177" s="501"/>
      <c r="MOR177" s="502"/>
      <c r="MOS177" s="497"/>
      <c r="MOT177" s="498"/>
      <c r="MOU177" s="498"/>
      <c r="MOV177" s="499"/>
      <c r="MOW177" s="499"/>
      <c r="MOX177" s="499"/>
      <c r="MOY177" s="500"/>
      <c r="MOZ177" s="501"/>
      <c r="MPA177" s="501"/>
      <c r="MPB177" s="501"/>
      <c r="MPC177" s="501"/>
      <c r="MPD177" s="501"/>
      <c r="MPE177" s="501"/>
      <c r="MPF177" s="501"/>
      <c r="MPG177" s="501"/>
      <c r="MPH177" s="501"/>
      <c r="MPI177" s="501"/>
      <c r="MPJ177" s="501"/>
      <c r="MPK177" s="502"/>
      <c r="MPL177" s="497"/>
      <c r="MPM177" s="498"/>
      <c r="MPN177" s="498"/>
      <c r="MPO177" s="499"/>
      <c r="MPP177" s="499"/>
      <c r="MPQ177" s="499"/>
      <c r="MPR177" s="500"/>
      <c r="MPS177" s="501"/>
      <c r="MPT177" s="501"/>
      <c r="MPU177" s="501"/>
      <c r="MPV177" s="501"/>
      <c r="MPW177" s="501"/>
      <c r="MPX177" s="501"/>
      <c r="MPY177" s="501"/>
      <c r="MPZ177" s="501"/>
      <c r="MQA177" s="501"/>
      <c r="MQB177" s="501"/>
      <c r="MQC177" s="501"/>
      <c r="MQD177" s="502"/>
      <c r="MQE177" s="497"/>
      <c r="MQF177" s="498"/>
      <c r="MQG177" s="498"/>
      <c r="MQH177" s="499"/>
      <c r="MQI177" s="499"/>
      <c r="MQJ177" s="499"/>
      <c r="MQK177" s="500"/>
      <c r="MQL177" s="501"/>
      <c r="MQM177" s="501"/>
      <c r="MQN177" s="501"/>
      <c r="MQO177" s="501"/>
      <c r="MQP177" s="501"/>
      <c r="MQQ177" s="501"/>
      <c r="MQR177" s="501"/>
      <c r="MQS177" s="501"/>
      <c r="MQT177" s="501"/>
      <c r="MQU177" s="501"/>
      <c r="MQV177" s="501"/>
      <c r="MQW177" s="502"/>
      <c r="MQX177" s="497"/>
      <c r="MQY177" s="498"/>
      <c r="MQZ177" s="498"/>
      <c r="MRA177" s="499"/>
      <c r="MRB177" s="499"/>
      <c r="MRC177" s="499"/>
      <c r="MRD177" s="500"/>
      <c r="MRE177" s="501"/>
      <c r="MRF177" s="501"/>
      <c r="MRG177" s="501"/>
      <c r="MRH177" s="501"/>
      <c r="MRI177" s="501"/>
      <c r="MRJ177" s="501"/>
      <c r="MRK177" s="501"/>
      <c r="MRL177" s="501"/>
      <c r="MRM177" s="501"/>
      <c r="MRN177" s="501"/>
      <c r="MRO177" s="501"/>
      <c r="MRP177" s="502"/>
      <c r="MRQ177" s="497"/>
      <c r="MRR177" s="498"/>
      <c r="MRS177" s="498"/>
      <c r="MRT177" s="499"/>
      <c r="MRU177" s="499"/>
      <c r="MRV177" s="499"/>
      <c r="MRW177" s="500"/>
      <c r="MRX177" s="501"/>
      <c r="MRY177" s="501"/>
      <c r="MRZ177" s="501"/>
      <c r="MSA177" s="501"/>
      <c r="MSB177" s="501"/>
      <c r="MSC177" s="501"/>
      <c r="MSD177" s="501"/>
      <c r="MSE177" s="501"/>
      <c r="MSF177" s="501"/>
      <c r="MSG177" s="501"/>
      <c r="MSH177" s="501"/>
      <c r="MSI177" s="502"/>
      <c r="MSJ177" s="497"/>
      <c r="MSK177" s="498"/>
      <c r="MSL177" s="498"/>
      <c r="MSM177" s="499"/>
      <c r="MSN177" s="499"/>
      <c r="MSO177" s="499"/>
      <c r="MSP177" s="500"/>
      <c r="MSQ177" s="501"/>
      <c r="MSR177" s="501"/>
      <c r="MSS177" s="501"/>
      <c r="MST177" s="501"/>
      <c r="MSU177" s="501"/>
      <c r="MSV177" s="501"/>
      <c r="MSW177" s="501"/>
      <c r="MSX177" s="501"/>
      <c r="MSY177" s="501"/>
      <c r="MSZ177" s="501"/>
      <c r="MTA177" s="501"/>
      <c r="MTB177" s="502"/>
      <c r="MTC177" s="497"/>
      <c r="MTD177" s="498"/>
      <c r="MTE177" s="498"/>
      <c r="MTF177" s="499"/>
      <c r="MTG177" s="499"/>
      <c r="MTH177" s="499"/>
      <c r="MTI177" s="500"/>
      <c r="MTJ177" s="501"/>
      <c r="MTK177" s="501"/>
      <c r="MTL177" s="501"/>
      <c r="MTM177" s="501"/>
      <c r="MTN177" s="501"/>
      <c r="MTO177" s="501"/>
      <c r="MTP177" s="501"/>
      <c r="MTQ177" s="501"/>
      <c r="MTR177" s="501"/>
      <c r="MTS177" s="501"/>
      <c r="MTT177" s="501"/>
      <c r="MTU177" s="502"/>
      <c r="MTV177" s="497"/>
      <c r="MTW177" s="498"/>
      <c r="MTX177" s="498"/>
      <c r="MTY177" s="499"/>
      <c r="MTZ177" s="499"/>
      <c r="MUA177" s="499"/>
      <c r="MUB177" s="500"/>
      <c r="MUC177" s="501"/>
      <c r="MUD177" s="501"/>
      <c r="MUE177" s="501"/>
      <c r="MUF177" s="501"/>
      <c r="MUG177" s="501"/>
      <c r="MUH177" s="501"/>
      <c r="MUI177" s="501"/>
      <c r="MUJ177" s="501"/>
      <c r="MUK177" s="501"/>
      <c r="MUL177" s="501"/>
      <c r="MUM177" s="501"/>
      <c r="MUN177" s="502"/>
      <c r="MUO177" s="497"/>
      <c r="MUP177" s="498"/>
      <c r="MUQ177" s="498"/>
      <c r="MUR177" s="499"/>
      <c r="MUS177" s="499"/>
      <c r="MUT177" s="499"/>
      <c r="MUU177" s="500"/>
      <c r="MUV177" s="501"/>
      <c r="MUW177" s="501"/>
      <c r="MUX177" s="501"/>
      <c r="MUY177" s="501"/>
      <c r="MUZ177" s="501"/>
      <c r="MVA177" s="501"/>
      <c r="MVB177" s="501"/>
      <c r="MVC177" s="501"/>
      <c r="MVD177" s="501"/>
      <c r="MVE177" s="501"/>
      <c r="MVF177" s="501"/>
      <c r="MVG177" s="502"/>
      <c r="MVH177" s="497"/>
      <c r="MVI177" s="498"/>
      <c r="MVJ177" s="498"/>
      <c r="MVK177" s="499"/>
      <c r="MVL177" s="499"/>
      <c r="MVM177" s="499"/>
      <c r="MVN177" s="500"/>
      <c r="MVO177" s="501"/>
      <c r="MVP177" s="501"/>
      <c r="MVQ177" s="501"/>
      <c r="MVR177" s="501"/>
      <c r="MVS177" s="501"/>
      <c r="MVT177" s="501"/>
      <c r="MVU177" s="501"/>
      <c r="MVV177" s="501"/>
      <c r="MVW177" s="501"/>
      <c r="MVX177" s="501"/>
      <c r="MVY177" s="501"/>
      <c r="MVZ177" s="502"/>
      <c r="MWA177" s="497"/>
      <c r="MWB177" s="498"/>
      <c r="MWC177" s="498"/>
      <c r="MWD177" s="499"/>
      <c r="MWE177" s="499"/>
      <c r="MWF177" s="499"/>
      <c r="MWG177" s="500"/>
      <c r="MWH177" s="501"/>
      <c r="MWI177" s="501"/>
      <c r="MWJ177" s="501"/>
      <c r="MWK177" s="501"/>
      <c r="MWL177" s="501"/>
      <c r="MWM177" s="501"/>
      <c r="MWN177" s="501"/>
      <c r="MWO177" s="501"/>
      <c r="MWP177" s="501"/>
      <c r="MWQ177" s="501"/>
      <c r="MWR177" s="501"/>
      <c r="MWS177" s="502"/>
      <c r="MWT177" s="497"/>
      <c r="MWU177" s="498"/>
      <c r="MWV177" s="498"/>
      <c r="MWW177" s="499"/>
      <c r="MWX177" s="499"/>
      <c r="MWY177" s="499"/>
      <c r="MWZ177" s="500"/>
      <c r="MXA177" s="501"/>
      <c r="MXB177" s="501"/>
      <c r="MXC177" s="501"/>
      <c r="MXD177" s="501"/>
      <c r="MXE177" s="501"/>
      <c r="MXF177" s="501"/>
      <c r="MXG177" s="501"/>
      <c r="MXH177" s="501"/>
      <c r="MXI177" s="501"/>
      <c r="MXJ177" s="501"/>
      <c r="MXK177" s="501"/>
      <c r="MXL177" s="502"/>
      <c r="MXM177" s="497"/>
      <c r="MXN177" s="498"/>
      <c r="MXO177" s="498"/>
      <c r="MXP177" s="499"/>
      <c r="MXQ177" s="499"/>
      <c r="MXR177" s="499"/>
      <c r="MXS177" s="500"/>
      <c r="MXT177" s="501"/>
      <c r="MXU177" s="501"/>
      <c r="MXV177" s="501"/>
      <c r="MXW177" s="501"/>
      <c r="MXX177" s="501"/>
      <c r="MXY177" s="501"/>
      <c r="MXZ177" s="501"/>
      <c r="MYA177" s="501"/>
      <c r="MYB177" s="501"/>
      <c r="MYC177" s="501"/>
      <c r="MYD177" s="501"/>
      <c r="MYE177" s="502"/>
      <c r="MYF177" s="497"/>
      <c r="MYG177" s="498"/>
      <c r="MYH177" s="498"/>
      <c r="MYI177" s="499"/>
      <c r="MYJ177" s="499"/>
      <c r="MYK177" s="499"/>
      <c r="MYL177" s="500"/>
      <c r="MYM177" s="501"/>
      <c r="MYN177" s="501"/>
      <c r="MYO177" s="501"/>
      <c r="MYP177" s="501"/>
      <c r="MYQ177" s="501"/>
      <c r="MYR177" s="501"/>
      <c r="MYS177" s="501"/>
      <c r="MYT177" s="501"/>
      <c r="MYU177" s="501"/>
      <c r="MYV177" s="501"/>
      <c r="MYW177" s="501"/>
      <c r="MYX177" s="502"/>
      <c r="MYY177" s="497"/>
      <c r="MYZ177" s="498"/>
      <c r="MZA177" s="498"/>
      <c r="MZB177" s="499"/>
      <c r="MZC177" s="499"/>
      <c r="MZD177" s="499"/>
      <c r="MZE177" s="500"/>
      <c r="MZF177" s="501"/>
      <c r="MZG177" s="501"/>
      <c r="MZH177" s="501"/>
      <c r="MZI177" s="501"/>
      <c r="MZJ177" s="501"/>
      <c r="MZK177" s="501"/>
      <c r="MZL177" s="501"/>
      <c r="MZM177" s="501"/>
      <c r="MZN177" s="501"/>
      <c r="MZO177" s="501"/>
      <c r="MZP177" s="501"/>
      <c r="MZQ177" s="502"/>
      <c r="MZR177" s="497"/>
      <c r="MZS177" s="498"/>
      <c r="MZT177" s="498"/>
      <c r="MZU177" s="499"/>
      <c r="MZV177" s="499"/>
      <c r="MZW177" s="499"/>
      <c r="MZX177" s="500"/>
      <c r="MZY177" s="501"/>
      <c r="MZZ177" s="501"/>
      <c r="NAA177" s="501"/>
      <c r="NAB177" s="501"/>
      <c r="NAC177" s="501"/>
      <c r="NAD177" s="501"/>
      <c r="NAE177" s="501"/>
      <c r="NAF177" s="501"/>
      <c r="NAG177" s="501"/>
      <c r="NAH177" s="501"/>
      <c r="NAI177" s="501"/>
      <c r="NAJ177" s="502"/>
      <c r="NAK177" s="497"/>
      <c r="NAL177" s="498"/>
      <c r="NAM177" s="498"/>
      <c r="NAN177" s="499"/>
      <c r="NAO177" s="499"/>
      <c r="NAP177" s="499"/>
      <c r="NAQ177" s="500"/>
      <c r="NAR177" s="501"/>
      <c r="NAS177" s="501"/>
      <c r="NAT177" s="501"/>
      <c r="NAU177" s="501"/>
      <c r="NAV177" s="501"/>
      <c r="NAW177" s="501"/>
      <c r="NAX177" s="501"/>
      <c r="NAY177" s="501"/>
      <c r="NAZ177" s="501"/>
      <c r="NBA177" s="501"/>
      <c r="NBB177" s="501"/>
      <c r="NBC177" s="502"/>
      <c r="NBD177" s="497"/>
      <c r="NBE177" s="498"/>
      <c r="NBF177" s="498"/>
      <c r="NBG177" s="499"/>
      <c r="NBH177" s="499"/>
      <c r="NBI177" s="499"/>
      <c r="NBJ177" s="500"/>
      <c r="NBK177" s="501"/>
      <c r="NBL177" s="501"/>
      <c r="NBM177" s="501"/>
      <c r="NBN177" s="501"/>
      <c r="NBO177" s="501"/>
      <c r="NBP177" s="501"/>
      <c r="NBQ177" s="501"/>
      <c r="NBR177" s="501"/>
      <c r="NBS177" s="501"/>
      <c r="NBT177" s="501"/>
      <c r="NBU177" s="501"/>
      <c r="NBV177" s="502"/>
      <c r="NBW177" s="497"/>
      <c r="NBX177" s="498"/>
      <c r="NBY177" s="498"/>
      <c r="NBZ177" s="499"/>
      <c r="NCA177" s="499"/>
      <c r="NCB177" s="499"/>
      <c r="NCC177" s="500"/>
      <c r="NCD177" s="501"/>
      <c r="NCE177" s="501"/>
      <c r="NCF177" s="501"/>
      <c r="NCG177" s="501"/>
      <c r="NCH177" s="501"/>
      <c r="NCI177" s="501"/>
      <c r="NCJ177" s="501"/>
      <c r="NCK177" s="501"/>
      <c r="NCL177" s="501"/>
      <c r="NCM177" s="501"/>
      <c r="NCN177" s="501"/>
      <c r="NCO177" s="502"/>
      <c r="NCP177" s="497"/>
      <c r="NCQ177" s="498"/>
      <c r="NCR177" s="498"/>
      <c r="NCS177" s="499"/>
      <c r="NCT177" s="499"/>
      <c r="NCU177" s="499"/>
      <c r="NCV177" s="500"/>
      <c r="NCW177" s="501"/>
      <c r="NCX177" s="501"/>
      <c r="NCY177" s="501"/>
      <c r="NCZ177" s="501"/>
      <c r="NDA177" s="501"/>
      <c r="NDB177" s="501"/>
      <c r="NDC177" s="501"/>
      <c r="NDD177" s="501"/>
      <c r="NDE177" s="501"/>
      <c r="NDF177" s="501"/>
      <c r="NDG177" s="501"/>
      <c r="NDH177" s="502"/>
      <c r="NDI177" s="497"/>
      <c r="NDJ177" s="498"/>
      <c r="NDK177" s="498"/>
      <c r="NDL177" s="499"/>
      <c r="NDM177" s="499"/>
      <c r="NDN177" s="499"/>
      <c r="NDO177" s="500"/>
      <c r="NDP177" s="501"/>
      <c r="NDQ177" s="501"/>
      <c r="NDR177" s="501"/>
      <c r="NDS177" s="501"/>
      <c r="NDT177" s="501"/>
      <c r="NDU177" s="501"/>
      <c r="NDV177" s="501"/>
      <c r="NDW177" s="501"/>
      <c r="NDX177" s="501"/>
      <c r="NDY177" s="501"/>
      <c r="NDZ177" s="501"/>
      <c r="NEA177" s="502"/>
      <c r="NEB177" s="497"/>
      <c r="NEC177" s="498"/>
      <c r="NED177" s="498"/>
      <c r="NEE177" s="499"/>
      <c r="NEF177" s="499"/>
      <c r="NEG177" s="499"/>
      <c r="NEH177" s="500"/>
      <c r="NEI177" s="501"/>
      <c r="NEJ177" s="501"/>
      <c r="NEK177" s="501"/>
      <c r="NEL177" s="501"/>
      <c r="NEM177" s="501"/>
      <c r="NEN177" s="501"/>
      <c r="NEO177" s="501"/>
      <c r="NEP177" s="501"/>
      <c r="NEQ177" s="501"/>
      <c r="NER177" s="501"/>
      <c r="NES177" s="501"/>
      <c r="NET177" s="502"/>
      <c r="NEU177" s="497"/>
      <c r="NEV177" s="498"/>
      <c r="NEW177" s="498"/>
      <c r="NEX177" s="499"/>
      <c r="NEY177" s="499"/>
      <c r="NEZ177" s="499"/>
      <c r="NFA177" s="500"/>
      <c r="NFB177" s="501"/>
      <c r="NFC177" s="501"/>
      <c r="NFD177" s="501"/>
      <c r="NFE177" s="501"/>
      <c r="NFF177" s="501"/>
      <c r="NFG177" s="501"/>
      <c r="NFH177" s="501"/>
      <c r="NFI177" s="501"/>
      <c r="NFJ177" s="501"/>
      <c r="NFK177" s="501"/>
      <c r="NFL177" s="501"/>
      <c r="NFM177" s="502"/>
      <c r="NFN177" s="497"/>
      <c r="NFO177" s="498"/>
      <c r="NFP177" s="498"/>
      <c r="NFQ177" s="499"/>
      <c r="NFR177" s="499"/>
      <c r="NFS177" s="499"/>
      <c r="NFT177" s="500"/>
      <c r="NFU177" s="501"/>
      <c r="NFV177" s="501"/>
      <c r="NFW177" s="501"/>
      <c r="NFX177" s="501"/>
      <c r="NFY177" s="501"/>
      <c r="NFZ177" s="501"/>
      <c r="NGA177" s="501"/>
      <c r="NGB177" s="501"/>
      <c r="NGC177" s="501"/>
      <c r="NGD177" s="501"/>
      <c r="NGE177" s="501"/>
      <c r="NGF177" s="502"/>
      <c r="NGG177" s="497"/>
      <c r="NGH177" s="498"/>
      <c r="NGI177" s="498"/>
      <c r="NGJ177" s="499"/>
      <c r="NGK177" s="499"/>
      <c r="NGL177" s="499"/>
      <c r="NGM177" s="500"/>
      <c r="NGN177" s="501"/>
      <c r="NGO177" s="501"/>
      <c r="NGP177" s="501"/>
      <c r="NGQ177" s="501"/>
      <c r="NGR177" s="501"/>
      <c r="NGS177" s="501"/>
      <c r="NGT177" s="501"/>
      <c r="NGU177" s="501"/>
      <c r="NGV177" s="501"/>
      <c r="NGW177" s="501"/>
      <c r="NGX177" s="501"/>
      <c r="NGY177" s="502"/>
      <c r="NGZ177" s="497"/>
      <c r="NHA177" s="498"/>
      <c r="NHB177" s="498"/>
      <c r="NHC177" s="499"/>
      <c r="NHD177" s="499"/>
      <c r="NHE177" s="499"/>
      <c r="NHF177" s="500"/>
      <c r="NHG177" s="501"/>
      <c r="NHH177" s="501"/>
      <c r="NHI177" s="501"/>
      <c r="NHJ177" s="501"/>
      <c r="NHK177" s="501"/>
      <c r="NHL177" s="501"/>
      <c r="NHM177" s="501"/>
      <c r="NHN177" s="501"/>
      <c r="NHO177" s="501"/>
      <c r="NHP177" s="501"/>
      <c r="NHQ177" s="501"/>
      <c r="NHR177" s="502"/>
      <c r="NHS177" s="497"/>
      <c r="NHT177" s="498"/>
      <c r="NHU177" s="498"/>
      <c r="NHV177" s="499"/>
      <c r="NHW177" s="499"/>
      <c r="NHX177" s="499"/>
      <c r="NHY177" s="500"/>
      <c r="NHZ177" s="501"/>
      <c r="NIA177" s="501"/>
      <c r="NIB177" s="501"/>
      <c r="NIC177" s="501"/>
      <c r="NID177" s="501"/>
      <c r="NIE177" s="501"/>
      <c r="NIF177" s="501"/>
      <c r="NIG177" s="501"/>
      <c r="NIH177" s="501"/>
      <c r="NII177" s="501"/>
      <c r="NIJ177" s="501"/>
      <c r="NIK177" s="502"/>
      <c r="NIL177" s="497"/>
      <c r="NIM177" s="498"/>
      <c r="NIN177" s="498"/>
      <c r="NIO177" s="499"/>
      <c r="NIP177" s="499"/>
      <c r="NIQ177" s="499"/>
      <c r="NIR177" s="500"/>
      <c r="NIS177" s="501"/>
      <c r="NIT177" s="501"/>
      <c r="NIU177" s="501"/>
      <c r="NIV177" s="501"/>
      <c r="NIW177" s="501"/>
      <c r="NIX177" s="501"/>
      <c r="NIY177" s="501"/>
      <c r="NIZ177" s="501"/>
      <c r="NJA177" s="501"/>
      <c r="NJB177" s="501"/>
      <c r="NJC177" s="501"/>
      <c r="NJD177" s="502"/>
      <c r="NJE177" s="497"/>
      <c r="NJF177" s="498"/>
      <c r="NJG177" s="498"/>
      <c r="NJH177" s="499"/>
      <c r="NJI177" s="499"/>
      <c r="NJJ177" s="499"/>
      <c r="NJK177" s="500"/>
      <c r="NJL177" s="501"/>
      <c r="NJM177" s="501"/>
      <c r="NJN177" s="501"/>
      <c r="NJO177" s="501"/>
      <c r="NJP177" s="501"/>
      <c r="NJQ177" s="501"/>
      <c r="NJR177" s="501"/>
      <c r="NJS177" s="501"/>
      <c r="NJT177" s="501"/>
      <c r="NJU177" s="501"/>
      <c r="NJV177" s="501"/>
      <c r="NJW177" s="502"/>
      <c r="NJX177" s="497"/>
      <c r="NJY177" s="498"/>
      <c r="NJZ177" s="498"/>
      <c r="NKA177" s="499"/>
      <c r="NKB177" s="499"/>
      <c r="NKC177" s="499"/>
      <c r="NKD177" s="500"/>
      <c r="NKE177" s="501"/>
      <c r="NKF177" s="501"/>
      <c r="NKG177" s="501"/>
      <c r="NKH177" s="501"/>
      <c r="NKI177" s="501"/>
      <c r="NKJ177" s="501"/>
      <c r="NKK177" s="501"/>
      <c r="NKL177" s="501"/>
      <c r="NKM177" s="501"/>
      <c r="NKN177" s="501"/>
      <c r="NKO177" s="501"/>
      <c r="NKP177" s="502"/>
      <c r="NKQ177" s="497"/>
      <c r="NKR177" s="498"/>
      <c r="NKS177" s="498"/>
      <c r="NKT177" s="499"/>
      <c r="NKU177" s="499"/>
      <c r="NKV177" s="499"/>
      <c r="NKW177" s="500"/>
      <c r="NKX177" s="501"/>
      <c r="NKY177" s="501"/>
      <c r="NKZ177" s="501"/>
      <c r="NLA177" s="501"/>
      <c r="NLB177" s="501"/>
      <c r="NLC177" s="501"/>
      <c r="NLD177" s="501"/>
      <c r="NLE177" s="501"/>
      <c r="NLF177" s="501"/>
      <c r="NLG177" s="501"/>
      <c r="NLH177" s="501"/>
      <c r="NLI177" s="502"/>
      <c r="NLJ177" s="497"/>
      <c r="NLK177" s="498"/>
      <c r="NLL177" s="498"/>
      <c r="NLM177" s="499"/>
      <c r="NLN177" s="499"/>
      <c r="NLO177" s="499"/>
      <c r="NLP177" s="500"/>
      <c r="NLQ177" s="501"/>
      <c r="NLR177" s="501"/>
      <c r="NLS177" s="501"/>
      <c r="NLT177" s="501"/>
      <c r="NLU177" s="501"/>
      <c r="NLV177" s="501"/>
      <c r="NLW177" s="501"/>
      <c r="NLX177" s="501"/>
      <c r="NLY177" s="501"/>
      <c r="NLZ177" s="501"/>
      <c r="NMA177" s="501"/>
      <c r="NMB177" s="502"/>
      <c r="NMC177" s="497"/>
      <c r="NMD177" s="498"/>
      <c r="NME177" s="498"/>
      <c r="NMF177" s="499"/>
      <c r="NMG177" s="499"/>
      <c r="NMH177" s="499"/>
      <c r="NMI177" s="500"/>
      <c r="NMJ177" s="501"/>
      <c r="NMK177" s="501"/>
      <c r="NML177" s="501"/>
      <c r="NMM177" s="501"/>
      <c r="NMN177" s="501"/>
      <c r="NMO177" s="501"/>
      <c r="NMP177" s="501"/>
      <c r="NMQ177" s="501"/>
      <c r="NMR177" s="501"/>
      <c r="NMS177" s="501"/>
      <c r="NMT177" s="501"/>
      <c r="NMU177" s="502"/>
      <c r="NMV177" s="497"/>
      <c r="NMW177" s="498"/>
      <c r="NMX177" s="498"/>
      <c r="NMY177" s="499"/>
      <c r="NMZ177" s="499"/>
      <c r="NNA177" s="499"/>
      <c r="NNB177" s="500"/>
      <c r="NNC177" s="501"/>
      <c r="NND177" s="501"/>
      <c r="NNE177" s="501"/>
      <c r="NNF177" s="501"/>
      <c r="NNG177" s="501"/>
      <c r="NNH177" s="501"/>
      <c r="NNI177" s="501"/>
      <c r="NNJ177" s="501"/>
      <c r="NNK177" s="501"/>
      <c r="NNL177" s="501"/>
      <c r="NNM177" s="501"/>
      <c r="NNN177" s="502"/>
      <c r="NNO177" s="497"/>
      <c r="NNP177" s="498"/>
      <c r="NNQ177" s="498"/>
      <c r="NNR177" s="499"/>
      <c r="NNS177" s="499"/>
      <c r="NNT177" s="499"/>
      <c r="NNU177" s="500"/>
      <c r="NNV177" s="501"/>
      <c r="NNW177" s="501"/>
      <c r="NNX177" s="501"/>
      <c r="NNY177" s="501"/>
      <c r="NNZ177" s="501"/>
      <c r="NOA177" s="501"/>
      <c r="NOB177" s="501"/>
      <c r="NOC177" s="501"/>
      <c r="NOD177" s="501"/>
      <c r="NOE177" s="501"/>
      <c r="NOF177" s="501"/>
      <c r="NOG177" s="502"/>
      <c r="NOH177" s="497"/>
      <c r="NOI177" s="498"/>
      <c r="NOJ177" s="498"/>
      <c r="NOK177" s="499"/>
      <c r="NOL177" s="499"/>
      <c r="NOM177" s="499"/>
      <c r="NON177" s="500"/>
      <c r="NOO177" s="501"/>
      <c r="NOP177" s="501"/>
      <c r="NOQ177" s="501"/>
      <c r="NOR177" s="501"/>
      <c r="NOS177" s="501"/>
      <c r="NOT177" s="501"/>
      <c r="NOU177" s="501"/>
      <c r="NOV177" s="501"/>
      <c r="NOW177" s="501"/>
      <c r="NOX177" s="501"/>
      <c r="NOY177" s="501"/>
      <c r="NOZ177" s="502"/>
      <c r="NPA177" s="497"/>
      <c r="NPB177" s="498"/>
      <c r="NPC177" s="498"/>
      <c r="NPD177" s="499"/>
      <c r="NPE177" s="499"/>
      <c r="NPF177" s="499"/>
      <c r="NPG177" s="500"/>
      <c r="NPH177" s="501"/>
      <c r="NPI177" s="501"/>
      <c r="NPJ177" s="501"/>
      <c r="NPK177" s="501"/>
      <c r="NPL177" s="501"/>
      <c r="NPM177" s="501"/>
      <c r="NPN177" s="501"/>
      <c r="NPO177" s="501"/>
      <c r="NPP177" s="501"/>
      <c r="NPQ177" s="501"/>
      <c r="NPR177" s="501"/>
      <c r="NPS177" s="502"/>
      <c r="NPT177" s="497"/>
      <c r="NPU177" s="498"/>
      <c r="NPV177" s="498"/>
      <c r="NPW177" s="499"/>
      <c r="NPX177" s="499"/>
      <c r="NPY177" s="499"/>
      <c r="NPZ177" s="500"/>
      <c r="NQA177" s="501"/>
      <c r="NQB177" s="501"/>
      <c r="NQC177" s="501"/>
      <c r="NQD177" s="501"/>
      <c r="NQE177" s="501"/>
      <c r="NQF177" s="501"/>
      <c r="NQG177" s="501"/>
      <c r="NQH177" s="501"/>
      <c r="NQI177" s="501"/>
      <c r="NQJ177" s="501"/>
      <c r="NQK177" s="501"/>
      <c r="NQL177" s="502"/>
      <c r="NQM177" s="497"/>
      <c r="NQN177" s="498"/>
      <c r="NQO177" s="498"/>
      <c r="NQP177" s="499"/>
      <c r="NQQ177" s="499"/>
      <c r="NQR177" s="499"/>
      <c r="NQS177" s="500"/>
      <c r="NQT177" s="501"/>
      <c r="NQU177" s="501"/>
      <c r="NQV177" s="501"/>
      <c r="NQW177" s="501"/>
      <c r="NQX177" s="501"/>
      <c r="NQY177" s="501"/>
      <c r="NQZ177" s="501"/>
      <c r="NRA177" s="501"/>
      <c r="NRB177" s="501"/>
      <c r="NRC177" s="501"/>
      <c r="NRD177" s="501"/>
      <c r="NRE177" s="502"/>
      <c r="NRF177" s="497"/>
      <c r="NRG177" s="498"/>
      <c r="NRH177" s="498"/>
      <c r="NRI177" s="499"/>
      <c r="NRJ177" s="499"/>
      <c r="NRK177" s="499"/>
      <c r="NRL177" s="500"/>
      <c r="NRM177" s="501"/>
      <c r="NRN177" s="501"/>
      <c r="NRO177" s="501"/>
      <c r="NRP177" s="501"/>
      <c r="NRQ177" s="501"/>
      <c r="NRR177" s="501"/>
      <c r="NRS177" s="501"/>
      <c r="NRT177" s="501"/>
      <c r="NRU177" s="501"/>
      <c r="NRV177" s="501"/>
      <c r="NRW177" s="501"/>
      <c r="NRX177" s="502"/>
      <c r="NRY177" s="497"/>
      <c r="NRZ177" s="498"/>
      <c r="NSA177" s="498"/>
      <c r="NSB177" s="499"/>
      <c r="NSC177" s="499"/>
      <c r="NSD177" s="499"/>
      <c r="NSE177" s="500"/>
      <c r="NSF177" s="501"/>
      <c r="NSG177" s="501"/>
      <c r="NSH177" s="501"/>
      <c r="NSI177" s="501"/>
      <c r="NSJ177" s="501"/>
      <c r="NSK177" s="501"/>
      <c r="NSL177" s="501"/>
      <c r="NSM177" s="501"/>
      <c r="NSN177" s="501"/>
      <c r="NSO177" s="501"/>
      <c r="NSP177" s="501"/>
      <c r="NSQ177" s="502"/>
      <c r="NSR177" s="497"/>
      <c r="NSS177" s="498"/>
      <c r="NST177" s="498"/>
      <c r="NSU177" s="499"/>
      <c r="NSV177" s="499"/>
      <c r="NSW177" s="499"/>
      <c r="NSX177" s="500"/>
      <c r="NSY177" s="501"/>
      <c r="NSZ177" s="501"/>
      <c r="NTA177" s="501"/>
      <c r="NTB177" s="501"/>
      <c r="NTC177" s="501"/>
      <c r="NTD177" s="501"/>
      <c r="NTE177" s="501"/>
      <c r="NTF177" s="501"/>
      <c r="NTG177" s="501"/>
      <c r="NTH177" s="501"/>
      <c r="NTI177" s="501"/>
      <c r="NTJ177" s="502"/>
      <c r="NTK177" s="497"/>
      <c r="NTL177" s="498"/>
      <c r="NTM177" s="498"/>
      <c r="NTN177" s="499"/>
      <c r="NTO177" s="499"/>
      <c r="NTP177" s="499"/>
      <c r="NTQ177" s="500"/>
      <c r="NTR177" s="501"/>
      <c r="NTS177" s="501"/>
      <c r="NTT177" s="501"/>
      <c r="NTU177" s="501"/>
      <c r="NTV177" s="501"/>
      <c r="NTW177" s="501"/>
      <c r="NTX177" s="501"/>
      <c r="NTY177" s="501"/>
      <c r="NTZ177" s="501"/>
      <c r="NUA177" s="501"/>
      <c r="NUB177" s="501"/>
      <c r="NUC177" s="502"/>
      <c r="NUD177" s="497"/>
      <c r="NUE177" s="498"/>
      <c r="NUF177" s="498"/>
      <c r="NUG177" s="499"/>
      <c r="NUH177" s="499"/>
      <c r="NUI177" s="499"/>
      <c r="NUJ177" s="500"/>
      <c r="NUK177" s="501"/>
      <c r="NUL177" s="501"/>
      <c r="NUM177" s="501"/>
      <c r="NUN177" s="501"/>
      <c r="NUO177" s="501"/>
      <c r="NUP177" s="501"/>
      <c r="NUQ177" s="501"/>
      <c r="NUR177" s="501"/>
      <c r="NUS177" s="501"/>
      <c r="NUT177" s="501"/>
      <c r="NUU177" s="501"/>
      <c r="NUV177" s="502"/>
      <c r="NUW177" s="497"/>
      <c r="NUX177" s="498"/>
      <c r="NUY177" s="498"/>
      <c r="NUZ177" s="499"/>
      <c r="NVA177" s="499"/>
      <c r="NVB177" s="499"/>
      <c r="NVC177" s="500"/>
      <c r="NVD177" s="501"/>
      <c r="NVE177" s="501"/>
      <c r="NVF177" s="501"/>
      <c r="NVG177" s="501"/>
      <c r="NVH177" s="501"/>
      <c r="NVI177" s="501"/>
      <c r="NVJ177" s="501"/>
      <c r="NVK177" s="501"/>
      <c r="NVL177" s="501"/>
      <c r="NVM177" s="501"/>
      <c r="NVN177" s="501"/>
      <c r="NVO177" s="502"/>
      <c r="NVP177" s="497"/>
      <c r="NVQ177" s="498"/>
      <c r="NVR177" s="498"/>
      <c r="NVS177" s="499"/>
      <c r="NVT177" s="499"/>
      <c r="NVU177" s="499"/>
      <c r="NVV177" s="500"/>
      <c r="NVW177" s="501"/>
      <c r="NVX177" s="501"/>
      <c r="NVY177" s="501"/>
      <c r="NVZ177" s="501"/>
      <c r="NWA177" s="501"/>
      <c r="NWB177" s="501"/>
      <c r="NWC177" s="501"/>
      <c r="NWD177" s="501"/>
      <c r="NWE177" s="501"/>
      <c r="NWF177" s="501"/>
      <c r="NWG177" s="501"/>
      <c r="NWH177" s="502"/>
      <c r="NWI177" s="497"/>
      <c r="NWJ177" s="498"/>
      <c r="NWK177" s="498"/>
      <c r="NWL177" s="499"/>
      <c r="NWM177" s="499"/>
      <c r="NWN177" s="499"/>
      <c r="NWO177" s="500"/>
      <c r="NWP177" s="501"/>
      <c r="NWQ177" s="501"/>
      <c r="NWR177" s="501"/>
      <c r="NWS177" s="501"/>
      <c r="NWT177" s="501"/>
      <c r="NWU177" s="501"/>
      <c r="NWV177" s="501"/>
      <c r="NWW177" s="501"/>
      <c r="NWX177" s="501"/>
      <c r="NWY177" s="501"/>
      <c r="NWZ177" s="501"/>
      <c r="NXA177" s="502"/>
      <c r="NXB177" s="497"/>
      <c r="NXC177" s="498"/>
      <c r="NXD177" s="498"/>
      <c r="NXE177" s="499"/>
      <c r="NXF177" s="499"/>
      <c r="NXG177" s="499"/>
      <c r="NXH177" s="500"/>
      <c r="NXI177" s="501"/>
      <c r="NXJ177" s="501"/>
      <c r="NXK177" s="501"/>
      <c r="NXL177" s="501"/>
      <c r="NXM177" s="501"/>
      <c r="NXN177" s="501"/>
      <c r="NXO177" s="501"/>
      <c r="NXP177" s="501"/>
      <c r="NXQ177" s="501"/>
      <c r="NXR177" s="501"/>
      <c r="NXS177" s="501"/>
      <c r="NXT177" s="502"/>
      <c r="NXU177" s="497"/>
      <c r="NXV177" s="498"/>
      <c r="NXW177" s="498"/>
      <c r="NXX177" s="499"/>
      <c r="NXY177" s="499"/>
      <c r="NXZ177" s="499"/>
      <c r="NYA177" s="500"/>
      <c r="NYB177" s="501"/>
      <c r="NYC177" s="501"/>
      <c r="NYD177" s="501"/>
      <c r="NYE177" s="501"/>
      <c r="NYF177" s="501"/>
      <c r="NYG177" s="501"/>
      <c r="NYH177" s="501"/>
      <c r="NYI177" s="501"/>
      <c r="NYJ177" s="501"/>
      <c r="NYK177" s="501"/>
      <c r="NYL177" s="501"/>
      <c r="NYM177" s="502"/>
      <c r="NYN177" s="497"/>
      <c r="NYO177" s="498"/>
      <c r="NYP177" s="498"/>
      <c r="NYQ177" s="499"/>
      <c r="NYR177" s="499"/>
      <c r="NYS177" s="499"/>
      <c r="NYT177" s="500"/>
      <c r="NYU177" s="501"/>
      <c r="NYV177" s="501"/>
      <c r="NYW177" s="501"/>
      <c r="NYX177" s="501"/>
      <c r="NYY177" s="501"/>
      <c r="NYZ177" s="501"/>
      <c r="NZA177" s="501"/>
      <c r="NZB177" s="501"/>
      <c r="NZC177" s="501"/>
      <c r="NZD177" s="501"/>
      <c r="NZE177" s="501"/>
      <c r="NZF177" s="502"/>
      <c r="NZG177" s="497"/>
      <c r="NZH177" s="498"/>
      <c r="NZI177" s="498"/>
      <c r="NZJ177" s="499"/>
      <c r="NZK177" s="499"/>
      <c r="NZL177" s="499"/>
      <c r="NZM177" s="500"/>
      <c r="NZN177" s="501"/>
      <c r="NZO177" s="501"/>
      <c r="NZP177" s="501"/>
      <c r="NZQ177" s="501"/>
      <c r="NZR177" s="501"/>
      <c r="NZS177" s="501"/>
      <c r="NZT177" s="501"/>
      <c r="NZU177" s="501"/>
      <c r="NZV177" s="501"/>
      <c r="NZW177" s="501"/>
      <c r="NZX177" s="501"/>
      <c r="NZY177" s="502"/>
      <c r="NZZ177" s="497"/>
      <c r="OAA177" s="498"/>
      <c r="OAB177" s="498"/>
      <c r="OAC177" s="499"/>
      <c r="OAD177" s="499"/>
      <c r="OAE177" s="499"/>
      <c r="OAF177" s="500"/>
      <c r="OAG177" s="501"/>
      <c r="OAH177" s="501"/>
      <c r="OAI177" s="501"/>
      <c r="OAJ177" s="501"/>
      <c r="OAK177" s="501"/>
      <c r="OAL177" s="501"/>
      <c r="OAM177" s="501"/>
      <c r="OAN177" s="501"/>
      <c r="OAO177" s="501"/>
      <c r="OAP177" s="501"/>
      <c r="OAQ177" s="501"/>
      <c r="OAR177" s="502"/>
      <c r="OAS177" s="497"/>
      <c r="OAT177" s="498"/>
      <c r="OAU177" s="498"/>
      <c r="OAV177" s="499"/>
      <c r="OAW177" s="499"/>
      <c r="OAX177" s="499"/>
      <c r="OAY177" s="500"/>
      <c r="OAZ177" s="501"/>
      <c r="OBA177" s="501"/>
      <c r="OBB177" s="501"/>
      <c r="OBC177" s="501"/>
      <c r="OBD177" s="501"/>
      <c r="OBE177" s="501"/>
      <c r="OBF177" s="501"/>
      <c r="OBG177" s="501"/>
      <c r="OBH177" s="501"/>
      <c r="OBI177" s="501"/>
      <c r="OBJ177" s="501"/>
      <c r="OBK177" s="502"/>
      <c r="OBL177" s="497"/>
      <c r="OBM177" s="498"/>
      <c r="OBN177" s="498"/>
      <c r="OBO177" s="499"/>
      <c r="OBP177" s="499"/>
      <c r="OBQ177" s="499"/>
      <c r="OBR177" s="500"/>
      <c r="OBS177" s="501"/>
      <c r="OBT177" s="501"/>
      <c r="OBU177" s="501"/>
      <c r="OBV177" s="501"/>
      <c r="OBW177" s="501"/>
      <c r="OBX177" s="501"/>
      <c r="OBY177" s="501"/>
      <c r="OBZ177" s="501"/>
      <c r="OCA177" s="501"/>
      <c r="OCB177" s="501"/>
      <c r="OCC177" s="501"/>
      <c r="OCD177" s="502"/>
      <c r="OCE177" s="497"/>
      <c r="OCF177" s="498"/>
      <c r="OCG177" s="498"/>
      <c r="OCH177" s="499"/>
      <c r="OCI177" s="499"/>
      <c r="OCJ177" s="499"/>
      <c r="OCK177" s="500"/>
      <c r="OCL177" s="501"/>
      <c r="OCM177" s="501"/>
      <c r="OCN177" s="501"/>
      <c r="OCO177" s="501"/>
      <c r="OCP177" s="501"/>
      <c r="OCQ177" s="501"/>
      <c r="OCR177" s="501"/>
      <c r="OCS177" s="501"/>
      <c r="OCT177" s="501"/>
      <c r="OCU177" s="501"/>
      <c r="OCV177" s="501"/>
      <c r="OCW177" s="502"/>
      <c r="OCX177" s="497"/>
      <c r="OCY177" s="498"/>
      <c r="OCZ177" s="498"/>
      <c r="ODA177" s="499"/>
      <c r="ODB177" s="499"/>
      <c r="ODC177" s="499"/>
      <c r="ODD177" s="500"/>
      <c r="ODE177" s="501"/>
      <c r="ODF177" s="501"/>
      <c r="ODG177" s="501"/>
      <c r="ODH177" s="501"/>
      <c r="ODI177" s="501"/>
      <c r="ODJ177" s="501"/>
      <c r="ODK177" s="501"/>
      <c r="ODL177" s="501"/>
      <c r="ODM177" s="501"/>
      <c r="ODN177" s="501"/>
      <c r="ODO177" s="501"/>
      <c r="ODP177" s="502"/>
      <c r="ODQ177" s="497"/>
      <c r="ODR177" s="498"/>
      <c r="ODS177" s="498"/>
      <c r="ODT177" s="499"/>
      <c r="ODU177" s="499"/>
      <c r="ODV177" s="499"/>
      <c r="ODW177" s="500"/>
      <c r="ODX177" s="501"/>
      <c r="ODY177" s="501"/>
      <c r="ODZ177" s="501"/>
      <c r="OEA177" s="501"/>
      <c r="OEB177" s="501"/>
      <c r="OEC177" s="501"/>
      <c r="OED177" s="501"/>
      <c r="OEE177" s="501"/>
      <c r="OEF177" s="501"/>
      <c r="OEG177" s="501"/>
      <c r="OEH177" s="501"/>
      <c r="OEI177" s="502"/>
      <c r="OEJ177" s="497"/>
      <c r="OEK177" s="498"/>
      <c r="OEL177" s="498"/>
      <c r="OEM177" s="499"/>
      <c r="OEN177" s="499"/>
      <c r="OEO177" s="499"/>
      <c r="OEP177" s="500"/>
      <c r="OEQ177" s="501"/>
      <c r="OER177" s="501"/>
      <c r="OES177" s="501"/>
      <c r="OET177" s="501"/>
      <c r="OEU177" s="501"/>
      <c r="OEV177" s="501"/>
      <c r="OEW177" s="501"/>
      <c r="OEX177" s="501"/>
      <c r="OEY177" s="501"/>
      <c r="OEZ177" s="501"/>
      <c r="OFA177" s="501"/>
      <c r="OFB177" s="502"/>
      <c r="OFC177" s="497"/>
      <c r="OFD177" s="498"/>
      <c r="OFE177" s="498"/>
      <c r="OFF177" s="499"/>
      <c r="OFG177" s="499"/>
      <c r="OFH177" s="499"/>
      <c r="OFI177" s="500"/>
      <c r="OFJ177" s="501"/>
      <c r="OFK177" s="501"/>
      <c r="OFL177" s="501"/>
      <c r="OFM177" s="501"/>
      <c r="OFN177" s="501"/>
      <c r="OFO177" s="501"/>
      <c r="OFP177" s="501"/>
      <c r="OFQ177" s="501"/>
      <c r="OFR177" s="501"/>
      <c r="OFS177" s="501"/>
      <c r="OFT177" s="501"/>
      <c r="OFU177" s="502"/>
      <c r="OFV177" s="497"/>
      <c r="OFW177" s="498"/>
      <c r="OFX177" s="498"/>
      <c r="OFY177" s="499"/>
      <c r="OFZ177" s="499"/>
      <c r="OGA177" s="499"/>
      <c r="OGB177" s="500"/>
      <c r="OGC177" s="501"/>
      <c r="OGD177" s="501"/>
      <c r="OGE177" s="501"/>
      <c r="OGF177" s="501"/>
      <c r="OGG177" s="501"/>
      <c r="OGH177" s="501"/>
      <c r="OGI177" s="501"/>
      <c r="OGJ177" s="501"/>
      <c r="OGK177" s="501"/>
      <c r="OGL177" s="501"/>
      <c r="OGM177" s="501"/>
      <c r="OGN177" s="502"/>
      <c r="OGO177" s="497"/>
      <c r="OGP177" s="498"/>
      <c r="OGQ177" s="498"/>
      <c r="OGR177" s="499"/>
      <c r="OGS177" s="499"/>
      <c r="OGT177" s="499"/>
      <c r="OGU177" s="500"/>
      <c r="OGV177" s="501"/>
      <c r="OGW177" s="501"/>
      <c r="OGX177" s="501"/>
      <c r="OGY177" s="501"/>
      <c r="OGZ177" s="501"/>
      <c r="OHA177" s="501"/>
      <c r="OHB177" s="501"/>
      <c r="OHC177" s="501"/>
      <c r="OHD177" s="501"/>
      <c r="OHE177" s="501"/>
      <c r="OHF177" s="501"/>
      <c r="OHG177" s="502"/>
      <c r="OHH177" s="497"/>
      <c r="OHI177" s="498"/>
      <c r="OHJ177" s="498"/>
      <c r="OHK177" s="499"/>
      <c r="OHL177" s="499"/>
      <c r="OHM177" s="499"/>
      <c r="OHN177" s="500"/>
      <c r="OHO177" s="501"/>
      <c r="OHP177" s="501"/>
      <c r="OHQ177" s="501"/>
      <c r="OHR177" s="501"/>
      <c r="OHS177" s="501"/>
      <c r="OHT177" s="501"/>
      <c r="OHU177" s="501"/>
      <c r="OHV177" s="501"/>
      <c r="OHW177" s="501"/>
      <c r="OHX177" s="501"/>
      <c r="OHY177" s="501"/>
      <c r="OHZ177" s="502"/>
      <c r="OIA177" s="497"/>
      <c r="OIB177" s="498"/>
      <c r="OIC177" s="498"/>
      <c r="OID177" s="499"/>
      <c r="OIE177" s="499"/>
      <c r="OIF177" s="499"/>
      <c r="OIG177" s="500"/>
      <c r="OIH177" s="501"/>
      <c r="OII177" s="501"/>
      <c r="OIJ177" s="501"/>
      <c r="OIK177" s="501"/>
      <c r="OIL177" s="501"/>
      <c r="OIM177" s="501"/>
      <c r="OIN177" s="501"/>
      <c r="OIO177" s="501"/>
      <c r="OIP177" s="501"/>
      <c r="OIQ177" s="501"/>
      <c r="OIR177" s="501"/>
      <c r="OIS177" s="502"/>
      <c r="OIT177" s="497"/>
      <c r="OIU177" s="498"/>
      <c r="OIV177" s="498"/>
      <c r="OIW177" s="499"/>
      <c r="OIX177" s="499"/>
      <c r="OIY177" s="499"/>
      <c r="OIZ177" s="500"/>
      <c r="OJA177" s="501"/>
      <c r="OJB177" s="501"/>
      <c r="OJC177" s="501"/>
      <c r="OJD177" s="501"/>
      <c r="OJE177" s="501"/>
      <c r="OJF177" s="501"/>
      <c r="OJG177" s="501"/>
      <c r="OJH177" s="501"/>
      <c r="OJI177" s="501"/>
      <c r="OJJ177" s="501"/>
      <c r="OJK177" s="501"/>
      <c r="OJL177" s="502"/>
      <c r="OJM177" s="497"/>
      <c r="OJN177" s="498"/>
      <c r="OJO177" s="498"/>
      <c r="OJP177" s="499"/>
      <c r="OJQ177" s="499"/>
      <c r="OJR177" s="499"/>
      <c r="OJS177" s="500"/>
      <c r="OJT177" s="501"/>
      <c r="OJU177" s="501"/>
      <c r="OJV177" s="501"/>
      <c r="OJW177" s="501"/>
      <c r="OJX177" s="501"/>
      <c r="OJY177" s="501"/>
      <c r="OJZ177" s="501"/>
      <c r="OKA177" s="501"/>
      <c r="OKB177" s="501"/>
      <c r="OKC177" s="501"/>
      <c r="OKD177" s="501"/>
      <c r="OKE177" s="502"/>
      <c r="OKF177" s="497"/>
      <c r="OKG177" s="498"/>
      <c r="OKH177" s="498"/>
      <c r="OKI177" s="499"/>
      <c r="OKJ177" s="499"/>
      <c r="OKK177" s="499"/>
      <c r="OKL177" s="500"/>
      <c r="OKM177" s="501"/>
      <c r="OKN177" s="501"/>
      <c r="OKO177" s="501"/>
      <c r="OKP177" s="501"/>
      <c r="OKQ177" s="501"/>
      <c r="OKR177" s="501"/>
      <c r="OKS177" s="501"/>
      <c r="OKT177" s="501"/>
      <c r="OKU177" s="501"/>
      <c r="OKV177" s="501"/>
      <c r="OKW177" s="501"/>
      <c r="OKX177" s="502"/>
      <c r="OKY177" s="497"/>
      <c r="OKZ177" s="498"/>
      <c r="OLA177" s="498"/>
      <c r="OLB177" s="499"/>
      <c r="OLC177" s="499"/>
      <c r="OLD177" s="499"/>
      <c r="OLE177" s="500"/>
      <c r="OLF177" s="501"/>
      <c r="OLG177" s="501"/>
      <c r="OLH177" s="501"/>
      <c r="OLI177" s="501"/>
      <c r="OLJ177" s="501"/>
      <c r="OLK177" s="501"/>
      <c r="OLL177" s="501"/>
      <c r="OLM177" s="501"/>
      <c r="OLN177" s="501"/>
      <c r="OLO177" s="501"/>
      <c r="OLP177" s="501"/>
      <c r="OLQ177" s="502"/>
      <c r="OLR177" s="497"/>
      <c r="OLS177" s="498"/>
      <c r="OLT177" s="498"/>
      <c r="OLU177" s="499"/>
      <c r="OLV177" s="499"/>
      <c r="OLW177" s="499"/>
      <c r="OLX177" s="500"/>
      <c r="OLY177" s="501"/>
      <c r="OLZ177" s="501"/>
      <c r="OMA177" s="501"/>
      <c r="OMB177" s="501"/>
      <c r="OMC177" s="501"/>
      <c r="OMD177" s="501"/>
      <c r="OME177" s="501"/>
      <c r="OMF177" s="501"/>
      <c r="OMG177" s="501"/>
      <c r="OMH177" s="501"/>
      <c r="OMI177" s="501"/>
      <c r="OMJ177" s="502"/>
      <c r="OMK177" s="497"/>
      <c r="OML177" s="498"/>
      <c r="OMM177" s="498"/>
      <c r="OMN177" s="499"/>
      <c r="OMO177" s="499"/>
      <c r="OMP177" s="499"/>
      <c r="OMQ177" s="500"/>
      <c r="OMR177" s="501"/>
      <c r="OMS177" s="501"/>
      <c r="OMT177" s="501"/>
      <c r="OMU177" s="501"/>
      <c r="OMV177" s="501"/>
      <c r="OMW177" s="501"/>
      <c r="OMX177" s="501"/>
      <c r="OMY177" s="501"/>
      <c r="OMZ177" s="501"/>
      <c r="ONA177" s="501"/>
      <c r="ONB177" s="501"/>
      <c r="ONC177" s="502"/>
      <c r="OND177" s="497"/>
      <c r="ONE177" s="498"/>
      <c r="ONF177" s="498"/>
      <c r="ONG177" s="499"/>
      <c r="ONH177" s="499"/>
      <c r="ONI177" s="499"/>
      <c r="ONJ177" s="500"/>
      <c r="ONK177" s="501"/>
      <c r="ONL177" s="501"/>
      <c r="ONM177" s="501"/>
      <c r="ONN177" s="501"/>
      <c r="ONO177" s="501"/>
      <c r="ONP177" s="501"/>
      <c r="ONQ177" s="501"/>
      <c r="ONR177" s="501"/>
      <c r="ONS177" s="501"/>
      <c r="ONT177" s="501"/>
      <c r="ONU177" s="501"/>
      <c r="ONV177" s="502"/>
      <c r="ONW177" s="497"/>
      <c r="ONX177" s="498"/>
      <c r="ONY177" s="498"/>
      <c r="ONZ177" s="499"/>
      <c r="OOA177" s="499"/>
      <c r="OOB177" s="499"/>
      <c r="OOC177" s="500"/>
      <c r="OOD177" s="501"/>
      <c r="OOE177" s="501"/>
      <c r="OOF177" s="501"/>
      <c r="OOG177" s="501"/>
      <c r="OOH177" s="501"/>
      <c r="OOI177" s="501"/>
      <c r="OOJ177" s="501"/>
      <c r="OOK177" s="501"/>
      <c r="OOL177" s="501"/>
      <c r="OOM177" s="501"/>
      <c r="OON177" s="501"/>
      <c r="OOO177" s="502"/>
      <c r="OOP177" s="497"/>
      <c r="OOQ177" s="498"/>
      <c r="OOR177" s="498"/>
      <c r="OOS177" s="499"/>
      <c r="OOT177" s="499"/>
      <c r="OOU177" s="499"/>
      <c r="OOV177" s="500"/>
      <c r="OOW177" s="501"/>
      <c r="OOX177" s="501"/>
      <c r="OOY177" s="501"/>
      <c r="OOZ177" s="501"/>
      <c r="OPA177" s="501"/>
      <c r="OPB177" s="501"/>
      <c r="OPC177" s="501"/>
      <c r="OPD177" s="501"/>
      <c r="OPE177" s="501"/>
      <c r="OPF177" s="501"/>
      <c r="OPG177" s="501"/>
      <c r="OPH177" s="502"/>
      <c r="OPI177" s="497"/>
      <c r="OPJ177" s="498"/>
      <c r="OPK177" s="498"/>
      <c r="OPL177" s="499"/>
      <c r="OPM177" s="499"/>
      <c r="OPN177" s="499"/>
      <c r="OPO177" s="500"/>
      <c r="OPP177" s="501"/>
      <c r="OPQ177" s="501"/>
      <c r="OPR177" s="501"/>
      <c r="OPS177" s="501"/>
      <c r="OPT177" s="501"/>
      <c r="OPU177" s="501"/>
      <c r="OPV177" s="501"/>
      <c r="OPW177" s="501"/>
      <c r="OPX177" s="501"/>
      <c r="OPY177" s="501"/>
      <c r="OPZ177" s="501"/>
      <c r="OQA177" s="502"/>
      <c r="OQB177" s="497"/>
      <c r="OQC177" s="498"/>
      <c r="OQD177" s="498"/>
      <c r="OQE177" s="499"/>
      <c r="OQF177" s="499"/>
      <c r="OQG177" s="499"/>
      <c r="OQH177" s="500"/>
      <c r="OQI177" s="501"/>
      <c r="OQJ177" s="501"/>
      <c r="OQK177" s="501"/>
      <c r="OQL177" s="501"/>
      <c r="OQM177" s="501"/>
      <c r="OQN177" s="501"/>
      <c r="OQO177" s="501"/>
      <c r="OQP177" s="501"/>
      <c r="OQQ177" s="501"/>
      <c r="OQR177" s="501"/>
      <c r="OQS177" s="501"/>
      <c r="OQT177" s="502"/>
      <c r="OQU177" s="497"/>
      <c r="OQV177" s="498"/>
      <c r="OQW177" s="498"/>
      <c r="OQX177" s="499"/>
      <c r="OQY177" s="499"/>
      <c r="OQZ177" s="499"/>
      <c r="ORA177" s="500"/>
      <c r="ORB177" s="501"/>
      <c r="ORC177" s="501"/>
      <c r="ORD177" s="501"/>
      <c r="ORE177" s="501"/>
      <c r="ORF177" s="501"/>
      <c r="ORG177" s="501"/>
      <c r="ORH177" s="501"/>
      <c r="ORI177" s="501"/>
      <c r="ORJ177" s="501"/>
      <c r="ORK177" s="501"/>
      <c r="ORL177" s="501"/>
      <c r="ORM177" s="502"/>
      <c r="ORN177" s="497"/>
      <c r="ORO177" s="498"/>
      <c r="ORP177" s="498"/>
      <c r="ORQ177" s="499"/>
      <c r="ORR177" s="499"/>
      <c r="ORS177" s="499"/>
      <c r="ORT177" s="500"/>
      <c r="ORU177" s="501"/>
      <c r="ORV177" s="501"/>
      <c r="ORW177" s="501"/>
      <c r="ORX177" s="501"/>
      <c r="ORY177" s="501"/>
      <c r="ORZ177" s="501"/>
      <c r="OSA177" s="501"/>
      <c r="OSB177" s="501"/>
      <c r="OSC177" s="501"/>
      <c r="OSD177" s="501"/>
      <c r="OSE177" s="501"/>
      <c r="OSF177" s="502"/>
      <c r="OSG177" s="497"/>
      <c r="OSH177" s="498"/>
      <c r="OSI177" s="498"/>
      <c r="OSJ177" s="499"/>
      <c r="OSK177" s="499"/>
      <c r="OSL177" s="499"/>
      <c r="OSM177" s="500"/>
      <c r="OSN177" s="501"/>
      <c r="OSO177" s="501"/>
      <c r="OSP177" s="501"/>
      <c r="OSQ177" s="501"/>
      <c r="OSR177" s="501"/>
      <c r="OSS177" s="501"/>
      <c r="OST177" s="501"/>
      <c r="OSU177" s="501"/>
      <c r="OSV177" s="501"/>
      <c r="OSW177" s="501"/>
      <c r="OSX177" s="501"/>
      <c r="OSY177" s="502"/>
      <c r="OSZ177" s="497"/>
      <c r="OTA177" s="498"/>
      <c r="OTB177" s="498"/>
      <c r="OTC177" s="499"/>
      <c r="OTD177" s="499"/>
      <c r="OTE177" s="499"/>
      <c r="OTF177" s="500"/>
      <c r="OTG177" s="501"/>
      <c r="OTH177" s="501"/>
      <c r="OTI177" s="501"/>
      <c r="OTJ177" s="501"/>
      <c r="OTK177" s="501"/>
      <c r="OTL177" s="501"/>
      <c r="OTM177" s="501"/>
      <c r="OTN177" s="501"/>
      <c r="OTO177" s="501"/>
      <c r="OTP177" s="501"/>
      <c r="OTQ177" s="501"/>
      <c r="OTR177" s="502"/>
      <c r="OTS177" s="497"/>
      <c r="OTT177" s="498"/>
      <c r="OTU177" s="498"/>
      <c r="OTV177" s="499"/>
      <c r="OTW177" s="499"/>
      <c r="OTX177" s="499"/>
      <c r="OTY177" s="500"/>
      <c r="OTZ177" s="501"/>
      <c r="OUA177" s="501"/>
      <c r="OUB177" s="501"/>
      <c r="OUC177" s="501"/>
      <c r="OUD177" s="501"/>
      <c r="OUE177" s="501"/>
      <c r="OUF177" s="501"/>
      <c r="OUG177" s="501"/>
      <c r="OUH177" s="501"/>
      <c r="OUI177" s="501"/>
      <c r="OUJ177" s="501"/>
      <c r="OUK177" s="502"/>
      <c r="OUL177" s="497"/>
      <c r="OUM177" s="498"/>
      <c r="OUN177" s="498"/>
      <c r="OUO177" s="499"/>
      <c r="OUP177" s="499"/>
      <c r="OUQ177" s="499"/>
      <c r="OUR177" s="500"/>
      <c r="OUS177" s="501"/>
      <c r="OUT177" s="501"/>
      <c r="OUU177" s="501"/>
      <c r="OUV177" s="501"/>
      <c r="OUW177" s="501"/>
      <c r="OUX177" s="501"/>
      <c r="OUY177" s="501"/>
      <c r="OUZ177" s="501"/>
      <c r="OVA177" s="501"/>
      <c r="OVB177" s="501"/>
      <c r="OVC177" s="501"/>
      <c r="OVD177" s="502"/>
      <c r="OVE177" s="497"/>
      <c r="OVF177" s="498"/>
      <c r="OVG177" s="498"/>
      <c r="OVH177" s="499"/>
      <c r="OVI177" s="499"/>
      <c r="OVJ177" s="499"/>
      <c r="OVK177" s="500"/>
      <c r="OVL177" s="501"/>
      <c r="OVM177" s="501"/>
      <c r="OVN177" s="501"/>
      <c r="OVO177" s="501"/>
      <c r="OVP177" s="501"/>
      <c r="OVQ177" s="501"/>
      <c r="OVR177" s="501"/>
      <c r="OVS177" s="501"/>
      <c r="OVT177" s="501"/>
      <c r="OVU177" s="501"/>
      <c r="OVV177" s="501"/>
      <c r="OVW177" s="502"/>
      <c r="OVX177" s="497"/>
      <c r="OVY177" s="498"/>
      <c r="OVZ177" s="498"/>
      <c r="OWA177" s="499"/>
      <c r="OWB177" s="499"/>
      <c r="OWC177" s="499"/>
      <c r="OWD177" s="500"/>
      <c r="OWE177" s="501"/>
      <c r="OWF177" s="501"/>
      <c r="OWG177" s="501"/>
      <c r="OWH177" s="501"/>
      <c r="OWI177" s="501"/>
      <c r="OWJ177" s="501"/>
      <c r="OWK177" s="501"/>
      <c r="OWL177" s="501"/>
      <c r="OWM177" s="501"/>
      <c r="OWN177" s="501"/>
      <c r="OWO177" s="501"/>
      <c r="OWP177" s="502"/>
      <c r="OWQ177" s="497"/>
      <c r="OWR177" s="498"/>
      <c r="OWS177" s="498"/>
      <c r="OWT177" s="499"/>
      <c r="OWU177" s="499"/>
      <c r="OWV177" s="499"/>
      <c r="OWW177" s="500"/>
      <c r="OWX177" s="501"/>
      <c r="OWY177" s="501"/>
      <c r="OWZ177" s="501"/>
      <c r="OXA177" s="501"/>
      <c r="OXB177" s="501"/>
      <c r="OXC177" s="501"/>
      <c r="OXD177" s="501"/>
      <c r="OXE177" s="501"/>
      <c r="OXF177" s="501"/>
      <c r="OXG177" s="501"/>
      <c r="OXH177" s="501"/>
      <c r="OXI177" s="502"/>
      <c r="OXJ177" s="497"/>
      <c r="OXK177" s="498"/>
      <c r="OXL177" s="498"/>
      <c r="OXM177" s="499"/>
      <c r="OXN177" s="499"/>
      <c r="OXO177" s="499"/>
      <c r="OXP177" s="500"/>
      <c r="OXQ177" s="501"/>
      <c r="OXR177" s="501"/>
      <c r="OXS177" s="501"/>
      <c r="OXT177" s="501"/>
      <c r="OXU177" s="501"/>
      <c r="OXV177" s="501"/>
      <c r="OXW177" s="501"/>
      <c r="OXX177" s="501"/>
      <c r="OXY177" s="501"/>
      <c r="OXZ177" s="501"/>
      <c r="OYA177" s="501"/>
      <c r="OYB177" s="502"/>
      <c r="OYC177" s="497"/>
      <c r="OYD177" s="498"/>
      <c r="OYE177" s="498"/>
      <c r="OYF177" s="499"/>
      <c r="OYG177" s="499"/>
      <c r="OYH177" s="499"/>
      <c r="OYI177" s="500"/>
      <c r="OYJ177" s="501"/>
      <c r="OYK177" s="501"/>
      <c r="OYL177" s="501"/>
      <c r="OYM177" s="501"/>
      <c r="OYN177" s="501"/>
      <c r="OYO177" s="501"/>
      <c r="OYP177" s="501"/>
      <c r="OYQ177" s="501"/>
      <c r="OYR177" s="501"/>
      <c r="OYS177" s="501"/>
      <c r="OYT177" s="501"/>
      <c r="OYU177" s="502"/>
      <c r="OYV177" s="497"/>
      <c r="OYW177" s="498"/>
      <c r="OYX177" s="498"/>
      <c r="OYY177" s="499"/>
      <c r="OYZ177" s="499"/>
      <c r="OZA177" s="499"/>
      <c r="OZB177" s="500"/>
      <c r="OZC177" s="501"/>
      <c r="OZD177" s="501"/>
      <c r="OZE177" s="501"/>
      <c r="OZF177" s="501"/>
      <c r="OZG177" s="501"/>
      <c r="OZH177" s="501"/>
      <c r="OZI177" s="501"/>
      <c r="OZJ177" s="501"/>
      <c r="OZK177" s="501"/>
      <c r="OZL177" s="501"/>
      <c r="OZM177" s="501"/>
      <c r="OZN177" s="502"/>
      <c r="OZO177" s="497"/>
      <c r="OZP177" s="498"/>
      <c r="OZQ177" s="498"/>
      <c r="OZR177" s="499"/>
      <c r="OZS177" s="499"/>
      <c r="OZT177" s="499"/>
      <c r="OZU177" s="500"/>
      <c r="OZV177" s="501"/>
      <c r="OZW177" s="501"/>
      <c r="OZX177" s="501"/>
      <c r="OZY177" s="501"/>
      <c r="OZZ177" s="501"/>
      <c r="PAA177" s="501"/>
      <c r="PAB177" s="501"/>
      <c r="PAC177" s="501"/>
      <c r="PAD177" s="501"/>
      <c r="PAE177" s="501"/>
      <c r="PAF177" s="501"/>
      <c r="PAG177" s="502"/>
      <c r="PAH177" s="497"/>
      <c r="PAI177" s="498"/>
      <c r="PAJ177" s="498"/>
      <c r="PAK177" s="499"/>
      <c r="PAL177" s="499"/>
      <c r="PAM177" s="499"/>
      <c r="PAN177" s="500"/>
      <c r="PAO177" s="501"/>
      <c r="PAP177" s="501"/>
      <c r="PAQ177" s="501"/>
      <c r="PAR177" s="501"/>
      <c r="PAS177" s="501"/>
      <c r="PAT177" s="501"/>
      <c r="PAU177" s="501"/>
      <c r="PAV177" s="501"/>
      <c r="PAW177" s="501"/>
      <c r="PAX177" s="501"/>
      <c r="PAY177" s="501"/>
      <c r="PAZ177" s="502"/>
      <c r="PBA177" s="497"/>
      <c r="PBB177" s="498"/>
      <c r="PBC177" s="498"/>
      <c r="PBD177" s="499"/>
      <c r="PBE177" s="499"/>
      <c r="PBF177" s="499"/>
      <c r="PBG177" s="500"/>
      <c r="PBH177" s="501"/>
      <c r="PBI177" s="501"/>
      <c r="PBJ177" s="501"/>
      <c r="PBK177" s="501"/>
      <c r="PBL177" s="501"/>
      <c r="PBM177" s="501"/>
      <c r="PBN177" s="501"/>
      <c r="PBO177" s="501"/>
      <c r="PBP177" s="501"/>
      <c r="PBQ177" s="501"/>
      <c r="PBR177" s="501"/>
      <c r="PBS177" s="502"/>
      <c r="PBT177" s="497"/>
      <c r="PBU177" s="498"/>
      <c r="PBV177" s="498"/>
      <c r="PBW177" s="499"/>
      <c r="PBX177" s="499"/>
      <c r="PBY177" s="499"/>
      <c r="PBZ177" s="500"/>
      <c r="PCA177" s="501"/>
      <c r="PCB177" s="501"/>
      <c r="PCC177" s="501"/>
      <c r="PCD177" s="501"/>
      <c r="PCE177" s="501"/>
      <c r="PCF177" s="501"/>
      <c r="PCG177" s="501"/>
      <c r="PCH177" s="501"/>
      <c r="PCI177" s="501"/>
      <c r="PCJ177" s="501"/>
      <c r="PCK177" s="501"/>
      <c r="PCL177" s="502"/>
      <c r="PCM177" s="497"/>
      <c r="PCN177" s="498"/>
      <c r="PCO177" s="498"/>
      <c r="PCP177" s="499"/>
      <c r="PCQ177" s="499"/>
      <c r="PCR177" s="499"/>
      <c r="PCS177" s="500"/>
      <c r="PCT177" s="501"/>
      <c r="PCU177" s="501"/>
      <c r="PCV177" s="501"/>
      <c r="PCW177" s="501"/>
      <c r="PCX177" s="501"/>
      <c r="PCY177" s="501"/>
      <c r="PCZ177" s="501"/>
      <c r="PDA177" s="501"/>
      <c r="PDB177" s="501"/>
      <c r="PDC177" s="501"/>
      <c r="PDD177" s="501"/>
      <c r="PDE177" s="502"/>
      <c r="PDF177" s="497"/>
      <c r="PDG177" s="498"/>
      <c r="PDH177" s="498"/>
      <c r="PDI177" s="499"/>
      <c r="PDJ177" s="499"/>
      <c r="PDK177" s="499"/>
      <c r="PDL177" s="500"/>
      <c r="PDM177" s="501"/>
      <c r="PDN177" s="501"/>
      <c r="PDO177" s="501"/>
      <c r="PDP177" s="501"/>
      <c r="PDQ177" s="501"/>
      <c r="PDR177" s="501"/>
      <c r="PDS177" s="501"/>
      <c r="PDT177" s="501"/>
      <c r="PDU177" s="501"/>
      <c r="PDV177" s="501"/>
      <c r="PDW177" s="501"/>
      <c r="PDX177" s="502"/>
      <c r="PDY177" s="497"/>
      <c r="PDZ177" s="498"/>
      <c r="PEA177" s="498"/>
      <c r="PEB177" s="499"/>
      <c r="PEC177" s="499"/>
      <c r="PED177" s="499"/>
      <c r="PEE177" s="500"/>
      <c r="PEF177" s="501"/>
      <c r="PEG177" s="501"/>
      <c r="PEH177" s="501"/>
      <c r="PEI177" s="501"/>
      <c r="PEJ177" s="501"/>
      <c r="PEK177" s="501"/>
      <c r="PEL177" s="501"/>
      <c r="PEM177" s="501"/>
      <c r="PEN177" s="501"/>
      <c r="PEO177" s="501"/>
      <c r="PEP177" s="501"/>
      <c r="PEQ177" s="502"/>
      <c r="PER177" s="497"/>
      <c r="PES177" s="498"/>
      <c r="PET177" s="498"/>
      <c r="PEU177" s="499"/>
      <c r="PEV177" s="499"/>
      <c r="PEW177" s="499"/>
      <c r="PEX177" s="500"/>
      <c r="PEY177" s="501"/>
      <c r="PEZ177" s="501"/>
      <c r="PFA177" s="501"/>
      <c r="PFB177" s="501"/>
      <c r="PFC177" s="501"/>
      <c r="PFD177" s="501"/>
      <c r="PFE177" s="501"/>
      <c r="PFF177" s="501"/>
      <c r="PFG177" s="501"/>
      <c r="PFH177" s="501"/>
      <c r="PFI177" s="501"/>
      <c r="PFJ177" s="502"/>
      <c r="PFK177" s="497"/>
      <c r="PFL177" s="498"/>
      <c r="PFM177" s="498"/>
      <c r="PFN177" s="499"/>
      <c r="PFO177" s="499"/>
      <c r="PFP177" s="499"/>
      <c r="PFQ177" s="500"/>
      <c r="PFR177" s="501"/>
      <c r="PFS177" s="501"/>
      <c r="PFT177" s="501"/>
      <c r="PFU177" s="501"/>
      <c r="PFV177" s="501"/>
      <c r="PFW177" s="501"/>
      <c r="PFX177" s="501"/>
      <c r="PFY177" s="501"/>
      <c r="PFZ177" s="501"/>
      <c r="PGA177" s="501"/>
      <c r="PGB177" s="501"/>
      <c r="PGC177" s="502"/>
      <c r="PGD177" s="497"/>
      <c r="PGE177" s="498"/>
      <c r="PGF177" s="498"/>
      <c r="PGG177" s="499"/>
      <c r="PGH177" s="499"/>
      <c r="PGI177" s="499"/>
      <c r="PGJ177" s="500"/>
      <c r="PGK177" s="501"/>
      <c r="PGL177" s="501"/>
      <c r="PGM177" s="501"/>
      <c r="PGN177" s="501"/>
      <c r="PGO177" s="501"/>
      <c r="PGP177" s="501"/>
      <c r="PGQ177" s="501"/>
      <c r="PGR177" s="501"/>
      <c r="PGS177" s="501"/>
      <c r="PGT177" s="501"/>
      <c r="PGU177" s="501"/>
      <c r="PGV177" s="502"/>
      <c r="PGW177" s="497"/>
      <c r="PGX177" s="498"/>
      <c r="PGY177" s="498"/>
      <c r="PGZ177" s="499"/>
      <c r="PHA177" s="499"/>
      <c r="PHB177" s="499"/>
      <c r="PHC177" s="500"/>
      <c r="PHD177" s="501"/>
      <c r="PHE177" s="501"/>
      <c r="PHF177" s="501"/>
      <c r="PHG177" s="501"/>
      <c r="PHH177" s="501"/>
      <c r="PHI177" s="501"/>
      <c r="PHJ177" s="501"/>
      <c r="PHK177" s="501"/>
      <c r="PHL177" s="501"/>
      <c r="PHM177" s="501"/>
      <c r="PHN177" s="501"/>
      <c r="PHO177" s="502"/>
      <c r="PHP177" s="497"/>
      <c r="PHQ177" s="498"/>
      <c r="PHR177" s="498"/>
      <c r="PHS177" s="499"/>
      <c r="PHT177" s="499"/>
      <c r="PHU177" s="499"/>
      <c r="PHV177" s="500"/>
      <c r="PHW177" s="501"/>
      <c r="PHX177" s="501"/>
      <c r="PHY177" s="501"/>
      <c r="PHZ177" s="501"/>
      <c r="PIA177" s="501"/>
      <c r="PIB177" s="501"/>
      <c r="PIC177" s="501"/>
      <c r="PID177" s="501"/>
      <c r="PIE177" s="501"/>
      <c r="PIF177" s="501"/>
      <c r="PIG177" s="501"/>
      <c r="PIH177" s="502"/>
      <c r="PII177" s="497"/>
      <c r="PIJ177" s="498"/>
      <c r="PIK177" s="498"/>
      <c r="PIL177" s="499"/>
      <c r="PIM177" s="499"/>
      <c r="PIN177" s="499"/>
      <c r="PIO177" s="500"/>
      <c r="PIP177" s="501"/>
      <c r="PIQ177" s="501"/>
      <c r="PIR177" s="501"/>
      <c r="PIS177" s="501"/>
      <c r="PIT177" s="501"/>
      <c r="PIU177" s="501"/>
      <c r="PIV177" s="501"/>
      <c r="PIW177" s="501"/>
      <c r="PIX177" s="501"/>
      <c r="PIY177" s="501"/>
      <c r="PIZ177" s="501"/>
      <c r="PJA177" s="502"/>
      <c r="PJB177" s="497"/>
      <c r="PJC177" s="498"/>
      <c r="PJD177" s="498"/>
      <c r="PJE177" s="499"/>
      <c r="PJF177" s="499"/>
      <c r="PJG177" s="499"/>
      <c r="PJH177" s="500"/>
      <c r="PJI177" s="501"/>
      <c r="PJJ177" s="501"/>
      <c r="PJK177" s="501"/>
      <c r="PJL177" s="501"/>
      <c r="PJM177" s="501"/>
      <c r="PJN177" s="501"/>
      <c r="PJO177" s="501"/>
      <c r="PJP177" s="501"/>
      <c r="PJQ177" s="501"/>
      <c r="PJR177" s="501"/>
      <c r="PJS177" s="501"/>
      <c r="PJT177" s="502"/>
      <c r="PJU177" s="497"/>
      <c r="PJV177" s="498"/>
      <c r="PJW177" s="498"/>
      <c r="PJX177" s="499"/>
      <c r="PJY177" s="499"/>
      <c r="PJZ177" s="499"/>
      <c r="PKA177" s="500"/>
      <c r="PKB177" s="501"/>
      <c r="PKC177" s="501"/>
      <c r="PKD177" s="501"/>
      <c r="PKE177" s="501"/>
      <c r="PKF177" s="501"/>
      <c r="PKG177" s="501"/>
      <c r="PKH177" s="501"/>
      <c r="PKI177" s="501"/>
      <c r="PKJ177" s="501"/>
      <c r="PKK177" s="501"/>
      <c r="PKL177" s="501"/>
      <c r="PKM177" s="502"/>
      <c r="PKN177" s="497"/>
      <c r="PKO177" s="498"/>
      <c r="PKP177" s="498"/>
      <c r="PKQ177" s="499"/>
      <c r="PKR177" s="499"/>
      <c r="PKS177" s="499"/>
      <c r="PKT177" s="500"/>
      <c r="PKU177" s="501"/>
      <c r="PKV177" s="501"/>
      <c r="PKW177" s="501"/>
      <c r="PKX177" s="501"/>
      <c r="PKY177" s="501"/>
      <c r="PKZ177" s="501"/>
      <c r="PLA177" s="501"/>
      <c r="PLB177" s="501"/>
      <c r="PLC177" s="501"/>
      <c r="PLD177" s="501"/>
      <c r="PLE177" s="501"/>
      <c r="PLF177" s="502"/>
      <c r="PLG177" s="497"/>
      <c r="PLH177" s="498"/>
      <c r="PLI177" s="498"/>
      <c r="PLJ177" s="499"/>
      <c r="PLK177" s="499"/>
      <c r="PLL177" s="499"/>
      <c r="PLM177" s="500"/>
      <c r="PLN177" s="501"/>
      <c r="PLO177" s="501"/>
      <c r="PLP177" s="501"/>
      <c r="PLQ177" s="501"/>
      <c r="PLR177" s="501"/>
      <c r="PLS177" s="501"/>
      <c r="PLT177" s="501"/>
      <c r="PLU177" s="501"/>
      <c r="PLV177" s="501"/>
      <c r="PLW177" s="501"/>
      <c r="PLX177" s="501"/>
      <c r="PLY177" s="502"/>
      <c r="PLZ177" s="497"/>
      <c r="PMA177" s="498"/>
      <c r="PMB177" s="498"/>
      <c r="PMC177" s="499"/>
      <c r="PMD177" s="499"/>
      <c r="PME177" s="499"/>
      <c r="PMF177" s="500"/>
      <c r="PMG177" s="501"/>
      <c r="PMH177" s="501"/>
      <c r="PMI177" s="501"/>
      <c r="PMJ177" s="501"/>
      <c r="PMK177" s="501"/>
      <c r="PML177" s="501"/>
      <c r="PMM177" s="501"/>
      <c r="PMN177" s="501"/>
      <c r="PMO177" s="501"/>
      <c r="PMP177" s="501"/>
      <c r="PMQ177" s="501"/>
      <c r="PMR177" s="502"/>
      <c r="PMS177" s="497"/>
      <c r="PMT177" s="498"/>
      <c r="PMU177" s="498"/>
      <c r="PMV177" s="499"/>
      <c r="PMW177" s="499"/>
      <c r="PMX177" s="499"/>
      <c r="PMY177" s="500"/>
      <c r="PMZ177" s="501"/>
      <c r="PNA177" s="501"/>
      <c r="PNB177" s="501"/>
      <c r="PNC177" s="501"/>
      <c r="PND177" s="501"/>
      <c r="PNE177" s="501"/>
      <c r="PNF177" s="501"/>
      <c r="PNG177" s="501"/>
      <c r="PNH177" s="501"/>
      <c r="PNI177" s="501"/>
      <c r="PNJ177" s="501"/>
      <c r="PNK177" s="502"/>
      <c r="PNL177" s="497"/>
      <c r="PNM177" s="498"/>
      <c r="PNN177" s="498"/>
      <c r="PNO177" s="499"/>
      <c r="PNP177" s="499"/>
      <c r="PNQ177" s="499"/>
      <c r="PNR177" s="500"/>
      <c r="PNS177" s="501"/>
      <c r="PNT177" s="501"/>
      <c r="PNU177" s="501"/>
      <c r="PNV177" s="501"/>
      <c r="PNW177" s="501"/>
      <c r="PNX177" s="501"/>
      <c r="PNY177" s="501"/>
      <c r="PNZ177" s="501"/>
      <c r="POA177" s="501"/>
      <c r="POB177" s="501"/>
      <c r="POC177" s="501"/>
      <c r="POD177" s="502"/>
      <c r="POE177" s="497"/>
      <c r="POF177" s="498"/>
      <c r="POG177" s="498"/>
      <c r="POH177" s="499"/>
      <c r="POI177" s="499"/>
      <c r="POJ177" s="499"/>
      <c r="POK177" s="500"/>
      <c r="POL177" s="501"/>
      <c r="POM177" s="501"/>
      <c r="PON177" s="501"/>
      <c r="POO177" s="501"/>
      <c r="POP177" s="501"/>
      <c r="POQ177" s="501"/>
      <c r="POR177" s="501"/>
      <c r="POS177" s="501"/>
      <c r="POT177" s="501"/>
      <c r="POU177" s="501"/>
      <c r="POV177" s="501"/>
      <c r="POW177" s="502"/>
      <c r="POX177" s="497"/>
      <c r="POY177" s="498"/>
      <c r="POZ177" s="498"/>
      <c r="PPA177" s="499"/>
      <c r="PPB177" s="499"/>
      <c r="PPC177" s="499"/>
      <c r="PPD177" s="500"/>
      <c r="PPE177" s="501"/>
      <c r="PPF177" s="501"/>
      <c r="PPG177" s="501"/>
      <c r="PPH177" s="501"/>
      <c r="PPI177" s="501"/>
      <c r="PPJ177" s="501"/>
      <c r="PPK177" s="501"/>
      <c r="PPL177" s="501"/>
      <c r="PPM177" s="501"/>
      <c r="PPN177" s="501"/>
      <c r="PPO177" s="501"/>
      <c r="PPP177" s="502"/>
      <c r="PPQ177" s="497"/>
      <c r="PPR177" s="498"/>
      <c r="PPS177" s="498"/>
      <c r="PPT177" s="499"/>
      <c r="PPU177" s="499"/>
      <c r="PPV177" s="499"/>
      <c r="PPW177" s="500"/>
      <c r="PPX177" s="501"/>
      <c r="PPY177" s="501"/>
      <c r="PPZ177" s="501"/>
      <c r="PQA177" s="501"/>
      <c r="PQB177" s="501"/>
      <c r="PQC177" s="501"/>
      <c r="PQD177" s="501"/>
      <c r="PQE177" s="501"/>
      <c r="PQF177" s="501"/>
      <c r="PQG177" s="501"/>
      <c r="PQH177" s="501"/>
      <c r="PQI177" s="502"/>
      <c r="PQJ177" s="497"/>
      <c r="PQK177" s="498"/>
      <c r="PQL177" s="498"/>
      <c r="PQM177" s="499"/>
      <c r="PQN177" s="499"/>
      <c r="PQO177" s="499"/>
      <c r="PQP177" s="500"/>
      <c r="PQQ177" s="501"/>
      <c r="PQR177" s="501"/>
      <c r="PQS177" s="501"/>
      <c r="PQT177" s="501"/>
      <c r="PQU177" s="501"/>
      <c r="PQV177" s="501"/>
      <c r="PQW177" s="501"/>
      <c r="PQX177" s="501"/>
      <c r="PQY177" s="501"/>
      <c r="PQZ177" s="501"/>
      <c r="PRA177" s="501"/>
      <c r="PRB177" s="502"/>
      <c r="PRC177" s="497"/>
      <c r="PRD177" s="498"/>
      <c r="PRE177" s="498"/>
      <c r="PRF177" s="499"/>
      <c r="PRG177" s="499"/>
      <c r="PRH177" s="499"/>
      <c r="PRI177" s="500"/>
      <c r="PRJ177" s="501"/>
      <c r="PRK177" s="501"/>
      <c r="PRL177" s="501"/>
      <c r="PRM177" s="501"/>
      <c r="PRN177" s="501"/>
      <c r="PRO177" s="501"/>
      <c r="PRP177" s="501"/>
      <c r="PRQ177" s="501"/>
      <c r="PRR177" s="501"/>
      <c r="PRS177" s="501"/>
      <c r="PRT177" s="501"/>
      <c r="PRU177" s="502"/>
      <c r="PRV177" s="497"/>
      <c r="PRW177" s="498"/>
      <c r="PRX177" s="498"/>
      <c r="PRY177" s="499"/>
      <c r="PRZ177" s="499"/>
      <c r="PSA177" s="499"/>
      <c r="PSB177" s="500"/>
      <c r="PSC177" s="501"/>
      <c r="PSD177" s="501"/>
      <c r="PSE177" s="501"/>
      <c r="PSF177" s="501"/>
      <c r="PSG177" s="501"/>
      <c r="PSH177" s="501"/>
      <c r="PSI177" s="501"/>
      <c r="PSJ177" s="501"/>
      <c r="PSK177" s="501"/>
      <c r="PSL177" s="501"/>
      <c r="PSM177" s="501"/>
      <c r="PSN177" s="502"/>
      <c r="PSO177" s="497"/>
      <c r="PSP177" s="498"/>
      <c r="PSQ177" s="498"/>
      <c r="PSR177" s="499"/>
      <c r="PSS177" s="499"/>
      <c r="PST177" s="499"/>
      <c r="PSU177" s="500"/>
      <c r="PSV177" s="501"/>
      <c r="PSW177" s="501"/>
      <c r="PSX177" s="501"/>
      <c r="PSY177" s="501"/>
      <c r="PSZ177" s="501"/>
      <c r="PTA177" s="501"/>
      <c r="PTB177" s="501"/>
      <c r="PTC177" s="501"/>
      <c r="PTD177" s="501"/>
      <c r="PTE177" s="501"/>
      <c r="PTF177" s="501"/>
      <c r="PTG177" s="502"/>
      <c r="PTH177" s="497"/>
      <c r="PTI177" s="498"/>
      <c r="PTJ177" s="498"/>
      <c r="PTK177" s="499"/>
      <c r="PTL177" s="499"/>
      <c r="PTM177" s="499"/>
      <c r="PTN177" s="500"/>
      <c r="PTO177" s="501"/>
      <c r="PTP177" s="501"/>
      <c r="PTQ177" s="501"/>
      <c r="PTR177" s="501"/>
      <c r="PTS177" s="501"/>
      <c r="PTT177" s="501"/>
      <c r="PTU177" s="501"/>
      <c r="PTV177" s="501"/>
      <c r="PTW177" s="501"/>
      <c r="PTX177" s="501"/>
      <c r="PTY177" s="501"/>
      <c r="PTZ177" s="502"/>
      <c r="PUA177" s="497"/>
      <c r="PUB177" s="498"/>
      <c r="PUC177" s="498"/>
      <c r="PUD177" s="499"/>
      <c r="PUE177" s="499"/>
      <c r="PUF177" s="499"/>
      <c r="PUG177" s="500"/>
      <c r="PUH177" s="501"/>
      <c r="PUI177" s="501"/>
      <c r="PUJ177" s="501"/>
      <c r="PUK177" s="501"/>
      <c r="PUL177" s="501"/>
      <c r="PUM177" s="501"/>
      <c r="PUN177" s="501"/>
      <c r="PUO177" s="501"/>
      <c r="PUP177" s="501"/>
      <c r="PUQ177" s="501"/>
      <c r="PUR177" s="501"/>
      <c r="PUS177" s="502"/>
      <c r="PUT177" s="497"/>
      <c r="PUU177" s="498"/>
      <c r="PUV177" s="498"/>
      <c r="PUW177" s="499"/>
      <c r="PUX177" s="499"/>
      <c r="PUY177" s="499"/>
      <c r="PUZ177" s="500"/>
      <c r="PVA177" s="501"/>
      <c r="PVB177" s="501"/>
      <c r="PVC177" s="501"/>
      <c r="PVD177" s="501"/>
      <c r="PVE177" s="501"/>
      <c r="PVF177" s="501"/>
      <c r="PVG177" s="501"/>
      <c r="PVH177" s="501"/>
      <c r="PVI177" s="501"/>
      <c r="PVJ177" s="501"/>
      <c r="PVK177" s="501"/>
      <c r="PVL177" s="502"/>
      <c r="PVM177" s="497"/>
      <c r="PVN177" s="498"/>
      <c r="PVO177" s="498"/>
      <c r="PVP177" s="499"/>
      <c r="PVQ177" s="499"/>
      <c r="PVR177" s="499"/>
      <c r="PVS177" s="500"/>
      <c r="PVT177" s="501"/>
      <c r="PVU177" s="501"/>
      <c r="PVV177" s="501"/>
      <c r="PVW177" s="501"/>
      <c r="PVX177" s="501"/>
      <c r="PVY177" s="501"/>
      <c r="PVZ177" s="501"/>
      <c r="PWA177" s="501"/>
      <c r="PWB177" s="501"/>
      <c r="PWC177" s="501"/>
      <c r="PWD177" s="501"/>
      <c r="PWE177" s="502"/>
      <c r="PWF177" s="497"/>
      <c r="PWG177" s="498"/>
      <c r="PWH177" s="498"/>
      <c r="PWI177" s="499"/>
      <c r="PWJ177" s="499"/>
      <c r="PWK177" s="499"/>
      <c r="PWL177" s="500"/>
      <c r="PWM177" s="501"/>
      <c r="PWN177" s="501"/>
      <c r="PWO177" s="501"/>
      <c r="PWP177" s="501"/>
      <c r="PWQ177" s="501"/>
      <c r="PWR177" s="501"/>
      <c r="PWS177" s="501"/>
      <c r="PWT177" s="501"/>
      <c r="PWU177" s="501"/>
      <c r="PWV177" s="501"/>
      <c r="PWW177" s="501"/>
      <c r="PWX177" s="502"/>
      <c r="PWY177" s="497"/>
      <c r="PWZ177" s="498"/>
      <c r="PXA177" s="498"/>
      <c r="PXB177" s="499"/>
      <c r="PXC177" s="499"/>
      <c r="PXD177" s="499"/>
      <c r="PXE177" s="500"/>
      <c r="PXF177" s="501"/>
      <c r="PXG177" s="501"/>
      <c r="PXH177" s="501"/>
      <c r="PXI177" s="501"/>
      <c r="PXJ177" s="501"/>
      <c r="PXK177" s="501"/>
      <c r="PXL177" s="501"/>
      <c r="PXM177" s="501"/>
      <c r="PXN177" s="501"/>
      <c r="PXO177" s="501"/>
      <c r="PXP177" s="501"/>
      <c r="PXQ177" s="502"/>
      <c r="PXR177" s="497"/>
      <c r="PXS177" s="498"/>
      <c r="PXT177" s="498"/>
      <c r="PXU177" s="499"/>
      <c r="PXV177" s="499"/>
      <c r="PXW177" s="499"/>
      <c r="PXX177" s="500"/>
      <c r="PXY177" s="501"/>
      <c r="PXZ177" s="501"/>
      <c r="PYA177" s="501"/>
      <c r="PYB177" s="501"/>
      <c r="PYC177" s="501"/>
      <c r="PYD177" s="501"/>
      <c r="PYE177" s="501"/>
      <c r="PYF177" s="501"/>
      <c r="PYG177" s="501"/>
      <c r="PYH177" s="501"/>
      <c r="PYI177" s="501"/>
      <c r="PYJ177" s="502"/>
      <c r="PYK177" s="497"/>
      <c r="PYL177" s="498"/>
      <c r="PYM177" s="498"/>
      <c r="PYN177" s="499"/>
      <c r="PYO177" s="499"/>
      <c r="PYP177" s="499"/>
      <c r="PYQ177" s="500"/>
      <c r="PYR177" s="501"/>
      <c r="PYS177" s="501"/>
      <c r="PYT177" s="501"/>
      <c r="PYU177" s="501"/>
      <c r="PYV177" s="501"/>
      <c r="PYW177" s="501"/>
      <c r="PYX177" s="501"/>
      <c r="PYY177" s="501"/>
      <c r="PYZ177" s="501"/>
      <c r="PZA177" s="501"/>
      <c r="PZB177" s="501"/>
      <c r="PZC177" s="502"/>
      <c r="PZD177" s="497"/>
      <c r="PZE177" s="498"/>
      <c r="PZF177" s="498"/>
      <c r="PZG177" s="499"/>
      <c r="PZH177" s="499"/>
      <c r="PZI177" s="499"/>
      <c r="PZJ177" s="500"/>
      <c r="PZK177" s="501"/>
      <c r="PZL177" s="501"/>
      <c r="PZM177" s="501"/>
      <c r="PZN177" s="501"/>
      <c r="PZO177" s="501"/>
      <c r="PZP177" s="501"/>
      <c r="PZQ177" s="501"/>
      <c r="PZR177" s="501"/>
      <c r="PZS177" s="501"/>
      <c r="PZT177" s="501"/>
      <c r="PZU177" s="501"/>
      <c r="PZV177" s="502"/>
      <c r="PZW177" s="497"/>
      <c r="PZX177" s="498"/>
      <c r="PZY177" s="498"/>
      <c r="PZZ177" s="499"/>
      <c r="QAA177" s="499"/>
      <c r="QAB177" s="499"/>
      <c r="QAC177" s="500"/>
      <c r="QAD177" s="501"/>
      <c r="QAE177" s="501"/>
      <c r="QAF177" s="501"/>
      <c r="QAG177" s="501"/>
      <c r="QAH177" s="501"/>
      <c r="QAI177" s="501"/>
      <c r="QAJ177" s="501"/>
      <c r="QAK177" s="501"/>
      <c r="QAL177" s="501"/>
      <c r="QAM177" s="501"/>
      <c r="QAN177" s="501"/>
      <c r="QAO177" s="502"/>
      <c r="QAP177" s="497"/>
      <c r="QAQ177" s="498"/>
      <c r="QAR177" s="498"/>
      <c r="QAS177" s="499"/>
      <c r="QAT177" s="499"/>
      <c r="QAU177" s="499"/>
      <c r="QAV177" s="500"/>
      <c r="QAW177" s="501"/>
      <c r="QAX177" s="501"/>
      <c r="QAY177" s="501"/>
      <c r="QAZ177" s="501"/>
      <c r="QBA177" s="501"/>
      <c r="QBB177" s="501"/>
      <c r="QBC177" s="501"/>
      <c r="QBD177" s="501"/>
      <c r="QBE177" s="501"/>
      <c r="QBF177" s="501"/>
      <c r="QBG177" s="501"/>
      <c r="QBH177" s="502"/>
      <c r="QBI177" s="497"/>
      <c r="QBJ177" s="498"/>
      <c r="QBK177" s="498"/>
      <c r="QBL177" s="499"/>
      <c r="QBM177" s="499"/>
      <c r="QBN177" s="499"/>
      <c r="QBO177" s="500"/>
      <c r="QBP177" s="501"/>
      <c r="QBQ177" s="501"/>
      <c r="QBR177" s="501"/>
      <c r="QBS177" s="501"/>
      <c r="QBT177" s="501"/>
      <c r="QBU177" s="501"/>
      <c r="QBV177" s="501"/>
      <c r="QBW177" s="501"/>
      <c r="QBX177" s="501"/>
      <c r="QBY177" s="501"/>
      <c r="QBZ177" s="501"/>
      <c r="QCA177" s="502"/>
      <c r="QCB177" s="497"/>
      <c r="QCC177" s="498"/>
      <c r="QCD177" s="498"/>
      <c r="QCE177" s="499"/>
      <c r="QCF177" s="499"/>
      <c r="QCG177" s="499"/>
      <c r="QCH177" s="500"/>
      <c r="QCI177" s="501"/>
      <c r="QCJ177" s="501"/>
      <c r="QCK177" s="501"/>
      <c r="QCL177" s="501"/>
      <c r="QCM177" s="501"/>
      <c r="QCN177" s="501"/>
      <c r="QCO177" s="501"/>
      <c r="QCP177" s="501"/>
      <c r="QCQ177" s="501"/>
      <c r="QCR177" s="501"/>
      <c r="QCS177" s="501"/>
      <c r="QCT177" s="502"/>
      <c r="QCU177" s="497"/>
      <c r="QCV177" s="498"/>
      <c r="QCW177" s="498"/>
      <c r="QCX177" s="499"/>
      <c r="QCY177" s="499"/>
      <c r="QCZ177" s="499"/>
      <c r="QDA177" s="500"/>
      <c r="QDB177" s="501"/>
      <c r="QDC177" s="501"/>
      <c r="QDD177" s="501"/>
      <c r="QDE177" s="501"/>
      <c r="QDF177" s="501"/>
      <c r="QDG177" s="501"/>
      <c r="QDH177" s="501"/>
      <c r="QDI177" s="501"/>
      <c r="QDJ177" s="501"/>
      <c r="QDK177" s="501"/>
      <c r="QDL177" s="501"/>
      <c r="QDM177" s="502"/>
      <c r="QDN177" s="497"/>
      <c r="QDO177" s="498"/>
      <c r="QDP177" s="498"/>
      <c r="QDQ177" s="499"/>
      <c r="QDR177" s="499"/>
      <c r="QDS177" s="499"/>
      <c r="QDT177" s="500"/>
      <c r="QDU177" s="501"/>
      <c r="QDV177" s="501"/>
      <c r="QDW177" s="501"/>
      <c r="QDX177" s="501"/>
      <c r="QDY177" s="501"/>
      <c r="QDZ177" s="501"/>
      <c r="QEA177" s="501"/>
      <c r="QEB177" s="501"/>
      <c r="QEC177" s="501"/>
      <c r="QED177" s="501"/>
      <c r="QEE177" s="501"/>
      <c r="QEF177" s="502"/>
      <c r="QEG177" s="497"/>
      <c r="QEH177" s="498"/>
      <c r="QEI177" s="498"/>
      <c r="QEJ177" s="499"/>
      <c r="QEK177" s="499"/>
      <c r="QEL177" s="499"/>
      <c r="QEM177" s="500"/>
      <c r="QEN177" s="501"/>
      <c r="QEO177" s="501"/>
      <c r="QEP177" s="501"/>
      <c r="QEQ177" s="501"/>
      <c r="QER177" s="501"/>
      <c r="QES177" s="501"/>
      <c r="QET177" s="501"/>
      <c r="QEU177" s="501"/>
      <c r="QEV177" s="501"/>
      <c r="QEW177" s="501"/>
      <c r="QEX177" s="501"/>
      <c r="QEY177" s="502"/>
      <c r="QEZ177" s="497"/>
      <c r="QFA177" s="498"/>
      <c r="QFB177" s="498"/>
      <c r="QFC177" s="499"/>
      <c r="QFD177" s="499"/>
      <c r="QFE177" s="499"/>
      <c r="QFF177" s="500"/>
      <c r="QFG177" s="501"/>
      <c r="QFH177" s="501"/>
      <c r="QFI177" s="501"/>
      <c r="QFJ177" s="501"/>
      <c r="QFK177" s="501"/>
      <c r="QFL177" s="501"/>
      <c r="QFM177" s="501"/>
      <c r="QFN177" s="501"/>
      <c r="QFO177" s="501"/>
      <c r="QFP177" s="501"/>
      <c r="QFQ177" s="501"/>
      <c r="QFR177" s="502"/>
      <c r="QFS177" s="497"/>
      <c r="QFT177" s="498"/>
      <c r="QFU177" s="498"/>
      <c r="QFV177" s="499"/>
      <c r="QFW177" s="499"/>
      <c r="QFX177" s="499"/>
      <c r="QFY177" s="500"/>
      <c r="QFZ177" s="501"/>
      <c r="QGA177" s="501"/>
      <c r="QGB177" s="501"/>
      <c r="QGC177" s="501"/>
      <c r="QGD177" s="501"/>
      <c r="QGE177" s="501"/>
      <c r="QGF177" s="501"/>
      <c r="QGG177" s="501"/>
      <c r="QGH177" s="501"/>
      <c r="QGI177" s="501"/>
      <c r="QGJ177" s="501"/>
      <c r="QGK177" s="502"/>
      <c r="QGL177" s="497"/>
      <c r="QGM177" s="498"/>
      <c r="QGN177" s="498"/>
      <c r="QGO177" s="499"/>
      <c r="QGP177" s="499"/>
      <c r="QGQ177" s="499"/>
      <c r="QGR177" s="500"/>
      <c r="QGS177" s="501"/>
      <c r="QGT177" s="501"/>
      <c r="QGU177" s="501"/>
      <c r="QGV177" s="501"/>
      <c r="QGW177" s="501"/>
      <c r="QGX177" s="501"/>
      <c r="QGY177" s="501"/>
      <c r="QGZ177" s="501"/>
      <c r="QHA177" s="501"/>
      <c r="QHB177" s="501"/>
      <c r="QHC177" s="501"/>
      <c r="QHD177" s="502"/>
      <c r="QHE177" s="497"/>
      <c r="QHF177" s="498"/>
      <c r="QHG177" s="498"/>
      <c r="QHH177" s="499"/>
      <c r="QHI177" s="499"/>
      <c r="QHJ177" s="499"/>
      <c r="QHK177" s="500"/>
      <c r="QHL177" s="501"/>
      <c r="QHM177" s="501"/>
      <c r="QHN177" s="501"/>
      <c r="QHO177" s="501"/>
      <c r="QHP177" s="501"/>
      <c r="QHQ177" s="501"/>
      <c r="QHR177" s="501"/>
      <c r="QHS177" s="501"/>
      <c r="QHT177" s="501"/>
      <c r="QHU177" s="501"/>
      <c r="QHV177" s="501"/>
      <c r="QHW177" s="502"/>
      <c r="QHX177" s="497"/>
      <c r="QHY177" s="498"/>
      <c r="QHZ177" s="498"/>
      <c r="QIA177" s="499"/>
      <c r="QIB177" s="499"/>
      <c r="QIC177" s="499"/>
      <c r="QID177" s="500"/>
      <c r="QIE177" s="501"/>
      <c r="QIF177" s="501"/>
      <c r="QIG177" s="501"/>
      <c r="QIH177" s="501"/>
      <c r="QII177" s="501"/>
      <c r="QIJ177" s="501"/>
      <c r="QIK177" s="501"/>
      <c r="QIL177" s="501"/>
      <c r="QIM177" s="501"/>
      <c r="QIN177" s="501"/>
      <c r="QIO177" s="501"/>
      <c r="QIP177" s="502"/>
      <c r="QIQ177" s="497"/>
      <c r="QIR177" s="498"/>
      <c r="QIS177" s="498"/>
      <c r="QIT177" s="499"/>
      <c r="QIU177" s="499"/>
      <c r="QIV177" s="499"/>
      <c r="QIW177" s="500"/>
      <c r="QIX177" s="501"/>
      <c r="QIY177" s="501"/>
      <c r="QIZ177" s="501"/>
      <c r="QJA177" s="501"/>
      <c r="QJB177" s="501"/>
      <c r="QJC177" s="501"/>
      <c r="QJD177" s="501"/>
      <c r="QJE177" s="501"/>
      <c r="QJF177" s="501"/>
      <c r="QJG177" s="501"/>
      <c r="QJH177" s="501"/>
      <c r="QJI177" s="502"/>
      <c r="QJJ177" s="497"/>
      <c r="QJK177" s="498"/>
      <c r="QJL177" s="498"/>
      <c r="QJM177" s="499"/>
      <c r="QJN177" s="499"/>
      <c r="QJO177" s="499"/>
      <c r="QJP177" s="500"/>
      <c r="QJQ177" s="501"/>
      <c r="QJR177" s="501"/>
      <c r="QJS177" s="501"/>
      <c r="QJT177" s="501"/>
      <c r="QJU177" s="501"/>
      <c r="QJV177" s="501"/>
      <c r="QJW177" s="501"/>
      <c r="QJX177" s="501"/>
      <c r="QJY177" s="501"/>
      <c r="QJZ177" s="501"/>
      <c r="QKA177" s="501"/>
      <c r="QKB177" s="502"/>
      <c r="QKC177" s="497"/>
      <c r="QKD177" s="498"/>
      <c r="QKE177" s="498"/>
      <c r="QKF177" s="499"/>
      <c r="QKG177" s="499"/>
      <c r="QKH177" s="499"/>
      <c r="QKI177" s="500"/>
      <c r="QKJ177" s="501"/>
      <c r="QKK177" s="501"/>
      <c r="QKL177" s="501"/>
      <c r="QKM177" s="501"/>
      <c r="QKN177" s="501"/>
      <c r="QKO177" s="501"/>
      <c r="QKP177" s="501"/>
      <c r="QKQ177" s="501"/>
      <c r="QKR177" s="501"/>
      <c r="QKS177" s="501"/>
      <c r="QKT177" s="501"/>
      <c r="QKU177" s="502"/>
      <c r="QKV177" s="497"/>
      <c r="QKW177" s="498"/>
      <c r="QKX177" s="498"/>
      <c r="QKY177" s="499"/>
      <c r="QKZ177" s="499"/>
      <c r="QLA177" s="499"/>
      <c r="QLB177" s="500"/>
      <c r="QLC177" s="501"/>
      <c r="QLD177" s="501"/>
      <c r="QLE177" s="501"/>
      <c r="QLF177" s="501"/>
      <c r="QLG177" s="501"/>
      <c r="QLH177" s="501"/>
      <c r="QLI177" s="501"/>
      <c r="QLJ177" s="501"/>
      <c r="QLK177" s="501"/>
      <c r="QLL177" s="501"/>
      <c r="QLM177" s="501"/>
      <c r="QLN177" s="502"/>
      <c r="QLO177" s="497"/>
      <c r="QLP177" s="498"/>
      <c r="QLQ177" s="498"/>
      <c r="QLR177" s="499"/>
      <c r="QLS177" s="499"/>
      <c r="QLT177" s="499"/>
      <c r="QLU177" s="500"/>
      <c r="QLV177" s="501"/>
      <c r="QLW177" s="501"/>
      <c r="QLX177" s="501"/>
      <c r="QLY177" s="501"/>
      <c r="QLZ177" s="501"/>
      <c r="QMA177" s="501"/>
      <c r="QMB177" s="501"/>
      <c r="QMC177" s="501"/>
      <c r="QMD177" s="501"/>
      <c r="QME177" s="501"/>
      <c r="QMF177" s="501"/>
      <c r="QMG177" s="502"/>
      <c r="QMH177" s="497"/>
      <c r="QMI177" s="498"/>
      <c r="QMJ177" s="498"/>
      <c r="QMK177" s="499"/>
      <c r="QML177" s="499"/>
      <c r="QMM177" s="499"/>
      <c r="QMN177" s="500"/>
      <c r="QMO177" s="501"/>
      <c r="QMP177" s="501"/>
      <c r="QMQ177" s="501"/>
      <c r="QMR177" s="501"/>
      <c r="QMS177" s="501"/>
      <c r="QMT177" s="501"/>
      <c r="QMU177" s="501"/>
      <c r="QMV177" s="501"/>
      <c r="QMW177" s="501"/>
      <c r="QMX177" s="501"/>
      <c r="QMY177" s="501"/>
      <c r="QMZ177" s="502"/>
      <c r="QNA177" s="497"/>
      <c r="QNB177" s="498"/>
      <c r="QNC177" s="498"/>
      <c r="QND177" s="499"/>
      <c r="QNE177" s="499"/>
      <c r="QNF177" s="499"/>
      <c r="QNG177" s="500"/>
      <c r="QNH177" s="501"/>
      <c r="QNI177" s="501"/>
      <c r="QNJ177" s="501"/>
      <c r="QNK177" s="501"/>
      <c r="QNL177" s="501"/>
      <c r="QNM177" s="501"/>
      <c r="QNN177" s="501"/>
      <c r="QNO177" s="501"/>
      <c r="QNP177" s="501"/>
      <c r="QNQ177" s="501"/>
      <c r="QNR177" s="501"/>
      <c r="QNS177" s="502"/>
      <c r="QNT177" s="497"/>
      <c r="QNU177" s="498"/>
      <c r="QNV177" s="498"/>
      <c r="QNW177" s="499"/>
      <c r="QNX177" s="499"/>
      <c r="QNY177" s="499"/>
      <c r="QNZ177" s="500"/>
      <c r="QOA177" s="501"/>
      <c r="QOB177" s="501"/>
      <c r="QOC177" s="501"/>
      <c r="QOD177" s="501"/>
      <c r="QOE177" s="501"/>
      <c r="QOF177" s="501"/>
      <c r="QOG177" s="501"/>
      <c r="QOH177" s="501"/>
      <c r="QOI177" s="501"/>
      <c r="QOJ177" s="501"/>
      <c r="QOK177" s="501"/>
      <c r="QOL177" s="502"/>
      <c r="QOM177" s="497"/>
      <c r="QON177" s="498"/>
      <c r="QOO177" s="498"/>
      <c r="QOP177" s="499"/>
      <c r="QOQ177" s="499"/>
      <c r="QOR177" s="499"/>
      <c r="QOS177" s="500"/>
      <c r="QOT177" s="501"/>
      <c r="QOU177" s="501"/>
      <c r="QOV177" s="501"/>
      <c r="QOW177" s="501"/>
      <c r="QOX177" s="501"/>
      <c r="QOY177" s="501"/>
      <c r="QOZ177" s="501"/>
      <c r="QPA177" s="501"/>
      <c r="QPB177" s="501"/>
      <c r="QPC177" s="501"/>
      <c r="QPD177" s="501"/>
      <c r="QPE177" s="502"/>
      <c r="QPF177" s="497"/>
      <c r="QPG177" s="498"/>
      <c r="QPH177" s="498"/>
      <c r="QPI177" s="499"/>
      <c r="QPJ177" s="499"/>
      <c r="QPK177" s="499"/>
      <c r="QPL177" s="500"/>
      <c r="QPM177" s="501"/>
      <c r="QPN177" s="501"/>
      <c r="QPO177" s="501"/>
      <c r="QPP177" s="501"/>
      <c r="QPQ177" s="501"/>
      <c r="QPR177" s="501"/>
      <c r="QPS177" s="501"/>
      <c r="QPT177" s="501"/>
      <c r="QPU177" s="501"/>
      <c r="QPV177" s="501"/>
      <c r="QPW177" s="501"/>
      <c r="QPX177" s="502"/>
      <c r="QPY177" s="497"/>
      <c r="QPZ177" s="498"/>
      <c r="QQA177" s="498"/>
      <c r="QQB177" s="499"/>
      <c r="QQC177" s="499"/>
      <c r="QQD177" s="499"/>
      <c r="QQE177" s="500"/>
      <c r="QQF177" s="501"/>
      <c r="QQG177" s="501"/>
      <c r="QQH177" s="501"/>
      <c r="QQI177" s="501"/>
      <c r="QQJ177" s="501"/>
      <c r="QQK177" s="501"/>
      <c r="QQL177" s="501"/>
      <c r="QQM177" s="501"/>
      <c r="QQN177" s="501"/>
      <c r="QQO177" s="501"/>
      <c r="QQP177" s="501"/>
      <c r="QQQ177" s="502"/>
      <c r="QQR177" s="497"/>
      <c r="QQS177" s="498"/>
      <c r="QQT177" s="498"/>
      <c r="QQU177" s="499"/>
      <c r="QQV177" s="499"/>
      <c r="QQW177" s="499"/>
      <c r="QQX177" s="500"/>
      <c r="QQY177" s="501"/>
      <c r="QQZ177" s="501"/>
      <c r="QRA177" s="501"/>
      <c r="QRB177" s="501"/>
      <c r="QRC177" s="501"/>
      <c r="QRD177" s="501"/>
      <c r="QRE177" s="501"/>
      <c r="QRF177" s="501"/>
      <c r="QRG177" s="501"/>
      <c r="QRH177" s="501"/>
      <c r="QRI177" s="501"/>
      <c r="QRJ177" s="502"/>
      <c r="QRK177" s="497"/>
      <c r="QRL177" s="498"/>
      <c r="QRM177" s="498"/>
      <c r="QRN177" s="499"/>
      <c r="QRO177" s="499"/>
      <c r="QRP177" s="499"/>
      <c r="QRQ177" s="500"/>
      <c r="QRR177" s="501"/>
      <c r="QRS177" s="501"/>
      <c r="QRT177" s="501"/>
      <c r="QRU177" s="501"/>
      <c r="QRV177" s="501"/>
      <c r="QRW177" s="501"/>
      <c r="QRX177" s="501"/>
      <c r="QRY177" s="501"/>
      <c r="QRZ177" s="501"/>
      <c r="QSA177" s="501"/>
      <c r="QSB177" s="501"/>
      <c r="QSC177" s="502"/>
      <c r="QSD177" s="497"/>
      <c r="QSE177" s="498"/>
      <c r="QSF177" s="498"/>
      <c r="QSG177" s="499"/>
      <c r="QSH177" s="499"/>
      <c r="QSI177" s="499"/>
      <c r="QSJ177" s="500"/>
      <c r="QSK177" s="501"/>
      <c r="QSL177" s="501"/>
      <c r="QSM177" s="501"/>
      <c r="QSN177" s="501"/>
      <c r="QSO177" s="501"/>
      <c r="QSP177" s="501"/>
      <c r="QSQ177" s="501"/>
      <c r="QSR177" s="501"/>
      <c r="QSS177" s="501"/>
      <c r="QST177" s="501"/>
      <c r="QSU177" s="501"/>
      <c r="QSV177" s="502"/>
      <c r="QSW177" s="497"/>
      <c r="QSX177" s="498"/>
      <c r="QSY177" s="498"/>
      <c r="QSZ177" s="499"/>
      <c r="QTA177" s="499"/>
      <c r="QTB177" s="499"/>
      <c r="QTC177" s="500"/>
      <c r="QTD177" s="501"/>
      <c r="QTE177" s="501"/>
      <c r="QTF177" s="501"/>
      <c r="QTG177" s="501"/>
      <c r="QTH177" s="501"/>
      <c r="QTI177" s="501"/>
      <c r="QTJ177" s="501"/>
      <c r="QTK177" s="501"/>
      <c r="QTL177" s="501"/>
      <c r="QTM177" s="501"/>
      <c r="QTN177" s="501"/>
      <c r="QTO177" s="502"/>
      <c r="QTP177" s="497"/>
      <c r="QTQ177" s="498"/>
      <c r="QTR177" s="498"/>
      <c r="QTS177" s="499"/>
      <c r="QTT177" s="499"/>
      <c r="QTU177" s="499"/>
      <c r="QTV177" s="500"/>
      <c r="QTW177" s="501"/>
      <c r="QTX177" s="501"/>
      <c r="QTY177" s="501"/>
      <c r="QTZ177" s="501"/>
      <c r="QUA177" s="501"/>
      <c r="QUB177" s="501"/>
      <c r="QUC177" s="501"/>
      <c r="QUD177" s="501"/>
      <c r="QUE177" s="501"/>
      <c r="QUF177" s="501"/>
      <c r="QUG177" s="501"/>
      <c r="QUH177" s="502"/>
      <c r="QUI177" s="497"/>
      <c r="QUJ177" s="498"/>
      <c r="QUK177" s="498"/>
      <c r="QUL177" s="499"/>
      <c r="QUM177" s="499"/>
      <c r="QUN177" s="499"/>
      <c r="QUO177" s="500"/>
      <c r="QUP177" s="501"/>
      <c r="QUQ177" s="501"/>
      <c r="QUR177" s="501"/>
      <c r="QUS177" s="501"/>
      <c r="QUT177" s="501"/>
      <c r="QUU177" s="501"/>
      <c r="QUV177" s="501"/>
      <c r="QUW177" s="501"/>
      <c r="QUX177" s="501"/>
      <c r="QUY177" s="501"/>
      <c r="QUZ177" s="501"/>
      <c r="QVA177" s="502"/>
      <c r="QVB177" s="497"/>
      <c r="QVC177" s="498"/>
      <c r="QVD177" s="498"/>
      <c r="QVE177" s="499"/>
      <c r="QVF177" s="499"/>
      <c r="QVG177" s="499"/>
      <c r="QVH177" s="500"/>
      <c r="QVI177" s="501"/>
      <c r="QVJ177" s="501"/>
      <c r="QVK177" s="501"/>
      <c r="QVL177" s="501"/>
      <c r="QVM177" s="501"/>
      <c r="QVN177" s="501"/>
      <c r="QVO177" s="501"/>
      <c r="QVP177" s="501"/>
      <c r="QVQ177" s="501"/>
      <c r="QVR177" s="501"/>
      <c r="QVS177" s="501"/>
      <c r="QVT177" s="502"/>
      <c r="QVU177" s="497"/>
      <c r="QVV177" s="498"/>
      <c r="QVW177" s="498"/>
      <c r="QVX177" s="499"/>
      <c r="QVY177" s="499"/>
      <c r="QVZ177" s="499"/>
      <c r="QWA177" s="500"/>
      <c r="QWB177" s="501"/>
      <c r="QWC177" s="501"/>
      <c r="QWD177" s="501"/>
      <c r="QWE177" s="501"/>
      <c r="QWF177" s="501"/>
      <c r="QWG177" s="501"/>
      <c r="QWH177" s="501"/>
      <c r="QWI177" s="501"/>
      <c r="QWJ177" s="501"/>
      <c r="QWK177" s="501"/>
      <c r="QWL177" s="501"/>
      <c r="QWM177" s="502"/>
      <c r="QWN177" s="497"/>
      <c r="QWO177" s="498"/>
      <c r="QWP177" s="498"/>
      <c r="QWQ177" s="499"/>
      <c r="QWR177" s="499"/>
      <c r="QWS177" s="499"/>
      <c r="QWT177" s="500"/>
      <c r="QWU177" s="501"/>
      <c r="QWV177" s="501"/>
      <c r="QWW177" s="501"/>
      <c r="QWX177" s="501"/>
      <c r="QWY177" s="501"/>
      <c r="QWZ177" s="501"/>
      <c r="QXA177" s="501"/>
      <c r="QXB177" s="501"/>
      <c r="QXC177" s="501"/>
      <c r="QXD177" s="501"/>
      <c r="QXE177" s="501"/>
      <c r="QXF177" s="502"/>
      <c r="QXG177" s="497"/>
      <c r="QXH177" s="498"/>
      <c r="QXI177" s="498"/>
      <c r="QXJ177" s="499"/>
      <c r="QXK177" s="499"/>
      <c r="QXL177" s="499"/>
      <c r="QXM177" s="500"/>
      <c r="QXN177" s="501"/>
      <c r="QXO177" s="501"/>
      <c r="QXP177" s="501"/>
      <c r="QXQ177" s="501"/>
      <c r="QXR177" s="501"/>
      <c r="QXS177" s="501"/>
      <c r="QXT177" s="501"/>
      <c r="QXU177" s="501"/>
      <c r="QXV177" s="501"/>
      <c r="QXW177" s="501"/>
      <c r="QXX177" s="501"/>
      <c r="QXY177" s="502"/>
      <c r="QXZ177" s="497"/>
      <c r="QYA177" s="498"/>
      <c r="QYB177" s="498"/>
      <c r="QYC177" s="499"/>
      <c r="QYD177" s="499"/>
      <c r="QYE177" s="499"/>
      <c r="QYF177" s="500"/>
      <c r="QYG177" s="501"/>
      <c r="QYH177" s="501"/>
      <c r="QYI177" s="501"/>
      <c r="QYJ177" s="501"/>
      <c r="QYK177" s="501"/>
      <c r="QYL177" s="501"/>
      <c r="QYM177" s="501"/>
      <c r="QYN177" s="501"/>
      <c r="QYO177" s="501"/>
      <c r="QYP177" s="501"/>
      <c r="QYQ177" s="501"/>
      <c r="QYR177" s="502"/>
      <c r="QYS177" s="497"/>
      <c r="QYT177" s="498"/>
      <c r="QYU177" s="498"/>
      <c r="QYV177" s="499"/>
      <c r="QYW177" s="499"/>
      <c r="QYX177" s="499"/>
      <c r="QYY177" s="500"/>
      <c r="QYZ177" s="501"/>
      <c r="QZA177" s="501"/>
      <c r="QZB177" s="501"/>
      <c r="QZC177" s="501"/>
      <c r="QZD177" s="501"/>
      <c r="QZE177" s="501"/>
      <c r="QZF177" s="501"/>
      <c r="QZG177" s="501"/>
      <c r="QZH177" s="501"/>
      <c r="QZI177" s="501"/>
      <c r="QZJ177" s="501"/>
      <c r="QZK177" s="502"/>
      <c r="QZL177" s="497"/>
      <c r="QZM177" s="498"/>
      <c r="QZN177" s="498"/>
      <c r="QZO177" s="499"/>
      <c r="QZP177" s="499"/>
      <c r="QZQ177" s="499"/>
      <c r="QZR177" s="500"/>
      <c r="QZS177" s="501"/>
      <c r="QZT177" s="501"/>
      <c r="QZU177" s="501"/>
      <c r="QZV177" s="501"/>
      <c r="QZW177" s="501"/>
      <c r="QZX177" s="501"/>
      <c r="QZY177" s="501"/>
      <c r="QZZ177" s="501"/>
      <c r="RAA177" s="501"/>
      <c r="RAB177" s="501"/>
      <c r="RAC177" s="501"/>
      <c r="RAD177" s="502"/>
      <c r="RAE177" s="497"/>
      <c r="RAF177" s="498"/>
      <c r="RAG177" s="498"/>
      <c r="RAH177" s="499"/>
      <c r="RAI177" s="499"/>
      <c r="RAJ177" s="499"/>
      <c r="RAK177" s="500"/>
      <c r="RAL177" s="501"/>
      <c r="RAM177" s="501"/>
      <c r="RAN177" s="501"/>
      <c r="RAO177" s="501"/>
      <c r="RAP177" s="501"/>
      <c r="RAQ177" s="501"/>
      <c r="RAR177" s="501"/>
      <c r="RAS177" s="501"/>
      <c r="RAT177" s="501"/>
      <c r="RAU177" s="501"/>
      <c r="RAV177" s="501"/>
      <c r="RAW177" s="502"/>
      <c r="RAX177" s="497"/>
      <c r="RAY177" s="498"/>
      <c r="RAZ177" s="498"/>
      <c r="RBA177" s="499"/>
      <c r="RBB177" s="499"/>
      <c r="RBC177" s="499"/>
      <c r="RBD177" s="500"/>
      <c r="RBE177" s="501"/>
      <c r="RBF177" s="501"/>
      <c r="RBG177" s="501"/>
      <c r="RBH177" s="501"/>
      <c r="RBI177" s="501"/>
      <c r="RBJ177" s="501"/>
      <c r="RBK177" s="501"/>
      <c r="RBL177" s="501"/>
      <c r="RBM177" s="501"/>
      <c r="RBN177" s="501"/>
      <c r="RBO177" s="501"/>
      <c r="RBP177" s="502"/>
      <c r="RBQ177" s="497"/>
      <c r="RBR177" s="498"/>
      <c r="RBS177" s="498"/>
      <c r="RBT177" s="499"/>
      <c r="RBU177" s="499"/>
      <c r="RBV177" s="499"/>
      <c r="RBW177" s="500"/>
      <c r="RBX177" s="501"/>
      <c r="RBY177" s="501"/>
      <c r="RBZ177" s="501"/>
      <c r="RCA177" s="501"/>
      <c r="RCB177" s="501"/>
      <c r="RCC177" s="501"/>
      <c r="RCD177" s="501"/>
      <c r="RCE177" s="501"/>
      <c r="RCF177" s="501"/>
      <c r="RCG177" s="501"/>
      <c r="RCH177" s="501"/>
      <c r="RCI177" s="502"/>
      <c r="RCJ177" s="497"/>
      <c r="RCK177" s="498"/>
      <c r="RCL177" s="498"/>
      <c r="RCM177" s="499"/>
      <c r="RCN177" s="499"/>
      <c r="RCO177" s="499"/>
      <c r="RCP177" s="500"/>
      <c r="RCQ177" s="501"/>
      <c r="RCR177" s="501"/>
      <c r="RCS177" s="501"/>
      <c r="RCT177" s="501"/>
      <c r="RCU177" s="501"/>
      <c r="RCV177" s="501"/>
      <c r="RCW177" s="501"/>
      <c r="RCX177" s="501"/>
      <c r="RCY177" s="501"/>
      <c r="RCZ177" s="501"/>
      <c r="RDA177" s="501"/>
      <c r="RDB177" s="502"/>
      <c r="RDC177" s="497"/>
      <c r="RDD177" s="498"/>
      <c r="RDE177" s="498"/>
      <c r="RDF177" s="499"/>
      <c r="RDG177" s="499"/>
      <c r="RDH177" s="499"/>
      <c r="RDI177" s="500"/>
      <c r="RDJ177" s="501"/>
      <c r="RDK177" s="501"/>
      <c r="RDL177" s="501"/>
      <c r="RDM177" s="501"/>
      <c r="RDN177" s="501"/>
      <c r="RDO177" s="501"/>
      <c r="RDP177" s="501"/>
      <c r="RDQ177" s="501"/>
      <c r="RDR177" s="501"/>
      <c r="RDS177" s="501"/>
      <c r="RDT177" s="501"/>
      <c r="RDU177" s="502"/>
      <c r="RDV177" s="497"/>
      <c r="RDW177" s="498"/>
      <c r="RDX177" s="498"/>
      <c r="RDY177" s="499"/>
      <c r="RDZ177" s="499"/>
      <c r="REA177" s="499"/>
      <c r="REB177" s="500"/>
      <c r="REC177" s="501"/>
      <c r="RED177" s="501"/>
      <c r="REE177" s="501"/>
      <c r="REF177" s="501"/>
      <c r="REG177" s="501"/>
      <c r="REH177" s="501"/>
      <c r="REI177" s="501"/>
      <c r="REJ177" s="501"/>
      <c r="REK177" s="501"/>
      <c r="REL177" s="501"/>
      <c r="REM177" s="501"/>
      <c r="REN177" s="502"/>
      <c r="REO177" s="497"/>
      <c r="REP177" s="498"/>
      <c r="REQ177" s="498"/>
      <c r="RER177" s="499"/>
      <c r="RES177" s="499"/>
      <c r="RET177" s="499"/>
      <c r="REU177" s="500"/>
      <c r="REV177" s="501"/>
      <c r="REW177" s="501"/>
      <c r="REX177" s="501"/>
      <c r="REY177" s="501"/>
      <c r="REZ177" s="501"/>
      <c r="RFA177" s="501"/>
      <c r="RFB177" s="501"/>
      <c r="RFC177" s="501"/>
      <c r="RFD177" s="501"/>
      <c r="RFE177" s="501"/>
      <c r="RFF177" s="501"/>
      <c r="RFG177" s="502"/>
      <c r="RFH177" s="497"/>
      <c r="RFI177" s="498"/>
      <c r="RFJ177" s="498"/>
      <c r="RFK177" s="499"/>
      <c r="RFL177" s="499"/>
      <c r="RFM177" s="499"/>
      <c r="RFN177" s="500"/>
      <c r="RFO177" s="501"/>
      <c r="RFP177" s="501"/>
      <c r="RFQ177" s="501"/>
      <c r="RFR177" s="501"/>
      <c r="RFS177" s="501"/>
      <c r="RFT177" s="501"/>
      <c r="RFU177" s="501"/>
      <c r="RFV177" s="501"/>
      <c r="RFW177" s="501"/>
      <c r="RFX177" s="501"/>
      <c r="RFY177" s="501"/>
      <c r="RFZ177" s="502"/>
      <c r="RGA177" s="497"/>
      <c r="RGB177" s="498"/>
      <c r="RGC177" s="498"/>
      <c r="RGD177" s="499"/>
      <c r="RGE177" s="499"/>
      <c r="RGF177" s="499"/>
      <c r="RGG177" s="500"/>
      <c r="RGH177" s="501"/>
      <c r="RGI177" s="501"/>
      <c r="RGJ177" s="501"/>
      <c r="RGK177" s="501"/>
      <c r="RGL177" s="501"/>
      <c r="RGM177" s="501"/>
      <c r="RGN177" s="501"/>
      <c r="RGO177" s="501"/>
      <c r="RGP177" s="501"/>
      <c r="RGQ177" s="501"/>
      <c r="RGR177" s="501"/>
      <c r="RGS177" s="502"/>
      <c r="RGT177" s="497"/>
      <c r="RGU177" s="498"/>
      <c r="RGV177" s="498"/>
      <c r="RGW177" s="499"/>
      <c r="RGX177" s="499"/>
      <c r="RGY177" s="499"/>
      <c r="RGZ177" s="500"/>
      <c r="RHA177" s="501"/>
      <c r="RHB177" s="501"/>
      <c r="RHC177" s="501"/>
      <c r="RHD177" s="501"/>
      <c r="RHE177" s="501"/>
      <c r="RHF177" s="501"/>
      <c r="RHG177" s="501"/>
      <c r="RHH177" s="501"/>
      <c r="RHI177" s="501"/>
      <c r="RHJ177" s="501"/>
      <c r="RHK177" s="501"/>
      <c r="RHL177" s="502"/>
      <c r="RHM177" s="497"/>
      <c r="RHN177" s="498"/>
      <c r="RHO177" s="498"/>
      <c r="RHP177" s="499"/>
      <c r="RHQ177" s="499"/>
      <c r="RHR177" s="499"/>
      <c r="RHS177" s="500"/>
      <c r="RHT177" s="501"/>
      <c r="RHU177" s="501"/>
      <c r="RHV177" s="501"/>
      <c r="RHW177" s="501"/>
      <c r="RHX177" s="501"/>
      <c r="RHY177" s="501"/>
      <c r="RHZ177" s="501"/>
      <c r="RIA177" s="501"/>
      <c r="RIB177" s="501"/>
      <c r="RIC177" s="501"/>
      <c r="RID177" s="501"/>
      <c r="RIE177" s="502"/>
      <c r="RIF177" s="497"/>
      <c r="RIG177" s="498"/>
      <c r="RIH177" s="498"/>
      <c r="RII177" s="499"/>
      <c r="RIJ177" s="499"/>
      <c r="RIK177" s="499"/>
      <c r="RIL177" s="500"/>
      <c r="RIM177" s="501"/>
      <c r="RIN177" s="501"/>
      <c r="RIO177" s="501"/>
      <c r="RIP177" s="501"/>
      <c r="RIQ177" s="501"/>
      <c r="RIR177" s="501"/>
      <c r="RIS177" s="501"/>
      <c r="RIT177" s="501"/>
      <c r="RIU177" s="501"/>
      <c r="RIV177" s="501"/>
      <c r="RIW177" s="501"/>
      <c r="RIX177" s="502"/>
      <c r="RIY177" s="497"/>
      <c r="RIZ177" s="498"/>
      <c r="RJA177" s="498"/>
      <c r="RJB177" s="499"/>
      <c r="RJC177" s="499"/>
      <c r="RJD177" s="499"/>
      <c r="RJE177" s="500"/>
      <c r="RJF177" s="501"/>
      <c r="RJG177" s="501"/>
      <c r="RJH177" s="501"/>
      <c r="RJI177" s="501"/>
      <c r="RJJ177" s="501"/>
      <c r="RJK177" s="501"/>
      <c r="RJL177" s="501"/>
      <c r="RJM177" s="501"/>
      <c r="RJN177" s="501"/>
      <c r="RJO177" s="501"/>
      <c r="RJP177" s="501"/>
      <c r="RJQ177" s="502"/>
      <c r="RJR177" s="497"/>
      <c r="RJS177" s="498"/>
      <c r="RJT177" s="498"/>
      <c r="RJU177" s="499"/>
      <c r="RJV177" s="499"/>
      <c r="RJW177" s="499"/>
      <c r="RJX177" s="500"/>
      <c r="RJY177" s="501"/>
      <c r="RJZ177" s="501"/>
      <c r="RKA177" s="501"/>
      <c r="RKB177" s="501"/>
      <c r="RKC177" s="501"/>
      <c r="RKD177" s="501"/>
      <c r="RKE177" s="501"/>
      <c r="RKF177" s="501"/>
      <c r="RKG177" s="501"/>
      <c r="RKH177" s="501"/>
      <c r="RKI177" s="501"/>
      <c r="RKJ177" s="502"/>
      <c r="RKK177" s="497"/>
      <c r="RKL177" s="498"/>
      <c r="RKM177" s="498"/>
      <c r="RKN177" s="499"/>
      <c r="RKO177" s="499"/>
      <c r="RKP177" s="499"/>
      <c r="RKQ177" s="500"/>
      <c r="RKR177" s="501"/>
      <c r="RKS177" s="501"/>
      <c r="RKT177" s="501"/>
      <c r="RKU177" s="501"/>
      <c r="RKV177" s="501"/>
      <c r="RKW177" s="501"/>
      <c r="RKX177" s="501"/>
      <c r="RKY177" s="501"/>
      <c r="RKZ177" s="501"/>
      <c r="RLA177" s="501"/>
      <c r="RLB177" s="501"/>
      <c r="RLC177" s="502"/>
      <c r="RLD177" s="497"/>
      <c r="RLE177" s="498"/>
      <c r="RLF177" s="498"/>
      <c r="RLG177" s="499"/>
      <c r="RLH177" s="499"/>
      <c r="RLI177" s="499"/>
      <c r="RLJ177" s="500"/>
      <c r="RLK177" s="501"/>
      <c r="RLL177" s="501"/>
      <c r="RLM177" s="501"/>
      <c r="RLN177" s="501"/>
      <c r="RLO177" s="501"/>
      <c r="RLP177" s="501"/>
      <c r="RLQ177" s="501"/>
      <c r="RLR177" s="501"/>
      <c r="RLS177" s="501"/>
      <c r="RLT177" s="501"/>
      <c r="RLU177" s="501"/>
      <c r="RLV177" s="502"/>
      <c r="RLW177" s="497"/>
      <c r="RLX177" s="498"/>
      <c r="RLY177" s="498"/>
      <c r="RLZ177" s="499"/>
      <c r="RMA177" s="499"/>
      <c r="RMB177" s="499"/>
      <c r="RMC177" s="500"/>
      <c r="RMD177" s="501"/>
      <c r="RME177" s="501"/>
      <c r="RMF177" s="501"/>
      <c r="RMG177" s="501"/>
      <c r="RMH177" s="501"/>
      <c r="RMI177" s="501"/>
      <c r="RMJ177" s="501"/>
      <c r="RMK177" s="501"/>
      <c r="RML177" s="501"/>
      <c r="RMM177" s="501"/>
      <c r="RMN177" s="501"/>
      <c r="RMO177" s="502"/>
      <c r="RMP177" s="497"/>
      <c r="RMQ177" s="498"/>
      <c r="RMR177" s="498"/>
      <c r="RMS177" s="499"/>
      <c r="RMT177" s="499"/>
      <c r="RMU177" s="499"/>
      <c r="RMV177" s="500"/>
      <c r="RMW177" s="501"/>
      <c r="RMX177" s="501"/>
      <c r="RMY177" s="501"/>
      <c r="RMZ177" s="501"/>
      <c r="RNA177" s="501"/>
      <c r="RNB177" s="501"/>
      <c r="RNC177" s="501"/>
      <c r="RND177" s="501"/>
      <c r="RNE177" s="501"/>
      <c r="RNF177" s="501"/>
      <c r="RNG177" s="501"/>
      <c r="RNH177" s="502"/>
      <c r="RNI177" s="497"/>
      <c r="RNJ177" s="498"/>
      <c r="RNK177" s="498"/>
      <c r="RNL177" s="499"/>
      <c r="RNM177" s="499"/>
      <c r="RNN177" s="499"/>
      <c r="RNO177" s="500"/>
      <c r="RNP177" s="501"/>
      <c r="RNQ177" s="501"/>
      <c r="RNR177" s="501"/>
      <c r="RNS177" s="501"/>
      <c r="RNT177" s="501"/>
      <c r="RNU177" s="501"/>
      <c r="RNV177" s="501"/>
      <c r="RNW177" s="501"/>
      <c r="RNX177" s="501"/>
      <c r="RNY177" s="501"/>
      <c r="RNZ177" s="501"/>
      <c r="ROA177" s="502"/>
      <c r="ROB177" s="497"/>
      <c r="ROC177" s="498"/>
      <c r="ROD177" s="498"/>
      <c r="ROE177" s="499"/>
      <c r="ROF177" s="499"/>
      <c r="ROG177" s="499"/>
      <c r="ROH177" s="500"/>
      <c r="ROI177" s="501"/>
      <c r="ROJ177" s="501"/>
      <c r="ROK177" s="501"/>
      <c r="ROL177" s="501"/>
      <c r="ROM177" s="501"/>
      <c r="RON177" s="501"/>
      <c r="ROO177" s="501"/>
      <c r="ROP177" s="501"/>
      <c r="ROQ177" s="501"/>
      <c r="ROR177" s="501"/>
      <c r="ROS177" s="501"/>
      <c r="ROT177" s="502"/>
      <c r="ROU177" s="497"/>
      <c r="ROV177" s="498"/>
      <c r="ROW177" s="498"/>
      <c r="ROX177" s="499"/>
      <c r="ROY177" s="499"/>
      <c r="ROZ177" s="499"/>
      <c r="RPA177" s="500"/>
      <c r="RPB177" s="501"/>
      <c r="RPC177" s="501"/>
      <c r="RPD177" s="501"/>
      <c r="RPE177" s="501"/>
      <c r="RPF177" s="501"/>
      <c r="RPG177" s="501"/>
      <c r="RPH177" s="501"/>
      <c r="RPI177" s="501"/>
      <c r="RPJ177" s="501"/>
      <c r="RPK177" s="501"/>
      <c r="RPL177" s="501"/>
      <c r="RPM177" s="502"/>
      <c r="RPN177" s="497"/>
      <c r="RPO177" s="498"/>
      <c r="RPP177" s="498"/>
      <c r="RPQ177" s="499"/>
      <c r="RPR177" s="499"/>
      <c r="RPS177" s="499"/>
      <c r="RPT177" s="500"/>
      <c r="RPU177" s="501"/>
      <c r="RPV177" s="501"/>
      <c r="RPW177" s="501"/>
      <c r="RPX177" s="501"/>
      <c r="RPY177" s="501"/>
      <c r="RPZ177" s="501"/>
      <c r="RQA177" s="501"/>
      <c r="RQB177" s="501"/>
      <c r="RQC177" s="501"/>
      <c r="RQD177" s="501"/>
      <c r="RQE177" s="501"/>
      <c r="RQF177" s="502"/>
      <c r="RQG177" s="497"/>
      <c r="RQH177" s="498"/>
      <c r="RQI177" s="498"/>
      <c r="RQJ177" s="499"/>
      <c r="RQK177" s="499"/>
      <c r="RQL177" s="499"/>
      <c r="RQM177" s="500"/>
      <c r="RQN177" s="501"/>
      <c r="RQO177" s="501"/>
      <c r="RQP177" s="501"/>
      <c r="RQQ177" s="501"/>
      <c r="RQR177" s="501"/>
      <c r="RQS177" s="501"/>
      <c r="RQT177" s="501"/>
      <c r="RQU177" s="501"/>
      <c r="RQV177" s="501"/>
      <c r="RQW177" s="501"/>
      <c r="RQX177" s="501"/>
      <c r="RQY177" s="502"/>
      <c r="RQZ177" s="497"/>
      <c r="RRA177" s="498"/>
      <c r="RRB177" s="498"/>
      <c r="RRC177" s="499"/>
      <c r="RRD177" s="499"/>
      <c r="RRE177" s="499"/>
      <c r="RRF177" s="500"/>
      <c r="RRG177" s="501"/>
      <c r="RRH177" s="501"/>
      <c r="RRI177" s="501"/>
      <c r="RRJ177" s="501"/>
      <c r="RRK177" s="501"/>
      <c r="RRL177" s="501"/>
      <c r="RRM177" s="501"/>
      <c r="RRN177" s="501"/>
      <c r="RRO177" s="501"/>
      <c r="RRP177" s="501"/>
      <c r="RRQ177" s="501"/>
      <c r="RRR177" s="502"/>
      <c r="RRS177" s="497"/>
      <c r="RRT177" s="498"/>
      <c r="RRU177" s="498"/>
      <c r="RRV177" s="499"/>
      <c r="RRW177" s="499"/>
      <c r="RRX177" s="499"/>
      <c r="RRY177" s="500"/>
      <c r="RRZ177" s="501"/>
      <c r="RSA177" s="501"/>
      <c r="RSB177" s="501"/>
      <c r="RSC177" s="501"/>
      <c r="RSD177" s="501"/>
      <c r="RSE177" s="501"/>
      <c r="RSF177" s="501"/>
      <c r="RSG177" s="501"/>
      <c r="RSH177" s="501"/>
      <c r="RSI177" s="501"/>
      <c r="RSJ177" s="501"/>
      <c r="RSK177" s="502"/>
      <c r="RSL177" s="497"/>
      <c r="RSM177" s="498"/>
      <c r="RSN177" s="498"/>
      <c r="RSO177" s="499"/>
      <c r="RSP177" s="499"/>
      <c r="RSQ177" s="499"/>
      <c r="RSR177" s="500"/>
      <c r="RSS177" s="501"/>
      <c r="RST177" s="501"/>
      <c r="RSU177" s="501"/>
      <c r="RSV177" s="501"/>
      <c r="RSW177" s="501"/>
      <c r="RSX177" s="501"/>
      <c r="RSY177" s="501"/>
      <c r="RSZ177" s="501"/>
      <c r="RTA177" s="501"/>
      <c r="RTB177" s="501"/>
      <c r="RTC177" s="501"/>
      <c r="RTD177" s="502"/>
      <c r="RTE177" s="497"/>
      <c r="RTF177" s="498"/>
      <c r="RTG177" s="498"/>
      <c r="RTH177" s="499"/>
      <c r="RTI177" s="499"/>
      <c r="RTJ177" s="499"/>
      <c r="RTK177" s="500"/>
      <c r="RTL177" s="501"/>
      <c r="RTM177" s="501"/>
      <c r="RTN177" s="501"/>
      <c r="RTO177" s="501"/>
      <c r="RTP177" s="501"/>
      <c r="RTQ177" s="501"/>
      <c r="RTR177" s="501"/>
      <c r="RTS177" s="501"/>
      <c r="RTT177" s="501"/>
      <c r="RTU177" s="501"/>
      <c r="RTV177" s="501"/>
      <c r="RTW177" s="502"/>
      <c r="RTX177" s="497"/>
      <c r="RTY177" s="498"/>
      <c r="RTZ177" s="498"/>
      <c r="RUA177" s="499"/>
      <c r="RUB177" s="499"/>
      <c r="RUC177" s="499"/>
      <c r="RUD177" s="500"/>
      <c r="RUE177" s="501"/>
      <c r="RUF177" s="501"/>
      <c r="RUG177" s="501"/>
      <c r="RUH177" s="501"/>
      <c r="RUI177" s="501"/>
      <c r="RUJ177" s="501"/>
      <c r="RUK177" s="501"/>
      <c r="RUL177" s="501"/>
      <c r="RUM177" s="501"/>
      <c r="RUN177" s="501"/>
      <c r="RUO177" s="501"/>
      <c r="RUP177" s="502"/>
      <c r="RUQ177" s="497"/>
      <c r="RUR177" s="498"/>
      <c r="RUS177" s="498"/>
      <c r="RUT177" s="499"/>
      <c r="RUU177" s="499"/>
      <c r="RUV177" s="499"/>
      <c r="RUW177" s="500"/>
      <c r="RUX177" s="501"/>
      <c r="RUY177" s="501"/>
      <c r="RUZ177" s="501"/>
      <c r="RVA177" s="501"/>
      <c r="RVB177" s="501"/>
      <c r="RVC177" s="501"/>
      <c r="RVD177" s="501"/>
      <c r="RVE177" s="501"/>
      <c r="RVF177" s="501"/>
      <c r="RVG177" s="501"/>
      <c r="RVH177" s="501"/>
      <c r="RVI177" s="502"/>
      <c r="RVJ177" s="497"/>
      <c r="RVK177" s="498"/>
      <c r="RVL177" s="498"/>
      <c r="RVM177" s="499"/>
      <c r="RVN177" s="499"/>
      <c r="RVO177" s="499"/>
      <c r="RVP177" s="500"/>
      <c r="RVQ177" s="501"/>
      <c r="RVR177" s="501"/>
      <c r="RVS177" s="501"/>
      <c r="RVT177" s="501"/>
      <c r="RVU177" s="501"/>
      <c r="RVV177" s="501"/>
      <c r="RVW177" s="501"/>
      <c r="RVX177" s="501"/>
      <c r="RVY177" s="501"/>
      <c r="RVZ177" s="501"/>
      <c r="RWA177" s="501"/>
      <c r="RWB177" s="502"/>
      <c r="RWC177" s="497"/>
      <c r="RWD177" s="498"/>
      <c r="RWE177" s="498"/>
      <c r="RWF177" s="499"/>
      <c r="RWG177" s="499"/>
      <c r="RWH177" s="499"/>
      <c r="RWI177" s="500"/>
      <c r="RWJ177" s="501"/>
      <c r="RWK177" s="501"/>
      <c r="RWL177" s="501"/>
      <c r="RWM177" s="501"/>
      <c r="RWN177" s="501"/>
      <c r="RWO177" s="501"/>
      <c r="RWP177" s="501"/>
      <c r="RWQ177" s="501"/>
      <c r="RWR177" s="501"/>
      <c r="RWS177" s="501"/>
      <c r="RWT177" s="501"/>
      <c r="RWU177" s="502"/>
      <c r="RWV177" s="497"/>
      <c r="RWW177" s="498"/>
      <c r="RWX177" s="498"/>
      <c r="RWY177" s="499"/>
      <c r="RWZ177" s="499"/>
      <c r="RXA177" s="499"/>
      <c r="RXB177" s="500"/>
      <c r="RXC177" s="501"/>
      <c r="RXD177" s="501"/>
      <c r="RXE177" s="501"/>
      <c r="RXF177" s="501"/>
      <c r="RXG177" s="501"/>
      <c r="RXH177" s="501"/>
      <c r="RXI177" s="501"/>
      <c r="RXJ177" s="501"/>
      <c r="RXK177" s="501"/>
      <c r="RXL177" s="501"/>
      <c r="RXM177" s="501"/>
      <c r="RXN177" s="502"/>
      <c r="RXO177" s="497"/>
      <c r="RXP177" s="498"/>
      <c r="RXQ177" s="498"/>
      <c r="RXR177" s="499"/>
      <c r="RXS177" s="499"/>
      <c r="RXT177" s="499"/>
      <c r="RXU177" s="500"/>
      <c r="RXV177" s="501"/>
      <c r="RXW177" s="501"/>
      <c r="RXX177" s="501"/>
      <c r="RXY177" s="501"/>
      <c r="RXZ177" s="501"/>
      <c r="RYA177" s="501"/>
      <c r="RYB177" s="501"/>
      <c r="RYC177" s="501"/>
      <c r="RYD177" s="501"/>
      <c r="RYE177" s="501"/>
      <c r="RYF177" s="501"/>
      <c r="RYG177" s="502"/>
      <c r="RYH177" s="497"/>
      <c r="RYI177" s="498"/>
      <c r="RYJ177" s="498"/>
      <c r="RYK177" s="499"/>
      <c r="RYL177" s="499"/>
      <c r="RYM177" s="499"/>
      <c r="RYN177" s="500"/>
      <c r="RYO177" s="501"/>
      <c r="RYP177" s="501"/>
      <c r="RYQ177" s="501"/>
      <c r="RYR177" s="501"/>
      <c r="RYS177" s="501"/>
      <c r="RYT177" s="501"/>
      <c r="RYU177" s="501"/>
      <c r="RYV177" s="501"/>
      <c r="RYW177" s="501"/>
      <c r="RYX177" s="501"/>
      <c r="RYY177" s="501"/>
      <c r="RYZ177" s="502"/>
      <c r="RZA177" s="497"/>
      <c r="RZB177" s="498"/>
      <c r="RZC177" s="498"/>
      <c r="RZD177" s="499"/>
      <c r="RZE177" s="499"/>
      <c r="RZF177" s="499"/>
      <c r="RZG177" s="500"/>
      <c r="RZH177" s="501"/>
      <c r="RZI177" s="501"/>
      <c r="RZJ177" s="501"/>
      <c r="RZK177" s="501"/>
      <c r="RZL177" s="501"/>
      <c r="RZM177" s="501"/>
      <c r="RZN177" s="501"/>
      <c r="RZO177" s="501"/>
      <c r="RZP177" s="501"/>
      <c r="RZQ177" s="501"/>
      <c r="RZR177" s="501"/>
      <c r="RZS177" s="502"/>
      <c r="RZT177" s="497"/>
      <c r="RZU177" s="498"/>
      <c r="RZV177" s="498"/>
      <c r="RZW177" s="499"/>
      <c r="RZX177" s="499"/>
      <c r="RZY177" s="499"/>
      <c r="RZZ177" s="500"/>
      <c r="SAA177" s="501"/>
      <c r="SAB177" s="501"/>
      <c r="SAC177" s="501"/>
      <c r="SAD177" s="501"/>
      <c r="SAE177" s="501"/>
      <c r="SAF177" s="501"/>
      <c r="SAG177" s="501"/>
      <c r="SAH177" s="501"/>
      <c r="SAI177" s="501"/>
      <c r="SAJ177" s="501"/>
      <c r="SAK177" s="501"/>
      <c r="SAL177" s="502"/>
      <c r="SAM177" s="497"/>
      <c r="SAN177" s="498"/>
      <c r="SAO177" s="498"/>
      <c r="SAP177" s="499"/>
      <c r="SAQ177" s="499"/>
      <c r="SAR177" s="499"/>
      <c r="SAS177" s="500"/>
      <c r="SAT177" s="501"/>
      <c r="SAU177" s="501"/>
      <c r="SAV177" s="501"/>
      <c r="SAW177" s="501"/>
      <c r="SAX177" s="501"/>
      <c r="SAY177" s="501"/>
      <c r="SAZ177" s="501"/>
      <c r="SBA177" s="501"/>
      <c r="SBB177" s="501"/>
      <c r="SBC177" s="501"/>
      <c r="SBD177" s="501"/>
      <c r="SBE177" s="502"/>
      <c r="SBF177" s="497"/>
      <c r="SBG177" s="498"/>
      <c r="SBH177" s="498"/>
      <c r="SBI177" s="499"/>
      <c r="SBJ177" s="499"/>
      <c r="SBK177" s="499"/>
      <c r="SBL177" s="500"/>
      <c r="SBM177" s="501"/>
      <c r="SBN177" s="501"/>
      <c r="SBO177" s="501"/>
      <c r="SBP177" s="501"/>
      <c r="SBQ177" s="501"/>
      <c r="SBR177" s="501"/>
      <c r="SBS177" s="501"/>
      <c r="SBT177" s="501"/>
      <c r="SBU177" s="501"/>
      <c r="SBV177" s="501"/>
      <c r="SBW177" s="501"/>
      <c r="SBX177" s="502"/>
      <c r="SBY177" s="497"/>
      <c r="SBZ177" s="498"/>
      <c r="SCA177" s="498"/>
      <c r="SCB177" s="499"/>
      <c r="SCC177" s="499"/>
      <c r="SCD177" s="499"/>
      <c r="SCE177" s="500"/>
      <c r="SCF177" s="501"/>
      <c r="SCG177" s="501"/>
      <c r="SCH177" s="501"/>
      <c r="SCI177" s="501"/>
      <c r="SCJ177" s="501"/>
      <c r="SCK177" s="501"/>
      <c r="SCL177" s="501"/>
      <c r="SCM177" s="501"/>
      <c r="SCN177" s="501"/>
      <c r="SCO177" s="501"/>
      <c r="SCP177" s="501"/>
      <c r="SCQ177" s="502"/>
      <c r="SCR177" s="497"/>
      <c r="SCS177" s="498"/>
      <c r="SCT177" s="498"/>
      <c r="SCU177" s="499"/>
      <c r="SCV177" s="499"/>
      <c r="SCW177" s="499"/>
      <c r="SCX177" s="500"/>
      <c r="SCY177" s="501"/>
      <c r="SCZ177" s="501"/>
      <c r="SDA177" s="501"/>
      <c r="SDB177" s="501"/>
      <c r="SDC177" s="501"/>
      <c r="SDD177" s="501"/>
      <c r="SDE177" s="501"/>
      <c r="SDF177" s="501"/>
      <c r="SDG177" s="501"/>
      <c r="SDH177" s="501"/>
      <c r="SDI177" s="501"/>
      <c r="SDJ177" s="502"/>
      <c r="SDK177" s="497"/>
      <c r="SDL177" s="498"/>
      <c r="SDM177" s="498"/>
      <c r="SDN177" s="499"/>
      <c r="SDO177" s="499"/>
      <c r="SDP177" s="499"/>
      <c r="SDQ177" s="500"/>
      <c r="SDR177" s="501"/>
      <c r="SDS177" s="501"/>
      <c r="SDT177" s="501"/>
      <c r="SDU177" s="501"/>
      <c r="SDV177" s="501"/>
      <c r="SDW177" s="501"/>
      <c r="SDX177" s="501"/>
      <c r="SDY177" s="501"/>
      <c r="SDZ177" s="501"/>
      <c r="SEA177" s="501"/>
      <c r="SEB177" s="501"/>
      <c r="SEC177" s="502"/>
      <c r="SED177" s="497"/>
      <c r="SEE177" s="498"/>
      <c r="SEF177" s="498"/>
      <c r="SEG177" s="499"/>
      <c r="SEH177" s="499"/>
      <c r="SEI177" s="499"/>
      <c r="SEJ177" s="500"/>
      <c r="SEK177" s="501"/>
      <c r="SEL177" s="501"/>
      <c r="SEM177" s="501"/>
      <c r="SEN177" s="501"/>
      <c r="SEO177" s="501"/>
      <c r="SEP177" s="501"/>
      <c r="SEQ177" s="501"/>
      <c r="SER177" s="501"/>
      <c r="SES177" s="501"/>
      <c r="SET177" s="501"/>
      <c r="SEU177" s="501"/>
      <c r="SEV177" s="502"/>
      <c r="SEW177" s="497"/>
      <c r="SEX177" s="498"/>
      <c r="SEY177" s="498"/>
      <c r="SEZ177" s="499"/>
      <c r="SFA177" s="499"/>
      <c r="SFB177" s="499"/>
      <c r="SFC177" s="500"/>
      <c r="SFD177" s="501"/>
      <c r="SFE177" s="501"/>
      <c r="SFF177" s="501"/>
      <c r="SFG177" s="501"/>
      <c r="SFH177" s="501"/>
      <c r="SFI177" s="501"/>
      <c r="SFJ177" s="501"/>
      <c r="SFK177" s="501"/>
      <c r="SFL177" s="501"/>
      <c r="SFM177" s="501"/>
      <c r="SFN177" s="501"/>
      <c r="SFO177" s="502"/>
      <c r="SFP177" s="497"/>
      <c r="SFQ177" s="498"/>
      <c r="SFR177" s="498"/>
      <c r="SFS177" s="499"/>
      <c r="SFT177" s="499"/>
      <c r="SFU177" s="499"/>
      <c r="SFV177" s="500"/>
      <c r="SFW177" s="501"/>
      <c r="SFX177" s="501"/>
      <c r="SFY177" s="501"/>
      <c r="SFZ177" s="501"/>
      <c r="SGA177" s="501"/>
      <c r="SGB177" s="501"/>
      <c r="SGC177" s="501"/>
      <c r="SGD177" s="501"/>
      <c r="SGE177" s="501"/>
      <c r="SGF177" s="501"/>
      <c r="SGG177" s="501"/>
      <c r="SGH177" s="502"/>
      <c r="SGI177" s="497"/>
      <c r="SGJ177" s="498"/>
      <c r="SGK177" s="498"/>
      <c r="SGL177" s="499"/>
      <c r="SGM177" s="499"/>
      <c r="SGN177" s="499"/>
      <c r="SGO177" s="500"/>
      <c r="SGP177" s="501"/>
      <c r="SGQ177" s="501"/>
      <c r="SGR177" s="501"/>
      <c r="SGS177" s="501"/>
      <c r="SGT177" s="501"/>
      <c r="SGU177" s="501"/>
      <c r="SGV177" s="501"/>
      <c r="SGW177" s="501"/>
      <c r="SGX177" s="501"/>
      <c r="SGY177" s="501"/>
      <c r="SGZ177" s="501"/>
      <c r="SHA177" s="502"/>
      <c r="SHB177" s="497"/>
      <c r="SHC177" s="498"/>
      <c r="SHD177" s="498"/>
      <c r="SHE177" s="499"/>
      <c r="SHF177" s="499"/>
      <c r="SHG177" s="499"/>
      <c r="SHH177" s="500"/>
      <c r="SHI177" s="501"/>
      <c r="SHJ177" s="501"/>
      <c r="SHK177" s="501"/>
      <c r="SHL177" s="501"/>
      <c r="SHM177" s="501"/>
      <c r="SHN177" s="501"/>
      <c r="SHO177" s="501"/>
      <c r="SHP177" s="501"/>
      <c r="SHQ177" s="501"/>
      <c r="SHR177" s="501"/>
      <c r="SHS177" s="501"/>
      <c r="SHT177" s="502"/>
      <c r="SHU177" s="497"/>
      <c r="SHV177" s="498"/>
      <c r="SHW177" s="498"/>
      <c r="SHX177" s="499"/>
      <c r="SHY177" s="499"/>
      <c r="SHZ177" s="499"/>
      <c r="SIA177" s="500"/>
      <c r="SIB177" s="501"/>
      <c r="SIC177" s="501"/>
      <c r="SID177" s="501"/>
      <c r="SIE177" s="501"/>
      <c r="SIF177" s="501"/>
      <c r="SIG177" s="501"/>
      <c r="SIH177" s="501"/>
      <c r="SII177" s="501"/>
      <c r="SIJ177" s="501"/>
      <c r="SIK177" s="501"/>
      <c r="SIL177" s="501"/>
      <c r="SIM177" s="502"/>
      <c r="SIN177" s="497"/>
      <c r="SIO177" s="498"/>
      <c r="SIP177" s="498"/>
      <c r="SIQ177" s="499"/>
      <c r="SIR177" s="499"/>
      <c r="SIS177" s="499"/>
      <c r="SIT177" s="500"/>
      <c r="SIU177" s="501"/>
      <c r="SIV177" s="501"/>
      <c r="SIW177" s="501"/>
      <c r="SIX177" s="501"/>
      <c r="SIY177" s="501"/>
      <c r="SIZ177" s="501"/>
      <c r="SJA177" s="501"/>
      <c r="SJB177" s="501"/>
      <c r="SJC177" s="501"/>
      <c r="SJD177" s="501"/>
      <c r="SJE177" s="501"/>
      <c r="SJF177" s="502"/>
      <c r="SJG177" s="497"/>
      <c r="SJH177" s="498"/>
      <c r="SJI177" s="498"/>
      <c r="SJJ177" s="499"/>
      <c r="SJK177" s="499"/>
      <c r="SJL177" s="499"/>
      <c r="SJM177" s="500"/>
      <c r="SJN177" s="501"/>
      <c r="SJO177" s="501"/>
      <c r="SJP177" s="501"/>
      <c r="SJQ177" s="501"/>
      <c r="SJR177" s="501"/>
      <c r="SJS177" s="501"/>
      <c r="SJT177" s="501"/>
      <c r="SJU177" s="501"/>
      <c r="SJV177" s="501"/>
      <c r="SJW177" s="501"/>
      <c r="SJX177" s="501"/>
      <c r="SJY177" s="502"/>
      <c r="SJZ177" s="497"/>
      <c r="SKA177" s="498"/>
      <c r="SKB177" s="498"/>
      <c r="SKC177" s="499"/>
      <c r="SKD177" s="499"/>
      <c r="SKE177" s="499"/>
      <c r="SKF177" s="500"/>
      <c r="SKG177" s="501"/>
      <c r="SKH177" s="501"/>
      <c r="SKI177" s="501"/>
      <c r="SKJ177" s="501"/>
      <c r="SKK177" s="501"/>
      <c r="SKL177" s="501"/>
      <c r="SKM177" s="501"/>
      <c r="SKN177" s="501"/>
      <c r="SKO177" s="501"/>
      <c r="SKP177" s="501"/>
      <c r="SKQ177" s="501"/>
      <c r="SKR177" s="502"/>
      <c r="SKS177" s="497"/>
      <c r="SKT177" s="498"/>
      <c r="SKU177" s="498"/>
      <c r="SKV177" s="499"/>
      <c r="SKW177" s="499"/>
      <c r="SKX177" s="499"/>
      <c r="SKY177" s="500"/>
      <c r="SKZ177" s="501"/>
      <c r="SLA177" s="501"/>
      <c r="SLB177" s="501"/>
      <c r="SLC177" s="501"/>
      <c r="SLD177" s="501"/>
      <c r="SLE177" s="501"/>
      <c r="SLF177" s="501"/>
      <c r="SLG177" s="501"/>
      <c r="SLH177" s="501"/>
      <c r="SLI177" s="501"/>
      <c r="SLJ177" s="501"/>
      <c r="SLK177" s="502"/>
      <c r="SLL177" s="497"/>
      <c r="SLM177" s="498"/>
      <c r="SLN177" s="498"/>
      <c r="SLO177" s="499"/>
      <c r="SLP177" s="499"/>
      <c r="SLQ177" s="499"/>
      <c r="SLR177" s="500"/>
      <c r="SLS177" s="501"/>
      <c r="SLT177" s="501"/>
      <c r="SLU177" s="501"/>
      <c r="SLV177" s="501"/>
      <c r="SLW177" s="501"/>
      <c r="SLX177" s="501"/>
      <c r="SLY177" s="501"/>
      <c r="SLZ177" s="501"/>
      <c r="SMA177" s="501"/>
      <c r="SMB177" s="501"/>
      <c r="SMC177" s="501"/>
      <c r="SMD177" s="502"/>
      <c r="SME177" s="497"/>
      <c r="SMF177" s="498"/>
      <c r="SMG177" s="498"/>
      <c r="SMH177" s="499"/>
      <c r="SMI177" s="499"/>
      <c r="SMJ177" s="499"/>
      <c r="SMK177" s="500"/>
      <c r="SML177" s="501"/>
      <c r="SMM177" s="501"/>
      <c r="SMN177" s="501"/>
      <c r="SMO177" s="501"/>
      <c r="SMP177" s="501"/>
      <c r="SMQ177" s="501"/>
      <c r="SMR177" s="501"/>
      <c r="SMS177" s="501"/>
      <c r="SMT177" s="501"/>
      <c r="SMU177" s="501"/>
      <c r="SMV177" s="501"/>
      <c r="SMW177" s="502"/>
      <c r="SMX177" s="497"/>
      <c r="SMY177" s="498"/>
      <c r="SMZ177" s="498"/>
      <c r="SNA177" s="499"/>
      <c r="SNB177" s="499"/>
      <c r="SNC177" s="499"/>
      <c r="SND177" s="500"/>
      <c r="SNE177" s="501"/>
      <c r="SNF177" s="501"/>
      <c r="SNG177" s="501"/>
      <c r="SNH177" s="501"/>
      <c r="SNI177" s="501"/>
      <c r="SNJ177" s="501"/>
      <c r="SNK177" s="501"/>
      <c r="SNL177" s="501"/>
      <c r="SNM177" s="501"/>
      <c r="SNN177" s="501"/>
      <c r="SNO177" s="501"/>
      <c r="SNP177" s="502"/>
      <c r="SNQ177" s="497"/>
      <c r="SNR177" s="498"/>
      <c r="SNS177" s="498"/>
      <c r="SNT177" s="499"/>
      <c r="SNU177" s="499"/>
      <c r="SNV177" s="499"/>
      <c r="SNW177" s="500"/>
      <c r="SNX177" s="501"/>
      <c r="SNY177" s="501"/>
      <c r="SNZ177" s="501"/>
      <c r="SOA177" s="501"/>
      <c r="SOB177" s="501"/>
      <c r="SOC177" s="501"/>
      <c r="SOD177" s="501"/>
      <c r="SOE177" s="501"/>
      <c r="SOF177" s="501"/>
      <c r="SOG177" s="501"/>
      <c r="SOH177" s="501"/>
      <c r="SOI177" s="502"/>
      <c r="SOJ177" s="497"/>
      <c r="SOK177" s="498"/>
      <c r="SOL177" s="498"/>
      <c r="SOM177" s="499"/>
      <c r="SON177" s="499"/>
      <c r="SOO177" s="499"/>
      <c r="SOP177" s="500"/>
      <c r="SOQ177" s="501"/>
      <c r="SOR177" s="501"/>
      <c r="SOS177" s="501"/>
      <c r="SOT177" s="501"/>
      <c r="SOU177" s="501"/>
      <c r="SOV177" s="501"/>
      <c r="SOW177" s="501"/>
      <c r="SOX177" s="501"/>
      <c r="SOY177" s="501"/>
      <c r="SOZ177" s="501"/>
      <c r="SPA177" s="501"/>
      <c r="SPB177" s="502"/>
      <c r="SPC177" s="497"/>
      <c r="SPD177" s="498"/>
      <c r="SPE177" s="498"/>
      <c r="SPF177" s="499"/>
      <c r="SPG177" s="499"/>
      <c r="SPH177" s="499"/>
      <c r="SPI177" s="500"/>
      <c r="SPJ177" s="501"/>
      <c r="SPK177" s="501"/>
      <c r="SPL177" s="501"/>
      <c r="SPM177" s="501"/>
      <c r="SPN177" s="501"/>
      <c r="SPO177" s="501"/>
      <c r="SPP177" s="501"/>
      <c r="SPQ177" s="501"/>
      <c r="SPR177" s="501"/>
      <c r="SPS177" s="501"/>
      <c r="SPT177" s="501"/>
      <c r="SPU177" s="502"/>
      <c r="SPV177" s="497"/>
      <c r="SPW177" s="498"/>
      <c r="SPX177" s="498"/>
      <c r="SPY177" s="499"/>
      <c r="SPZ177" s="499"/>
      <c r="SQA177" s="499"/>
      <c r="SQB177" s="500"/>
      <c r="SQC177" s="501"/>
      <c r="SQD177" s="501"/>
      <c r="SQE177" s="501"/>
      <c r="SQF177" s="501"/>
      <c r="SQG177" s="501"/>
      <c r="SQH177" s="501"/>
      <c r="SQI177" s="501"/>
      <c r="SQJ177" s="501"/>
      <c r="SQK177" s="501"/>
      <c r="SQL177" s="501"/>
      <c r="SQM177" s="501"/>
      <c r="SQN177" s="502"/>
      <c r="SQO177" s="497"/>
      <c r="SQP177" s="498"/>
      <c r="SQQ177" s="498"/>
      <c r="SQR177" s="499"/>
      <c r="SQS177" s="499"/>
      <c r="SQT177" s="499"/>
      <c r="SQU177" s="500"/>
      <c r="SQV177" s="501"/>
      <c r="SQW177" s="501"/>
      <c r="SQX177" s="501"/>
      <c r="SQY177" s="501"/>
      <c r="SQZ177" s="501"/>
      <c r="SRA177" s="501"/>
      <c r="SRB177" s="501"/>
      <c r="SRC177" s="501"/>
      <c r="SRD177" s="501"/>
      <c r="SRE177" s="501"/>
      <c r="SRF177" s="501"/>
      <c r="SRG177" s="502"/>
      <c r="SRH177" s="497"/>
      <c r="SRI177" s="498"/>
      <c r="SRJ177" s="498"/>
      <c r="SRK177" s="499"/>
      <c r="SRL177" s="499"/>
      <c r="SRM177" s="499"/>
      <c r="SRN177" s="500"/>
      <c r="SRO177" s="501"/>
      <c r="SRP177" s="501"/>
      <c r="SRQ177" s="501"/>
      <c r="SRR177" s="501"/>
      <c r="SRS177" s="501"/>
      <c r="SRT177" s="501"/>
      <c r="SRU177" s="501"/>
      <c r="SRV177" s="501"/>
      <c r="SRW177" s="501"/>
      <c r="SRX177" s="501"/>
      <c r="SRY177" s="501"/>
      <c r="SRZ177" s="502"/>
      <c r="SSA177" s="497"/>
      <c r="SSB177" s="498"/>
      <c r="SSC177" s="498"/>
      <c r="SSD177" s="499"/>
      <c r="SSE177" s="499"/>
      <c r="SSF177" s="499"/>
      <c r="SSG177" s="500"/>
      <c r="SSH177" s="501"/>
      <c r="SSI177" s="501"/>
      <c r="SSJ177" s="501"/>
      <c r="SSK177" s="501"/>
      <c r="SSL177" s="501"/>
      <c r="SSM177" s="501"/>
      <c r="SSN177" s="501"/>
      <c r="SSO177" s="501"/>
      <c r="SSP177" s="501"/>
      <c r="SSQ177" s="501"/>
      <c r="SSR177" s="501"/>
      <c r="SSS177" s="502"/>
      <c r="SST177" s="497"/>
      <c r="SSU177" s="498"/>
      <c r="SSV177" s="498"/>
      <c r="SSW177" s="499"/>
      <c r="SSX177" s="499"/>
      <c r="SSY177" s="499"/>
      <c r="SSZ177" s="500"/>
      <c r="STA177" s="501"/>
      <c r="STB177" s="501"/>
      <c r="STC177" s="501"/>
      <c r="STD177" s="501"/>
      <c r="STE177" s="501"/>
      <c r="STF177" s="501"/>
      <c r="STG177" s="501"/>
      <c r="STH177" s="501"/>
      <c r="STI177" s="501"/>
      <c r="STJ177" s="501"/>
      <c r="STK177" s="501"/>
      <c r="STL177" s="502"/>
      <c r="STM177" s="497"/>
      <c r="STN177" s="498"/>
      <c r="STO177" s="498"/>
      <c r="STP177" s="499"/>
      <c r="STQ177" s="499"/>
      <c r="STR177" s="499"/>
      <c r="STS177" s="500"/>
      <c r="STT177" s="501"/>
      <c r="STU177" s="501"/>
      <c r="STV177" s="501"/>
      <c r="STW177" s="501"/>
      <c r="STX177" s="501"/>
      <c r="STY177" s="501"/>
      <c r="STZ177" s="501"/>
      <c r="SUA177" s="501"/>
      <c r="SUB177" s="501"/>
      <c r="SUC177" s="501"/>
      <c r="SUD177" s="501"/>
      <c r="SUE177" s="502"/>
      <c r="SUF177" s="497"/>
      <c r="SUG177" s="498"/>
      <c r="SUH177" s="498"/>
      <c r="SUI177" s="499"/>
      <c r="SUJ177" s="499"/>
      <c r="SUK177" s="499"/>
      <c r="SUL177" s="500"/>
      <c r="SUM177" s="501"/>
      <c r="SUN177" s="501"/>
      <c r="SUO177" s="501"/>
      <c r="SUP177" s="501"/>
      <c r="SUQ177" s="501"/>
      <c r="SUR177" s="501"/>
      <c r="SUS177" s="501"/>
      <c r="SUT177" s="501"/>
      <c r="SUU177" s="501"/>
      <c r="SUV177" s="501"/>
      <c r="SUW177" s="501"/>
      <c r="SUX177" s="502"/>
      <c r="SUY177" s="497"/>
      <c r="SUZ177" s="498"/>
      <c r="SVA177" s="498"/>
      <c r="SVB177" s="499"/>
      <c r="SVC177" s="499"/>
      <c r="SVD177" s="499"/>
      <c r="SVE177" s="500"/>
      <c r="SVF177" s="501"/>
      <c r="SVG177" s="501"/>
      <c r="SVH177" s="501"/>
      <c r="SVI177" s="501"/>
      <c r="SVJ177" s="501"/>
      <c r="SVK177" s="501"/>
      <c r="SVL177" s="501"/>
      <c r="SVM177" s="501"/>
      <c r="SVN177" s="501"/>
      <c r="SVO177" s="501"/>
      <c r="SVP177" s="501"/>
      <c r="SVQ177" s="502"/>
      <c r="SVR177" s="497"/>
      <c r="SVS177" s="498"/>
      <c r="SVT177" s="498"/>
      <c r="SVU177" s="499"/>
      <c r="SVV177" s="499"/>
      <c r="SVW177" s="499"/>
      <c r="SVX177" s="500"/>
      <c r="SVY177" s="501"/>
      <c r="SVZ177" s="501"/>
      <c r="SWA177" s="501"/>
      <c r="SWB177" s="501"/>
      <c r="SWC177" s="501"/>
      <c r="SWD177" s="501"/>
      <c r="SWE177" s="501"/>
      <c r="SWF177" s="501"/>
      <c r="SWG177" s="501"/>
      <c r="SWH177" s="501"/>
      <c r="SWI177" s="501"/>
      <c r="SWJ177" s="502"/>
      <c r="SWK177" s="497"/>
      <c r="SWL177" s="498"/>
      <c r="SWM177" s="498"/>
      <c r="SWN177" s="499"/>
      <c r="SWO177" s="499"/>
      <c r="SWP177" s="499"/>
      <c r="SWQ177" s="500"/>
      <c r="SWR177" s="501"/>
      <c r="SWS177" s="501"/>
      <c r="SWT177" s="501"/>
      <c r="SWU177" s="501"/>
      <c r="SWV177" s="501"/>
      <c r="SWW177" s="501"/>
      <c r="SWX177" s="501"/>
      <c r="SWY177" s="501"/>
      <c r="SWZ177" s="501"/>
      <c r="SXA177" s="501"/>
      <c r="SXB177" s="501"/>
      <c r="SXC177" s="502"/>
      <c r="SXD177" s="497"/>
      <c r="SXE177" s="498"/>
      <c r="SXF177" s="498"/>
      <c r="SXG177" s="499"/>
      <c r="SXH177" s="499"/>
      <c r="SXI177" s="499"/>
      <c r="SXJ177" s="500"/>
      <c r="SXK177" s="501"/>
      <c r="SXL177" s="501"/>
      <c r="SXM177" s="501"/>
      <c r="SXN177" s="501"/>
      <c r="SXO177" s="501"/>
      <c r="SXP177" s="501"/>
      <c r="SXQ177" s="501"/>
      <c r="SXR177" s="501"/>
      <c r="SXS177" s="501"/>
      <c r="SXT177" s="501"/>
      <c r="SXU177" s="501"/>
      <c r="SXV177" s="502"/>
      <c r="SXW177" s="497"/>
      <c r="SXX177" s="498"/>
      <c r="SXY177" s="498"/>
      <c r="SXZ177" s="499"/>
      <c r="SYA177" s="499"/>
      <c r="SYB177" s="499"/>
      <c r="SYC177" s="500"/>
      <c r="SYD177" s="501"/>
      <c r="SYE177" s="501"/>
      <c r="SYF177" s="501"/>
      <c r="SYG177" s="501"/>
      <c r="SYH177" s="501"/>
      <c r="SYI177" s="501"/>
      <c r="SYJ177" s="501"/>
      <c r="SYK177" s="501"/>
      <c r="SYL177" s="501"/>
      <c r="SYM177" s="501"/>
      <c r="SYN177" s="501"/>
      <c r="SYO177" s="502"/>
      <c r="SYP177" s="497"/>
      <c r="SYQ177" s="498"/>
      <c r="SYR177" s="498"/>
      <c r="SYS177" s="499"/>
      <c r="SYT177" s="499"/>
      <c r="SYU177" s="499"/>
      <c r="SYV177" s="500"/>
      <c r="SYW177" s="501"/>
      <c r="SYX177" s="501"/>
      <c r="SYY177" s="501"/>
      <c r="SYZ177" s="501"/>
      <c r="SZA177" s="501"/>
      <c r="SZB177" s="501"/>
      <c r="SZC177" s="501"/>
      <c r="SZD177" s="501"/>
      <c r="SZE177" s="501"/>
      <c r="SZF177" s="501"/>
      <c r="SZG177" s="501"/>
      <c r="SZH177" s="502"/>
      <c r="SZI177" s="497"/>
      <c r="SZJ177" s="498"/>
      <c r="SZK177" s="498"/>
      <c r="SZL177" s="499"/>
      <c r="SZM177" s="499"/>
      <c r="SZN177" s="499"/>
      <c r="SZO177" s="500"/>
      <c r="SZP177" s="501"/>
      <c r="SZQ177" s="501"/>
      <c r="SZR177" s="501"/>
      <c r="SZS177" s="501"/>
      <c r="SZT177" s="501"/>
      <c r="SZU177" s="501"/>
      <c r="SZV177" s="501"/>
      <c r="SZW177" s="501"/>
      <c r="SZX177" s="501"/>
      <c r="SZY177" s="501"/>
      <c r="SZZ177" s="501"/>
      <c r="TAA177" s="502"/>
      <c r="TAB177" s="497"/>
      <c r="TAC177" s="498"/>
      <c r="TAD177" s="498"/>
      <c r="TAE177" s="499"/>
      <c r="TAF177" s="499"/>
      <c r="TAG177" s="499"/>
      <c r="TAH177" s="500"/>
      <c r="TAI177" s="501"/>
      <c r="TAJ177" s="501"/>
      <c r="TAK177" s="501"/>
      <c r="TAL177" s="501"/>
      <c r="TAM177" s="501"/>
      <c r="TAN177" s="501"/>
      <c r="TAO177" s="501"/>
      <c r="TAP177" s="501"/>
      <c r="TAQ177" s="501"/>
      <c r="TAR177" s="501"/>
      <c r="TAS177" s="501"/>
      <c r="TAT177" s="502"/>
      <c r="TAU177" s="497"/>
      <c r="TAV177" s="498"/>
      <c r="TAW177" s="498"/>
      <c r="TAX177" s="499"/>
      <c r="TAY177" s="499"/>
      <c r="TAZ177" s="499"/>
      <c r="TBA177" s="500"/>
      <c r="TBB177" s="501"/>
      <c r="TBC177" s="501"/>
      <c r="TBD177" s="501"/>
      <c r="TBE177" s="501"/>
      <c r="TBF177" s="501"/>
      <c r="TBG177" s="501"/>
      <c r="TBH177" s="501"/>
      <c r="TBI177" s="501"/>
      <c r="TBJ177" s="501"/>
      <c r="TBK177" s="501"/>
      <c r="TBL177" s="501"/>
      <c r="TBM177" s="502"/>
      <c r="TBN177" s="497"/>
      <c r="TBO177" s="498"/>
      <c r="TBP177" s="498"/>
      <c r="TBQ177" s="499"/>
      <c r="TBR177" s="499"/>
      <c r="TBS177" s="499"/>
      <c r="TBT177" s="500"/>
      <c r="TBU177" s="501"/>
      <c r="TBV177" s="501"/>
      <c r="TBW177" s="501"/>
      <c r="TBX177" s="501"/>
      <c r="TBY177" s="501"/>
      <c r="TBZ177" s="501"/>
      <c r="TCA177" s="501"/>
      <c r="TCB177" s="501"/>
      <c r="TCC177" s="501"/>
      <c r="TCD177" s="501"/>
      <c r="TCE177" s="501"/>
      <c r="TCF177" s="502"/>
      <c r="TCG177" s="497"/>
      <c r="TCH177" s="498"/>
      <c r="TCI177" s="498"/>
      <c r="TCJ177" s="499"/>
      <c r="TCK177" s="499"/>
      <c r="TCL177" s="499"/>
      <c r="TCM177" s="500"/>
      <c r="TCN177" s="501"/>
      <c r="TCO177" s="501"/>
      <c r="TCP177" s="501"/>
      <c r="TCQ177" s="501"/>
      <c r="TCR177" s="501"/>
      <c r="TCS177" s="501"/>
      <c r="TCT177" s="501"/>
      <c r="TCU177" s="501"/>
      <c r="TCV177" s="501"/>
      <c r="TCW177" s="501"/>
      <c r="TCX177" s="501"/>
      <c r="TCY177" s="502"/>
      <c r="TCZ177" s="497"/>
      <c r="TDA177" s="498"/>
      <c r="TDB177" s="498"/>
      <c r="TDC177" s="499"/>
      <c r="TDD177" s="499"/>
      <c r="TDE177" s="499"/>
      <c r="TDF177" s="500"/>
      <c r="TDG177" s="501"/>
      <c r="TDH177" s="501"/>
      <c r="TDI177" s="501"/>
      <c r="TDJ177" s="501"/>
      <c r="TDK177" s="501"/>
      <c r="TDL177" s="501"/>
      <c r="TDM177" s="501"/>
      <c r="TDN177" s="501"/>
      <c r="TDO177" s="501"/>
      <c r="TDP177" s="501"/>
      <c r="TDQ177" s="501"/>
      <c r="TDR177" s="502"/>
      <c r="TDS177" s="497"/>
      <c r="TDT177" s="498"/>
      <c r="TDU177" s="498"/>
      <c r="TDV177" s="499"/>
      <c r="TDW177" s="499"/>
      <c r="TDX177" s="499"/>
      <c r="TDY177" s="500"/>
      <c r="TDZ177" s="501"/>
      <c r="TEA177" s="501"/>
      <c r="TEB177" s="501"/>
      <c r="TEC177" s="501"/>
      <c r="TED177" s="501"/>
      <c r="TEE177" s="501"/>
      <c r="TEF177" s="501"/>
      <c r="TEG177" s="501"/>
      <c r="TEH177" s="501"/>
      <c r="TEI177" s="501"/>
      <c r="TEJ177" s="501"/>
      <c r="TEK177" s="502"/>
      <c r="TEL177" s="497"/>
      <c r="TEM177" s="498"/>
      <c r="TEN177" s="498"/>
      <c r="TEO177" s="499"/>
      <c r="TEP177" s="499"/>
      <c r="TEQ177" s="499"/>
      <c r="TER177" s="500"/>
      <c r="TES177" s="501"/>
      <c r="TET177" s="501"/>
      <c r="TEU177" s="501"/>
      <c r="TEV177" s="501"/>
      <c r="TEW177" s="501"/>
      <c r="TEX177" s="501"/>
      <c r="TEY177" s="501"/>
      <c r="TEZ177" s="501"/>
      <c r="TFA177" s="501"/>
      <c r="TFB177" s="501"/>
      <c r="TFC177" s="501"/>
      <c r="TFD177" s="502"/>
      <c r="TFE177" s="497"/>
      <c r="TFF177" s="498"/>
      <c r="TFG177" s="498"/>
      <c r="TFH177" s="499"/>
      <c r="TFI177" s="499"/>
      <c r="TFJ177" s="499"/>
      <c r="TFK177" s="500"/>
      <c r="TFL177" s="501"/>
      <c r="TFM177" s="501"/>
      <c r="TFN177" s="501"/>
      <c r="TFO177" s="501"/>
      <c r="TFP177" s="501"/>
      <c r="TFQ177" s="501"/>
      <c r="TFR177" s="501"/>
      <c r="TFS177" s="501"/>
      <c r="TFT177" s="501"/>
      <c r="TFU177" s="501"/>
      <c r="TFV177" s="501"/>
      <c r="TFW177" s="502"/>
      <c r="TFX177" s="497"/>
      <c r="TFY177" s="498"/>
      <c r="TFZ177" s="498"/>
      <c r="TGA177" s="499"/>
      <c r="TGB177" s="499"/>
      <c r="TGC177" s="499"/>
      <c r="TGD177" s="500"/>
      <c r="TGE177" s="501"/>
      <c r="TGF177" s="501"/>
      <c r="TGG177" s="501"/>
      <c r="TGH177" s="501"/>
      <c r="TGI177" s="501"/>
      <c r="TGJ177" s="501"/>
      <c r="TGK177" s="501"/>
      <c r="TGL177" s="501"/>
      <c r="TGM177" s="501"/>
      <c r="TGN177" s="501"/>
      <c r="TGO177" s="501"/>
      <c r="TGP177" s="502"/>
      <c r="TGQ177" s="497"/>
      <c r="TGR177" s="498"/>
      <c r="TGS177" s="498"/>
      <c r="TGT177" s="499"/>
      <c r="TGU177" s="499"/>
      <c r="TGV177" s="499"/>
      <c r="TGW177" s="500"/>
      <c r="TGX177" s="501"/>
      <c r="TGY177" s="501"/>
      <c r="TGZ177" s="501"/>
      <c r="THA177" s="501"/>
      <c r="THB177" s="501"/>
      <c r="THC177" s="501"/>
      <c r="THD177" s="501"/>
      <c r="THE177" s="501"/>
      <c r="THF177" s="501"/>
      <c r="THG177" s="501"/>
      <c r="THH177" s="501"/>
      <c r="THI177" s="502"/>
      <c r="THJ177" s="497"/>
      <c r="THK177" s="498"/>
      <c r="THL177" s="498"/>
      <c r="THM177" s="499"/>
      <c r="THN177" s="499"/>
      <c r="THO177" s="499"/>
      <c r="THP177" s="500"/>
      <c r="THQ177" s="501"/>
      <c r="THR177" s="501"/>
      <c r="THS177" s="501"/>
      <c r="THT177" s="501"/>
      <c r="THU177" s="501"/>
      <c r="THV177" s="501"/>
      <c r="THW177" s="501"/>
      <c r="THX177" s="501"/>
      <c r="THY177" s="501"/>
      <c r="THZ177" s="501"/>
      <c r="TIA177" s="501"/>
      <c r="TIB177" s="502"/>
      <c r="TIC177" s="497"/>
      <c r="TID177" s="498"/>
      <c r="TIE177" s="498"/>
      <c r="TIF177" s="499"/>
      <c r="TIG177" s="499"/>
      <c r="TIH177" s="499"/>
      <c r="TII177" s="500"/>
      <c r="TIJ177" s="501"/>
      <c r="TIK177" s="501"/>
      <c r="TIL177" s="501"/>
      <c r="TIM177" s="501"/>
      <c r="TIN177" s="501"/>
      <c r="TIO177" s="501"/>
      <c r="TIP177" s="501"/>
      <c r="TIQ177" s="501"/>
      <c r="TIR177" s="501"/>
      <c r="TIS177" s="501"/>
      <c r="TIT177" s="501"/>
      <c r="TIU177" s="502"/>
      <c r="TIV177" s="497"/>
      <c r="TIW177" s="498"/>
      <c r="TIX177" s="498"/>
      <c r="TIY177" s="499"/>
      <c r="TIZ177" s="499"/>
      <c r="TJA177" s="499"/>
      <c r="TJB177" s="500"/>
      <c r="TJC177" s="501"/>
      <c r="TJD177" s="501"/>
      <c r="TJE177" s="501"/>
      <c r="TJF177" s="501"/>
      <c r="TJG177" s="501"/>
      <c r="TJH177" s="501"/>
      <c r="TJI177" s="501"/>
      <c r="TJJ177" s="501"/>
      <c r="TJK177" s="501"/>
      <c r="TJL177" s="501"/>
      <c r="TJM177" s="501"/>
      <c r="TJN177" s="502"/>
      <c r="TJO177" s="497"/>
      <c r="TJP177" s="498"/>
      <c r="TJQ177" s="498"/>
      <c r="TJR177" s="499"/>
      <c r="TJS177" s="499"/>
      <c r="TJT177" s="499"/>
      <c r="TJU177" s="500"/>
      <c r="TJV177" s="501"/>
      <c r="TJW177" s="501"/>
      <c r="TJX177" s="501"/>
      <c r="TJY177" s="501"/>
      <c r="TJZ177" s="501"/>
      <c r="TKA177" s="501"/>
      <c r="TKB177" s="501"/>
      <c r="TKC177" s="501"/>
      <c r="TKD177" s="501"/>
      <c r="TKE177" s="501"/>
      <c r="TKF177" s="501"/>
      <c r="TKG177" s="502"/>
      <c r="TKH177" s="497"/>
      <c r="TKI177" s="498"/>
      <c r="TKJ177" s="498"/>
      <c r="TKK177" s="499"/>
      <c r="TKL177" s="499"/>
      <c r="TKM177" s="499"/>
      <c r="TKN177" s="500"/>
      <c r="TKO177" s="501"/>
      <c r="TKP177" s="501"/>
      <c r="TKQ177" s="501"/>
      <c r="TKR177" s="501"/>
      <c r="TKS177" s="501"/>
      <c r="TKT177" s="501"/>
      <c r="TKU177" s="501"/>
      <c r="TKV177" s="501"/>
      <c r="TKW177" s="501"/>
      <c r="TKX177" s="501"/>
      <c r="TKY177" s="501"/>
      <c r="TKZ177" s="502"/>
      <c r="TLA177" s="497"/>
      <c r="TLB177" s="498"/>
      <c r="TLC177" s="498"/>
      <c r="TLD177" s="499"/>
      <c r="TLE177" s="499"/>
      <c r="TLF177" s="499"/>
      <c r="TLG177" s="500"/>
      <c r="TLH177" s="501"/>
      <c r="TLI177" s="501"/>
      <c r="TLJ177" s="501"/>
      <c r="TLK177" s="501"/>
      <c r="TLL177" s="501"/>
      <c r="TLM177" s="501"/>
      <c r="TLN177" s="501"/>
      <c r="TLO177" s="501"/>
      <c r="TLP177" s="501"/>
      <c r="TLQ177" s="501"/>
      <c r="TLR177" s="501"/>
      <c r="TLS177" s="502"/>
      <c r="TLT177" s="497"/>
      <c r="TLU177" s="498"/>
      <c r="TLV177" s="498"/>
      <c r="TLW177" s="499"/>
      <c r="TLX177" s="499"/>
      <c r="TLY177" s="499"/>
      <c r="TLZ177" s="500"/>
      <c r="TMA177" s="501"/>
      <c r="TMB177" s="501"/>
      <c r="TMC177" s="501"/>
      <c r="TMD177" s="501"/>
      <c r="TME177" s="501"/>
      <c r="TMF177" s="501"/>
      <c r="TMG177" s="501"/>
      <c r="TMH177" s="501"/>
      <c r="TMI177" s="501"/>
      <c r="TMJ177" s="501"/>
      <c r="TMK177" s="501"/>
      <c r="TML177" s="502"/>
      <c r="TMM177" s="497"/>
      <c r="TMN177" s="498"/>
      <c r="TMO177" s="498"/>
      <c r="TMP177" s="499"/>
      <c r="TMQ177" s="499"/>
      <c r="TMR177" s="499"/>
      <c r="TMS177" s="500"/>
      <c r="TMT177" s="501"/>
      <c r="TMU177" s="501"/>
      <c r="TMV177" s="501"/>
      <c r="TMW177" s="501"/>
      <c r="TMX177" s="501"/>
      <c r="TMY177" s="501"/>
      <c r="TMZ177" s="501"/>
      <c r="TNA177" s="501"/>
      <c r="TNB177" s="501"/>
      <c r="TNC177" s="501"/>
      <c r="TND177" s="501"/>
      <c r="TNE177" s="502"/>
      <c r="TNF177" s="497"/>
      <c r="TNG177" s="498"/>
      <c r="TNH177" s="498"/>
      <c r="TNI177" s="499"/>
      <c r="TNJ177" s="499"/>
      <c r="TNK177" s="499"/>
      <c r="TNL177" s="500"/>
      <c r="TNM177" s="501"/>
      <c r="TNN177" s="501"/>
      <c r="TNO177" s="501"/>
      <c r="TNP177" s="501"/>
      <c r="TNQ177" s="501"/>
      <c r="TNR177" s="501"/>
      <c r="TNS177" s="501"/>
      <c r="TNT177" s="501"/>
      <c r="TNU177" s="501"/>
      <c r="TNV177" s="501"/>
      <c r="TNW177" s="501"/>
      <c r="TNX177" s="502"/>
      <c r="TNY177" s="497"/>
      <c r="TNZ177" s="498"/>
      <c r="TOA177" s="498"/>
      <c r="TOB177" s="499"/>
      <c r="TOC177" s="499"/>
      <c r="TOD177" s="499"/>
      <c r="TOE177" s="500"/>
      <c r="TOF177" s="501"/>
      <c r="TOG177" s="501"/>
      <c r="TOH177" s="501"/>
      <c r="TOI177" s="501"/>
      <c r="TOJ177" s="501"/>
      <c r="TOK177" s="501"/>
      <c r="TOL177" s="501"/>
      <c r="TOM177" s="501"/>
      <c r="TON177" s="501"/>
      <c r="TOO177" s="501"/>
      <c r="TOP177" s="501"/>
      <c r="TOQ177" s="502"/>
      <c r="TOR177" s="497"/>
      <c r="TOS177" s="498"/>
      <c r="TOT177" s="498"/>
      <c r="TOU177" s="499"/>
      <c r="TOV177" s="499"/>
      <c r="TOW177" s="499"/>
      <c r="TOX177" s="500"/>
      <c r="TOY177" s="501"/>
      <c r="TOZ177" s="501"/>
      <c r="TPA177" s="501"/>
      <c r="TPB177" s="501"/>
      <c r="TPC177" s="501"/>
      <c r="TPD177" s="501"/>
      <c r="TPE177" s="501"/>
      <c r="TPF177" s="501"/>
      <c r="TPG177" s="501"/>
      <c r="TPH177" s="501"/>
      <c r="TPI177" s="501"/>
      <c r="TPJ177" s="502"/>
      <c r="TPK177" s="497"/>
      <c r="TPL177" s="498"/>
      <c r="TPM177" s="498"/>
      <c r="TPN177" s="499"/>
      <c r="TPO177" s="499"/>
      <c r="TPP177" s="499"/>
      <c r="TPQ177" s="500"/>
      <c r="TPR177" s="501"/>
      <c r="TPS177" s="501"/>
      <c r="TPT177" s="501"/>
      <c r="TPU177" s="501"/>
      <c r="TPV177" s="501"/>
      <c r="TPW177" s="501"/>
      <c r="TPX177" s="501"/>
      <c r="TPY177" s="501"/>
      <c r="TPZ177" s="501"/>
      <c r="TQA177" s="501"/>
      <c r="TQB177" s="501"/>
      <c r="TQC177" s="502"/>
      <c r="TQD177" s="497"/>
      <c r="TQE177" s="498"/>
      <c r="TQF177" s="498"/>
      <c r="TQG177" s="499"/>
      <c r="TQH177" s="499"/>
      <c r="TQI177" s="499"/>
      <c r="TQJ177" s="500"/>
      <c r="TQK177" s="501"/>
      <c r="TQL177" s="501"/>
      <c r="TQM177" s="501"/>
      <c r="TQN177" s="501"/>
      <c r="TQO177" s="501"/>
      <c r="TQP177" s="501"/>
      <c r="TQQ177" s="501"/>
      <c r="TQR177" s="501"/>
      <c r="TQS177" s="501"/>
      <c r="TQT177" s="501"/>
      <c r="TQU177" s="501"/>
      <c r="TQV177" s="502"/>
      <c r="TQW177" s="497"/>
      <c r="TQX177" s="498"/>
      <c r="TQY177" s="498"/>
      <c r="TQZ177" s="499"/>
      <c r="TRA177" s="499"/>
      <c r="TRB177" s="499"/>
      <c r="TRC177" s="500"/>
      <c r="TRD177" s="501"/>
      <c r="TRE177" s="501"/>
      <c r="TRF177" s="501"/>
      <c r="TRG177" s="501"/>
      <c r="TRH177" s="501"/>
      <c r="TRI177" s="501"/>
      <c r="TRJ177" s="501"/>
      <c r="TRK177" s="501"/>
      <c r="TRL177" s="501"/>
      <c r="TRM177" s="501"/>
      <c r="TRN177" s="501"/>
      <c r="TRO177" s="502"/>
      <c r="TRP177" s="497"/>
      <c r="TRQ177" s="498"/>
      <c r="TRR177" s="498"/>
      <c r="TRS177" s="499"/>
      <c r="TRT177" s="499"/>
      <c r="TRU177" s="499"/>
      <c r="TRV177" s="500"/>
      <c r="TRW177" s="501"/>
      <c r="TRX177" s="501"/>
      <c r="TRY177" s="501"/>
      <c r="TRZ177" s="501"/>
      <c r="TSA177" s="501"/>
      <c r="TSB177" s="501"/>
      <c r="TSC177" s="501"/>
      <c r="TSD177" s="501"/>
      <c r="TSE177" s="501"/>
      <c r="TSF177" s="501"/>
      <c r="TSG177" s="501"/>
      <c r="TSH177" s="502"/>
      <c r="TSI177" s="497"/>
      <c r="TSJ177" s="498"/>
      <c r="TSK177" s="498"/>
      <c r="TSL177" s="499"/>
      <c r="TSM177" s="499"/>
      <c r="TSN177" s="499"/>
      <c r="TSO177" s="500"/>
      <c r="TSP177" s="501"/>
      <c r="TSQ177" s="501"/>
      <c r="TSR177" s="501"/>
      <c r="TSS177" s="501"/>
      <c r="TST177" s="501"/>
      <c r="TSU177" s="501"/>
      <c r="TSV177" s="501"/>
      <c r="TSW177" s="501"/>
      <c r="TSX177" s="501"/>
      <c r="TSY177" s="501"/>
      <c r="TSZ177" s="501"/>
      <c r="TTA177" s="502"/>
      <c r="TTB177" s="497"/>
      <c r="TTC177" s="498"/>
      <c r="TTD177" s="498"/>
      <c r="TTE177" s="499"/>
      <c r="TTF177" s="499"/>
      <c r="TTG177" s="499"/>
      <c r="TTH177" s="500"/>
      <c r="TTI177" s="501"/>
      <c r="TTJ177" s="501"/>
      <c r="TTK177" s="501"/>
      <c r="TTL177" s="501"/>
      <c r="TTM177" s="501"/>
      <c r="TTN177" s="501"/>
      <c r="TTO177" s="501"/>
      <c r="TTP177" s="501"/>
      <c r="TTQ177" s="501"/>
      <c r="TTR177" s="501"/>
      <c r="TTS177" s="501"/>
      <c r="TTT177" s="502"/>
      <c r="TTU177" s="497"/>
      <c r="TTV177" s="498"/>
      <c r="TTW177" s="498"/>
      <c r="TTX177" s="499"/>
      <c r="TTY177" s="499"/>
      <c r="TTZ177" s="499"/>
      <c r="TUA177" s="500"/>
      <c r="TUB177" s="501"/>
      <c r="TUC177" s="501"/>
      <c r="TUD177" s="501"/>
      <c r="TUE177" s="501"/>
      <c r="TUF177" s="501"/>
      <c r="TUG177" s="501"/>
      <c r="TUH177" s="501"/>
      <c r="TUI177" s="501"/>
      <c r="TUJ177" s="501"/>
      <c r="TUK177" s="501"/>
      <c r="TUL177" s="501"/>
      <c r="TUM177" s="502"/>
      <c r="TUN177" s="497"/>
      <c r="TUO177" s="498"/>
      <c r="TUP177" s="498"/>
      <c r="TUQ177" s="499"/>
      <c r="TUR177" s="499"/>
      <c r="TUS177" s="499"/>
      <c r="TUT177" s="500"/>
      <c r="TUU177" s="501"/>
      <c r="TUV177" s="501"/>
      <c r="TUW177" s="501"/>
      <c r="TUX177" s="501"/>
      <c r="TUY177" s="501"/>
      <c r="TUZ177" s="501"/>
      <c r="TVA177" s="501"/>
      <c r="TVB177" s="501"/>
      <c r="TVC177" s="501"/>
      <c r="TVD177" s="501"/>
      <c r="TVE177" s="501"/>
      <c r="TVF177" s="502"/>
      <c r="TVG177" s="497"/>
      <c r="TVH177" s="498"/>
      <c r="TVI177" s="498"/>
      <c r="TVJ177" s="499"/>
      <c r="TVK177" s="499"/>
      <c r="TVL177" s="499"/>
      <c r="TVM177" s="500"/>
      <c r="TVN177" s="501"/>
      <c r="TVO177" s="501"/>
      <c r="TVP177" s="501"/>
      <c r="TVQ177" s="501"/>
      <c r="TVR177" s="501"/>
      <c r="TVS177" s="501"/>
      <c r="TVT177" s="501"/>
      <c r="TVU177" s="501"/>
      <c r="TVV177" s="501"/>
      <c r="TVW177" s="501"/>
      <c r="TVX177" s="501"/>
      <c r="TVY177" s="502"/>
      <c r="TVZ177" s="497"/>
      <c r="TWA177" s="498"/>
      <c r="TWB177" s="498"/>
      <c r="TWC177" s="499"/>
      <c r="TWD177" s="499"/>
      <c r="TWE177" s="499"/>
      <c r="TWF177" s="500"/>
      <c r="TWG177" s="501"/>
      <c r="TWH177" s="501"/>
      <c r="TWI177" s="501"/>
      <c r="TWJ177" s="501"/>
      <c r="TWK177" s="501"/>
      <c r="TWL177" s="501"/>
      <c r="TWM177" s="501"/>
      <c r="TWN177" s="501"/>
      <c r="TWO177" s="501"/>
      <c r="TWP177" s="501"/>
      <c r="TWQ177" s="501"/>
      <c r="TWR177" s="502"/>
      <c r="TWS177" s="497"/>
      <c r="TWT177" s="498"/>
      <c r="TWU177" s="498"/>
      <c r="TWV177" s="499"/>
      <c r="TWW177" s="499"/>
      <c r="TWX177" s="499"/>
      <c r="TWY177" s="500"/>
      <c r="TWZ177" s="501"/>
      <c r="TXA177" s="501"/>
      <c r="TXB177" s="501"/>
      <c r="TXC177" s="501"/>
      <c r="TXD177" s="501"/>
      <c r="TXE177" s="501"/>
      <c r="TXF177" s="501"/>
      <c r="TXG177" s="501"/>
      <c r="TXH177" s="501"/>
      <c r="TXI177" s="501"/>
      <c r="TXJ177" s="501"/>
      <c r="TXK177" s="502"/>
      <c r="TXL177" s="497"/>
      <c r="TXM177" s="498"/>
      <c r="TXN177" s="498"/>
      <c r="TXO177" s="499"/>
      <c r="TXP177" s="499"/>
      <c r="TXQ177" s="499"/>
      <c r="TXR177" s="500"/>
      <c r="TXS177" s="501"/>
      <c r="TXT177" s="501"/>
      <c r="TXU177" s="501"/>
      <c r="TXV177" s="501"/>
      <c r="TXW177" s="501"/>
      <c r="TXX177" s="501"/>
      <c r="TXY177" s="501"/>
      <c r="TXZ177" s="501"/>
      <c r="TYA177" s="501"/>
      <c r="TYB177" s="501"/>
      <c r="TYC177" s="501"/>
      <c r="TYD177" s="502"/>
      <c r="TYE177" s="497"/>
      <c r="TYF177" s="498"/>
      <c r="TYG177" s="498"/>
      <c r="TYH177" s="499"/>
      <c r="TYI177" s="499"/>
      <c r="TYJ177" s="499"/>
      <c r="TYK177" s="500"/>
      <c r="TYL177" s="501"/>
      <c r="TYM177" s="501"/>
      <c r="TYN177" s="501"/>
      <c r="TYO177" s="501"/>
      <c r="TYP177" s="501"/>
      <c r="TYQ177" s="501"/>
      <c r="TYR177" s="501"/>
      <c r="TYS177" s="501"/>
      <c r="TYT177" s="501"/>
      <c r="TYU177" s="501"/>
      <c r="TYV177" s="501"/>
      <c r="TYW177" s="502"/>
      <c r="TYX177" s="497"/>
      <c r="TYY177" s="498"/>
      <c r="TYZ177" s="498"/>
      <c r="TZA177" s="499"/>
      <c r="TZB177" s="499"/>
      <c r="TZC177" s="499"/>
      <c r="TZD177" s="500"/>
      <c r="TZE177" s="501"/>
      <c r="TZF177" s="501"/>
      <c r="TZG177" s="501"/>
      <c r="TZH177" s="501"/>
      <c r="TZI177" s="501"/>
      <c r="TZJ177" s="501"/>
      <c r="TZK177" s="501"/>
      <c r="TZL177" s="501"/>
      <c r="TZM177" s="501"/>
      <c r="TZN177" s="501"/>
      <c r="TZO177" s="501"/>
      <c r="TZP177" s="502"/>
      <c r="TZQ177" s="497"/>
      <c r="TZR177" s="498"/>
      <c r="TZS177" s="498"/>
      <c r="TZT177" s="499"/>
      <c r="TZU177" s="499"/>
      <c r="TZV177" s="499"/>
      <c r="TZW177" s="500"/>
      <c r="TZX177" s="501"/>
      <c r="TZY177" s="501"/>
      <c r="TZZ177" s="501"/>
      <c r="UAA177" s="501"/>
      <c r="UAB177" s="501"/>
      <c r="UAC177" s="501"/>
      <c r="UAD177" s="501"/>
      <c r="UAE177" s="501"/>
      <c r="UAF177" s="501"/>
      <c r="UAG177" s="501"/>
      <c r="UAH177" s="501"/>
      <c r="UAI177" s="502"/>
      <c r="UAJ177" s="497"/>
      <c r="UAK177" s="498"/>
      <c r="UAL177" s="498"/>
      <c r="UAM177" s="499"/>
      <c r="UAN177" s="499"/>
      <c r="UAO177" s="499"/>
      <c r="UAP177" s="500"/>
      <c r="UAQ177" s="501"/>
      <c r="UAR177" s="501"/>
      <c r="UAS177" s="501"/>
      <c r="UAT177" s="501"/>
      <c r="UAU177" s="501"/>
      <c r="UAV177" s="501"/>
      <c r="UAW177" s="501"/>
      <c r="UAX177" s="501"/>
      <c r="UAY177" s="501"/>
      <c r="UAZ177" s="501"/>
      <c r="UBA177" s="501"/>
      <c r="UBB177" s="502"/>
      <c r="UBC177" s="497"/>
      <c r="UBD177" s="498"/>
      <c r="UBE177" s="498"/>
      <c r="UBF177" s="499"/>
      <c r="UBG177" s="499"/>
      <c r="UBH177" s="499"/>
      <c r="UBI177" s="500"/>
      <c r="UBJ177" s="501"/>
      <c r="UBK177" s="501"/>
      <c r="UBL177" s="501"/>
      <c r="UBM177" s="501"/>
      <c r="UBN177" s="501"/>
      <c r="UBO177" s="501"/>
      <c r="UBP177" s="501"/>
      <c r="UBQ177" s="501"/>
      <c r="UBR177" s="501"/>
      <c r="UBS177" s="501"/>
      <c r="UBT177" s="501"/>
      <c r="UBU177" s="502"/>
      <c r="UBV177" s="497"/>
      <c r="UBW177" s="498"/>
      <c r="UBX177" s="498"/>
      <c r="UBY177" s="499"/>
      <c r="UBZ177" s="499"/>
      <c r="UCA177" s="499"/>
      <c r="UCB177" s="500"/>
      <c r="UCC177" s="501"/>
      <c r="UCD177" s="501"/>
      <c r="UCE177" s="501"/>
      <c r="UCF177" s="501"/>
      <c r="UCG177" s="501"/>
      <c r="UCH177" s="501"/>
      <c r="UCI177" s="501"/>
      <c r="UCJ177" s="501"/>
      <c r="UCK177" s="501"/>
      <c r="UCL177" s="501"/>
      <c r="UCM177" s="501"/>
      <c r="UCN177" s="502"/>
      <c r="UCO177" s="497"/>
      <c r="UCP177" s="498"/>
      <c r="UCQ177" s="498"/>
      <c r="UCR177" s="499"/>
      <c r="UCS177" s="499"/>
      <c r="UCT177" s="499"/>
      <c r="UCU177" s="500"/>
      <c r="UCV177" s="501"/>
      <c r="UCW177" s="501"/>
      <c r="UCX177" s="501"/>
      <c r="UCY177" s="501"/>
      <c r="UCZ177" s="501"/>
      <c r="UDA177" s="501"/>
      <c r="UDB177" s="501"/>
      <c r="UDC177" s="501"/>
      <c r="UDD177" s="501"/>
      <c r="UDE177" s="501"/>
      <c r="UDF177" s="501"/>
      <c r="UDG177" s="502"/>
      <c r="UDH177" s="497"/>
      <c r="UDI177" s="498"/>
      <c r="UDJ177" s="498"/>
      <c r="UDK177" s="499"/>
      <c r="UDL177" s="499"/>
      <c r="UDM177" s="499"/>
      <c r="UDN177" s="500"/>
      <c r="UDO177" s="501"/>
      <c r="UDP177" s="501"/>
      <c r="UDQ177" s="501"/>
      <c r="UDR177" s="501"/>
      <c r="UDS177" s="501"/>
      <c r="UDT177" s="501"/>
      <c r="UDU177" s="501"/>
      <c r="UDV177" s="501"/>
      <c r="UDW177" s="501"/>
      <c r="UDX177" s="501"/>
      <c r="UDY177" s="501"/>
      <c r="UDZ177" s="502"/>
      <c r="UEA177" s="497"/>
      <c r="UEB177" s="498"/>
      <c r="UEC177" s="498"/>
      <c r="UED177" s="499"/>
      <c r="UEE177" s="499"/>
      <c r="UEF177" s="499"/>
      <c r="UEG177" s="500"/>
      <c r="UEH177" s="501"/>
      <c r="UEI177" s="501"/>
      <c r="UEJ177" s="501"/>
      <c r="UEK177" s="501"/>
      <c r="UEL177" s="501"/>
      <c r="UEM177" s="501"/>
      <c r="UEN177" s="501"/>
      <c r="UEO177" s="501"/>
      <c r="UEP177" s="501"/>
      <c r="UEQ177" s="501"/>
      <c r="UER177" s="501"/>
      <c r="UES177" s="502"/>
      <c r="UET177" s="497"/>
      <c r="UEU177" s="498"/>
      <c r="UEV177" s="498"/>
      <c r="UEW177" s="499"/>
      <c r="UEX177" s="499"/>
      <c r="UEY177" s="499"/>
      <c r="UEZ177" s="500"/>
      <c r="UFA177" s="501"/>
      <c r="UFB177" s="501"/>
      <c r="UFC177" s="501"/>
      <c r="UFD177" s="501"/>
      <c r="UFE177" s="501"/>
      <c r="UFF177" s="501"/>
      <c r="UFG177" s="501"/>
      <c r="UFH177" s="501"/>
      <c r="UFI177" s="501"/>
      <c r="UFJ177" s="501"/>
      <c r="UFK177" s="501"/>
      <c r="UFL177" s="502"/>
      <c r="UFM177" s="497"/>
      <c r="UFN177" s="498"/>
      <c r="UFO177" s="498"/>
      <c r="UFP177" s="499"/>
      <c r="UFQ177" s="499"/>
      <c r="UFR177" s="499"/>
      <c r="UFS177" s="500"/>
      <c r="UFT177" s="501"/>
      <c r="UFU177" s="501"/>
      <c r="UFV177" s="501"/>
      <c r="UFW177" s="501"/>
      <c r="UFX177" s="501"/>
      <c r="UFY177" s="501"/>
      <c r="UFZ177" s="501"/>
      <c r="UGA177" s="501"/>
      <c r="UGB177" s="501"/>
      <c r="UGC177" s="501"/>
      <c r="UGD177" s="501"/>
      <c r="UGE177" s="502"/>
      <c r="UGF177" s="497"/>
      <c r="UGG177" s="498"/>
      <c r="UGH177" s="498"/>
      <c r="UGI177" s="499"/>
      <c r="UGJ177" s="499"/>
      <c r="UGK177" s="499"/>
      <c r="UGL177" s="500"/>
      <c r="UGM177" s="501"/>
      <c r="UGN177" s="501"/>
      <c r="UGO177" s="501"/>
      <c r="UGP177" s="501"/>
      <c r="UGQ177" s="501"/>
      <c r="UGR177" s="501"/>
      <c r="UGS177" s="501"/>
      <c r="UGT177" s="501"/>
      <c r="UGU177" s="501"/>
      <c r="UGV177" s="501"/>
      <c r="UGW177" s="501"/>
      <c r="UGX177" s="502"/>
      <c r="UGY177" s="497"/>
      <c r="UGZ177" s="498"/>
      <c r="UHA177" s="498"/>
      <c r="UHB177" s="499"/>
      <c r="UHC177" s="499"/>
      <c r="UHD177" s="499"/>
      <c r="UHE177" s="500"/>
      <c r="UHF177" s="501"/>
      <c r="UHG177" s="501"/>
      <c r="UHH177" s="501"/>
      <c r="UHI177" s="501"/>
      <c r="UHJ177" s="501"/>
      <c r="UHK177" s="501"/>
      <c r="UHL177" s="501"/>
      <c r="UHM177" s="501"/>
      <c r="UHN177" s="501"/>
      <c r="UHO177" s="501"/>
      <c r="UHP177" s="501"/>
      <c r="UHQ177" s="502"/>
      <c r="UHR177" s="497"/>
      <c r="UHS177" s="498"/>
      <c r="UHT177" s="498"/>
      <c r="UHU177" s="499"/>
      <c r="UHV177" s="499"/>
      <c r="UHW177" s="499"/>
      <c r="UHX177" s="500"/>
      <c r="UHY177" s="501"/>
      <c r="UHZ177" s="501"/>
      <c r="UIA177" s="501"/>
      <c r="UIB177" s="501"/>
      <c r="UIC177" s="501"/>
      <c r="UID177" s="501"/>
      <c r="UIE177" s="501"/>
      <c r="UIF177" s="501"/>
      <c r="UIG177" s="501"/>
      <c r="UIH177" s="501"/>
      <c r="UII177" s="501"/>
      <c r="UIJ177" s="502"/>
      <c r="UIK177" s="497"/>
      <c r="UIL177" s="498"/>
      <c r="UIM177" s="498"/>
      <c r="UIN177" s="499"/>
      <c r="UIO177" s="499"/>
      <c r="UIP177" s="499"/>
      <c r="UIQ177" s="500"/>
      <c r="UIR177" s="501"/>
      <c r="UIS177" s="501"/>
      <c r="UIT177" s="501"/>
      <c r="UIU177" s="501"/>
      <c r="UIV177" s="501"/>
      <c r="UIW177" s="501"/>
      <c r="UIX177" s="501"/>
      <c r="UIY177" s="501"/>
      <c r="UIZ177" s="501"/>
      <c r="UJA177" s="501"/>
      <c r="UJB177" s="501"/>
      <c r="UJC177" s="502"/>
      <c r="UJD177" s="497"/>
      <c r="UJE177" s="498"/>
      <c r="UJF177" s="498"/>
      <c r="UJG177" s="499"/>
      <c r="UJH177" s="499"/>
      <c r="UJI177" s="499"/>
      <c r="UJJ177" s="500"/>
      <c r="UJK177" s="501"/>
      <c r="UJL177" s="501"/>
      <c r="UJM177" s="501"/>
      <c r="UJN177" s="501"/>
      <c r="UJO177" s="501"/>
      <c r="UJP177" s="501"/>
      <c r="UJQ177" s="501"/>
      <c r="UJR177" s="501"/>
      <c r="UJS177" s="501"/>
      <c r="UJT177" s="501"/>
      <c r="UJU177" s="501"/>
      <c r="UJV177" s="502"/>
      <c r="UJW177" s="497"/>
      <c r="UJX177" s="498"/>
      <c r="UJY177" s="498"/>
      <c r="UJZ177" s="499"/>
      <c r="UKA177" s="499"/>
      <c r="UKB177" s="499"/>
      <c r="UKC177" s="500"/>
      <c r="UKD177" s="501"/>
      <c r="UKE177" s="501"/>
      <c r="UKF177" s="501"/>
      <c r="UKG177" s="501"/>
      <c r="UKH177" s="501"/>
      <c r="UKI177" s="501"/>
      <c r="UKJ177" s="501"/>
      <c r="UKK177" s="501"/>
      <c r="UKL177" s="501"/>
      <c r="UKM177" s="501"/>
      <c r="UKN177" s="501"/>
      <c r="UKO177" s="502"/>
      <c r="UKP177" s="497"/>
      <c r="UKQ177" s="498"/>
      <c r="UKR177" s="498"/>
      <c r="UKS177" s="499"/>
      <c r="UKT177" s="499"/>
      <c r="UKU177" s="499"/>
      <c r="UKV177" s="500"/>
      <c r="UKW177" s="501"/>
      <c r="UKX177" s="501"/>
      <c r="UKY177" s="501"/>
      <c r="UKZ177" s="501"/>
      <c r="ULA177" s="501"/>
      <c r="ULB177" s="501"/>
      <c r="ULC177" s="501"/>
      <c r="ULD177" s="501"/>
      <c r="ULE177" s="501"/>
      <c r="ULF177" s="501"/>
      <c r="ULG177" s="501"/>
      <c r="ULH177" s="502"/>
      <c r="ULI177" s="497"/>
      <c r="ULJ177" s="498"/>
      <c r="ULK177" s="498"/>
      <c r="ULL177" s="499"/>
      <c r="ULM177" s="499"/>
      <c r="ULN177" s="499"/>
      <c r="ULO177" s="500"/>
      <c r="ULP177" s="501"/>
      <c r="ULQ177" s="501"/>
      <c r="ULR177" s="501"/>
      <c r="ULS177" s="501"/>
      <c r="ULT177" s="501"/>
      <c r="ULU177" s="501"/>
      <c r="ULV177" s="501"/>
      <c r="ULW177" s="501"/>
      <c r="ULX177" s="501"/>
      <c r="ULY177" s="501"/>
      <c r="ULZ177" s="501"/>
      <c r="UMA177" s="502"/>
      <c r="UMB177" s="497"/>
      <c r="UMC177" s="498"/>
      <c r="UMD177" s="498"/>
      <c r="UME177" s="499"/>
      <c r="UMF177" s="499"/>
      <c r="UMG177" s="499"/>
      <c r="UMH177" s="500"/>
      <c r="UMI177" s="501"/>
      <c r="UMJ177" s="501"/>
      <c r="UMK177" s="501"/>
      <c r="UML177" s="501"/>
      <c r="UMM177" s="501"/>
      <c r="UMN177" s="501"/>
      <c r="UMO177" s="501"/>
      <c r="UMP177" s="501"/>
      <c r="UMQ177" s="501"/>
      <c r="UMR177" s="501"/>
      <c r="UMS177" s="501"/>
      <c r="UMT177" s="502"/>
      <c r="UMU177" s="497"/>
      <c r="UMV177" s="498"/>
      <c r="UMW177" s="498"/>
      <c r="UMX177" s="499"/>
      <c r="UMY177" s="499"/>
      <c r="UMZ177" s="499"/>
      <c r="UNA177" s="500"/>
      <c r="UNB177" s="501"/>
      <c r="UNC177" s="501"/>
      <c r="UND177" s="501"/>
      <c r="UNE177" s="501"/>
      <c r="UNF177" s="501"/>
      <c r="UNG177" s="501"/>
      <c r="UNH177" s="501"/>
      <c r="UNI177" s="501"/>
      <c r="UNJ177" s="501"/>
      <c r="UNK177" s="501"/>
      <c r="UNL177" s="501"/>
      <c r="UNM177" s="502"/>
      <c r="UNN177" s="497"/>
      <c r="UNO177" s="498"/>
      <c r="UNP177" s="498"/>
      <c r="UNQ177" s="499"/>
      <c r="UNR177" s="499"/>
      <c r="UNS177" s="499"/>
      <c r="UNT177" s="500"/>
      <c r="UNU177" s="501"/>
      <c r="UNV177" s="501"/>
      <c r="UNW177" s="501"/>
      <c r="UNX177" s="501"/>
      <c r="UNY177" s="501"/>
      <c r="UNZ177" s="501"/>
      <c r="UOA177" s="501"/>
      <c r="UOB177" s="501"/>
      <c r="UOC177" s="501"/>
      <c r="UOD177" s="501"/>
      <c r="UOE177" s="501"/>
      <c r="UOF177" s="502"/>
      <c r="UOG177" s="497"/>
      <c r="UOH177" s="498"/>
      <c r="UOI177" s="498"/>
      <c r="UOJ177" s="499"/>
      <c r="UOK177" s="499"/>
      <c r="UOL177" s="499"/>
      <c r="UOM177" s="500"/>
      <c r="UON177" s="501"/>
      <c r="UOO177" s="501"/>
      <c r="UOP177" s="501"/>
      <c r="UOQ177" s="501"/>
      <c r="UOR177" s="501"/>
      <c r="UOS177" s="501"/>
      <c r="UOT177" s="501"/>
      <c r="UOU177" s="501"/>
      <c r="UOV177" s="501"/>
      <c r="UOW177" s="501"/>
      <c r="UOX177" s="501"/>
      <c r="UOY177" s="502"/>
      <c r="UOZ177" s="497"/>
      <c r="UPA177" s="498"/>
      <c r="UPB177" s="498"/>
      <c r="UPC177" s="499"/>
      <c r="UPD177" s="499"/>
      <c r="UPE177" s="499"/>
      <c r="UPF177" s="500"/>
      <c r="UPG177" s="501"/>
      <c r="UPH177" s="501"/>
      <c r="UPI177" s="501"/>
      <c r="UPJ177" s="501"/>
      <c r="UPK177" s="501"/>
      <c r="UPL177" s="501"/>
      <c r="UPM177" s="501"/>
      <c r="UPN177" s="501"/>
      <c r="UPO177" s="501"/>
      <c r="UPP177" s="501"/>
      <c r="UPQ177" s="501"/>
      <c r="UPR177" s="502"/>
      <c r="UPS177" s="497"/>
      <c r="UPT177" s="498"/>
      <c r="UPU177" s="498"/>
      <c r="UPV177" s="499"/>
      <c r="UPW177" s="499"/>
      <c r="UPX177" s="499"/>
      <c r="UPY177" s="500"/>
      <c r="UPZ177" s="501"/>
      <c r="UQA177" s="501"/>
      <c r="UQB177" s="501"/>
      <c r="UQC177" s="501"/>
      <c r="UQD177" s="501"/>
      <c r="UQE177" s="501"/>
      <c r="UQF177" s="501"/>
      <c r="UQG177" s="501"/>
      <c r="UQH177" s="501"/>
      <c r="UQI177" s="501"/>
      <c r="UQJ177" s="501"/>
      <c r="UQK177" s="502"/>
      <c r="UQL177" s="497"/>
      <c r="UQM177" s="498"/>
      <c r="UQN177" s="498"/>
      <c r="UQO177" s="499"/>
      <c r="UQP177" s="499"/>
      <c r="UQQ177" s="499"/>
      <c r="UQR177" s="500"/>
      <c r="UQS177" s="501"/>
      <c r="UQT177" s="501"/>
      <c r="UQU177" s="501"/>
      <c r="UQV177" s="501"/>
      <c r="UQW177" s="501"/>
      <c r="UQX177" s="501"/>
      <c r="UQY177" s="501"/>
      <c r="UQZ177" s="501"/>
      <c r="URA177" s="501"/>
      <c r="URB177" s="501"/>
      <c r="URC177" s="501"/>
      <c r="URD177" s="502"/>
      <c r="URE177" s="497"/>
      <c r="URF177" s="498"/>
      <c r="URG177" s="498"/>
      <c r="URH177" s="499"/>
      <c r="URI177" s="499"/>
      <c r="URJ177" s="499"/>
      <c r="URK177" s="500"/>
      <c r="URL177" s="501"/>
      <c r="URM177" s="501"/>
      <c r="URN177" s="501"/>
      <c r="URO177" s="501"/>
      <c r="URP177" s="501"/>
      <c r="URQ177" s="501"/>
      <c r="URR177" s="501"/>
      <c r="URS177" s="501"/>
      <c r="URT177" s="501"/>
      <c r="URU177" s="501"/>
      <c r="URV177" s="501"/>
      <c r="URW177" s="502"/>
      <c r="URX177" s="497"/>
      <c r="URY177" s="498"/>
      <c r="URZ177" s="498"/>
      <c r="USA177" s="499"/>
      <c r="USB177" s="499"/>
      <c r="USC177" s="499"/>
      <c r="USD177" s="500"/>
      <c r="USE177" s="501"/>
      <c r="USF177" s="501"/>
      <c r="USG177" s="501"/>
      <c r="USH177" s="501"/>
      <c r="USI177" s="501"/>
      <c r="USJ177" s="501"/>
      <c r="USK177" s="501"/>
      <c r="USL177" s="501"/>
      <c r="USM177" s="501"/>
      <c r="USN177" s="501"/>
      <c r="USO177" s="501"/>
      <c r="USP177" s="502"/>
      <c r="USQ177" s="497"/>
      <c r="USR177" s="498"/>
      <c r="USS177" s="498"/>
      <c r="UST177" s="499"/>
      <c r="USU177" s="499"/>
      <c r="USV177" s="499"/>
      <c r="USW177" s="500"/>
      <c r="USX177" s="501"/>
      <c r="USY177" s="501"/>
      <c r="USZ177" s="501"/>
      <c r="UTA177" s="501"/>
      <c r="UTB177" s="501"/>
      <c r="UTC177" s="501"/>
      <c r="UTD177" s="501"/>
      <c r="UTE177" s="501"/>
      <c r="UTF177" s="501"/>
      <c r="UTG177" s="501"/>
      <c r="UTH177" s="501"/>
      <c r="UTI177" s="502"/>
      <c r="UTJ177" s="497"/>
      <c r="UTK177" s="498"/>
      <c r="UTL177" s="498"/>
      <c r="UTM177" s="499"/>
      <c r="UTN177" s="499"/>
      <c r="UTO177" s="499"/>
      <c r="UTP177" s="500"/>
      <c r="UTQ177" s="501"/>
      <c r="UTR177" s="501"/>
      <c r="UTS177" s="501"/>
      <c r="UTT177" s="501"/>
      <c r="UTU177" s="501"/>
      <c r="UTV177" s="501"/>
      <c r="UTW177" s="501"/>
      <c r="UTX177" s="501"/>
      <c r="UTY177" s="501"/>
      <c r="UTZ177" s="501"/>
      <c r="UUA177" s="501"/>
      <c r="UUB177" s="502"/>
      <c r="UUC177" s="497"/>
      <c r="UUD177" s="498"/>
      <c r="UUE177" s="498"/>
      <c r="UUF177" s="499"/>
      <c r="UUG177" s="499"/>
      <c r="UUH177" s="499"/>
      <c r="UUI177" s="500"/>
      <c r="UUJ177" s="501"/>
      <c r="UUK177" s="501"/>
      <c r="UUL177" s="501"/>
      <c r="UUM177" s="501"/>
      <c r="UUN177" s="501"/>
      <c r="UUO177" s="501"/>
      <c r="UUP177" s="501"/>
      <c r="UUQ177" s="501"/>
      <c r="UUR177" s="501"/>
      <c r="UUS177" s="501"/>
      <c r="UUT177" s="501"/>
      <c r="UUU177" s="502"/>
      <c r="UUV177" s="497"/>
      <c r="UUW177" s="498"/>
      <c r="UUX177" s="498"/>
      <c r="UUY177" s="499"/>
      <c r="UUZ177" s="499"/>
      <c r="UVA177" s="499"/>
      <c r="UVB177" s="500"/>
      <c r="UVC177" s="501"/>
      <c r="UVD177" s="501"/>
      <c r="UVE177" s="501"/>
      <c r="UVF177" s="501"/>
      <c r="UVG177" s="501"/>
      <c r="UVH177" s="501"/>
      <c r="UVI177" s="501"/>
      <c r="UVJ177" s="501"/>
      <c r="UVK177" s="501"/>
      <c r="UVL177" s="501"/>
      <c r="UVM177" s="501"/>
      <c r="UVN177" s="502"/>
      <c r="UVO177" s="497"/>
      <c r="UVP177" s="498"/>
      <c r="UVQ177" s="498"/>
      <c r="UVR177" s="499"/>
      <c r="UVS177" s="499"/>
      <c r="UVT177" s="499"/>
      <c r="UVU177" s="500"/>
      <c r="UVV177" s="501"/>
      <c r="UVW177" s="501"/>
      <c r="UVX177" s="501"/>
      <c r="UVY177" s="501"/>
      <c r="UVZ177" s="501"/>
      <c r="UWA177" s="501"/>
      <c r="UWB177" s="501"/>
      <c r="UWC177" s="501"/>
      <c r="UWD177" s="501"/>
      <c r="UWE177" s="501"/>
      <c r="UWF177" s="501"/>
      <c r="UWG177" s="502"/>
      <c r="UWH177" s="497"/>
      <c r="UWI177" s="498"/>
      <c r="UWJ177" s="498"/>
      <c r="UWK177" s="499"/>
      <c r="UWL177" s="499"/>
      <c r="UWM177" s="499"/>
      <c r="UWN177" s="500"/>
      <c r="UWO177" s="501"/>
      <c r="UWP177" s="501"/>
      <c r="UWQ177" s="501"/>
      <c r="UWR177" s="501"/>
      <c r="UWS177" s="501"/>
      <c r="UWT177" s="501"/>
      <c r="UWU177" s="501"/>
      <c r="UWV177" s="501"/>
      <c r="UWW177" s="501"/>
      <c r="UWX177" s="501"/>
      <c r="UWY177" s="501"/>
      <c r="UWZ177" s="502"/>
      <c r="UXA177" s="497"/>
      <c r="UXB177" s="498"/>
      <c r="UXC177" s="498"/>
      <c r="UXD177" s="499"/>
      <c r="UXE177" s="499"/>
      <c r="UXF177" s="499"/>
      <c r="UXG177" s="500"/>
      <c r="UXH177" s="501"/>
      <c r="UXI177" s="501"/>
      <c r="UXJ177" s="501"/>
      <c r="UXK177" s="501"/>
      <c r="UXL177" s="501"/>
      <c r="UXM177" s="501"/>
      <c r="UXN177" s="501"/>
      <c r="UXO177" s="501"/>
      <c r="UXP177" s="501"/>
      <c r="UXQ177" s="501"/>
      <c r="UXR177" s="501"/>
      <c r="UXS177" s="502"/>
      <c r="UXT177" s="497"/>
      <c r="UXU177" s="498"/>
      <c r="UXV177" s="498"/>
      <c r="UXW177" s="499"/>
      <c r="UXX177" s="499"/>
      <c r="UXY177" s="499"/>
      <c r="UXZ177" s="500"/>
      <c r="UYA177" s="501"/>
      <c r="UYB177" s="501"/>
      <c r="UYC177" s="501"/>
      <c r="UYD177" s="501"/>
      <c r="UYE177" s="501"/>
      <c r="UYF177" s="501"/>
      <c r="UYG177" s="501"/>
      <c r="UYH177" s="501"/>
      <c r="UYI177" s="501"/>
      <c r="UYJ177" s="501"/>
      <c r="UYK177" s="501"/>
      <c r="UYL177" s="502"/>
      <c r="UYM177" s="497"/>
      <c r="UYN177" s="498"/>
      <c r="UYO177" s="498"/>
      <c r="UYP177" s="499"/>
      <c r="UYQ177" s="499"/>
      <c r="UYR177" s="499"/>
      <c r="UYS177" s="500"/>
      <c r="UYT177" s="501"/>
      <c r="UYU177" s="501"/>
      <c r="UYV177" s="501"/>
      <c r="UYW177" s="501"/>
      <c r="UYX177" s="501"/>
      <c r="UYY177" s="501"/>
      <c r="UYZ177" s="501"/>
      <c r="UZA177" s="501"/>
      <c r="UZB177" s="501"/>
      <c r="UZC177" s="501"/>
      <c r="UZD177" s="501"/>
      <c r="UZE177" s="502"/>
      <c r="UZF177" s="497"/>
      <c r="UZG177" s="498"/>
      <c r="UZH177" s="498"/>
      <c r="UZI177" s="499"/>
      <c r="UZJ177" s="499"/>
      <c r="UZK177" s="499"/>
      <c r="UZL177" s="500"/>
      <c r="UZM177" s="501"/>
      <c r="UZN177" s="501"/>
      <c r="UZO177" s="501"/>
      <c r="UZP177" s="501"/>
      <c r="UZQ177" s="501"/>
      <c r="UZR177" s="501"/>
      <c r="UZS177" s="501"/>
      <c r="UZT177" s="501"/>
      <c r="UZU177" s="501"/>
      <c r="UZV177" s="501"/>
      <c r="UZW177" s="501"/>
      <c r="UZX177" s="502"/>
      <c r="UZY177" s="497"/>
      <c r="UZZ177" s="498"/>
      <c r="VAA177" s="498"/>
      <c r="VAB177" s="499"/>
      <c r="VAC177" s="499"/>
      <c r="VAD177" s="499"/>
      <c r="VAE177" s="500"/>
      <c r="VAF177" s="501"/>
      <c r="VAG177" s="501"/>
      <c r="VAH177" s="501"/>
      <c r="VAI177" s="501"/>
      <c r="VAJ177" s="501"/>
      <c r="VAK177" s="501"/>
      <c r="VAL177" s="501"/>
      <c r="VAM177" s="501"/>
      <c r="VAN177" s="501"/>
      <c r="VAO177" s="501"/>
      <c r="VAP177" s="501"/>
      <c r="VAQ177" s="502"/>
      <c r="VAR177" s="497"/>
      <c r="VAS177" s="498"/>
      <c r="VAT177" s="498"/>
      <c r="VAU177" s="499"/>
      <c r="VAV177" s="499"/>
      <c r="VAW177" s="499"/>
      <c r="VAX177" s="500"/>
      <c r="VAY177" s="501"/>
      <c r="VAZ177" s="501"/>
      <c r="VBA177" s="501"/>
      <c r="VBB177" s="501"/>
      <c r="VBC177" s="501"/>
      <c r="VBD177" s="501"/>
      <c r="VBE177" s="501"/>
      <c r="VBF177" s="501"/>
      <c r="VBG177" s="501"/>
      <c r="VBH177" s="501"/>
      <c r="VBI177" s="501"/>
      <c r="VBJ177" s="502"/>
      <c r="VBK177" s="497"/>
      <c r="VBL177" s="498"/>
      <c r="VBM177" s="498"/>
      <c r="VBN177" s="499"/>
      <c r="VBO177" s="499"/>
      <c r="VBP177" s="499"/>
      <c r="VBQ177" s="500"/>
      <c r="VBR177" s="501"/>
      <c r="VBS177" s="501"/>
      <c r="VBT177" s="501"/>
      <c r="VBU177" s="501"/>
      <c r="VBV177" s="501"/>
      <c r="VBW177" s="501"/>
      <c r="VBX177" s="501"/>
      <c r="VBY177" s="501"/>
      <c r="VBZ177" s="501"/>
      <c r="VCA177" s="501"/>
      <c r="VCB177" s="501"/>
      <c r="VCC177" s="502"/>
      <c r="VCD177" s="497"/>
      <c r="VCE177" s="498"/>
      <c r="VCF177" s="498"/>
      <c r="VCG177" s="499"/>
      <c r="VCH177" s="499"/>
      <c r="VCI177" s="499"/>
      <c r="VCJ177" s="500"/>
      <c r="VCK177" s="501"/>
      <c r="VCL177" s="501"/>
      <c r="VCM177" s="501"/>
      <c r="VCN177" s="501"/>
      <c r="VCO177" s="501"/>
      <c r="VCP177" s="501"/>
      <c r="VCQ177" s="501"/>
      <c r="VCR177" s="501"/>
      <c r="VCS177" s="501"/>
      <c r="VCT177" s="501"/>
      <c r="VCU177" s="501"/>
      <c r="VCV177" s="502"/>
      <c r="VCW177" s="497"/>
      <c r="VCX177" s="498"/>
      <c r="VCY177" s="498"/>
      <c r="VCZ177" s="499"/>
      <c r="VDA177" s="499"/>
      <c r="VDB177" s="499"/>
      <c r="VDC177" s="500"/>
      <c r="VDD177" s="501"/>
      <c r="VDE177" s="501"/>
      <c r="VDF177" s="501"/>
      <c r="VDG177" s="501"/>
      <c r="VDH177" s="501"/>
      <c r="VDI177" s="501"/>
      <c r="VDJ177" s="501"/>
      <c r="VDK177" s="501"/>
      <c r="VDL177" s="501"/>
      <c r="VDM177" s="501"/>
      <c r="VDN177" s="501"/>
      <c r="VDO177" s="502"/>
      <c r="VDP177" s="497"/>
      <c r="VDQ177" s="498"/>
      <c r="VDR177" s="498"/>
      <c r="VDS177" s="499"/>
      <c r="VDT177" s="499"/>
      <c r="VDU177" s="499"/>
      <c r="VDV177" s="500"/>
      <c r="VDW177" s="501"/>
      <c r="VDX177" s="501"/>
      <c r="VDY177" s="501"/>
      <c r="VDZ177" s="501"/>
      <c r="VEA177" s="501"/>
      <c r="VEB177" s="501"/>
      <c r="VEC177" s="501"/>
      <c r="VED177" s="501"/>
      <c r="VEE177" s="501"/>
      <c r="VEF177" s="501"/>
      <c r="VEG177" s="501"/>
      <c r="VEH177" s="502"/>
      <c r="VEI177" s="497"/>
      <c r="VEJ177" s="498"/>
      <c r="VEK177" s="498"/>
      <c r="VEL177" s="499"/>
      <c r="VEM177" s="499"/>
      <c r="VEN177" s="499"/>
      <c r="VEO177" s="500"/>
      <c r="VEP177" s="501"/>
      <c r="VEQ177" s="501"/>
      <c r="VER177" s="501"/>
      <c r="VES177" s="501"/>
      <c r="VET177" s="501"/>
      <c r="VEU177" s="501"/>
      <c r="VEV177" s="501"/>
      <c r="VEW177" s="501"/>
      <c r="VEX177" s="501"/>
      <c r="VEY177" s="501"/>
      <c r="VEZ177" s="501"/>
      <c r="VFA177" s="502"/>
      <c r="VFB177" s="497"/>
      <c r="VFC177" s="498"/>
      <c r="VFD177" s="498"/>
      <c r="VFE177" s="499"/>
      <c r="VFF177" s="499"/>
      <c r="VFG177" s="499"/>
      <c r="VFH177" s="500"/>
      <c r="VFI177" s="501"/>
      <c r="VFJ177" s="501"/>
      <c r="VFK177" s="501"/>
      <c r="VFL177" s="501"/>
      <c r="VFM177" s="501"/>
      <c r="VFN177" s="501"/>
      <c r="VFO177" s="501"/>
      <c r="VFP177" s="501"/>
      <c r="VFQ177" s="501"/>
      <c r="VFR177" s="501"/>
      <c r="VFS177" s="501"/>
      <c r="VFT177" s="502"/>
      <c r="VFU177" s="497"/>
      <c r="VFV177" s="498"/>
      <c r="VFW177" s="498"/>
      <c r="VFX177" s="499"/>
      <c r="VFY177" s="499"/>
      <c r="VFZ177" s="499"/>
      <c r="VGA177" s="500"/>
      <c r="VGB177" s="501"/>
      <c r="VGC177" s="501"/>
      <c r="VGD177" s="501"/>
      <c r="VGE177" s="501"/>
      <c r="VGF177" s="501"/>
      <c r="VGG177" s="501"/>
      <c r="VGH177" s="501"/>
      <c r="VGI177" s="501"/>
      <c r="VGJ177" s="501"/>
      <c r="VGK177" s="501"/>
      <c r="VGL177" s="501"/>
      <c r="VGM177" s="502"/>
      <c r="VGN177" s="497"/>
      <c r="VGO177" s="498"/>
      <c r="VGP177" s="498"/>
      <c r="VGQ177" s="499"/>
      <c r="VGR177" s="499"/>
      <c r="VGS177" s="499"/>
      <c r="VGT177" s="500"/>
      <c r="VGU177" s="501"/>
      <c r="VGV177" s="501"/>
      <c r="VGW177" s="501"/>
      <c r="VGX177" s="501"/>
      <c r="VGY177" s="501"/>
      <c r="VGZ177" s="501"/>
      <c r="VHA177" s="501"/>
      <c r="VHB177" s="501"/>
      <c r="VHC177" s="501"/>
      <c r="VHD177" s="501"/>
      <c r="VHE177" s="501"/>
      <c r="VHF177" s="502"/>
      <c r="VHG177" s="497"/>
      <c r="VHH177" s="498"/>
      <c r="VHI177" s="498"/>
      <c r="VHJ177" s="499"/>
      <c r="VHK177" s="499"/>
      <c r="VHL177" s="499"/>
      <c r="VHM177" s="500"/>
      <c r="VHN177" s="501"/>
      <c r="VHO177" s="501"/>
      <c r="VHP177" s="501"/>
      <c r="VHQ177" s="501"/>
      <c r="VHR177" s="501"/>
      <c r="VHS177" s="501"/>
      <c r="VHT177" s="501"/>
      <c r="VHU177" s="501"/>
      <c r="VHV177" s="501"/>
      <c r="VHW177" s="501"/>
      <c r="VHX177" s="501"/>
      <c r="VHY177" s="502"/>
      <c r="VHZ177" s="497"/>
      <c r="VIA177" s="498"/>
      <c r="VIB177" s="498"/>
      <c r="VIC177" s="499"/>
      <c r="VID177" s="499"/>
      <c r="VIE177" s="499"/>
      <c r="VIF177" s="500"/>
      <c r="VIG177" s="501"/>
      <c r="VIH177" s="501"/>
      <c r="VII177" s="501"/>
      <c r="VIJ177" s="501"/>
      <c r="VIK177" s="501"/>
      <c r="VIL177" s="501"/>
      <c r="VIM177" s="501"/>
      <c r="VIN177" s="501"/>
      <c r="VIO177" s="501"/>
      <c r="VIP177" s="501"/>
      <c r="VIQ177" s="501"/>
      <c r="VIR177" s="502"/>
      <c r="VIS177" s="497"/>
      <c r="VIT177" s="498"/>
      <c r="VIU177" s="498"/>
      <c r="VIV177" s="499"/>
      <c r="VIW177" s="499"/>
      <c r="VIX177" s="499"/>
      <c r="VIY177" s="500"/>
      <c r="VIZ177" s="501"/>
      <c r="VJA177" s="501"/>
      <c r="VJB177" s="501"/>
      <c r="VJC177" s="501"/>
      <c r="VJD177" s="501"/>
      <c r="VJE177" s="501"/>
      <c r="VJF177" s="501"/>
      <c r="VJG177" s="501"/>
      <c r="VJH177" s="501"/>
      <c r="VJI177" s="501"/>
      <c r="VJJ177" s="501"/>
      <c r="VJK177" s="502"/>
      <c r="VJL177" s="497"/>
      <c r="VJM177" s="498"/>
      <c r="VJN177" s="498"/>
      <c r="VJO177" s="499"/>
      <c r="VJP177" s="499"/>
      <c r="VJQ177" s="499"/>
      <c r="VJR177" s="500"/>
      <c r="VJS177" s="501"/>
      <c r="VJT177" s="501"/>
      <c r="VJU177" s="501"/>
      <c r="VJV177" s="501"/>
      <c r="VJW177" s="501"/>
      <c r="VJX177" s="501"/>
      <c r="VJY177" s="501"/>
      <c r="VJZ177" s="501"/>
      <c r="VKA177" s="501"/>
      <c r="VKB177" s="501"/>
      <c r="VKC177" s="501"/>
      <c r="VKD177" s="502"/>
      <c r="VKE177" s="497"/>
      <c r="VKF177" s="498"/>
      <c r="VKG177" s="498"/>
      <c r="VKH177" s="499"/>
      <c r="VKI177" s="499"/>
      <c r="VKJ177" s="499"/>
      <c r="VKK177" s="500"/>
      <c r="VKL177" s="501"/>
      <c r="VKM177" s="501"/>
      <c r="VKN177" s="501"/>
      <c r="VKO177" s="501"/>
      <c r="VKP177" s="501"/>
      <c r="VKQ177" s="501"/>
      <c r="VKR177" s="501"/>
      <c r="VKS177" s="501"/>
      <c r="VKT177" s="501"/>
      <c r="VKU177" s="501"/>
      <c r="VKV177" s="501"/>
      <c r="VKW177" s="502"/>
      <c r="VKX177" s="497"/>
      <c r="VKY177" s="498"/>
      <c r="VKZ177" s="498"/>
      <c r="VLA177" s="499"/>
      <c r="VLB177" s="499"/>
      <c r="VLC177" s="499"/>
      <c r="VLD177" s="500"/>
      <c r="VLE177" s="501"/>
      <c r="VLF177" s="501"/>
      <c r="VLG177" s="501"/>
      <c r="VLH177" s="501"/>
      <c r="VLI177" s="501"/>
      <c r="VLJ177" s="501"/>
      <c r="VLK177" s="501"/>
      <c r="VLL177" s="501"/>
      <c r="VLM177" s="501"/>
      <c r="VLN177" s="501"/>
      <c r="VLO177" s="501"/>
      <c r="VLP177" s="502"/>
      <c r="VLQ177" s="497"/>
      <c r="VLR177" s="498"/>
      <c r="VLS177" s="498"/>
      <c r="VLT177" s="499"/>
      <c r="VLU177" s="499"/>
      <c r="VLV177" s="499"/>
      <c r="VLW177" s="500"/>
      <c r="VLX177" s="501"/>
      <c r="VLY177" s="501"/>
      <c r="VLZ177" s="501"/>
      <c r="VMA177" s="501"/>
      <c r="VMB177" s="501"/>
      <c r="VMC177" s="501"/>
      <c r="VMD177" s="501"/>
      <c r="VME177" s="501"/>
      <c r="VMF177" s="501"/>
      <c r="VMG177" s="501"/>
      <c r="VMH177" s="501"/>
      <c r="VMI177" s="502"/>
      <c r="VMJ177" s="497"/>
      <c r="VMK177" s="498"/>
      <c r="VML177" s="498"/>
      <c r="VMM177" s="499"/>
      <c r="VMN177" s="499"/>
      <c r="VMO177" s="499"/>
      <c r="VMP177" s="500"/>
      <c r="VMQ177" s="501"/>
      <c r="VMR177" s="501"/>
      <c r="VMS177" s="501"/>
      <c r="VMT177" s="501"/>
      <c r="VMU177" s="501"/>
      <c r="VMV177" s="501"/>
      <c r="VMW177" s="501"/>
      <c r="VMX177" s="501"/>
      <c r="VMY177" s="501"/>
      <c r="VMZ177" s="501"/>
      <c r="VNA177" s="501"/>
      <c r="VNB177" s="502"/>
      <c r="VNC177" s="497"/>
      <c r="VND177" s="498"/>
      <c r="VNE177" s="498"/>
      <c r="VNF177" s="499"/>
      <c r="VNG177" s="499"/>
      <c r="VNH177" s="499"/>
      <c r="VNI177" s="500"/>
      <c r="VNJ177" s="501"/>
      <c r="VNK177" s="501"/>
      <c r="VNL177" s="501"/>
      <c r="VNM177" s="501"/>
      <c r="VNN177" s="501"/>
      <c r="VNO177" s="501"/>
      <c r="VNP177" s="501"/>
      <c r="VNQ177" s="501"/>
      <c r="VNR177" s="501"/>
      <c r="VNS177" s="501"/>
      <c r="VNT177" s="501"/>
      <c r="VNU177" s="502"/>
      <c r="VNV177" s="497"/>
      <c r="VNW177" s="498"/>
      <c r="VNX177" s="498"/>
      <c r="VNY177" s="499"/>
      <c r="VNZ177" s="499"/>
      <c r="VOA177" s="499"/>
      <c r="VOB177" s="500"/>
      <c r="VOC177" s="501"/>
      <c r="VOD177" s="501"/>
      <c r="VOE177" s="501"/>
      <c r="VOF177" s="501"/>
      <c r="VOG177" s="501"/>
      <c r="VOH177" s="501"/>
      <c r="VOI177" s="501"/>
      <c r="VOJ177" s="501"/>
      <c r="VOK177" s="501"/>
      <c r="VOL177" s="501"/>
      <c r="VOM177" s="501"/>
      <c r="VON177" s="502"/>
      <c r="VOO177" s="497"/>
      <c r="VOP177" s="498"/>
      <c r="VOQ177" s="498"/>
      <c r="VOR177" s="499"/>
      <c r="VOS177" s="499"/>
      <c r="VOT177" s="499"/>
      <c r="VOU177" s="500"/>
      <c r="VOV177" s="501"/>
      <c r="VOW177" s="501"/>
      <c r="VOX177" s="501"/>
      <c r="VOY177" s="501"/>
      <c r="VOZ177" s="501"/>
      <c r="VPA177" s="501"/>
      <c r="VPB177" s="501"/>
      <c r="VPC177" s="501"/>
      <c r="VPD177" s="501"/>
      <c r="VPE177" s="501"/>
      <c r="VPF177" s="501"/>
      <c r="VPG177" s="502"/>
      <c r="VPH177" s="497"/>
      <c r="VPI177" s="498"/>
      <c r="VPJ177" s="498"/>
      <c r="VPK177" s="499"/>
      <c r="VPL177" s="499"/>
      <c r="VPM177" s="499"/>
      <c r="VPN177" s="500"/>
      <c r="VPO177" s="501"/>
      <c r="VPP177" s="501"/>
      <c r="VPQ177" s="501"/>
      <c r="VPR177" s="501"/>
      <c r="VPS177" s="501"/>
      <c r="VPT177" s="501"/>
      <c r="VPU177" s="501"/>
      <c r="VPV177" s="501"/>
      <c r="VPW177" s="501"/>
      <c r="VPX177" s="501"/>
      <c r="VPY177" s="501"/>
      <c r="VPZ177" s="502"/>
      <c r="VQA177" s="497"/>
      <c r="VQB177" s="498"/>
      <c r="VQC177" s="498"/>
      <c r="VQD177" s="499"/>
      <c r="VQE177" s="499"/>
      <c r="VQF177" s="499"/>
      <c r="VQG177" s="500"/>
      <c r="VQH177" s="501"/>
      <c r="VQI177" s="501"/>
      <c r="VQJ177" s="501"/>
      <c r="VQK177" s="501"/>
      <c r="VQL177" s="501"/>
      <c r="VQM177" s="501"/>
      <c r="VQN177" s="501"/>
      <c r="VQO177" s="501"/>
      <c r="VQP177" s="501"/>
      <c r="VQQ177" s="501"/>
      <c r="VQR177" s="501"/>
      <c r="VQS177" s="502"/>
      <c r="VQT177" s="497"/>
      <c r="VQU177" s="498"/>
      <c r="VQV177" s="498"/>
      <c r="VQW177" s="499"/>
      <c r="VQX177" s="499"/>
      <c r="VQY177" s="499"/>
      <c r="VQZ177" s="500"/>
      <c r="VRA177" s="501"/>
      <c r="VRB177" s="501"/>
      <c r="VRC177" s="501"/>
      <c r="VRD177" s="501"/>
      <c r="VRE177" s="501"/>
      <c r="VRF177" s="501"/>
      <c r="VRG177" s="501"/>
      <c r="VRH177" s="501"/>
      <c r="VRI177" s="501"/>
      <c r="VRJ177" s="501"/>
      <c r="VRK177" s="501"/>
      <c r="VRL177" s="502"/>
      <c r="VRM177" s="497"/>
      <c r="VRN177" s="498"/>
      <c r="VRO177" s="498"/>
      <c r="VRP177" s="499"/>
      <c r="VRQ177" s="499"/>
      <c r="VRR177" s="499"/>
      <c r="VRS177" s="500"/>
      <c r="VRT177" s="501"/>
      <c r="VRU177" s="501"/>
      <c r="VRV177" s="501"/>
      <c r="VRW177" s="501"/>
      <c r="VRX177" s="501"/>
      <c r="VRY177" s="501"/>
      <c r="VRZ177" s="501"/>
      <c r="VSA177" s="501"/>
      <c r="VSB177" s="501"/>
      <c r="VSC177" s="501"/>
      <c r="VSD177" s="501"/>
      <c r="VSE177" s="502"/>
      <c r="VSF177" s="497"/>
      <c r="VSG177" s="498"/>
      <c r="VSH177" s="498"/>
      <c r="VSI177" s="499"/>
      <c r="VSJ177" s="499"/>
      <c r="VSK177" s="499"/>
      <c r="VSL177" s="500"/>
      <c r="VSM177" s="501"/>
      <c r="VSN177" s="501"/>
      <c r="VSO177" s="501"/>
      <c r="VSP177" s="501"/>
      <c r="VSQ177" s="501"/>
      <c r="VSR177" s="501"/>
      <c r="VSS177" s="501"/>
      <c r="VST177" s="501"/>
      <c r="VSU177" s="501"/>
      <c r="VSV177" s="501"/>
      <c r="VSW177" s="501"/>
      <c r="VSX177" s="502"/>
      <c r="VSY177" s="497"/>
      <c r="VSZ177" s="498"/>
      <c r="VTA177" s="498"/>
      <c r="VTB177" s="499"/>
      <c r="VTC177" s="499"/>
      <c r="VTD177" s="499"/>
      <c r="VTE177" s="500"/>
      <c r="VTF177" s="501"/>
      <c r="VTG177" s="501"/>
      <c r="VTH177" s="501"/>
      <c r="VTI177" s="501"/>
      <c r="VTJ177" s="501"/>
      <c r="VTK177" s="501"/>
      <c r="VTL177" s="501"/>
      <c r="VTM177" s="501"/>
      <c r="VTN177" s="501"/>
      <c r="VTO177" s="501"/>
      <c r="VTP177" s="501"/>
      <c r="VTQ177" s="502"/>
      <c r="VTR177" s="497"/>
      <c r="VTS177" s="498"/>
      <c r="VTT177" s="498"/>
      <c r="VTU177" s="499"/>
      <c r="VTV177" s="499"/>
      <c r="VTW177" s="499"/>
      <c r="VTX177" s="500"/>
      <c r="VTY177" s="501"/>
      <c r="VTZ177" s="501"/>
      <c r="VUA177" s="501"/>
      <c r="VUB177" s="501"/>
      <c r="VUC177" s="501"/>
      <c r="VUD177" s="501"/>
      <c r="VUE177" s="501"/>
      <c r="VUF177" s="501"/>
      <c r="VUG177" s="501"/>
      <c r="VUH177" s="501"/>
      <c r="VUI177" s="501"/>
      <c r="VUJ177" s="502"/>
      <c r="VUK177" s="497"/>
      <c r="VUL177" s="498"/>
      <c r="VUM177" s="498"/>
      <c r="VUN177" s="499"/>
      <c r="VUO177" s="499"/>
      <c r="VUP177" s="499"/>
      <c r="VUQ177" s="500"/>
      <c r="VUR177" s="501"/>
      <c r="VUS177" s="501"/>
      <c r="VUT177" s="501"/>
      <c r="VUU177" s="501"/>
      <c r="VUV177" s="501"/>
      <c r="VUW177" s="501"/>
      <c r="VUX177" s="501"/>
      <c r="VUY177" s="501"/>
      <c r="VUZ177" s="501"/>
      <c r="VVA177" s="501"/>
      <c r="VVB177" s="501"/>
      <c r="VVC177" s="502"/>
      <c r="VVD177" s="497"/>
      <c r="VVE177" s="498"/>
      <c r="VVF177" s="498"/>
      <c r="VVG177" s="499"/>
      <c r="VVH177" s="499"/>
      <c r="VVI177" s="499"/>
      <c r="VVJ177" s="500"/>
      <c r="VVK177" s="501"/>
      <c r="VVL177" s="501"/>
      <c r="VVM177" s="501"/>
      <c r="VVN177" s="501"/>
      <c r="VVO177" s="501"/>
      <c r="VVP177" s="501"/>
      <c r="VVQ177" s="501"/>
      <c r="VVR177" s="501"/>
      <c r="VVS177" s="501"/>
      <c r="VVT177" s="501"/>
      <c r="VVU177" s="501"/>
      <c r="VVV177" s="502"/>
      <c r="VVW177" s="497"/>
      <c r="VVX177" s="498"/>
      <c r="VVY177" s="498"/>
      <c r="VVZ177" s="499"/>
      <c r="VWA177" s="499"/>
      <c r="VWB177" s="499"/>
      <c r="VWC177" s="500"/>
      <c r="VWD177" s="501"/>
      <c r="VWE177" s="501"/>
      <c r="VWF177" s="501"/>
      <c r="VWG177" s="501"/>
      <c r="VWH177" s="501"/>
      <c r="VWI177" s="501"/>
      <c r="VWJ177" s="501"/>
      <c r="VWK177" s="501"/>
      <c r="VWL177" s="501"/>
      <c r="VWM177" s="501"/>
      <c r="VWN177" s="501"/>
      <c r="VWO177" s="502"/>
      <c r="VWP177" s="497"/>
      <c r="VWQ177" s="498"/>
      <c r="VWR177" s="498"/>
      <c r="VWS177" s="499"/>
      <c r="VWT177" s="499"/>
      <c r="VWU177" s="499"/>
      <c r="VWV177" s="500"/>
      <c r="VWW177" s="501"/>
      <c r="VWX177" s="501"/>
      <c r="VWY177" s="501"/>
      <c r="VWZ177" s="501"/>
      <c r="VXA177" s="501"/>
      <c r="VXB177" s="501"/>
      <c r="VXC177" s="501"/>
      <c r="VXD177" s="501"/>
      <c r="VXE177" s="501"/>
      <c r="VXF177" s="501"/>
      <c r="VXG177" s="501"/>
      <c r="VXH177" s="502"/>
      <c r="VXI177" s="497"/>
      <c r="VXJ177" s="498"/>
      <c r="VXK177" s="498"/>
      <c r="VXL177" s="499"/>
      <c r="VXM177" s="499"/>
      <c r="VXN177" s="499"/>
      <c r="VXO177" s="500"/>
      <c r="VXP177" s="501"/>
      <c r="VXQ177" s="501"/>
      <c r="VXR177" s="501"/>
      <c r="VXS177" s="501"/>
      <c r="VXT177" s="501"/>
      <c r="VXU177" s="501"/>
      <c r="VXV177" s="501"/>
      <c r="VXW177" s="501"/>
      <c r="VXX177" s="501"/>
      <c r="VXY177" s="501"/>
      <c r="VXZ177" s="501"/>
      <c r="VYA177" s="502"/>
      <c r="VYB177" s="497"/>
      <c r="VYC177" s="498"/>
      <c r="VYD177" s="498"/>
      <c r="VYE177" s="499"/>
      <c r="VYF177" s="499"/>
      <c r="VYG177" s="499"/>
      <c r="VYH177" s="500"/>
      <c r="VYI177" s="501"/>
      <c r="VYJ177" s="501"/>
      <c r="VYK177" s="501"/>
      <c r="VYL177" s="501"/>
      <c r="VYM177" s="501"/>
      <c r="VYN177" s="501"/>
      <c r="VYO177" s="501"/>
      <c r="VYP177" s="501"/>
      <c r="VYQ177" s="501"/>
      <c r="VYR177" s="501"/>
      <c r="VYS177" s="501"/>
      <c r="VYT177" s="502"/>
      <c r="VYU177" s="497"/>
      <c r="VYV177" s="498"/>
      <c r="VYW177" s="498"/>
      <c r="VYX177" s="499"/>
      <c r="VYY177" s="499"/>
      <c r="VYZ177" s="499"/>
      <c r="VZA177" s="500"/>
      <c r="VZB177" s="501"/>
      <c r="VZC177" s="501"/>
      <c r="VZD177" s="501"/>
      <c r="VZE177" s="501"/>
      <c r="VZF177" s="501"/>
      <c r="VZG177" s="501"/>
      <c r="VZH177" s="501"/>
      <c r="VZI177" s="501"/>
      <c r="VZJ177" s="501"/>
      <c r="VZK177" s="501"/>
      <c r="VZL177" s="501"/>
      <c r="VZM177" s="502"/>
      <c r="VZN177" s="497"/>
      <c r="VZO177" s="498"/>
      <c r="VZP177" s="498"/>
      <c r="VZQ177" s="499"/>
      <c r="VZR177" s="499"/>
      <c r="VZS177" s="499"/>
      <c r="VZT177" s="500"/>
      <c r="VZU177" s="501"/>
      <c r="VZV177" s="501"/>
      <c r="VZW177" s="501"/>
      <c r="VZX177" s="501"/>
      <c r="VZY177" s="501"/>
      <c r="VZZ177" s="501"/>
      <c r="WAA177" s="501"/>
      <c r="WAB177" s="501"/>
      <c r="WAC177" s="501"/>
      <c r="WAD177" s="501"/>
      <c r="WAE177" s="501"/>
      <c r="WAF177" s="502"/>
      <c r="WAG177" s="497"/>
      <c r="WAH177" s="498"/>
      <c r="WAI177" s="498"/>
      <c r="WAJ177" s="499"/>
      <c r="WAK177" s="499"/>
      <c r="WAL177" s="499"/>
      <c r="WAM177" s="500"/>
      <c r="WAN177" s="501"/>
      <c r="WAO177" s="501"/>
      <c r="WAP177" s="501"/>
      <c r="WAQ177" s="501"/>
      <c r="WAR177" s="501"/>
      <c r="WAS177" s="501"/>
      <c r="WAT177" s="501"/>
      <c r="WAU177" s="501"/>
      <c r="WAV177" s="501"/>
      <c r="WAW177" s="501"/>
      <c r="WAX177" s="501"/>
      <c r="WAY177" s="502"/>
      <c r="WAZ177" s="497"/>
      <c r="WBA177" s="498"/>
      <c r="WBB177" s="498"/>
      <c r="WBC177" s="499"/>
      <c r="WBD177" s="499"/>
      <c r="WBE177" s="499"/>
      <c r="WBF177" s="500"/>
      <c r="WBG177" s="501"/>
      <c r="WBH177" s="501"/>
      <c r="WBI177" s="501"/>
      <c r="WBJ177" s="501"/>
      <c r="WBK177" s="501"/>
      <c r="WBL177" s="501"/>
      <c r="WBM177" s="501"/>
      <c r="WBN177" s="501"/>
      <c r="WBO177" s="501"/>
      <c r="WBP177" s="501"/>
      <c r="WBQ177" s="501"/>
      <c r="WBR177" s="502"/>
      <c r="WBS177" s="497"/>
      <c r="WBT177" s="498"/>
      <c r="WBU177" s="498"/>
      <c r="WBV177" s="499"/>
      <c r="WBW177" s="499"/>
      <c r="WBX177" s="499"/>
      <c r="WBY177" s="500"/>
      <c r="WBZ177" s="501"/>
      <c r="WCA177" s="501"/>
      <c r="WCB177" s="501"/>
      <c r="WCC177" s="501"/>
      <c r="WCD177" s="501"/>
      <c r="WCE177" s="501"/>
      <c r="WCF177" s="501"/>
      <c r="WCG177" s="501"/>
      <c r="WCH177" s="501"/>
      <c r="WCI177" s="501"/>
      <c r="WCJ177" s="501"/>
      <c r="WCK177" s="502"/>
      <c r="WCL177" s="497"/>
      <c r="WCM177" s="498"/>
      <c r="WCN177" s="498"/>
      <c r="WCO177" s="499"/>
      <c r="WCP177" s="499"/>
      <c r="WCQ177" s="499"/>
      <c r="WCR177" s="500"/>
      <c r="WCS177" s="501"/>
      <c r="WCT177" s="501"/>
      <c r="WCU177" s="501"/>
      <c r="WCV177" s="501"/>
      <c r="WCW177" s="501"/>
      <c r="WCX177" s="501"/>
      <c r="WCY177" s="501"/>
      <c r="WCZ177" s="501"/>
      <c r="WDA177" s="501"/>
      <c r="WDB177" s="501"/>
      <c r="WDC177" s="501"/>
      <c r="WDD177" s="502"/>
      <c r="WDE177" s="497"/>
      <c r="WDF177" s="498"/>
      <c r="WDG177" s="498"/>
      <c r="WDH177" s="499"/>
      <c r="WDI177" s="499"/>
      <c r="WDJ177" s="499"/>
      <c r="WDK177" s="500"/>
      <c r="WDL177" s="501"/>
      <c r="WDM177" s="501"/>
      <c r="WDN177" s="501"/>
      <c r="WDO177" s="501"/>
      <c r="WDP177" s="501"/>
      <c r="WDQ177" s="501"/>
      <c r="WDR177" s="501"/>
      <c r="WDS177" s="501"/>
      <c r="WDT177" s="501"/>
      <c r="WDU177" s="501"/>
      <c r="WDV177" s="501"/>
      <c r="WDW177" s="502"/>
      <c r="WDX177" s="497"/>
      <c r="WDY177" s="498"/>
      <c r="WDZ177" s="498"/>
      <c r="WEA177" s="499"/>
      <c r="WEB177" s="499"/>
      <c r="WEC177" s="499"/>
      <c r="WED177" s="500"/>
      <c r="WEE177" s="501"/>
      <c r="WEF177" s="501"/>
      <c r="WEG177" s="501"/>
      <c r="WEH177" s="501"/>
      <c r="WEI177" s="501"/>
      <c r="WEJ177" s="501"/>
      <c r="WEK177" s="501"/>
      <c r="WEL177" s="501"/>
      <c r="WEM177" s="501"/>
      <c r="WEN177" s="501"/>
      <c r="WEO177" s="501"/>
      <c r="WEP177" s="502"/>
      <c r="WEQ177" s="497"/>
      <c r="WER177" s="498"/>
      <c r="WES177" s="498"/>
      <c r="WET177" s="499"/>
      <c r="WEU177" s="499"/>
      <c r="WEV177" s="499"/>
      <c r="WEW177" s="500"/>
      <c r="WEX177" s="501"/>
      <c r="WEY177" s="501"/>
      <c r="WEZ177" s="501"/>
      <c r="WFA177" s="501"/>
      <c r="WFB177" s="501"/>
      <c r="WFC177" s="501"/>
      <c r="WFD177" s="501"/>
      <c r="WFE177" s="501"/>
      <c r="WFF177" s="501"/>
      <c r="WFG177" s="501"/>
      <c r="WFH177" s="501"/>
      <c r="WFI177" s="502"/>
      <c r="WFJ177" s="497"/>
      <c r="WFK177" s="498"/>
      <c r="WFL177" s="498"/>
      <c r="WFM177" s="499"/>
      <c r="WFN177" s="499"/>
      <c r="WFO177" s="499"/>
      <c r="WFP177" s="500"/>
      <c r="WFQ177" s="501"/>
      <c r="WFR177" s="501"/>
      <c r="WFS177" s="501"/>
      <c r="WFT177" s="501"/>
      <c r="WFU177" s="501"/>
      <c r="WFV177" s="501"/>
      <c r="WFW177" s="501"/>
      <c r="WFX177" s="501"/>
      <c r="WFY177" s="501"/>
      <c r="WFZ177" s="501"/>
      <c r="WGA177" s="501"/>
      <c r="WGB177" s="502"/>
      <c r="WGC177" s="497"/>
      <c r="WGD177" s="498"/>
      <c r="WGE177" s="498"/>
      <c r="WGF177" s="499"/>
      <c r="WGG177" s="499"/>
      <c r="WGH177" s="499"/>
      <c r="WGI177" s="500"/>
      <c r="WGJ177" s="501"/>
      <c r="WGK177" s="501"/>
      <c r="WGL177" s="501"/>
      <c r="WGM177" s="501"/>
      <c r="WGN177" s="501"/>
      <c r="WGO177" s="501"/>
      <c r="WGP177" s="501"/>
      <c r="WGQ177" s="501"/>
      <c r="WGR177" s="501"/>
      <c r="WGS177" s="501"/>
      <c r="WGT177" s="501"/>
      <c r="WGU177" s="502"/>
      <c r="WGV177" s="497"/>
      <c r="WGW177" s="498"/>
      <c r="WGX177" s="498"/>
      <c r="WGY177" s="499"/>
      <c r="WGZ177" s="499"/>
      <c r="WHA177" s="499"/>
      <c r="WHB177" s="500"/>
      <c r="WHC177" s="501"/>
      <c r="WHD177" s="501"/>
      <c r="WHE177" s="501"/>
      <c r="WHF177" s="501"/>
      <c r="WHG177" s="501"/>
      <c r="WHH177" s="501"/>
      <c r="WHI177" s="501"/>
      <c r="WHJ177" s="501"/>
      <c r="WHK177" s="501"/>
      <c r="WHL177" s="501"/>
      <c r="WHM177" s="501"/>
      <c r="WHN177" s="502"/>
      <c r="WHO177" s="497"/>
      <c r="WHP177" s="498"/>
      <c r="WHQ177" s="498"/>
      <c r="WHR177" s="499"/>
      <c r="WHS177" s="499"/>
      <c r="WHT177" s="499"/>
      <c r="WHU177" s="500"/>
      <c r="WHV177" s="501"/>
      <c r="WHW177" s="501"/>
      <c r="WHX177" s="501"/>
      <c r="WHY177" s="501"/>
      <c r="WHZ177" s="501"/>
      <c r="WIA177" s="501"/>
      <c r="WIB177" s="501"/>
      <c r="WIC177" s="501"/>
      <c r="WID177" s="501"/>
      <c r="WIE177" s="501"/>
      <c r="WIF177" s="501"/>
      <c r="WIG177" s="502"/>
      <c r="WIH177" s="497"/>
      <c r="WII177" s="498"/>
      <c r="WIJ177" s="498"/>
      <c r="WIK177" s="499"/>
      <c r="WIL177" s="499"/>
      <c r="WIM177" s="499"/>
      <c r="WIN177" s="500"/>
      <c r="WIO177" s="501"/>
      <c r="WIP177" s="501"/>
      <c r="WIQ177" s="501"/>
      <c r="WIR177" s="501"/>
      <c r="WIS177" s="501"/>
      <c r="WIT177" s="501"/>
      <c r="WIU177" s="501"/>
      <c r="WIV177" s="501"/>
      <c r="WIW177" s="501"/>
      <c r="WIX177" s="501"/>
      <c r="WIY177" s="501"/>
      <c r="WIZ177" s="502"/>
      <c r="WJA177" s="497"/>
      <c r="WJB177" s="498"/>
      <c r="WJC177" s="498"/>
      <c r="WJD177" s="499"/>
      <c r="WJE177" s="499"/>
      <c r="WJF177" s="499"/>
      <c r="WJG177" s="500"/>
      <c r="WJH177" s="501"/>
      <c r="WJI177" s="501"/>
      <c r="WJJ177" s="501"/>
      <c r="WJK177" s="501"/>
      <c r="WJL177" s="501"/>
      <c r="WJM177" s="501"/>
      <c r="WJN177" s="501"/>
      <c r="WJO177" s="501"/>
      <c r="WJP177" s="501"/>
      <c r="WJQ177" s="501"/>
      <c r="WJR177" s="501"/>
      <c r="WJS177" s="502"/>
      <c r="WJT177" s="497"/>
      <c r="WJU177" s="498"/>
      <c r="WJV177" s="498"/>
      <c r="WJW177" s="499"/>
      <c r="WJX177" s="499"/>
      <c r="WJY177" s="499"/>
      <c r="WJZ177" s="500"/>
      <c r="WKA177" s="501"/>
      <c r="WKB177" s="501"/>
      <c r="WKC177" s="501"/>
      <c r="WKD177" s="501"/>
      <c r="WKE177" s="501"/>
      <c r="WKF177" s="501"/>
      <c r="WKG177" s="501"/>
      <c r="WKH177" s="501"/>
      <c r="WKI177" s="501"/>
      <c r="WKJ177" s="501"/>
      <c r="WKK177" s="501"/>
      <c r="WKL177" s="502"/>
      <c r="WKM177" s="497"/>
      <c r="WKN177" s="498"/>
      <c r="WKO177" s="498"/>
      <c r="WKP177" s="499"/>
      <c r="WKQ177" s="499"/>
      <c r="WKR177" s="499"/>
      <c r="WKS177" s="500"/>
      <c r="WKT177" s="501"/>
      <c r="WKU177" s="501"/>
      <c r="WKV177" s="501"/>
      <c r="WKW177" s="501"/>
      <c r="WKX177" s="501"/>
      <c r="WKY177" s="501"/>
      <c r="WKZ177" s="501"/>
      <c r="WLA177" s="501"/>
      <c r="WLB177" s="501"/>
      <c r="WLC177" s="501"/>
      <c r="WLD177" s="501"/>
      <c r="WLE177" s="502"/>
      <c r="WLF177" s="497"/>
      <c r="WLG177" s="498"/>
      <c r="WLH177" s="498"/>
      <c r="WLI177" s="499"/>
      <c r="WLJ177" s="499"/>
      <c r="WLK177" s="499"/>
      <c r="WLL177" s="500"/>
      <c r="WLM177" s="501"/>
      <c r="WLN177" s="501"/>
      <c r="WLO177" s="501"/>
      <c r="WLP177" s="501"/>
      <c r="WLQ177" s="501"/>
      <c r="WLR177" s="501"/>
      <c r="WLS177" s="501"/>
      <c r="WLT177" s="501"/>
      <c r="WLU177" s="501"/>
      <c r="WLV177" s="501"/>
      <c r="WLW177" s="501"/>
      <c r="WLX177" s="502"/>
      <c r="WLY177" s="497"/>
      <c r="WLZ177" s="498"/>
      <c r="WMA177" s="498"/>
      <c r="WMB177" s="499"/>
      <c r="WMC177" s="499"/>
      <c r="WMD177" s="499"/>
      <c r="WME177" s="500"/>
      <c r="WMF177" s="501"/>
      <c r="WMG177" s="501"/>
      <c r="WMH177" s="501"/>
      <c r="WMI177" s="501"/>
      <c r="WMJ177" s="501"/>
      <c r="WMK177" s="501"/>
      <c r="WML177" s="501"/>
      <c r="WMM177" s="501"/>
      <c r="WMN177" s="501"/>
      <c r="WMO177" s="501"/>
      <c r="WMP177" s="501"/>
      <c r="WMQ177" s="502"/>
      <c r="WMR177" s="497"/>
      <c r="WMS177" s="498"/>
      <c r="WMT177" s="498"/>
      <c r="WMU177" s="499"/>
      <c r="WMV177" s="499"/>
      <c r="WMW177" s="499"/>
      <c r="WMX177" s="500"/>
      <c r="WMY177" s="501"/>
      <c r="WMZ177" s="501"/>
      <c r="WNA177" s="501"/>
      <c r="WNB177" s="501"/>
      <c r="WNC177" s="501"/>
      <c r="WND177" s="501"/>
      <c r="WNE177" s="501"/>
      <c r="WNF177" s="501"/>
      <c r="WNG177" s="501"/>
      <c r="WNH177" s="501"/>
      <c r="WNI177" s="501"/>
      <c r="WNJ177" s="502"/>
      <c r="WNK177" s="497"/>
      <c r="WNL177" s="498"/>
      <c r="WNM177" s="498"/>
      <c r="WNN177" s="499"/>
      <c r="WNO177" s="499"/>
      <c r="WNP177" s="499"/>
      <c r="WNQ177" s="500"/>
      <c r="WNR177" s="501"/>
      <c r="WNS177" s="501"/>
      <c r="WNT177" s="501"/>
      <c r="WNU177" s="501"/>
      <c r="WNV177" s="501"/>
      <c r="WNW177" s="501"/>
      <c r="WNX177" s="501"/>
      <c r="WNY177" s="501"/>
      <c r="WNZ177" s="501"/>
      <c r="WOA177" s="501"/>
      <c r="WOB177" s="501"/>
      <c r="WOC177" s="502"/>
      <c r="WOD177" s="497"/>
      <c r="WOE177" s="498"/>
      <c r="WOF177" s="498"/>
      <c r="WOG177" s="499"/>
      <c r="WOH177" s="499"/>
      <c r="WOI177" s="499"/>
      <c r="WOJ177" s="500"/>
      <c r="WOK177" s="501"/>
      <c r="WOL177" s="501"/>
      <c r="WOM177" s="501"/>
      <c r="WON177" s="501"/>
      <c r="WOO177" s="501"/>
      <c r="WOP177" s="501"/>
      <c r="WOQ177" s="501"/>
      <c r="WOR177" s="501"/>
      <c r="WOS177" s="501"/>
      <c r="WOT177" s="501"/>
      <c r="WOU177" s="501"/>
      <c r="WOV177" s="502"/>
      <c r="WOW177" s="497"/>
      <c r="WOX177" s="498"/>
      <c r="WOY177" s="498"/>
      <c r="WOZ177" s="499"/>
      <c r="WPA177" s="499"/>
      <c r="WPB177" s="499"/>
      <c r="WPC177" s="500"/>
      <c r="WPD177" s="501"/>
      <c r="WPE177" s="501"/>
      <c r="WPF177" s="501"/>
      <c r="WPG177" s="501"/>
      <c r="WPH177" s="501"/>
      <c r="WPI177" s="501"/>
      <c r="WPJ177" s="501"/>
      <c r="WPK177" s="501"/>
      <c r="WPL177" s="501"/>
      <c r="WPM177" s="501"/>
      <c r="WPN177" s="501"/>
      <c r="WPO177" s="502"/>
      <c r="WPP177" s="497"/>
      <c r="WPQ177" s="498"/>
      <c r="WPR177" s="498"/>
      <c r="WPS177" s="499"/>
      <c r="WPT177" s="499"/>
      <c r="WPU177" s="499"/>
      <c r="WPV177" s="500"/>
      <c r="WPW177" s="501"/>
      <c r="WPX177" s="501"/>
      <c r="WPY177" s="501"/>
      <c r="WPZ177" s="501"/>
      <c r="WQA177" s="501"/>
      <c r="WQB177" s="501"/>
      <c r="WQC177" s="501"/>
      <c r="WQD177" s="501"/>
      <c r="WQE177" s="501"/>
      <c r="WQF177" s="501"/>
      <c r="WQG177" s="501"/>
      <c r="WQH177" s="502"/>
      <c r="WQI177" s="497"/>
      <c r="WQJ177" s="498"/>
      <c r="WQK177" s="498"/>
      <c r="WQL177" s="499"/>
      <c r="WQM177" s="499"/>
      <c r="WQN177" s="499"/>
      <c r="WQO177" s="500"/>
      <c r="WQP177" s="501"/>
      <c r="WQQ177" s="501"/>
      <c r="WQR177" s="501"/>
      <c r="WQS177" s="501"/>
      <c r="WQT177" s="501"/>
      <c r="WQU177" s="501"/>
      <c r="WQV177" s="501"/>
      <c r="WQW177" s="501"/>
      <c r="WQX177" s="501"/>
      <c r="WQY177" s="501"/>
      <c r="WQZ177" s="501"/>
      <c r="WRA177" s="502"/>
      <c r="WRB177" s="497"/>
      <c r="WRC177" s="498"/>
      <c r="WRD177" s="498"/>
      <c r="WRE177" s="499"/>
      <c r="WRF177" s="499"/>
      <c r="WRG177" s="499"/>
      <c r="WRH177" s="500"/>
      <c r="WRI177" s="501"/>
      <c r="WRJ177" s="501"/>
      <c r="WRK177" s="501"/>
      <c r="WRL177" s="501"/>
      <c r="WRM177" s="501"/>
      <c r="WRN177" s="501"/>
      <c r="WRO177" s="501"/>
      <c r="WRP177" s="501"/>
      <c r="WRQ177" s="501"/>
      <c r="WRR177" s="501"/>
      <c r="WRS177" s="501"/>
      <c r="WRT177" s="502"/>
      <c r="WRU177" s="497"/>
      <c r="WRV177" s="498"/>
      <c r="WRW177" s="498"/>
      <c r="WRX177" s="499"/>
      <c r="WRY177" s="499"/>
      <c r="WRZ177" s="499"/>
      <c r="WSA177" s="500"/>
      <c r="WSB177" s="501"/>
      <c r="WSC177" s="501"/>
      <c r="WSD177" s="501"/>
      <c r="WSE177" s="501"/>
      <c r="WSF177" s="501"/>
      <c r="WSG177" s="501"/>
      <c r="WSH177" s="501"/>
      <c r="WSI177" s="501"/>
      <c r="WSJ177" s="501"/>
      <c r="WSK177" s="501"/>
      <c r="WSL177" s="501"/>
      <c r="WSM177" s="502"/>
      <c r="WSN177" s="497"/>
      <c r="WSO177" s="498"/>
      <c r="WSP177" s="498"/>
      <c r="WSQ177" s="499"/>
      <c r="WSR177" s="499"/>
      <c r="WSS177" s="499"/>
      <c r="WST177" s="500"/>
      <c r="WSU177" s="501"/>
      <c r="WSV177" s="501"/>
      <c r="WSW177" s="501"/>
      <c r="WSX177" s="501"/>
      <c r="WSY177" s="501"/>
      <c r="WSZ177" s="501"/>
      <c r="WTA177" s="501"/>
      <c r="WTB177" s="501"/>
      <c r="WTC177" s="501"/>
      <c r="WTD177" s="501"/>
      <c r="WTE177" s="501"/>
      <c r="WTF177" s="502"/>
      <c r="WTG177" s="497"/>
      <c r="WTH177" s="498"/>
      <c r="WTI177" s="498"/>
      <c r="WTJ177" s="499"/>
      <c r="WTK177" s="499"/>
      <c r="WTL177" s="499"/>
      <c r="WTM177" s="500"/>
      <c r="WTN177" s="501"/>
      <c r="WTO177" s="501"/>
      <c r="WTP177" s="501"/>
      <c r="WTQ177" s="501"/>
      <c r="WTR177" s="501"/>
      <c r="WTS177" s="501"/>
      <c r="WTT177" s="501"/>
      <c r="WTU177" s="501"/>
      <c r="WTV177" s="501"/>
      <c r="WTW177" s="501"/>
      <c r="WTX177" s="501"/>
      <c r="WTY177" s="502"/>
      <c r="WTZ177" s="497"/>
      <c r="WUA177" s="498"/>
      <c r="WUB177" s="498"/>
      <c r="WUC177" s="499"/>
      <c r="WUD177" s="499"/>
      <c r="WUE177" s="499"/>
      <c r="WUF177" s="500"/>
      <c r="WUG177" s="501"/>
      <c r="WUH177" s="501"/>
      <c r="WUI177" s="501"/>
      <c r="WUJ177" s="501"/>
      <c r="WUK177" s="501"/>
      <c r="WUL177" s="501"/>
      <c r="WUM177" s="501"/>
      <c r="WUN177" s="501"/>
      <c r="WUO177" s="501"/>
      <c r="WUP177" s="501"/>
      <c r="WUQ177" s="501"/>
      <c r="WUR177" s="502"/>
      <c r="WUS177" s="497"/>
      <c r="WUT177" s="498"/>
      <c r="WUU177" s="498"/>
      <c r="WUV177" s="499"/>
      <c r="WUW177" s="499"/>
      <c r="WUX177" s="499"/>
      <c r="WUY177" s="500"/>
      <c r="WUZ177" s="501"/>
      <c r="WVA177" s="501"/>
      <c r="WVB177" s="501"/>
      <c r="WVC177" s="501"/>
      <c r="WVD177" s="501"/>
      <c r="WVE177" s="501"/>
      <c r="WVF177" s="501"/>
      <c r="WVG177" s="501"/>
      <c r="WVH177" s="501"/>
      <c r="WVI177" s="501"/>
      <c r="WVJ177" s="501"/>
      <c r="WVK177" s="502"/>
      <c r="WVL177" s="497"/>
      <c r="WVM177" s="498"/>
      <c r="WVN177" s="498"/>
      <c r="WVO177" s="499"/>
      <c r="WVP177" s="499"/>
      <c r="WVQ177" s="499"/>
      <c r="WVR177" s="500"/>
      <c r="WVS177" s="501"/>
      <c r="WVT177" s="501"/>
      <c r="WVU177" s="501"/>
      <c r="WVV177" s="501"/>
      <c r="WVW177" s="501"/>
      <c r="WVX177" s="501"/>
      <c r="WVY177" s="501"/>
      <c r="WVZ177" s="501"/>
      <c r="WWA177" s="501"/>
      <c r="WWB177" s="501"/>
      <c r="WWC177" s="501"/>
      <c r="WWD177" s="502"/>
      <c r="WWE177" s="497"/>
      <c r="WWF177" s="498"/>
      <c r="WWG177" s="498"/>
      <c r="WWH177" s="499"/>
      <c r="WWI177" s="499"/>
      <c r="WWJ177" s="499"/>
      <c r="WWK177" s="500"/>
      <c r="WWL177" s="501"/>
      <c r="WWM177" s="501"/>
      <c r="WWN177" s="501"/>
      <c r="WWO177" s="501"/>
      <c r="WWP177" s="501"/>
      <c r="WWQ177" s="501"/>
      <c r="WWR177" s="501"/>
      <c r="WWS177" s="501"/>
      <c r="WWT177" s="501"/>
      <c r="WWU177" s="501"/>
      <c r="WWV177" s="501"/>
      <c r="WWW177" s="502"/>
      <c r="WWX177" s="497"/>
      <c r="WWY177" s="498"/>
      <c r="WWZ177" s="498"/>
      <c r="WXA177" s="499"/>
      <c r="WXB177" s="499"/>
      <c r="WXC177" s="499"/>
      <c r="WXD177" s="500"/>
      <c r="WXE177" s="501"/>
      <c r="WXF177" s="501"/>
      <c r="WXG177" s="501"/>
      <c r="WXH177" s="501"/>
      <c r="WXI177" s="501"/>
      <c r="WXJ177" s="501"/>
      <c r="WXK177" s="501"/>
      <c r="WXL177" s="501"/>
      <c r="WXM177" s="501"/>
      <c r="WXN177" s="501"/>
      <c r="WXO177" s="501"/>
      <c r="WXP177" s="502"/>
      <c r="WXQ177" s="497"/>
      <c r="WXR177" s="498"/>
      <c r="WXS177" s="498"/>
      <c r="WXT177" s="499"/>
      <c r="WXU177" s="499"/>
      <c r="WXV177" s="499"/>
      <c r="WXW177" s="500"/>
      <c r="WXX177" s="501"/>
      <c r="WXY177" s="501"/>
      <c r="WXZ177" s="501"/>
      <c r="WYA177" s="501"/>
      <c r="WYB177" s="501"/>
      <c r="WYC177" s="501"/>
      <c r="WYD177" s="501"/>
      <c r="WYE177" s="501"/>
      <c r="WYF177" s="501"/>
      <c r="WYG177" s="501"/>
      <c r="WYH177" s="501"/>
      <c r="WYI177" s="502"/>
      <c r="WYJ177" s="497"/>
      <c r="WYK177" s="498"/>
      <c r="WYL177" s="498"/>
      <c r="WYM177" s="499"/>
      <c r="WYN177" s="499"/>
      <c r="WYO177" s="499"/>
      <c r="WYP177" s="500"/>
      <c r="WYQ177" s="501"/>
      <c r="WYR177" s="501"/>
      <c r="WYS177" s="501"/>
      <c r="WYT177" s="501"/>
      <c r="WYU177" s="501"/>
      <c r="WYV177" s="501"/>
      <c r="WYW177" s="501"/>
      <c r="WYX177" s="501"/>
      <c r="WYY177" s="501"/>
      <c r="WYZ177" s="501"/>
      <c r="WZA177" s="501"/>
      <c r="WZB177" s="502"/>
      <c r="WZC177" s="497"/>
      <c r="WZD177" s="498"/>
      <c r="WZE177" s="498"/>
      <c r="WZF177" s="499"/>
      <c r="WZG177" s="499"/>
      <c r="WZH177" s="499"/>
      <c r="WZI177" s="500"/>
      <c r="WZJ177" s="501"/>
      <c r="WZK177" s="501"/>
      <c r="WZL177" s="501"/>
      <c r="WZM177" s="501"/>
      <c r="WZN177" s="501"/>
      <c r="WZO177" s="501"/>
      <c r="WZP177" s="501"/>
      <c r="WZQ177" s="501"/>
      <c r="WZR177" s="501"/>
      <c r="WZS177" s="501"/>
      <c r="WZT177" s="501"/>
      <c r="WZU177" s="502"/>
      <c r="WZV177" s="497"/>
      <c r="WZW177" s="498"/>
      <c r="WZX177" s="498"/>
      <c r="WZY177" s="499"/>
      <c r="WZZ177" s="499"/>
      <c r="XAA177" s="499"/>
      <c r="XAB177" s="500"/>
      <c r="XAC177" s="501"/>
      <c r="XAD177" s="501"/>
      <c r="XAE177" s="501"/>
      <c r="XAF177" s="501"/>
      <c r="XAG177" s="501"/>
      <c r="XAH177" s="501"/>
      <c r="XAI177" s="501"/>
      <c r="XAJ177" s="501"/>
      <c r="XAK177" s="501"/>
      <c r="XAL177" s="501"/>
      <c r="XAM177" s="501"/>
      <c r="XAN177" s="502"/>
      <c r="XAO177" s="497"/>
      <c r="XAP177" s="498"/>
      <c r="XAQ177" s="498"/>
      <c r="XAR177" s="499"/>
      <c r="XAS177" s="499"/>
      <c r="XAT177" s="499"/>
      <c r="XAU177" s="500"/>
      <c r="XAV177" s="501"/>
      <c r="XAW177" s="501"/>
      <c r="XAX177" s="501"/>
      <c r="XAY177" s="501"/>
      <c r="XAZ177" s="501"/>
      <c r="XBA177" s="501"/>
      <c r="XBB177" s="501"/>
      <c r="XBC177" s="501"/>
      <c r="XBD177" s="501"/>
      <c r="XBE177" s="501"/>
      <c r="XBF177" s="501"/>
      <c r="XBG177" s="502"/>
      <c r="XBH177" s="497"/>
      <c r="XBI177" s="498"/>
      <c r="XBJ177" s="498"/>
      <c r="XBK177" s="499"/>
      <c r="XBL177" s="499"/>
      <c r="XBM177" s="499"/>
      <c r="XBN177" s="500"/>
      <c r="XBO177" s="501"/>
      <c r="XBP177" s="501"/>
      <c r="XBQ177" s="501"/>
      <c r="XBR177" s="501"/>
      <c r="XBS177" s="501"/>
      <c r="XBT177" s="501"/>
      <c r="XBU177" s="501"/>
      <c r="XBV177" s="501"/>
      <c r="XBW177" s="501"/>
      <c r="XBX177" s="501"/>
      <c r="XBY177" s="501"/>
      <c r="XBZ177" s="502"/>
      <c r="XCA177" s="497"/>
      <c r="XCB177" s="498"/>
      <c r="XCC177" s="498"/>
      <c r="XCD177" s="499"/>
      <c r="XCE177" s="499"/>
      <c r="XCF177" s="499"/>
      <c r="XCG177" s="500"/>
      <c r="XCH177" s="501"/>
      <c r="XCI177" s="501"/>
      <c r="XCJ177" s="501"/>
      <c r="XCK177" s="501"/>
      <c r="XCL177" s="501"/>
      <c r="XCM177" s="501"/>
      <c r="XCN177" s="501"/>
      <c r="XCO177" s="501"/>
      <c r="XCP177" s="501"/>
      <c r="XCQ177" s="501"/>
      <c r="XCR177" s="501"/>
      <c r="XCS177" s="502"/>
      <c r="XCT177" s="497"/>
      <c r="XCU177" s="498"/>
      <c r="XCV177" s="498"/>
      <c r="XCW177" s="499"/>
      <c r="XCX177" s="499"/>
      <c r="XCY177" s="499"/>
      <c r="XCZ177" s="500"/>
      <c r="XDA177" s="501"/>
      <c r="XDB177" s="501"/>
      <c r="XDC177" s="501"/>
      <c r="XDD177" s="501"/>
      <c r="XDE177" s="501"/>
      <c r="XDF177" s="501"/>
      <c r="XDG177" s="501"/>
      <c r="XDH177" s="501"/>
      <c r="XDI177" s="501"/>
      <c r="XDJ177" s="501"/>
      <c r="XDK177" s="501"/>
      <c r="XDL177" s="502"/>
      <c r="XDM177" s="497"/>
      <c r="XDN177" s="498"/>
      <c r="XDO177" s="498"/>
      <c r="XDP177" s="499"/>
      <c r="XDQ177" s="499"/>
      <c r="XDR177" s="499"/>
      <c r="XDS177" s="500"/>
      <c r="XDT177" s="501"/>
      <c r="XDU177" s="501"/>
      <c r="XDV177" s="501"/>
      <c r="XDW177" s="501"/>
      <c r="XDX177" s="501"/>
      <c r="XDY177" s="501"/>
      <c r="XDZ177" s="501"/>
      <c r="XEA177" s="501"/>
      <c r="XEB177" s="501"/>
      <c r="XEC177" s="501"/>
      <c r="XED177" s="501"/>
      <c r="XEE177" s="502"/>
      <c r="XEF177" s="497"/>
      <c r="XEG177" s="498"/>
      <c r="XEH177" s="498"/>
      <c r="XEI177" s="499"/>
      <c r="XEJ177" s="499"/>
      <c r="XEK177" s="499"/>
      <c r="XEL177" s="500"/>
      <c r="XEM177" s="501"/>
      <c r="XEN177" s="501"/>
      <c r="XEO177" s="501"/>
      <c r="XEP177" s="501"/>
      <c r="XEQ177" s="501"/>
      <c r="XER177" s="501"/>
      <c r="XES177" s="501"/>
      <c r="XET177" s="501"/>
      <c r="XEU177" s="501"/>
      <c r="XEV177" s="501"/>
      <c r="XEW177" s="501"/>
      <c r="XEX177" s="502"/>
      <c r="XEY177" s="497"/>
      <c r="XEZ177" s="498"/>
      <c r="XFA177" s="498"/>
      <c r="XFB177" s="499"/>
      <c r="XFC177" s="499"/>
      <c r="XFD177" s="499"/>
    </row>
    <row r="178" spans="1:16384" hidden="1" outlineLevel="1" x14ac:dyDescent="0.3">
      <c r="B178" s="597"/>
      <c r="C178" s="598"/>
      <c r="D178" s="599"/>
      <c r="E178" s="147"/>
      <c r="F178" s="133"/>
      <c r="G178" s="134" t="s">
        <v>44</v>
      </c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35">
        <f t="shared" ref="T178:T197" si="10">SUM(H178:S178)</f>
        <v>0</v>
      </c>
    </row>
    <row r="179" spans="1:16384" hidden="1" outlineLevel="1" x14ac:dyDescent="0.3">
      <c r="B179" s="594"/>
      <c r="C179" s="595"/>
      <c r="D179" s="596"/>
      <c r="E179" s="147"/>
      <c r="F179" s="133"/>
      <c r="G179" s="134" t="s">
        <v>44</v>
      </c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35">
        <f t="shared" si="10"/>
        <v>0</v>
      </c>
    </row>
    <row r="180" spans="1:16384" hidden="1" outlineLevel="1" x14ac:dyDescent="0.3">
      <c r="B180" s="594"/>
      <c r="C180" s="595"/>
      <c r="D180" s="596"/>
      <c r="E180" s="147"/>
      <c r="F180" s="133"/>
      <c r="G180" s="134" t="s">
        <v>44</v>
      </c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35">
        <f t="shared" si="10"/>
        <v>0</v>
      </c>
    </row>
    <row r="181" spans="1:16384" hidden="1" outlineLevel="1" x14ac:dyDescent="0.3">
      <c r="B181" s="594"/>
      <c r="C181" s="595"/>
      <c r="D181" s="596"/>
      <c r="E181" s="147"/>
      <c r="F181" s="133"/>
      <c r="G181" s="134" t="s">
        <v>44</v>
      </c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35">
        <f t="shared" si="10"/>
        <v>0</v>
      </c>
    </row>
    <row r="182" spans="1:16384" hidden="1" outlineLevel="1" x14ac:dyDescent="0.3">
      <c r="B182" s="594"/>
      <c r="C182" s="595"/>
      <c r="D182" s="596"/>
      <c r="E182" s="147"/>
      <c r="F182" s="133"/>
      <c r="G182" s="134" t="s">
        <v>44</v>
      </c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35">
        <f t="shared" si="10"/>
        <v>0</v>
      </c>
    </row>
    <row r="183" spans="1:16384" hidden="1" outlineLevel="1" x14ac:dyDescent="0.3">
      <c r="B183" s="594"/>
      <c r="C183" s="595"/>
      <c r="D183" s="596"/>
      <c r="E183" s="147"/>
      <c r="F183" s="133"/>
      <c r="G183" s="134" t="s">
        <v>44</v>
      </c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35">
        <f t="shared" si="10"/>
        <v>0</v>
      </c>
    </row>
    <row r="184" spans="1:16384" hidden="1" outlineLevel="1" x14ac:dyDescent="0.3">
      <c r="B184" s="594"/>
      <c r="C184" s="595"/>
      <c r="D184" s="596"/>
      <c r="E184" s="147"/>
      <c r="F184" s="133"/>
      <c r="G184" s="134" t="s">
        <v>44</v>
      </c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35">
        <f t="shared" si="10"/>
        <v>0</v>
      </c>
    </row>
    <row r="185" spans="1:16384" hidden="1" outlineLevel="1" x14ac:dyDescent="0.3">
      <c r="B185" s="594"/>
      <c r="C185" s="595"/>
      <c r="D185" s="596"/>
      <c r="E185" s="147"/>
      <c r="F185" s="133"/>
      <c r="G185" s="134" t="s">
        <v>44</v>
      </c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35">
        <f t="shared" si="10"/>
        <v>0</v>
      </c>
    </row>
    <row r="186" spans="1:16384" hidden="1" outlineLevel="1" x14ac:dyDescent="0.3">
      <c r="B186" s="594"/>
      <c r="C186" s="595"/>
      <c r="D186" s="596"/>
      <c r="E186" s="147"/>
      <c r="F186" s="133"/>
      <c r="G186" s="134" t="s">
        <v>44</v>
      </c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35">
        <f t="shared" si="10"/>
        <v>0</v>
      </c>
    </row>
    <row r="187" spans="1:16384" hidden="1" outlineLevel="1" x14ac:dyDescent="0.3">
      <c r="B187" s="594"/>
      <c r="C187" s="595"/>
      <c r="D187" s="596"/>
      <c r="E187" s="147"/>
      <c r="F187" s="133"/>
      <c r="G187" s="134" t="s">
        <v>44</v>
      </c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35">
        <f>SUM(H187:S187)</f>
        <v>0</v>
      </c>
    </row>
    <row r="188" spans="1:16384" hidden="1" outlineLevel="1" x14ac:dyDescent="0.3">
      <c r="B188" s="594"/>
      <c r="C188" s="595"/>
      <c r="D188" s="596"/>
      <c r="E188" s="147"/>
      <c r="F188" s="133"/>
      <c r="G188" s="134" t="s">
        <v>44</v>
      </c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35">
        <f>SUM(H188:S188)</f>
        <v>0</v>
      </c>
    </row>
    <row r="189" spans="1:16384" hidden="1" outlineLevel="1" x14ac:dyDescent="0.3">
      <c r="B189" s="594"/>
      <c r="C189" s="595"/>
      <c r="D189" s="596"/>
      <c r="E189" s="147"/>
      <c r="F189" s="133"/>
      <c r="G189" s="134" t="s">
        <v>44</v>
      </c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35">
        <f>SUM(H189:S189)</f>
        <v>0</v>
      </c>
    </row>
    <row r="190" spans="1:16384" hidden="1" outlineLevel="1" x14ac:dyDescent="0.3">
      <c r="B190" s="594"/>
      <c r="C190" s="595"/>
      <c r="D190" s="596"/>
      <c r="E190" s="147"/>
      <c r="F190" s="133"/>
      <c r="G190" s="134" t="s">
        <v>44</v>
      </c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35">
        <f>SUM(H190:S190)</f>
        <v>0</v>
      </c>
    </row>
    <row r="191" spans="1:16384" hidden="1" outlineLevel="1" x14ac:dyDescent="0.3">
      <c r="B191" s="594"/>
      <c r="C191" s="595"/>
      <c r="D191" s="596"/>
      <c r="E191" s="147"/>
      <c r="F191" s="133"/>
      <c r="G191" s="134" t="s">
        <v>44</v>
      </c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35">
        <f>SUM(H191:S191)</f>
        <v>0</v>
      </c>
    </row>
    <row r="192" spans="1:16384" hidden="1" outlineLevel="1" x14ac:dyDescent="0.3">
      <c r="B192" s="594"/>
      <c r="C192" s="595"/>
      <c r="D192" s="596"/>
      <c r="E192" s="147"/>
      <c r="F192" s="133"/>
      <c r="G192" s="134" t="s">
        <v>44</v>
      </c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35">
        <f t="shared" si="10"/>
        <v>0</v>
      </c>
    </row>
    <row r="193" spans="2:20" hidden="1" outlineLevel="1" x14ac:dyDescent="0.3">
      <c r="B193" s="594"/>
      <c r="C193" s="595"/>
      <c r="D193" s="596"/>
      <c r="E193" s="147"/>
      <c r="F193" s="133"/>
      <c r="G193" s="134" t="s">
        <v>44</v>
      </c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35">
        <f t="shared" si="10"/>
        <v>0</v>
      </c>
    </row>
    <row r="194" spans="2:20" hidden="1" outlineLevel="1" x14ac:dyDescent="0.3">
      <c r="B194" s="594"/>
      <c r="C194" s="595"/>
      <c r="D194" s="596"/>
      <c r="E194" s="147"/>
      <c r="F194" s="133"/>
      <c r="G194" s="134" t="s">
        <v>44</v>
      </c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35">
        <f t="shared" si="10"/>
        <v>0</v>
      </c>
    </row>
    <row r="195" spans="2:20" hidden="1" outlineLevel="1" x14ac:dyDescent="0.3">
      <c r="B195" s="594"/>
      <c r="C195" s="595"/>
      <c r="D195" s="596"/>
      <c r="E195" s="147"/>
      <c r="F195" s="133"/>
      <c r="G195" s="134" t="s">
        <v>44</v>
      </c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35">
        <f t="shared" si="10"/>
        <v>0</v>
      </c>
    </row>
    <row r="196" spans="2:20" hidden="1" outlineLevel="1" x14ac:dyDescent="0.3">
      <c r="B196" s="594"/>
      <c r="C196" s="595"/>
      <c r="D196" s="596"/>
      <c r="E196" s="147"/>
      <c r="F196" s="133"/>
      <c r="G196" s="134" t="s">
        <v>44</v>
      </c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35">
        <f t="shared" si="10"/>
        <v>0</v>
      </c>
    </row>
    <row r="197" spans="2:20" hidden="1" outlineLevel="1" x14ac:dyDescent="0.3">
      <c r="B197" s="594"/>
      <c r="C197" s="595"/>
      <c r="D197" s="596"/>
      <c r="E197" s="147"/>
      <c r="F197" s="133"/>
      <c r="G197" s="134" t="s">
        <v>44</v>
      </c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35">
        <f t="shared" si="10"/>
        <v>0</v>
      </c>
    </row>
    <row r="198" spans="2:20" hidden="1" outlineLevel="1" x14ac:dyDescent="0.3">
      <c r="B198" s="136" t="s">
        <v>45</v>
      </c>
      <c r="C198" s="137"/>
      <c r="D198" s="138"/>
      <c r="E198" s="138"/>
      <c r="F198" s="138"/>
      <c r="G198" s="139"/>
      <c r="H198" s="140"/>
      <c r="I198" s="141"/>
      <c r="J198" s="141"/>
      <c r="K198" s="140"/>
      <c r="L198" s="141"/>
      <c r="M198" s="141"/>
      <c r="N198" s="140"/>
      <c r="O198" s="141"/>
      <c r="P198" s="140"/>
      <c r="Q198" s="141"/>
      <c r="R198" s="140"/>
      <c r="S198" s="141"/>
      <c r="T198" s="142">
        <f>SUM(T178:T197)</f>
        <v>0</v>
      </c>
    </row>
    <row r="199" spans="2:20" hidden="1" outlineLevel="1" x14ac:dyDescent="0.3">
      <c r="B199" s="591" t="s">
        <v>46</v>
      </c>
      <c r="C199" s="592"/>
      <c r="D199" s="593"/>
      <c r="E199" s="143" t="str">
        <f t="shared" ref="E199:E210" si="11">$B$177</f>
        <v>Blocos e vigas baldrames para TUBULÃO</v>
      </c>
      <c r="F199" s="144">
        <f>H199</f>
        <v>0</v>
      </c>
      <c r="G199" s="134" t="s">
        <v>44</v>
      </c>
      <c r="H199" s="132">
        <f>SUM(H178:H197)</f>
        <v>0</v>
      </c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2">
        <f>SUM(H199:S210)</f>
        <v>0</v>
      </c>
    </row>
    <row r="200" spans="2:20" hidden="1" outlineLevel="1" x14ac:dyDescent="0.3">
      <c r="B200" s="591" t="s">
        <v>47</v>
      </c>
      <c r="C200" s="592"/>
      <c r="D200" s="593"/>
      <c r="E200" s="143" t="str">
        <f t="shared" si="11"/>
        <v>Blocos e vigas baldrames para TUBULÃO</v>
      </c>
      <c r="F200" s="144">
        <f>I200</f>
        <v>0</v>
      </c>
      <c r="G200" s="134" t="s">
        <v>44</v>
      </c>
      <c r="H200" s="145"/>
      <c r="I200" s="132">
        <f>SUM(I178:I197)</f>
        <v>0</v>
      </c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35" t="b">
        <f>T198=T199</f>
        <v>1</v>
      </c>
    </row>
    <row r="201" spans="2:20" hidden="1" outlineLevel="1" x14ac:dyDescent="0.3">
      <c r="B201" s="591" t="s">
        <v>48</v>
      </c>
      <c r="C201" s="592"/>
      <c r="D201" s="593"/>
      <c r="E201" s="143" t="str">
        <f t="shared" si="11"/>
        <v>Blocos e vigas baldrames para TUBULÃO</v>
      </c>
      <c r="F201" s="144">
        <f>J201</f>
        <v>0</v>
      </c>
      <c r="G201" s="134" t="s">
        <v>44</v>
      </c>
      <c r="H201" s="145"/>
      <c r="I201" s="145"/>
      <c r="J201" s="132">
        <f>SUM(J178:J197)</f>
        <v>0</v>
      </c>
      <c r="K201" s="145"/>
      <c r="L201" s="145"/>
      <c r="M201" s="145"/>
      <c r="N201" s="145"/>
      <c r="O201" s="145"/>
      <c r="P201" s="145"/>
      <c r="Q201" s="145"/>
      <c r="R201" s="145"/>
      <c r="S201" s="145"/>
      <c r="T201" s="135"/>
    </row>
    <row r="202" spans="2:20" hidden="1" outlineLevel="1" x14ac:dyDescent="0.3">
      <c r="B202" s="591" t="s">
        <v>49</v>
      </c>
      <c r="C202" s="592"/>
      <c r="D202" s="593"/>
      <c r="E202" s="143" t="str">
        <f t="shared" si="11"/>
        <v>Blocos e vigas baldrames para TUBULÃO</v>
      </c>
      <c r="F202" s="144">
        <f>K202</f>
        <v>0</v>
      </c>
      <c r="G202" s="134" t="s">
        <v>44</v>
      </c>
      <c r="H202" s="145"/>
      <c r="I202" s="145"/>
      <c r="J202" s="145"/>
      <c r="K202" s="132">
        <f>SUM(K178:K197)</f>
        <v>0</v>
      </c>
      <c r="L202" s="145"/>
      <c r="M202" s="145"/>
      <c r="N202" s="145"/>
      <c r="O202" s="145"/>
      <c r="P202" s="145"/>
      <c r="Q202" s="145"/>
      <c r="R202" s="145"/>
      <c r="S202" s="145"/>
      <c r="T202" s="135"/>
    </row>
    <row r="203" spans="2:20" hidden="1" outlineLevel="1" x14ac:dyDescent="0.3">
      <c r="B203" s="591" t="s">
        <v>50</v>
      </c>
      <c r="C203" s="592"/>
      <c r="D203" s="593"/>
      <c r="E203" s="143" t="str">
        <f t="shared" si="11"/>
        <v>Blocos e vigas baldrames para TUBULÃO</v>
      </c>
      <c r="F203" s="144">
        <f>L203</f>
        <v>0</v>
      </c>
      <c r="G203" s="134" t="s">
        <v>44</v>
      </c>
      <c r="H203" s="145"/>
      <c r="I203" s="145"/>
      <c r="J203" s="145"/>
      <c r="K203" s="145"/>
      <c r="L203" s="132">
        <f>SUM(L178:L197)</f>
        <v>0</v>
      </c>
      <c r="M203" s="145"/>
      <c r="N203" s="145"/>
      <c r="O203" s="145"/>
      <c r="P203" s="145"/>
      <c r="Q203" s="145"/>
      <c r="R203" s="145"/>
      <c r="S203" s="145"/>
      <c r="T203" s="135"/>
    </row>
    <row r="204" spans="2:20" hidden="1" outlineLevel="1" x14ac:dyDescent="0.3">
      <c r="B204" s="591" t="s">
        <v>51</v>
      </c>
      <c r="C204" s="592"/>
      <c r="D204" s="593"/>
      <c r="E204" s="143" t="str">
        <f t="shared" si="11"/>
        <v>Blocos e vigas baldrames para TUBULÃO</v>
      </c>
      <c r="F204" s="144">
        <f>M204</f>
        <v>0</v>
      </c>
      <c r="G204" s="134" t="s">
        <v>44</v>
      </c>
      <c r="H204" s="145"/>
      <c r="I204" s="145"/>
      <c r="J204" s="145"/>
      <c r="K204" s="145"/>
      <c r="L204" s="145"/>
      <c r="M204" s="132">
        <f>SUM(M178:M197)</f>
        <v>0</v>
      </c>
      <c r="N204" s="145"/>
      <c r="O204" s="145"/>
      <c r="P204" s="145"/>
      <c r="Q204" s="145"/>
      <c r="R204" s="145"/>
      <c r="S204" s="145"/>
      <c r="T204" s="135"/>
    </row>
    <row r="205" spans="2:20" hidden="1" outlineLevel="1" x14ac:dyDescent="0.3">
      <c r="B205" s="591" t="s">
        <v>52</v>
      </c>
      <c r="C205" s="592"/>
      <c r="D205" s="593"/>
      <c r="E205" s="143" t="str">
        <f t="shared" si="11"/>
        <v>Blocos e vigas baldrames para TUBULÃO</v>
      </c>
      <c r="F205" s="144">
        <f>N205</f>
        <v>0</v>
      </c>
      <c r="G205" s="134" t="s">
        <v>44</v>
      </c>
      <c r="H205" s="145"/>
      <c r="I205" s="145"/>
      <c r="J205" s="145"/>
      <c r="K205" s="145"/>
      <c r="L205" s="145"/>
      <c r="M205" s="145"/>
      <c r="N205" s="132">
        <f>SUM(N178:N197)</f>
        <v>0</v>
      </c>
      <c r="O205" s="145"/>
      <c r="P205" s="145"/>
      <c r="Q205" s="145"/>
      <c r="R205" s="145"/>
      <c r="S205" s="145"/>
      <c r="T205" s="135"/>
    </row>
    <row r="206" spans="2:20" hidden="1" outlineLevel="1" x14ac:dyDescent="0.3">
      <c r="B206" s="591" t="s">
        <v>53</v>
      </c>
      <c r="C206" s="592"/>
      <c r="D206" s="593"/>
      <c r="E206" s="143" t="str">
        <f t="shared" si="11"/>
        <v>Blocos e vigas baldrames para TUBULÃO</v>
      </c>
      <c r="F206" s="144">
        <f>O206</f>
        <v>0</v>
      </c>
      <c r="G206" s="134" t="s">
        <v>44</v>
      </c>
      <c r="H206" s="145"/>
      <c r="I206" s="145"/>
      <c r="J206" s="145"/>
      <c r="K206" s="145"/>
      <c r="L206" s="145"/>
      <c r="M206" s="145"/>
      <c r="N206" s="145"/>
      <c r="O206" s="132">
        <f>SUM(O178:O197)</f>
        <v>0</v>
      </c>
      <c r="P206" s="145"/>
      <c r="Q206" s="145"/>
      <c r="R206" s="145"/>
      <c r="S206" s="145"/>
      <c r="T206" s="135"/>
    </row>
    <row r="207" spans="2:20" hidden="1" outlineLevel="1" x14ac:dyDescent="0.3">
      <c r="B207" s="585" t="s">
        <v>54</v>
      </c>
      <c r="C207" s="586"/>
      <c r="D207" s="587"/>
      <c r="E207" s="143" t="str">
        <f t="shared" si="11"/>
        <v>Blocos e vigas baldrames para TUBULÃO</v>
      </c>
      <c r="F207" s="144">
        <f>P207</f>
        <v>0</v>
      </c>
      <c r="G207" s="134" t="s">
        <v>44</v>
      </c>
      <c r="H207" s="145"/>
      <c r="I207" s="145"/>
      <c r="J207" s="145"/>
      <c r="K207" s="145"/>
      <c r="L207" s="145"/>
      <c r="M207" s="145"/>
      <c r="N207" s="145"/>
      <c r="O207" s="145"/>
      <c r="P207" s="132">
        <f>SUM(P178:P197)</f>
        <v>0</v>
      </c>
      <c r="Q207" s="145"/>
      <c r="R207" s="145"/>
      <c r="S207" s="145"/>
      <c r="T207" s="135"/>
    </row>
    <row r="208" spans="2:20" hidden="1" outlineLevel="1" x14ac:dyDescent="0.3">
      <c r="B208" s="591" t="s">
        <v>55</v>
      </c>
      <c r="C208" s="592"/>
      <c r="D208" s="593"/>
      <c r="E208" s="143" t="str">
        <f t="shared" si="11"/>
        <v>Blocos e vigas baldrames para TUBULÃO</v>
      </c>
      <c r="F208" s="144">
        <f>Q208</f>
        <v>0</v>
      </c>
      <c r="G208" s="134" t="s">
        <v>44</v>
      </c>
      <c r="H208" s="145"/>
      <c r="I208" s="145"/>
      <c r="J208" s="145"/>
      <c r="K208" s="145"/>
      <c r="L208" s="145"/>
      <c r="M208" s="145"/>
      <c r="N208" s="145"/>
      <c r="O208" s="145"/>
      <c r="P208" s="145"/>
      <c r="Q208" s="132">
        <f>SUM(Q178:Q197)</f>
        <v>0</v>
      </c>
      <c r="R208" s="145"/>
      <c r="S208" s="145"/>
      <c r="T208" s="135"/>
    </row>
    <row r="209" spans="1:16384" hidden="1" outlineLevel="1" x14ac:dyDescent="0.3">
      <c r="B209" s="585" t="s">
        <v>56</v>
      </c>
      <c r="C209" s="586"/>
      <c r="D209" s="587"/>
      <c r="E209" s="143" t="str">
        <f t="shared" si="11"/>
        <v>Blocos e vigas baldrames para TUBULÃO</v>
      </c>
      <c r="F209" s="144">
        <f>R209</f>
        <v>0</v>
      </c>
      <c r="G209" s="134" t="s">
        <v>44</v>
      </c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32">
        <f>SUM(R178:R197)</f>
        <v>0</v>
      </c>
      <c r="S209" s="145"/>
      <c r="T209" s="135"/>
    </row>
    <row r="210" spans="1:16384" hidden="1" outlineLevel="1" x14ac:dyDescent="0.3">
      <c r="B210" s="588" t="s">
        <v>56</v>
      </c>
      <c r="C210" s="589"/>
      <c r="D210" s="590"/>
      <c r="E210" s="483" t="str">
        <f t="shared" si="11"/>
        <v>Blocos e vigas baldrames para TUBULÃO</v>
      </c>
      <c r="F210" s="484">
        <f>S210</f>
        <v>0</v>
      </c>
      <c r="G210" s="485" t="s">
        <v>44</v>
      </c>
      <c r="H210" s="486"/>
      <c r="I210" s="486"/>
      <c r="J210" s="486"/>
      <c r="K210" s="486"/>
      <c r="L210" s="486"/>
      <c r="M210" s="486"/>
      <c r="N210" s="486"/>
      <c r="O210" s="486"/>
      <c r="P210" s="486"/>
      <c r="Q210" s="486"/>
      <c r="R210" s="486"/>
      <c r="S210" s="487">
        <f>SUM(S178:S197)</f>
        <v>0</v>
      </c>
      <c r="T210" s="488"/>
    </row>
    <row r="211" spans="1:16384" s="130" customFormat="1" collapsed="1" x14ac:dyDescent="0.3">
      <c r="A211" s="497"/>
      <c r="B211" s="498" t="s">
        <v>25</v>
      </c>
      <c r="C211" s="498"/>
      <c r="D211" s="499"/>
      <c r="E211" s="499"/>
      <c r="F211" s="499"/>
      <c r="G211" s="500"/>
      <c r="H211" s="501"/>
      <c r="I211" s="501"/>
      <c r="J211" s="501"/>
      <c r="K211" s="501"/>
      <c r="L211" s="501"/>
      <c r="M211" s="501"/>
      <c r="N211" s="501"/>
      <c r="O211" s="501"/>
      <c r="P211" s="501"/>
      <c r="Q211" s="501"/>
      <c r="R211" s="501"/>
      <c r="S211" s="502"/>
      <c r="T211" s="497"/>
      <c r="U211" s="498"/>
      <c r="V211" s="498"/>
      <c r="W211" s="499"/>
      <c r="X211" s="499"/>
      <c r="Y211" s="499"/>
      <c r="Z211" s="500"/>
      <c r="AA211" s="501"/>
      <c r="AB211" s="501"/>
      <c r="AC211" s="501"/>
      <c r="AD211" s="501"/>
      <c r="AE211" s="501"/>
      <c r="AF211" s="501"/>
      <c r="AG211" s="501"/>
      <c r="AH211" s="501"/>
      <c r="AI211" s="501"/>
      <c r="AJ211" s="501"/>
      <c r="AK211" s="501"/>
      <c r="AL211" s="502"/>
      <c r="AM211" s="497"/>
      <c r="AN211" s="498"/>
      <c r="AO211" s="498"/>
      <c r="AP211" s="499"/>
      <c r="AQ211" s="499"/>
      <c r="AR211" s="499"/>
      <c r="AS211" s="500"/>
      <c r="AT211" s="501"/>
      <c r="AU211" s="501"/>
      <c r="AV211" s="501"/>
      <c r="AW211" s="501"/>
      <c r="AX211" s="501"/>
      <c r="AY211" s="501"/>
      <c r="AZ211" s="501"/>
      <c r="BA211" s="501"/>
      <c r="BB211" s="501"/>
      <c r="BC211" s="501"/>
      <c r="BD211" s="501"/>
      <c r="BE211" s="502"/>
      <c r="BF211" s="497"/>
      <c r="BG211" s="498"/>
      <c r="BH211" s="498"/>
      <c r="BI211" s="499"/>
      <c r="BJ211" s="499"/>
      <c r="BK211" s="499"/>
      <c r="BL211" s="500"/>
      <c r="BM211" s="501"/>
      <c r="BN211" s="501"/>
      <c r="BO211" s="501"/>
      <c r="BP211" s="501"/>
      <c r="BQ211" s="501"/>
      <c r="BR211" s="501"/>
      <c r="BS211" s="501"/>
      <c r="BT211" s="501"/>
      <c r="BU211" s="501"/>
      <c r="BV211" s="501"/>
      <c r="BW211" s="501"/>
      <c r="BX211" s="502"/>
      <c r="BY211" s="497"/>
      <c r="BZ211" s="498"/>
      <c r="CA211" s="498"/>
      <c r="CB211" s="499"/>
      <c r="CC211" s="499"/>
      <c r="CD211" s="499"/>
      <c r="CE211" s="500"/>
      <c r="CF211" s="501"/>
      <c r="CG211" s="501"/>
      <c r="CH211" s="501"/>
      <c r="CI211" s="501"/>
      <c r="CJ211" s="501"/>
      <c r="CK211" s="501"/>
      <c r="CL211" s="501"/>
      <c r="CM211" s="501"/>
      <c r="CN211" s="501"/>
      <c r="CO211" s="501"/>
      <c r="CP211" s="501"/>
      <c r="CQ211" s="502"/>
      <c r="CR211" s="497"/>
      <c r="CS211" s="498"/>
      <c r="CT211" s="498"/>
      <c r="CU211" s="499"/>
      <c r="CV211" s="499"/>
      <c r="CW211" s="499"/>
      <c r="CX211" s="500"/>
      <c r="CY211" s="501"/>
      <c r="CZ211" s="501"/>
      <c r="DA211" s="501"/>
      <c r="DB211" s="501"/>
      <c r="DC211" s="501"/>
      <c r="DD211" s="501"/>
      <c r="DE211" s="501"/>
      <c r="DF211" s="501"/>
      <c r="DG211" s="501"/>
      <c r="DH211" s="501"/>
      <c r="DI211" s="501"/>
      <c r="DJ211" s="502"/>
      <c r="DK211" s="497"/>
      <c r="DL211" s="498"/>
      <c r="DM211" s="498"/>
      <c r="DN211" s="499"/>
      <c r="DO211" s="499"/>
      <c r="DP211" s="499"/>
      <c r="DQ211" s="500"/>
      <c r="DR211" s="501"/>
      <c r="DS211" s="501"/>
      <c r="DT211" s="501"/>
      <c r="DU211" s="501"/>
      <c r="DV211" s="501"/>
      <c r="DW211" s="501"/>
      <c r="DX211" s="501"/>
      <c r="DY211" s="501"/>
      <c r="DZ211" s="501"/>
      <c r="EA211" s="501"/>
      <c r="EB211" s="501"/>
      <c r="EC211" s="502"/>
      <c r="ED211" s="497"/>
      <c r="EE211" s="498"/>
      <c r="EF211" s="498"/>
      <c r="EG211" s="499"/>
      <c r="EH211" s="499"/>
      <c r="EI211" s="499"/>
      <c r="EJ211" s="500"/>
      <c r="EK211" s="501"/>
      <c r="EL211" s="501"/>
      <c r="EM211" s="501"/>
      <c r="EN211" s="501"/>
      <c r="EO211" s="501"/>
      <c r="EP211" s="501"/>
      <c r="EQ211" s="501"/>
      <c r="ER211" s="501"/>
      <c r="ES211" s="501"/>
      <c r="ET211" s="501"/>
      <c r="EU211" s="501"/>
      <c r="EV211" s="502"/>
      <c r="EW211" s="497"/>
      <c r="EX211" s="498"/>
      <c r="EY211" s="498"/>
      <c r="EZ211" s="499"/>
      <c r="FA211" s="499"/>
      <c r="FB211" s="499"/>
      <c r="FC211" s="500"/>
      <c r="FD211" s="501"/>
      <c r="FE211" s="501"/>
      <c r="FF211" s="501"/>
      <c r="FG211" s="501"/>
      <c r="FH211" s="501"/>
      <c r="FI211" s="501"/>
      <c r="FJ211" s="501"/>
      <c r="FK211" s="501"/>
      <c r="FL211" s="501"/>
      <c r="FM211" s="501"/>
      <c r="FN211" s="501"/>
      <c r="FO211" s="502"/>
      <c r="FP211" s="497"/>
      <c r="FQ211" s="498"/>
      <c r="FR211" s="498"/>
      <c r="FS211" s="499"/>
      <c r="FT211" s="499"/>
      <c r="FU211" s="499"/>
      <c r="FV211" s="500"/>
      <c r="FW211" s="501"/>
      <c r="FX211" s="501"/>
      <c r="FY211" s="501"/>
      <c r="FZ211" s="501"/>
      <c r="GA211" s="501"/>
      <c r="GB211" s="501"/>
      <c r="GC211" s="501"/>
      <c r="GD211" s="501"/>
      <c r="GE211" s="501"/>
      <c r="GF211" s="501"/>
      <c r="GG211" s="501"/>
      <c r="GH211" s="502"/>
      <c r="GI211" s="497"/>
      <c r="GJ211" s="498"/>
      <c r="GK211" s="498"/>
      <c r="GL211" s="499"/>
      <c r="GM211" s="499"/>
      <c r="GN211" s="499"/>
      <c r="GO211" s="500"/>
      <c r="GP211" s="501"/>
      <c r="GQ211" s="501"/>
      <c r="GR211" s="501"/>
      <c r="GS211" s="501"/>
      <c r="GT211" s="501"/>
      <c r="GU211" s="501"/>
      <c r="GV211" s="501"/>
      <c r="GW211" s="501"/>
      <c r="GX211" s="501"/>
      <c r="GY211" s="501"/>
      <c r="GZ211" s="501"/>
      <c r="HA211" s="502"/>
      <c r="HB211" s="497"/>
      <c r="HC211" s="498"/>
      <c r="HD211" s="498"/>
      <c r="HE211" s="499"/>
      <c r="HF211" s="499"/>
      <c r="HG211" s="499"/>
      <c r="HH211" s="500"/>
      <c r="HI211" s="501"/>
      <c r="HJ211" s="501"/>
      <c r="HK211" s="501"/>
      <c r="HL211" s="501"/>
      <c r="HM211" s="501"/>
      <c r="HN211" s="501"/>
      <c r="HO211" s="501"/>
      <c r="HP211" s="501"/>
      <c r="HQ211" s="501"/>
      <c r="HR211" s="501"/>
      <c r="HS211" s="501"/>
      <c r="HT211" s="502"/>
      <c r="HU211" s="497"/>
      <c r="HV211" s="498"/>
      <c r="HW211" s="498"/>
      <c r="HX211" s="499"/>
      <c r="HY211" s="499"/>
      <c r="HZ211" s="499"/>
      <c r="IA211" s="500"/>
      <c r="IB211" s="501"/>
      <c r="IC211" s="501"/>
      <c r="ID211" s="501"/>
      <c r="IE211" s="501"/>
      <c r="IF211" s="501"/>
      <c r="IG211" s="501"/>
      <c r="IH211" s="501"/>
      <c r="II211" s="501"/>
      <c r="IJ211" s="501"/>
      <c r="IK211" s="501"/>
      <c r="IL211" s="501"/>
      <c r="IM211" s="502"/>
      <c r="IN211" s="497"/>
      <c r="IO211" s="498"/>
      <c r="IP211" s="498"/>
      <c r="IQ211" s="499"/>
      <c r="IR211" s="499"/>
      <c r="IS211" s="499"/>
      <c r="IT211" s="500"/>
      <c r="IU211" s="501"/>
      <c r="IV211" s="501"/>
      <c r="IW211" s="501"/>
      <c r="IX211" s="501"/>
      <c r="IY211" s="501"/>
      <c r="IZ211" s="501"/>
      <c r="JA211" s="501"/>
      <c r="JB211" s="501"/>
      <c r="JC211" s="501"/>
      <c r="JD211" s="501"/>
      <c r="JE211" s="501"/>
      <c r="JF211" s="502"/>
      <c r="JG211" s="497"/>
      <c r="JH211" s="498"/>
      <c r="JI211" s="498"/>
      <c r="JJ211" s="499"/>
      <c r="JK211" s="499"/>
      <c r="JL211" s="499"/>
      <c r="JM211" s="500"/>
      <c r="JN211" s="501"/>
      <c r="JO211" s="501"/>
      <c r="JP211" s="501"/>
      <c r="JQ211" s="501"/>
      <c r="JR211" s="501"/>
      <c r="JS211" s="501"/>
      <c r="JT211" s="501"/>
      <c r="JU211" s="501"/>
      <c r="JV211" s="501"/>
      <c r="JW211" s="501"/>
      <c r="JX211" s="501"/>
      <c r="JY211" s="502"/>
      <c r="JZ211" s="497"/>
      <c r="KA211" s="498"/>
      <c r="KB211" s="498"/>
      <c r="KC211" s="499"/>
      <c r="KD211" s="499"/>
      <c r="KE211" s="499"/>
      <c r="KF211" s="500"/>
      <c r="KG211" s="501"/>
      <c r="KH211" s="501"/>
      <c r="KI211" s="501"/>
      <c r="KJ211" s="501"/>
      <c r="KK211" s="501"/>
      <c r="KL211" s="501"/>
      <c r="KM211" s="501"/>
      <c r="KN211" s="501"/>
      <c r="KO211" s="501"/>
      <c r="KP211" s="501"/>
      <c r="KQ211" s="501"/>
      <c r="KR211" s="502"/>
      <c r="KS211" s="497"/>
      <c r="KT211" s="498"/>
      <c r="KU211" s="498"/>
      <c r="KV211" s="499"/>
      <c r="KW211" s="499"/>
      <c r="KX211" s="499"/>
      <c r="KY211" s="500"/>
      <c r="KZ211" s="501"/>
      <c r="LA211" s="501"/>
      <c r="LB211" s="501"/>
      <c r="LC211" s="501"/>
      <c r="LD211" s="501"/>
      <c r="LE211" s="501"/>
      <c r="LF211" s="501"/>
      <c r="LG211" s="501"/>
      <c r="LH211" s="501"/>
      <c r="LI211" s="501"/>
      <c r="LJ211" s="501"/>
      <c r="LK211" s="502"/>
      <c r="LL211" s="497"/>
      <c r="LM211" s="498"/>
      <c r="LN211" s="498"/>
      <c r="LO211" s="499"/>
      <c r="LP211" s="499"/>
      <c r="LQ211" s="499"/>
      <c r="LR211" s="500"/>
      <c r="LS211" s="501"/>
      <c r="LT211" s="501"/>
      <c r="LU211" s="501"/>
      <c r="LV211" s="501"/>
      <c r="LW211" s="501"/>
      <c r="LX211" s="501"/>
      <c r="LY211" s="501"/>
      <c r="LZ211" s="501"/>
      <c r="MA211" s="501"/>
      <c r="MB211" s="501"/>
      <c r="MC211" s="501"/>
      <c r="MD211" s="502"/>
      <c r="ME211" s="497"/>
      <c r="MF211" s="498"/>
      <c r="MG211" s="498"/>
      <c r="MH211" s="499"/>
      <c r="MI211" s="499"/>
      <c r="MJ211" s="499"/>
      <c r="MK211" s="500"/>
      <c r="ML211" s="501"/>
      <c r="MM211" s="501"/>
      <c r="MN211" s="501"/>
      <c r="MO211" s="501"/>
      <c r="MP211" s="501"/>
      <c r="MQ211" s="501"/>
      <c r="MR211" s="501"/>
      <c r="MS211" s="501"/>
      <c r="MT211" s="501"/>
      <c r="MU211" s="501"/>
      <c r="MV211" s="501"/>
      <c r="MW211" s="502"/>
      <c r="MX211" s="497"/>
      <c r="MY211" s="498"/>
      <c r="MZ211" s="498"/>
      <c r="NA211" s="499"/>
      <c r="NB211" s="499"/>
      <c r="NC211" s="499"/>
      <c r="ND211" s="500"/>
      <c r="NE211" s="501"/>
      <c r="NF211" s="501"/>
      <c r="NG211" s="501"/>
      <c r="NH211" s="501"/>
      <c r="NI211" s="501"/>
      <c r="NJ211" s="501"/>
      <c r="NK211" s="501"/>
      <c r="NL211" s="501"/>
      <c r="NM211" s="501"/>
      <c r="NN211" s="501"/>
      <c r="NO211" s="501"/>
      <c r="NP211" s="502"/>
      <c r="NQ211" s="497"/>
      <c r="NR211" s="498"/>
      <c r="NS211" s="498"/>
      <c r="NT211" s="499"/>
      <c r="NU211" s="499"/>
      <c r="NV211" s="499"/>
      <c r="NW211" s="500"/>
      <c r="NX211" s="501"/>
      <c r="NY211" s="501"/>
      <c r="NZ211" s="501"/>
      <c r="OA211" s="501"/>
      <c r="OB211" s="501"/>
      <c r="OC211" s="501"/>
      <c r="OD211" s="501"/>
      <c r="OE211" s="501"/>
      <c r="OF211" s="501"/>
      <c r="OG211" s="501"/>
      <c r="OH211" s="501"/>
      <c r="OI211" s="502"/>
      <c r="OJ211" s="497"/>
      <c r="OK211" s="498"/>
      <c r="OL211" s="498"/>
      <c r="OM211" s="499"/>
      <c r="ON211" s="499"/>
      <c r="OO211" s="499"/>
      <c r="OP211" s="500"/>
      <c r="OQ211" s="501"/>
      <c r="OR211" s="501"/>
      <c r="OS211" s="501"/>
      <c r="OT211" s="501"/>
      <c r="OU211" s="501"/>
      <c r="OV211" s="501"/>
      <c r="OW211" s="501"/>
      <c r="OX211" s="501"/>
      <c r="OY211" s="501"/>
      <c r="OZ211" s="501"/>
      <c r="PA211" s="501"/>
      <c r="PB211" s="502"/>
      <c r="PC211" s="497"/>
      <c r="PD211" s="498"/>
      <c r="PE211" s="498"/>
      <c r="PF211" s="499"/>
      <c r="PG211" s="499"/>
      <c r="PH211" s="499"/>
      <c r="PI211" s="500"/>
      <c r="PJ211" s="501"/>
      <c r="PK211" s="501"/>
      <c r="PL211" s="501"/>
      <c r="PM211" s="501"/>
      <c r="PN211" s="501"/>
      <c r="PO211" s="501"/>
      <c r="PP211" s="501"/>
      <c r="PQ211" s="501"/>
      <c r="PR211" s="501"/>
      <c r="PS211" s="501"/>
      <c r="PT211" s="501"/>
      <c r="PU211" s="502"/>
      <c r="PV211" s="497"/>
      <c r="PW211" s="498"/>
      <c r="PX211" s="498"/>
      <c r="PY211" s="499"/>
      <c r="PZ211" s="499"/>
      <c r="QA211" s="499"/>
      <c r="QB211" s="500"/>
      <c r="QC211" s="501"/>
      <c r="QD211" s="501"/>
      <c r="QE211" s="501"/>
      <c r="QF211" s="501"/>
      <c r="QG211" s="501"/>
      <c r="QH211" s="501"/>
      <c r="QI211" s="501"/>
      <c r="QJ211" s="501"/>
      <c r="QK211" s="501"/>
      <c r="QL211" s="501"/>
      <c r="QM211" s="501"/>
      <c r="QN211" s="502"/>
      <c r="QO211" s="497"/>
      <c r="QP211" s="498"/>
      <c r="QQ211" s="498"/>
      <c r="QR211" s="499"/>
      <c r="QS211" s="499"/>
      <c r="QT211" s="499"/>
      <c r="QU211" s="500"/>
      <c r="QV211" s="501"/>
      <c r="QW211" s="501"/>
      <c r="QX211" s="501"/>
      <c r="QY211" s="501"/>
      <c r="QZ211" s="501"/>
      <c r="RA211" s="501"/>
      <c r="RB211" s="501"/>
      <c r="RC211" s="501"/>
      <c r="RD211" s="501"/>
      <c r="RE211" s="501"/>
      <c r="RF211" s="501"/>
      <c r="RG211" s="502"/>
      <c r="RH211" s="497"/>
      <c r="RI211" s="498"/>
      <c r="RJ211" s="498"/>
      <c r="RK211" s="499"/>
      <c r="RL211" s="499"/>
      <c r="RM211" s="499"/>
      <c r="RN211" s="500"/>
      <c r="RO211" s="501"/>
      <c r="RP211" s="501"/>
      <c r="RQ211" s="501"/>
      <c r="RR211" s="501"/>
      <c r="RS211" s="501"/>
      <c r="RT211" s="501"/>
      <c r="RU211" s="501"/>
      <c r="RV211" s="501"/>
      <c r="RW211" s="501"/>
      <c r="RX211" s="501"/>
      <c r="RY211" s="501"/>
      <c r="RZ211" s="502"/>
      <c r="SA211" s="497"/>
      <c r="SB211" s="498"/>
      <c r="SC211" s="498"/>
      <c r="SD211" s="499"/>
      <c r="SE211" s="499"/>
      <c r="SF211" s="499"/>
      <c r="SG211" s="500"/>
      <c r="SH211" s="501"/>
      <c r="SI211" s="501"/>
      <c r="SJ211" s="501"/>
      <c r="SK211" s="501"/>
      <c r="SL211" s="501"/>
      <c r="SM211" s="501"/>
      <c r="SN211" s="501"/>
      <c r="SO211" s="501"/>
      <c r="SP211" s="501"/>
      <c r="SQ211" s="501"/>
      <c r="SR211" s="501"/>
      <c r="SS211" s="502"/>
      <c r="ST211" s="497"/>
      <c r="SU211" s="498"/>
      <c r="SV211" s="498"/>
      <c r="SW211" s="499"/>
      <c r="SX211" s="499"/>
      <c r="SY211" s="499"/>
      <c r="SZ211" s="500"/>
      <c r="TA211" s="501"/>
      <c r="TB211" s="501"/>
      <c r="TC211" s="501"/>
      <c r="TD211" s="501"/>
      <c r="TE211" s="501"/>
      <c r="TF211" s="501"/>
      <c r="TG211" s="501"/>
      <c r="TH211" s="501"/>
      <c r="TI211" s="501"/>
      <c r="TJ211" s="501"/>
      <c r="TK211" s="501"/>
      <c r="TL211" s="502"/>
      <c r="TM211" s="497"/>
      <c r="TN211" s="498"/>
      <c r="TO211" s="498"/>
      <c r="TP211" s="499"/>
      <c r="TQ211" s="499"/>
      <c r="TR211" s="499"/>
      <c r="TS211" s="500"/>
      <c r="TT211" s="501"/>
      <c r="TU211" s="501"/>
      <c r="TV211" s="501"/>
      <c r="TW211" s="501"/>
      <c r="TX211" s="501"/>
      <c r="TY211" s="501"/>
      <c r="TZ211" s="501"/>
      <c r="UA211" s="501"/>
      <c r="UB211" s="501"/>
      <c r="UC211" s="501"/>
      <c r="UD211" s="501"/>
      <c r="UE211" s="502"/>
      <c r="UF211" s="497"/>
      <c r="UG211" s="498"/>
      <c r="UH211" s="498"/>
      <c r="UI211" s="499"/>
      <c r="UJ211" s="499"/>
      <c r="UK211" s="499"/>
      <c r="UL211" s="500"/>
      <c r="UM211" s="501"/>
      <c r="UN211" s="501"/>
      <c r="UO211" s="501"/>
      <c r="UP211" s="501"/>
      <c r="UQ211" s="501"/>
      <c r="UR211" s="501"/>
      <c r="US211" s="501"/>
      <c r="UT211" s="501"/>
      <c r="UU211" s="501"/>
      <c r="UV211" s="501"/>
      <c r="UW211" s="501"/>
      <c r="UX211" s="502"/>
      <c r="UY211" s="497"/>
      <c r="UZ211" s="498"/>
      <c r="VA211" s="498"/>
      <c r="VB211" s="499"/>
      <c r="VC211" s="499"/>
      <c r="VD211" s="499"/>
      <c r="VE211" s="500"/>
      <c r="VF211" s="501"/>
      <c r="VG211" s="501"/>
      <c r="VH211" s="501"/>
      <c r="VI211" s="501"/>
      <c r="VJ211" s="501"/>
      <c r="VK211" s="501"/>
      <c r="VL211" s="501"/>
      <c r="VM211" s="501"/>
      <c r="VN211" s="501"/>
      <c r="VO211" s="501"/>
      <c r="VP211" s="501"/>
      <c r="VQ211" s="502"/>
      <c r="VR211" s="497"/>
      <c r="VS211" s="498"/>
      <c r="VT211" s="498"/>
      <c r="VU211" s="499"/>
      <c r="VV211" s="499"/>
      <c r="VW211" s="499"/>
      <c r="VX211" s="500"/>
      <c r="VY211" s="501"/>
      <c r="VZ211" s="501"/>
      <c r="WA211" s="501"/>
      <c r="WB211" s="501"/>
      <c r="WC211" s="501"/>
      <c r="WD211" s="501"/>
      <c r="WE211" s="501"/>
      <c r="WF211" s="501"/>
      <c r="WG211" s="501"/>
      <c r="WH211" s="501"/>
      <c r="WI211" s="501"/>
      <c r="WJ211" s="502"/>
      <c r="WK211" s="497"/>
      <c r="WL211" s="498"/>
      <c r="WM211" s="498"/>
      <c r="WN211" s="499"/>
      <c r="WO211" s="499"/>
      <c r="WP211" s="499"/>
      <c r="WQ211" s="500"/>
      <c r="WR211" s="501"/>
      <c r="WS211" s="501"/>
      <c r="WT211" s="501"/>
      <c r="WU211" s="501"/>
      <c r="WV211" s="501"/>
      <c r="WW211" s="501"/>
      <c r="WX211" s="501"/>
      <c r="WY211" s="501"/>
      <c r="WZ211" s="501"/>
      <c r="XA211" s="501"/>
      <c r="XB211" s="501"/>
      <c r="XC211" s="502"/>
      <c r="XD211" s="497"/>
      <c r="XE211" s="498"/>
      <c r="XF211" s="498"/>
      <c r="XG211" s="499"/>
      <c r="XH211" s="499"/>
      <c r="XI211" s="499"/>
      <c r="XJ211" s="500"/>
      <c r="XK211" s="501"/>
      <c r="XL211" s="501"/>
      <c r="XM211" s="501"/>
      <c r="XN211" s="501"/>
      <c r="XO211" s="501"/>
      <c r="XP211" s="501"/>
      <c r="XQ211" s="501"/>
      <c r="XR211" s="501"/>
      <c r="XS211" s="501"/>
      <c r="XT211" s="501"/>
      <c r="XU211" s="501"/>
      <c r="XV211" s="502"/>
      <c r="XW211" s="497"/>
      <c r="XX211" s="498"/>
      <c r="XY211" s="498"/>
      <c r="XZ211" s="499"/>
      <c r="YA211" s="499"/>
      <c r="YB211" s="499"/>
      <c r="YC211" s="500"/>
      <c r="YD211" s="501"/>
      <c r="YE211" s="501"/>
      <c r="YF211" s="501"/>
      <c r="YG211" s="501"/>
      <c r="YH211" s="501"/>
      <c r="YI211" s="501"/>
      <c r="YJ211" s="501"/>
      <c r="YK211" s="501"/>
      <c r="YL211" s="501"/>
      <c r="YM211" s="501"/>
      <c r="YN211" s="501"/>
      <c r="YO211" s="502"/>
      <c r="YP211" s="497"/>
      <c r="YQ211" s="498"/>
      <c r="YR211" s="498"/>
      <c r="YS211" s="499"/>
      <c r="YT211" s="499"/>
      <c r="YU211" s="499"/>
      <c r="YV211" s="500"/>
      <c r="YW211" s="501"/>
      <c r="YX211" s="501"/>
      <c r="YY211" s="501"/>
      <c r="YZ211" s="501"/>
      <c r="ZA211" s="501"/>
      <c r="ZB211" s="501"/>
      <c r="ZC211" s="501"/>
      <c r="ZD211" s="501"/>
      <c r="ZE211" s="501"/>
      <c r="ZF211" s="501"/>
      <c r="ZG211" s="501"/>
      <c r="ZH211" s="502"/>
      <c r="ZI211" s="497"/>
      <c r="ZJ211" s="498"/>
      <c r="ZK211" s="498"/>
      <c r="ZL211" s="499"/>
      <c r="ZM211" s="499"/>
      <c r="ZN211" s="499"/>
      <c r="ZO211" s="500"/>
      <c r="ZP211" s="501"/>
      <c r="ZQ211" s="501"/>
      <c r="ZR211" s="501"/>
      <c r="ZS211" s="501"/>
      <c r="ZT211" s="501"/>
      <c r="ZU211" s="501"/>
      <c r="ZV211" s="501"/>
      <c r="ZW211" s="501"/>
      <c r="ZX211" s="501"/>
      <c r="ZY211" s="501"/>
      <c r="ZZ211" s="501"/>
      <c r="AAA211" s="502"/>
      <c r="AAB211" s="497"/>
      <c r="AAC211" s="498"/>
      <c r="AAD211" s="498"/>
      <c r="AAE211" s="499"/>
      <c r="AAF211" s="499"/>
      <c r="AAG211" s="499"/>
      <c r="AAH211" s="500"/>
      <c r="AAI211" s="501"/>
      <c r="AAJ211" s="501"/>
      <c r="AAK211" s="501"/>
      <c r="AAL211" s="501"/>
      <c r="AAM211" s="501"/>
      <c r="AAN211" s="501"/>
      <c r="AAO211" s="501"/>
      <c r="AAP211" s="501"/>
      <c r="AAQ211" s="501"/>
      <c r="AAR211" s="501"/>
      <c r="AAS211" s="501"/>
      <c r="AAT211" s="502"/>
      <c r="AAU211" s="497"/>
      <c r="AAV211" s="498"/>
      <c r="AAW211" s="498"/>
      <c r="AAX211" s="499"/>
      <c r="AAY211" s="499"/>
      <c r="AAZ211" s="499"/>
      <c r="ABA211" s="500"/>
      <c r="ABB211" s="501"/>
      <c r="ABC211" s="501"/>
      <c r="ABD211" s="501"/>
      <c r="ABE211" s="501"/>
      <c r="ABF211" s="501"/>
      <c r="ABG211" s="501"/>
      <c r="ABH211" s="501"/>
      <c r="ABI211" s="501"/>
      <c r="ABJ211" s="501"/>
      <c r="ABK211" s="501"/>
      <c r="ABL211" s="501"/>
      <c r="ABM211" s="502"/>
      <c r="ABN211" s="497"/>
      <c r="ABO211" s="498"/>
      <c r="ABP211" s="498"/>
      <c r="ABQ211" s="499"/>
      <c r="ABR211" s="499"/>
      <c r="ABS211" s="499"/>
      <c r="ABT211" s="500"/>
      <c r="ABU211" s="501"/>
      <c r="ABV211" s="501"/>
      <c r="ABW211" s="501"/>
      <c r="ABX211" s="501"/>
      <c r="ABY211" s="501"/>
      <c r="ABZ211" s="501"/>
      <c r="ACA211" s="501"/>
      <c r="ACB211" s="501"/>
      <c r="ACC211" s="501"/>
      <c r="ACD211" s="501"/>
      <c r="ACE211" s="501"/>
      <c r="ACF211" s="502"/>
      <c r="ACG211" s="497"/>
      <c r="ACH211" s="498"/>
      <c r="ACI211" s="498"/>
      <c r="ACJ211" s="499"/>
      <c r="ACK211" s="499"/>
      <c r="ACL211" s="499"/>
      <c r="ACM211" s="500"/>
      <c r="ACN211" s="501"/>
      <c r="ACO211" s="501"/>
      <c r="ACP211" s="501"/>
      <c r="ACQ211" s="501"/>
      <c r="ACR211" s="501"/>
      <c r="ACS211" s="501"/>
      <c r="ACT211" s="501"/>
      <c r="ACU211" s="501"/>
      <c r="ACV211" s="501"/>
      <c r="ACW211" s="501"/>
      <c r="ACX211" s="501"/>
      <c r="ACY211" s="502"/>
      <c r="ACZ211" s="497"/>
      <c r="ADA211" s="498"/>
      <c r="ADB211" s="498"/>
      <c r="ADC211" s="499"/>
      <c r="ADD211" s="499"/>
      <c r="ADE211" s="499"/>
      <c r="ADF211" s="500"/>
      <c r="ADG211" s="501"/>
      <c r="ADH211" s="501"/>
      <c r="ADI211" s="501"/>
      <c r="ADJ211" s="501"/>
      <c r="ADK211" s="501"/>
      <c r="ADL211" s="501"/>
      <c r="ADM211" s="501"/>
      <c r="ADN211" s="501"/>
      <c r="ADO211" s="501"/>
      <c r="ADP211" s="501"/>
      <c r="ADQ211" s="501"/>
      <c r="ADR211" s="502"/>
      <c r="ADS211" s="497"/>
      <c r="ADT211" s="498"/>
      <c r="ADU211" s="498"/>
      <c r="ADV211" s="499"/>
      <c r="ADW211" s="499"/>
      <c r="ADX211" s="499"/>
      <c r="ADY211" s="500"/>
      <c r="ADZ211" s="501"/>
      <c r="AEA211" s="501"/>
      <c r="AEB211" s="501"/>
      <c r="AEC211" s="501"/>
      <c r="AED211" s="501"/>
      <c r="AEE211" s="501"/>
      <c r="AEF211" s="501"/>
      <c r="AEG211" s="501"/>
      <c r="AEH211" s="501"/>
      <c r="AEI211" s="501"/>
      <c r="AEJ211" s="501"/>
      <c r="AEK211" s="502"/>
      <c r="AEL211" s="497"/>
      <c r="AEM211" s="498"/>
      <c r="AEN211" s="498"/>
      <c r="AEO211" s="499"/>
      <c r="AEP211" s="499"/>
      <c r="AEQ211" s="499"/>
      <c r="AER211" s="500"/>
      <c r="AES211" s="501"/>
      <c r="AET211" s="501"/>
      <c r="AEU211" s="501"/>
      <c r="AEV211" s="501"/>
      <c r="AEW211" s="501"/>
      <c r="AEX211" s="501"/>
      <c r="AEY211" s="501"/>
      <c r="AEZ211" s="501"/>
      <c r="AFA211" s="501"/>
      <c r="AFB211" s="501"/>
      <c r="AFC211" s="501"/>
      <c r="AFD211" s="502"/>
      <c r="AFE211" s="497"/>
      <c r="AFF211" s="498"/>
      <c r="AFG211" s="498"/>
      <c r="AFH211" s="499"/>
      <c r="AFI211" s="499"/>
      <c r="AFJ211" s="499"/>
      <c r="AFK211" s="500"/>
      <c r="AFL211" s="501"/>
      <c r="AFM211" s="501"/>
      <c r="AFN211" s="501"/>
      <c r="AFO211" s="501"/>
      <c r="AFP211" s="501"/>
      <c r="AFQ211" s="501"/>
      <c r="AFR211" s="501"/>
      <c r="AFS211" s="501"/>
      <c r="AFT211" s="501"/>
      <c r="AFU211" s="501"/>
      <c r="AFV211" s="501"/>
      <c r="AFW211" s="502"/>
      <c r="AFX211" s="497"/>
      <c r="AFY211" s="498"/>
      <c r="AFZ211" s="498"/>
      <c r="AGA211" s="499"/>
      <c r="AGB211" s="499"/>
      <c r="AGC211" s="499"/>
      <c r="AGD211" s="500"/>
      <c r="AGE211" s="501"/>
      <c r="AGF211" s="501"/>
      <c r="AGG211" s="501"/>
      <c r="AGH211" s="501"/>
      <c r="AGI211" s="501"/>
      <c r="AGJ211" s="501"/>
      <c r="AGK211" s="501"/>
      <c r="AGL211" s="501"/>
      <c r="AGM211" s="501"/>
      <c r="AGN211" s="501"/>
      <c r="AGO211" s="501"/>
      <c r="AGP211" s="502"/>
      <c r="AGQ211" s="497"/>
      <c r="AGR211" s="498"/>
      <c r="AGS211" s="498"/>
      <c r="AGT211" s="499"/>
      <c r="AGU211" s="499"/>
      <c r="AGV211" s="499"/>
      <c r="AGW211" s="500"/>
      <c r="AGX211" s="501"/>
      <c r="AGY211" s="501"/>
      <c r="AGZ211" s="501"/>
      <c r="AHA211" s="501"/>
      <c r="AHB211" s="501"/>
      <c r="AHC211" s="501"/>
      <c r="AHD211" s="501"/>
      <c r="AHE211" s="501"/>
      <c r="AHF211" s="501"/>
      <c r="AHG211" s="501"/>
      <c r="AHH211" s="501"/>
      <c r="AHI211" s="502"/>
      <c r="AHJ211" s="497"/>
      <c r="AHK211" s="498"/>
      <c r="AHL211" s="498"/>
      <c r="AHM211" s="499"/>
      <c r="AHN211" s="499"/>
      <c r="AHO211" s="499"/>
      <c r="AHP211" s="500"/>
      <c r="AHQ211" s="501"/>
      <c r="AHR211" s="501"/>
      <c r="AHS211" s="501"/>
      <c r="AHT211" s="501"/>
      <c r="AHU211" s="501"/>
      <c r="AHV211" s="501"/>
      <c r="AHW211" s="501"/>
      <c r="AHX211" s="501"/>
      <c r="AHY211" s="501"/>
      <c r="AHZ211" s="501"/>
      <c r="AIA211" s="501"/>
      <c r="AIB211" s="502"/>
      <c r="AIC211" s="497"/>
      <c r="AID211" s="498"/>
      <c r="AIE211" s="498"/>
      <c r="AIF211" s="499"/>
      <c r="AIG211" s="499"/>
      <c r="AIH211" s="499"/>
      <c r="AII211" s="500"/>
      <c r="AIJ211" s="501"/>
      <c r="AIK211" s="501"/>
      <c r="AIL211" s="501"/>
      <c r="AIM211" s="501"/>
      <c r="AIN211" s="501"/>
      <c r="AIO211" s="501"/>
      <c r="AIP211" s="501"/>
      <c r="AIQ211" s="501"/>
      <c r="AIR211" s="501"/>
      <c r="AIS211" s="501"/>
      <c r="AIT211" s="501"/>
      <c r="AIU211" s="502"/>
      <c r="AIV211" s="497"/>
      <c r="AIW211" s="498"/>
      <c r="AIX211" s="498"/>
      <c r="AIY211" s="499"/>
      <c r="AIZ211" s="499"/>
      <c r="AJA211" s="499"/>
      <c r="AJB211" s="500"/>
      <c r="AJC211" s="501"/>
      <c r="AJD211" s="501"/>
      <c r="AJE211" s="501"/>
      <c r="AJF211" s="501"/>
      <c r="AJG211" s="501"/>
      <c r="AJH211" s="501"/>
      <c r="AJI211" s="501"/>
      <c r="AJJ211" s="501"/>
      <c r="AJK211" s="501"/>
      <c r="AJL211" s="501"/>
      <c r="AJM211" s="501"/>
      <c r="AJN211" s="502"/>
      <c r="AJO211" s="497"/>
      <c r="AJP211" s="498"/>
      <c r="AJQ211" s="498"/>
      <c r="AJR211" s="499"/>
      <c r="AJS211" s="499"/>
      <c r="AJT211" s="499"/>
      <c r="AJU211" s="500"/>
      <c r="AJV211" s="501"/>
      <c r="AJW211" s="501"/>
      <c r="AJX211" s="501"/>
      <c r="AJY211" s="501"/>
      <c r="AJZ211" s="501"/>
      <c r="AKA211" s="501"/>
      <c r="AKB211" s="501"/>
      <c r="AKC211" s="501"/>
      <c r="AKD211" s="501"/>
      <c r="AKE211" s="501"/>
      <c r="AKF211" s="501"/>
      <c r="AKG211" s="502"/>
      <c r="AKH211" s="497"/>
      <c r="AKI211" s="498"/>
      <c r="AKJ211" s="498"/>
      <c r="AKK211" s="499"/>
      <c r="AKL211" s="499"/>
      <c r="AKM211" s="499"/>
      <c r="AKN211" s="500"/>
      <c r="AKO211" s="501"/>
      <c r="AKP211" s="501"/>
      <c r="AKQ211" s="501"/>
      <c r="AKR211" s="501"/>
      <c r="AKS211" s="501"/>
      <c r="AKT211" s="501"/>
      <c r="AKU211" s="501"/>
      <c r="AKV211" s="501"/>
      <c r="AKW211" s="501"/>
      <c r="AKX211" s="501"/>
      <c r="AKY211" s="501"/>
      <c r="AKZ211" s="502"/>
      <c r="ALA211" s="497"/>
      <c r="ALB211" s="498"/>
      <c r="ALC211" s="498"/>
      <c r="ALD211" s="499"/>
      <c r="ALE211" s="499"/>
      <c r="ALF211" s="499"/>
      <c r="ALG211" s="500"/>
      <c r="ALH211" s="501"/>
      <c r="ALI211" s="501"/>
      <c r="ALJ211" s="501"/>
      <c r="ALK211" s="501"/>
      <c r="ALL211" s="501"/>
      <c r="ALM211" s="501"/>
      <c r="ALN211" s="501"/>
      <c r="ALO211" s="501"/>
      <c r="ALP211" s="501"/>
      <c r="ALQ211" s="501"/>
      <c r="ALR211" s="501"/>
      <c r="ALS211" s="502"/>
      <c r="ALT211" s="497"/>
      <c r="ALU211" s="498"/>
      <c r="ALV211" s="498"/>
      <c r="ALW211" s="499"/>
      <c r="ALX211" s="499"/>
      <c r="ALY211" s="499"/>
      <c r="ALZ211" s="500"/>
      <c r="AMA211" s="501"/>
      <c r="AMB211" s="501"/>
      <c r="AMC211" s="501"/>
      <c r="AMD211" s="501"/>
      <c r="AME211" s="501"/>
      <c r="AMF211" s="501"/>
      <c r="AMG211" s="501"/>
      <c r="AMH211" s="501"/>
      <c r="AMI211" s="501"/>
      <c r="AMJ211" s="501"/>
      <c r="AMK211" s="501"/>
      <c r="AML211" s="502"/>
      <c r="AMM211" s="497"/>
      <c r="AMN211" s="498"/>
      <c r="AMO211" s="498"/>
      <c r="AMP211" s="499"/>
      <c r="AMQ211" s="499"/>
      <c r="AMR211" s="499"/>
      <c r="AMS211" s="500"/>
      <c r="AMT211" s="501"/>
      <c r="AMU211" s="501"/>
      <c r="AMV211" s="501"/>
      <c r="AMW211" s="501"/>
      <c r="AMX211" s="501"/>
      <c r="AMY211" s="501"/>
      <c r="AMZ211" s="501"/>
      <c r="ANA211" s="501"/>
      <c r="ANB211" s="501"/>
      <c r="ANC211" s="501"/>
      <c r="AND211" s="501"/>
      <c r="ANE211" s="502"/>
      <c r="ANF211" s="497"/>
      <c r="ANG211" s="498"/>
      <c r="ANH211" s="498"/>
      <c r="ANI211" s="499"/>
      <c r="ANJ211" s="499"/>
      <c r="ANK211" s="499"/>
      <c r="ANL211" s="500"/>
      <c r="ANM211" s="501"/>
      <c r="ANN211" s="501"/>
      <c r="ANO211" s="501"/>
      <c r="ANP211" s="501"/>
      <c r="ANQ211" s="501"/>
      <c r="ANR211" s="501"/>
      <c r="ANS211" s="501"/>
      <c r="ANT211" s="501"/>
      <c r="ANU211" s="501"/>
      <c r="ANV211" s="501"/>
      <c r="ANW211" s="501"/>
      <c r="ANX211" s="502"/>
      <c r="ANY211" s="497"/>
      <c r="ANZ211" s="498"/>
      <c r="AOA211" s="498"/>
      <c r="AOB211" s="499"/>
      <c r="AOC211" s="499"/>
      <c r="AOD211" s="499"/>
      <c r="AOE211" s="500"/>
      <c r="AOF211" s="501"/>
      <c r="AOG211" s="501"/>
      <c r="AOH211" s="501"/>
      <c r="AOI211" s="501"/>
      <c r="AOJ211" s="501"/>
      <c r="AOK211" s="501"/>
      <c r="AOL211" s="501"/>
      <c r="AOM211" s="501"/>
      <c r="AON211" s="501"/>
      <c r="AOO211" s="501"/>
      <c r="AOP211" s="501"/>
      <c r="AOQ211" s="502"/>
      <c r="AOR211" s="497"/>
      <c r="AOS211" s="498"/>
      <c r="AOT211" s="498"/>
      <c r="AOU211" s="499"/>
      <c r="AOV211" s="499"/>
      <c r="AOW211" s="499"/>
      <c r="AOX211" s="500"/>
      <c r="AOY211" s="501"/>
      <c r="AOZ211" s="501"/>
      <c r="APA211" s="501"/>
      <c r="APB211" s="501"/>
      <c r="APC211" s="501"/>
      <c r="APD211" s="501"/>
      <c r="APE211" s="501"/>
      <c r="APF211" s="501"/>
      <c r="APG211" s="501"/>
      <c r="APH211" s="501"/>
      <c r="API211" s="501"/>
      <c r="APJ211" s="502"/>
      <c r="APK211" s="497"/>
      <c r="APL211" s="498"/>
      <c r="APM211" s="498"/>
      <c r="APN211" s="499"/>
      <c r="APO211" s="499"/>
      <c r="APP211" s="499"/>
      <c r="APQ211" s="500"/>
      <c r="APR211" s="501"/>
      <c r="APS211" s="501"/>
      <c r="APT211" s="501"/>
      <c r="APU211" s="501"/>
      <c r="APV211" s="501"/>
      <c r="APW211" s="501"/>
      <c r="APX211" s="501"/>
      <c r="APY211" s="501"/>
      <c r="APZ211" s="501"/>
      <c r="AQA211" s="501"/>
      <c r="AQB211" s="501"/>
      <c r="AQC211" s="502"/>
      <c r="AQD211" s="497"/>
      <c r="AQE211" s="498"/>
      <c r="AQF211" s="498"/>
      <c r="AQG211" s="499"/>
      <c r="AQH211" s="499"/>
      <c r="AQI211" s="499"/>
      <c r="AQJ211" s="500"/>
      <c r="AQK211" s="501"/>
      <c r="AQL211" s="501"/>
      <c r="AQM211" s="501"/>
      <c r="AQN211" s="501"/>
      <c r="AQO211" s="501"/>
      <c r="AQP211" s="501"/>
      <c r="AQQ211" s="501"/>
      <c r="AQR211" s="501"/>
      <c r="AQS211" s="501"/>
      <c r="AQT211" s="501"/>
      <c r="AQU211" s="501"/>
      <c r="AQV211" s="502"/>
      <c r="AQW211" s="497"/>
      <c r="AQX211" s="498"/>
      <c r="AQY211" s="498"/>
      <c r="AQZ211" s="499"/>
      <c r="ARA211" s="499"/>
      <c r="ARB211" s="499"/>
      <c r="ARC211" s="500"/>
      <c r="ARD211" s="501"/>
      <c r="ARE211" s="501"/>
      <c r="ARF211" s="501"/>
      <c r="ARG211" s="501"/>
      <c r="ARH211" s="501"/>
      <c r="ARI211" s="501"/>
      <c r="ARJ211" s="501"/>
      <c r="ARK211" s="501"/>
      <c r="ARL211" s="501"/>
      <c r="ARM211" s="501"/>
      <c r="ARN211" s="501"/>
      <c r="ARO211" s="502"/>
      <c r="ARP211" s="497"/>
      <c r="ARQ211" s="498"/>
      <c r="ARR211" s="498"/>
      <c r="ARS211" s="499"/>
      <c r="ART211" s="499"/>
      <c r="ARU211" s="499"/>
      <c r="ARV211" s="500"/>
      <c r="ARW211" s="501"/>
      <c r="ARX211" s="501"/>
      <c r="ARY211" s="501"/>
      <c r="ARZ211" s="501"/>
      <c r="ASA211" s="501"/>
      <c r="ASB211" s="501"/>
      <c r="ASC211" s="501"/>
      <c r="ASD211" s="501"/>
      <c r="ASE211" s="501"/>
      <c r="ASF211" s="501"/>
      <c r="ASG211" s="501"/>
      <c r="ASH211" s="502"/>
      <c r="ASI211" s="497"/>
      <c r="ASJ211" s="498"/>
      <c r="ASK211" s="498"/>
      <c r="ASL211" s="499"/>
      <c r="ASM211" s="499"/>
      <c r="ASN211" s="499"/>
      <c r="ASO211" s="500"/>
      <c r="ASP211" s="501"/>
      <c r="ASQ211" s="501"/>
      <c r="ASR211" s="501"/>
      <c r="ASS211" s="501"/>
      <c r="AST211" s="501"/>
      <c r="ASU211" s="501"/>
      <c r="ASV211" s="501"/>
      <c r="ASW211" s="501"/>
      <c r="ASX211" s="501"/>
      <c r="ASY211" s="501"/>
      <c r="ASZ211" s="501"/>
      <c r="ATA211" s="502"/>
      <c r="ATB211" s="497"/>
      <c r="ATC211" s="498"/>
      <c r="ATD211" s="498"/>
      <c r="ATE211" s="499"/>
      <c r="ATF211" s="499"/>
      <c r="ATG211" s="499"/>
      <c r="ATH211" s="500"/>
      <c r="ATI211" s="501"/>
      <c r="ATJ211" s="501"/>
      <c r="ATK211" s="501"/>
      <c r="ATL211" s="501"/>
      <c r="ATM211" s="501"/>
      <c r="ATN211" s="501"/>
      <c r="ATO211" s="501"/>
      <c r="ATP211" s="501"/>
      <c r="ATQ211" s="501"/>
      <c r="ATR211" s="501"/>
      <c r="ATS211" s="501"/>
      <c r="ATT211" s="502"/>
      <c r="ATU211" s="497"/>
      <c r="ATV211" s="498"/>
      <c r="ATW211" s="498"/>
      <c r="ATX211" s="499"/>
      <c r="ATY211" s="499"/>
      <c r="ATZ211" s="499"/>
      <c r="AUA211" s="500"/>
      <c r="AUB211" s="501"/>
      <c r="AUC211" s="501"/>
      <c r="AUD211" s="501"/>
      <c r="AUE211" s="501"/>
      <c r="AUF211" s="501"/>
      <c r="AUG211" s="501"/>
      <c r="AUH211" s="501"/>
      <c r="AUI211" s="501"/>
      <c r="AUJ211" s="501"/>
      <c r="AUK211" s="501"/>
      <c r="AUL211" s="501"/>
      <c r="AUM211" s="502"/>
      <c r="AUN211" s="497"/>
      <c r="AUO211" s="498"/>
      <c r="AUP211" s="498"/>
      <c r="AUQ211" s="499"/>
      <c r="AUR211" s="499"/>
      <c r="AUS211" s="499"/>
      <c r="AUT211" s="500"/>
      <c r="AUU211" s="501"/>
      <c r="AUV211" s="501"/>
      <c r="AUW211" s="501"/>
      <c r="AUX211" s="501"/>
      <c r="AUY211" s="501"/>
      <c r="AUZ211" s="501"/>
      <c r="AVA211" s="501"/>
      <c r="AVB211" s="501"/>
      <c r="AVC211" s="501"/>
      <c r="AVD211" s="501"/>
      <c r="AVE211" s="501"/>
      <c r="AVF211" s="502"/>
      <c r="AVG211" s="497"/>
      <c r="AVH211" s="498"/>
      <c r="AVI211" s="498"/>
      <c r="AVJ211" s="499"/>
      <c r="AVK211" s="499"/>
      <c r="AVL211" s="499"/>
      <c r="AVM211" s="500"/>
      <c r="AVN211" s="501"/>
      <c r="AVO211" s="501"/>
      <c r="AVP211" s="501"/>
      <c r="AVQ211" s="501"/>
      <c r="AVR211" s="501"/>
      <c r="AVS211" s="501"/>
      <c r="AVT211" s="501"/>
      <c r="AVU211" s="501"/>
      <c r="AVV211" s="501"/>
      <c r="AVW211" s="501"/>
      <c r="AVX211" s="501"/>
      <c r="AVY211" s="502"/>
      <c r="AVZ211" s="497"/>
      <c r="AWA211" s="498"/>
      <c r="AWB211" s="498"/>
      <c r="AWC211" s="499"/>
      <c r="AWD211" s="499"/>
      <c r="AWE211" s="499"/>
      <c r="AWF211" s="500"/>
      <c r="AWG211" s="501"/>
      <c r="AWH211" s="501"/>
      <c r="AWI211" s="501"/>
      <c r="AWJ211" s="501"/>
      <c r="AWK211" s="501"/>
      <c r="AWL211" s="501"/>
      <c r="AWM211" s="501"/>
      <c r="AWN211" s="501"/>
      <c r="AWO211" s="501"/>
      <c r="AWP211" s="501"/>
      <c r="AWQ211" s="501"/>
      <c r="AWR211" s="502"/>
      <c r="AWS211" s="497"/>
      <c r="AWT211" s="498"/>
      <c r="AWU211" s="498"/>
      <c r="AWV211" s="499"/>
      <c r="AWW211" s="499"/>
      <c r="AWX211" s="499"/>
      <c r="AWY211" s="500"/>
      <c r="AWZ211" s="501"/>
      <c r="AXA211" s="501"/>
      <c r="AXB211" s="501"/>
      <c r="AXC211" s="501"/>
      <c r="AXD211" s="501"/>
      <c r="AXE211" s="501"/>
      <c r="AXF211" s="501"/>
      <c r="AXG211" s="501"/>
      <c r="AXH211" s="501"/>
      <c r="AXI211" s="501"/>
      <c r="AXJ211" s="501"/>
      <c r="AXK211" s="502"/>
      <c r="AXL211" s="497"/>
      <c r="AXM211" s="498"/>
      <c r="AXN211" s="498"/>
      <c r="AXO211" s="499"/>
      <c r="AXP211" s="499"/>
      <c r="AXQ211" s="499"/>
      <c r="AXR211" s="500"/>
      <c r="AXS211" s="501"/>
      <c r="AXT211" s="501"/>
      <c r="AXU211" s="501"/>
      <c r="AXV211" s="501"/>
      <c r="AXW211" s="501"/>
      <c r="AXX211" s="501"/>
      <c r="AXY211" s="501"/>
      <c r="AXZ211" s="501"/>
      <c r="AYA211" s="501"/>
      <c r="AYB211" s="501"/>
      <c r="AYC211" s="501"/>
      <c r="AYD211" s="502"/>
      <c r="AYE211" s="497"/>
      <c r="AYF211" s="498"/>
      <c r="AYG211" s="498"/>
      <c r="AYH211" s="499"/>
      <c r="AYI211" s="499"/>
      <c r="AYJ211" s="499"/>
      <c r="AYK211" s="500"/>
      <c r="AYL211" s="501"/>
      <c r="AYM211" s="501"/>
      <c r="AYN211" s="501"/>
      <c r="AYO211" s="501"/>
      <c r="AYP211" s="501"/>
      <c r="AYQ211" s="501"/>
      <c r="AYR211" s="501"/>
      <c r="AYS211" s="501"/>
      <c r="AYT211" s="501"/>
      <c r="AYU211" s="501"/>
      <c r="AYV211" s="501"/>
      <c r="AYW211" s="502"/>
      <c r="AYX211" s="497"/>
      <c r="AYY211" s="498"/>
      <c r="AYZ211" s="498"/>
      <c r="AZA211" s="499"/>
      <c r="AZB211" s="499"/>
      <c r="AZC211" s="499"/>
      <c r="AZD211" s="500"/>
      <c r="AZE211" s="501"/>
      <c r="AZF211" s="501"/>
      <c r="AZG211" s="501"/>
      <c r="AZH211" s="501"/>
      <c r="AZI211" s="501"/>
      <c r="AZJ211" s="501"/>
      <c r="AZK211" s="501"/>
      <c r="AZL211" s="501"/>
      <c r="AZM211" s="501"/>
      <c r="AZN211" s="501"/>
      <c r="AZO211" s="501"/>
      <c r="AZP211" s="502"/>
      <c r="AZQ211" s="497"/>
      <c r="AZR211" s="498"/>
      <c r="AZS211" s="498"/>
      <c r="AZT211" s="499"/>
      <c r="AZU211" s="499"/>
      <c r="AZV211" s="499"/>
      <c r="AZW211" s="500"/>
      <c r="AZX211" s="501"/>
      <c r="AZY211" s="501"/>
      <c r="AZZ211" s="501"/>
      <c r="BAA211" s="501"/>
      <c r="BAB211" s="501"/>
      <c r="BAC211" s="501"/>
      <c r="BAD211" s="501"/>
      <c r="BAE211" s="501"/>
      <c r="BAF211" s="501"/>
      <c r="BAG211" s="501"/>
      <c r="BAH211" s="501"/>
      <c r="BAI211" s="502"/>
      <c r="BAJ211" s="497"/>
      <c r="BAK211" s="498"/>
      <c r="BAL211" s="498"/>
      <c r="BAM211" s="499"/>
      <c r="BAN211" s="499"/>
      <c r="BAO211" s="499"/>
      <c r="BAP211" s="500"/>
      <c r="BAQ211" s="501"/>
      <c r="BAR211" s="501"/>
      <c r="BAS211" s="501"/>
      <c r="BAT211" s="501"/>
      <c r="BAU211" s="501"/>
      <c r="BAV211" s="501"/>
      <c r="BAW211" s="501"/>
      <c r="BAX211" s="501"/>
      <c r="BAY211" s="501"/>
      <c r="BAZ211" s="501"/>
      <c r="BBA211" s="501"/>
      <c r="BBB211" s="502"/>
      <c r="BBC211" s="497"/>
      <c r="BBD211" s="498"/>
      <c r="BBE211" s="498"/>
      <c r="BBF211" s="499"/>
      <c r="BBG211" s="499"/>
      <c r="BBH211" s="499"/>
      <c r="BBI211" s="500"/>
      <c r="BBJ211" s="501"/>
      <c r="BBK211" s="501"/>
      <c r="BBL211" s="501"/>
      <c r="BBM211" s="501"/>
      <c r="BBN211" s="501"/>
      <c r="BBO211" s="501"/>
      <c r="BBP211" s="501"/>
      <c r="BBQ211" s="501"/>
      <c r="BBR211" s="501"/>
      <c r="BBS211" s="501"/>
      <c r="BBT211" s="501"/>
      <c r="BBU211" s="502"/>
      <c r="BBV211" s="497"/>
      <c r="BBW211" s="498"/>
      <c r="BBX211" s="498"/>
      <c r="BBY211" s="499"/>
      <c r="BBZ211" s="499"/>
      <c r="BCA211" s="499"/>
      <c r="BCB211" s="500"/>
      <c r="BCC211" s="501"/>
      <c r="BCD211" s="501"/>
      <c r="BCE211" s="501"/>
      <c r="BCF211" s="501"/>
      <c r="BCG211" s="501"/>
      <c r="BCH211" s="501"/>
      <c r="BCI211" s="501"/>
      <c r="BCJ211" s="501"/>
      <c r="BCK211" s="501"/>
      <c r="BCL211" s="501"/>
      <c r="BCM211" s="501"/>
      <c r="BCN211" s="502"/>
      <c r="BCO211" s="497"/>
      <c r="BCP211" s="498"/>
      <c r="BCQ211" s="498"/>
      <c r="BCR211" s="499"/>
      <c r="BCS211" s="499"/>
      <c r="BCT211" s="499"/>
      <c r="BCU211" s="500"/>
      <c r="BCV211" s="501"/>
      <c r="BCW211" s="501"/>
      <c r="BCX211" s="501"/>
      <c r="BCY211" s="501"/>
      <c r="BCZ211" s="501"/>
      <c r="BDA211" s="501"/>
      <c r="BDB211" s="501"/>
      <c r="BDC211" s="501"/>
      <c r="BDD211" s="501"/>
      <c r="BDE211" s="501"/>
      <c r="BDF211" s="501"/>
      <c r="BDG211" s="502"/>
      <c r="BDH211" s="497"/>
      <c r="BDI211" s="498"/>
      <c r="BDJ211" s="498"/>
      <c r="BDK211" s="499"/>
      <c r="BDL211" s="499"/>
      <c r="BDM211" s="499"/>
      <c r="BDN211" s="500"/>
      <c r="BDO211" s="501"/>
      <c r="BDP211" s="501"/>
      <c r="BDQ211" s="501"/>
      <c r="BDR211" s="501"/>
      <c r="BDS211" s="501"/>
      <c r="BDT211" s="501"/>
      <c r="BDU211" s="501"/>
      <c r="BDV211" s="501"/>
      <c r="BDW211" s="501"/>
      <c r="BDX211" s="501"/>
      <c r="BDY211" s="501"/>
      <c r="BDZ211" s="502"/>
      <c r="BEA211" s="497"/>
      <c r="BEB211" s="498"/>
      <c r="BEC211" s="498"/>
      <c r="BED211" s="499"/>
      <c r="BEE211" s="499"/>
      <c r="BEF211" s="499"/>
      <c r="BEG211" s="500"/>
      <c r="BEH211" s="501"/>
      <c r="BEI211" s="501"/>
      <c r="BEJ211" s="501"/>
      <c r="BEK211" s="501"/>
      <c r="BEL211" s="501"/>
      <c r="BEM211" s="501"/>
      <c r="BEN211" s="501"/>
      <c r="BEO211" s="501"/>
      <c r="BEP211" s="501"/>
      <c r="BEQ211" s="501"/>
      <c r="BER211" s="501"/>
      <c r="BES211" s="502"/>
      <c r="BET211" s="497"/>
      <c r="BEU211" s="498"/>
      <c r="BEV211" s="498"/>
      <c r="BEW211" s="499"/>
      <c r="BEX211" s="499"/>
      <c r="BEY211" s="499"/>
      <c r="BEZ211" s="500"/>
      <c r="BFA211" s="501"/>
      <c r="BFB211" s="501"/>
      <c r="BFC211" s="501"/>
      <c r="BFD211" s="501"/>
      <c r="BFE211" s="501"/>
      <c r="BFF211" s="501"/>
      <c r="BFG211" s="501"/>
      <c r="BFH211" s="501"/>
      <c r="BFI211" s="501"/>
      <c r="BFJ211" s="501"/>
      <c r="BFK211" s="501"/>
      <c r="BFL211" s="502"/>
      <c r="BFM211" s="497"/>
      <c r="BFN211" s="498"/>
      <c r="BFO211" s="498"/>
      <c r="BFP211" s="499"/>
      <c r="BFQ211" s="499"/>
      <c r="BFR211" s="499"/>
      <c r="BFS211" s="500"/>
      <c r="BFT211" s="501"/>
      <c r="BFU211" s="501"/>
      <c r="BFV211" s="501"/>
      <c r="BFW211" s="501"/>
      <c r="BFX211" s="501"/>
      <c r="BFY211" s="501"/>
      <c r="BFZ211" s="501"/>
      <c r="BGA211" s="501"/>
      <c r="BGB211" s="501"/>
      <c r="BGC211" s="501"/>
      <c r="BGD211" s="501"/>
      <c r="BGE211" s="502"/>
      <c r="BGF211" s="497"/>
      <c r="BGG211" s="498"/>
      <c r="BGH211" s="498"/>
      <c r="BGI211" s="499"/>
      <c r="BGJ211" s="499"/>
      <c r="BGK211" s="499"/>
      <c r="BGL211" s="500"/>
      <c r="BGM211" s="501"/>
      <c r="BGN211" s="501"/>
      <c r="BGO211" s="501"/>
      <c r="BGP211" s="501"/>
      <c r="BGQ211" s="501"/>
      <c r="BGR211" s="501"/>
      <c r="BGS211" s="501"/>
      <c r="BGT211" s="501"/>
      <c r="BGU211" s="501"/>
      <c r="BGV211" s="501"/>
      <c r="BGW211" s="501"/>
      <c r="BGX211" s="502"/>
      <c r="BGY211" s="497"/>
      <c r="BGZ211" s="498"/>
      <c r="BHA211" s="498"/>
      <c r="BHB211" s="499"/>
      <c r="BHC211" s="499"/>
      <c r="BHD211" s="499"/>
      <c r="BHE211" s="500"/>
      <c r="BHF211" s="501"/>
      <c r="BHG211" s="501"/>
      <c r="BHH211" s="501"/>
      <c r="BHI211" s="501"/>
      <c r="BHJ211" s="501"/>
      <c r="BHK211" s="501"/>
      <c r="BHL211" s="501"/>
      <c r="BHM211" s="501"/>
      <c r="BHN211" s="501"/>
      <c r="BHO211" s="501"/>
      <c r="BHP211" s="501"/>
      <c r="BHQ211" s="502"/>
      <c r="BHR211" s="497"/>
      <c r="BHS211" s="498"/>
      <c r="BHT211" s="498"/>
      <c r="BHU211" s="499"/>
      <c r="BHV211" s="499"/>
      <c r="BHW211" s="499"/>
      <c r="BHX211" s="500"/>
      <c r="BHY211" s="501"/>
      <c r="BHZ211" s="501"/>
      <c r="BIA211" s="501"/>
      <c r="BIB211" s="501"/>
      <c r="BIC211" s="501"/>
      <c r="BID211" s="501"/>
      <c r="BIE211" s="501"/>
      <c r="BIF211" s="501"/>
      <c r="BIG211" s="501"/>
      <c r="BIH211" s="501"/>
      <c r="BII211" s="501"/>
      <c r="BIJ211" s="502"/>
      <c r="BIK211" s="497"/>
      <c r="BIL211" s="498"/>
      <c r="BIM211" s="498"/>
      <c r="BIN211" s="499"/>
      <c r="BIO211" s="499"/>
      <c r="BIP211" s="499"/>
      <c r="BIQ211" s="500"/>
      <c r="BIR211" s="501"/>
      <c r="BIS211" s="501"/>
      <c r="BIT211" s="501"/>
      <c r="BIU211" s="501"/>
      <c r="BIV211" s="501"/>
      <c r="BIW211" s="501"/>
      <c r="BIX211" s="501"/>
      <c r="BIY211" s="501"/>
      <c r="BIZ211" s="501"/>
      <c r="BJA211" s="501"/>
      <c r="BJB211" s="501"/>
      <c r="BJC211" s="502"/>
      <c r="BJD211" s="497"/>
      <c r="BJE211" s="498"/>
      <c r="BJF211" s="498"/>
      <c r="BJG211" s="499"/>
      <c r="BJH211" s="499"/>
      <c r="BJI211" s="499"/>
      <c r="BJJ211" s="500"/>
      <c r="BJK211" s="501"/>
      <c r="BJL211" s="501"/>
      <c r="BJM211" s="501"/>
      <c r="BJN211" s="501"/>
      <c r="BJO211" s="501"/>
      <c r="BJP211" s="501"/>
      <c r="BJQ211" s="501"/>
      <c r="BJR211" s="501"/>
      <c r="BJS211" s="501"/>
      <c r="BJT211" s="501"/>
      <c r="BJU211" s="501"/>
      <c r="BJV211" s="502"/>
      <c r="BJW211" s="497"/>
      <c r="BJX211" s="498"/>
      <c r="BJY211" s="498"/>
      <c r="BJZ211" s="499"/>
      <c r="BKA211" s="499"/>
      <c r="BKB211" s="499"/>
      <c r="BKC211" s="500"/>
      <c r="BKD211" s="501"/>
      <c r="BKE211" s="501"/>
      <c r="BKF211" s="501"/>
      <c r="BKG211" s="501"/>
      <c r="BKH211" s="501"/>
      <c r="BKI211" s="501"/>
      <c r="BKJ211" s="501"/>
      <c r="BKK211" s="501"/>
      <c r="BKL211" s="501"/>
      <c r="BKM211" s="501"/>
      <c r="BKN211" s="501"/>
      <c r="BKO211" s="502"/>
      <c r="BKP211" s="497"/>
      <c r="BKQ211" s="498"/>
      <c r="BKR211" s="498"/>
      <c r="BKS211" s="499"/>
      <c r="BKT211" s="499"/>
      <c r="BKU211" s="499"/>
      <c r="BKV211" s="500"/>
      <c r="BKW211" s="501"/>
      <c r="BKX211" s="501"/>
      <c r="BKY211" s="501"/>
      <c r="BKZ211" s="501"/>
      <c r="BLA211" s="501"/>
      <c r="BLB211" s="501"/>
      <c r="BLC211" s="501"/>
      <c r="BLD211" s="501"/>
      <c r="BLE211" s="501"/>
      <c r="BLF211" s="501"/>
      <c r="BLG211" s="501"/>
      <c r="BLH211" s="502"/>
      <c r="BLI211" s="497"/>
      <c r="BLJ211" s="498"/>
      <c r="BLK211" s="498"/>
      <c r="BLL211" s="499"/>
      <c r="BLM211" s="499"/>
      <c r="BLN211" s="499"/>
      <c r="BLO211" s="500"/>
      <c r="BLP211" s="501"/>
      <c r="BLQ211" s="501"/>
      <c r="BLR211" s="501"/>
      <c r="BLS211" s="501"/>
      <c r="BLT211" s="501"/>
      <c r="BLU211" s="501"/>
      <c r="BLV211" s="501"/>
      <c r="BLW211" s="501"/>
      <c r="BLX211" s="501"/>
      <c r="BLY211" s="501"/>
      <c r="BLZ211" s="501"/>
      <c r="BMA211" s="502"/>
      <c r="BMB211" s="497"/>
      <c r="BMC211" s="498"/>
      <c r="BMD211" s="498"/>
      <c r="BME211" s="499"/>
      <c r="BMF211" s="499"/>
      <c r="BMG211" s="499"/>
      <c r="BMH211" s="500"/>
      <c r="BMI211" s="501"/>
      <c r="BMJ211" s="501"/>
      <c r="BMK211" s="501"/>
      <c r="BML211" s="501"/>
      <c r="BMM211" s="501"/>
      <c r="BMN211" s="501"/>
      <c r="BMO211" s="501"/>
      <c r="BMP211" s="501"/>
      <c r="BMQ211" s="501"/>
      <c r="BMR211" s="501"/>
      <c r="BMS211" s="501"/>
      <c r="BMT211" s="502"/>
      <c r="BMU211" s="497"/>
      <c r="BMV211" s="498"/>
      <c r="BMW211" s="498"/>
      <c r="BMX211" s="499"/>
      <c r="BMY211" s="499"/>
      <c r="BMZ211" s="499"/>
      <c r="BNA211" s="500"/>
      <c r="BNB211" s="501"/>
      <c r="BNC211" s="501"/>
      <c r="BND211" s="501"/>
      <c r="BNE211" s="501"/>
      <c r="BNF211" s="501"/>
      <c r="BNG211" s="501"/>
      <c r="BNH211" s="501"/>
      <c r="BNI211" s="501"/>
      <c r="BNJ211" s="501"/>
      <c r="BNK211" s="501"/>
      <c r="BNL211" s="501"/>
      <c r="BNM211" s="502"/>
      <c r="BNN211" s="497"/>
      <c r="BNO211" s="498"/>
      <c r="BNP211" s="498"/>
      <c r="BNQ211" s="499"/>
      <c r="BNR211" s="499"/>
      <c r="BNS211" s="499"/>
      <c r="BNT211" s="500"/>
      <c r="BNU211" s="501"/>
      <c r="BNV211" s="501"/>
      <c r="BNW211" s="501"/>
      <c r="BNX211" s="501"/>
      <c r="BNY211" s="501"/>
      <c r="BNZ211" s="501"/>
      <c r="BOA211" s="501"/>
      <c r="BOB211" s="501"/>
      <c r="BOC211" s="501"/>
      <c r="BOD211" s="501"/>
      <c r="BOE211" s="501"/>
      <c r="BOF211" s="502"/>
      <c r="BOG211" s="497"/>
      <c r="BOH211" s="498"/>
      <c r="BOI211" s="498"/>
      <c r="BOJ211" s="499"/>
      <c r="BOK211" s="499"/>
      <c r="BOL211" s="499"/>
      <c r="BOM211" s="500"/>
      <c r="BON211" s="501"/>
      <c r="BOO211" s="501"/>
      <c r="BOP211" s="501"/>
      <c r="BOQ211" s="501"/>
      <c r="BOR211" s="501"/>
      <c r="BOS211" s="501"/>
      <c r="BOT211" s="501"/>
      <c r="BOU211" s="501"/>
      <c r="BOV211" s="501"/>
      <c r="BOW211" s="501"/>
      <c r="BOX211" s="501"/>
      <c r="BOY211" s="502"/>
      <c r="BOZ211" s="497"/>
      <c r="BPA211" s="498"/>
      <c r="BPB211" s="498"/>
      <c r="BPC211" s="499"/>
      <c r="BPD211" s="499"/>
      <c r="BPE211" s="499"/>
      <c r="BPF211" s="500"/>
      <c r="BPG211" s="501"/>
      <c r="BPH211" s="501"/>
      <c r="BPI211" s="501"/>
      <c r="BPJ211" s="501"/>
      <c r="BPK211" s="501"/>
      <c r="BPL211" s="501"/>
      <c r="BPM211" s="501"/>
      <c r="BPN211" s="501"/>
      <c r="BPO211" s="501"/>
      <c r="BPP211" s="501"/>
      <c r="BPQ211" s="501"/>
      <c r="BPR211" s="502"/>
      <c r="BPS211" s="497"/>
      <c r="BPT211" s="498"/>
      <c r="BPU211" s="498"/>
      <c r="BPV211" s="499"/>
      <c r="BPW211" s="499"/>
      <c r="BPX211" s="499"/>
      <c r="BPY211" s="500"/>
      <c r="BPZ211" s="501"/>
      <c r="BQA211" s="501"/>
      <c r="BQB211" s="501"/>
      <c r="BQC211" s="501"/>
      <c r="BQD211" s="501"/>
      <c r="BQE211" s="501"/>
      <c r="BQF211" s="501"/>
      <c r="BQG211" s="501"/>
      <c r="BQH211" s="501"/>
      <c r="BQI211" s="501"/>
      <c r="BQJ211" s="501"/>
      <c r="BQK211" s="502"/>
      <c r="BQL211" s="497"/>
      <c r="BQM211" s="498"/>
      <c r="BQN211" s="498"/>
      <c r="BQO211" s="499"/>
      <c r="BQP211" s="499"/>
      <c r="BQQ211" s="499"/>
      <c r="BQR211" s="500"/>
      <c r="BQS211" s="501"/>
      <c r="BQT211" s="501"/>
      <c r="BQU211" s="501"/>
      <c r="BQV211" s="501"/>
      <c r="BQW211" s="501"/>
      <c r="BQX211" s="501"/>
      <c r="BQY211" s="501"/>
      <c r="BQZ211" s="501"/>
      <c r="BRA211" s="501"/>
      <c r="BRB211" s="501"/>
      <c r="BRC211" s="501"/>
      <c r="BRD211" s="502"/>
      <c r="BRE211" s="497"/>
      <c r="BRF211" s="498"/>
      <c r="BRG211" s="498"/>
      <c r="BRH211" s="499"/>
      <c r="BRI211" s="499"/>
      <c r="BRJ211" s="499"/>
      <c r="BRK211" s="500"/>
      <c r="BRL211" s="501"/>
      <c r="BRM211" s="501"/>
      <c r="BRN211" s="501"/>
      <c r="BRO211" s="501"/>
      <c r="BRP211" s="501"/>
      <c r="BRQ211" s="501"/>
      <c r="BRR211" s="501"/>
      <c r="BRS211" s="501"/>
      <c r="BRT211" s="501"/>
      <c r="BRU211" s="501"/>
      <c r="BRV211" s="501"/>
      <c r="BRW211" s="502"/>
      <c r="BRX211" s="497"/>
      <c r="BRY211" s="498"/>
      <c r="BRZ211" s="498"/>
      <c r="BSA211" s="499"/>
      <c r="BSB211" s="499"/>
      <c r="BSC211" s="499"/>
      <c r="BSD211" s="500"/>
      <c r="BSE211" s="501"/>
      <c r="BSF211" s="501"/>
      <c r="BSG211" s="501"/>
      <c r="BSH211" s="501"/>
      <c r="BSI211" s="501"/>
      <c r="BSJ211" s="501"/>
      <c r="BSK211" s="501"/>
      <c r="BSL211" s="501"/>
      <c r="BSM211" s="501"/>
      <c r="BSN211" s="501"/>
      <c r="BSO211" s="501"/>
      <c r="BSP211" s="502"/>
      <c r="BSQ211" s="497"/>
      <c r="BSR211" s="498"/>
      <c r="BSS211" s="498"/>
      <c r="BST211" s="499"/>
      <c r="BSU211" s="499"/>
      <c r="BSV211" s="499"/>
      <c r="BSW211" s="500"/>
      <c r="BSX211" s="501"/>
      <c r="BSY211" s="501"/>
      <c r="BSZ211" s="501"/>
      <c r="BTA211" s="501"/>
      <c r="BTB211" s="501"/>
      <c r="BTC211" s="501"/>
      <c r="BTD211" s="501"/>
      <c r="BTE211" s="501"/>
      <c r="BTF211" s="501"/>
      <c r="BTG211" s="501"/>
      <c r="BTH211" s="501"/>
      <c r="BTI211" s="502"/>
      <c r="BTJ211" s="497"/>
      <c r="BTK211" s="498"/>
      <c r="BTL211" s="498"/>
      <c r="BTM211" s="499"/>
      <c r="BTN211" s="499"/>
      <c r="BTO211" s="499"/>
      <c r="BTP211" s="500"/>
      <c r="BTQ211" s="501"/>
      <c r="BTR211" s="501"/>
      <c r="BTS211" s="501"/>
      <c r="BTT211" s="501"/>
      <c r="BTU211" s="501"/>
      <c r="BTV211" s="501"/>
      <c r="BTW211" s="501"/>
      <c r="BTX211" s="501"/>
      <c r="BTY211" s="501"/>
      <c r="BTZ211" s="501"/>
      <c r="BUA211" s="501"/>
      <c r="BUB211" s="502"/>
      <c r="BUC211" s="497"/>
      <c r="BUD211" s="498"/>
      <c r="BUE211" s="498"/>
      <c r="BUF211" s="499"/>
      <c r="BUG211" s="499"/>
      <c r="BUH211" s="499"/>
      <c r="BUI211" s="500"/>
      <c r="BUJ211" s="501"/>
      <c r="BUK211" s="501"/>
      <c r="BUL211" s="501"/>
      <c r="BUM211" s="501"/>
      <c r="BUN211" s="501"/>
      <c r="BUO211" s="501"/>
      <c r="BUP211" s="501"/>
      <c r="BUQ211" s="501"/>
      <c r="BUR211" s="501"/>
      <c r="BUS211" s="501"/>
      <c r="BUT211" s="501"/>
      <c r="BUU211" s="502"/>
      <c r="BUV211" s="497"/>
      <c r="BUW211" s="498"/>
      <c r="BUX211" s="498"/>
      <c r="BUY211" s="499"/>
      <c r="BUZ211" s="499"/>
      <c r="BVA211" s="499"/>
      <c r="BVB211" s="500"/>
      <c r="BVC211" s="501"/>
      <c r="BVD211" s="501"/>
      <c r="BVE211" s="501"/>
      <c r="BVF211" s="501"/>
      <c r="BVG211" s="501"/>
      <c r="BVH211" s="501"/>
      <c r="BVI211" s="501"/>
      <c r="BVJ211" s="501"/>
      <c r="BVK211" s="501"/>
      <c r="BVL211" s="501"/>
      <c r="BVM211" s="501"/>
      <c r="BVN211" s="502"/>
      <c r="BVO211" s="497"/>
      <c r="BVP211" s="498"/>
      <c r="BVQ211" s="498"/>
      <c r="BVR211" s="499"/>
      <c r="BVS211" s="499"/>
      <c r="BVT211" s="499"/>
      <c r="BVU211" s="500"/>
      <c r="BVV211" s="501"/>
      <c r="BVW211" s="501"/>
      <c r="BVX211" s="501"/>
      <c r="BVY211" s="501"/>
      <c r="BVZ211" s="501"/>
      <c r="BWA211" s="501"/>
      <c r="BWB211" s="501"/>
      <c r="BWC211" s="501"/>
      <c r="BWD211" s="501"/>
      <c r="BWE211" s="501"/>
      <c r="BWF211" s="501"/>
      <c r="BWG211" s="502"/>
      <c r="BWH211" s="497"/>
      <c r="BWI211" s="498"/>
      <c r="BWJ211" s="498"/>
      <c r="BWK211" s="499"/>
      <c r="BWL211" s="499"/>
      <c r="BWM211" s="499"/>
      <c r="BWN211" s="500"/>
      <c r="BWO211" s="501"/>
      <c r="BWP211" s="501"/>
      <c r="BWQ211" s="501"/>
      <c r="BWR211" s="501"/>
      <c r="BWS211" s="501"/>
      <c r="BWT211" s="501"/>
      <c r="BWU211" s="501"/>
      <c r="BWV211" s="501"/>
      <c r="BWW211" s="501"/>
      <c r="BWX211" s="501"/>
      <c r="BWY211" s="501"/>
      <c r="BWZ211" s="502"/>
      <c r="BXA211" s="497"/>
      <c r="BXB211" s="498"/>
      <c r="BXC211" s="498"/>
      <c r="BXD211" s="499"/>
      <c r="BXE211" s="499"/>
      <c r="BXF211" s="499"/>
      <c r="BXG211" s="500"/>
      <c r="BXH211" s="501"/>
      <c r="BXI211" s="501"/>
      <c r="BXJ211" s="501"/>
      <c r="BXK211" s="501"/>
      <c r="BXL211" s="501"/>
      <c r="BXM211" s="501"/>
      <c r="BXN211" s="501"/>
      <c r="BXO211" s="501"/>
      <c r="BXP211" s="501"/>
      <c r="BXQ211" s="501"/>
      <c r="BXR211" s="501"/>
      <c r="BXS211" s="502"/>
      <c r="BXT211" s="497"/>
      <c r="BXU211" s="498"/>
      <c r="BXV211" s="498"/>
      <c r="BXW211" s="499"/>
      <c r="BXX211" s="499"/>
      <c r="BXY211" s="499"/>
      <c r="BXZ211" s="500"/>
      <c r="BYA211" s="501"/>
      <c r="BYB211" s="501"/>
      <c r="BYC211" s="501"/>
      <c r="BYD211" s="501"/>
      <c r="BYE211" s="501"/>
      <c r="BYF211" s="501"/>
      <c r="BYG211" s="501"/>
      <c r="BYH211" s="501"/>
      <c r="BYI211" s="501"/>
      <c r="BYJ211" s="501"/>
      <c r="BYK211" s="501"/>
      <c r="BYL211" s="502"/>
      <c r="BYM211" s="497"/>
      <c r="BYN211" s="498"/>
      <c r="BYO211" s="498"/>
      <c r="BYP211" s="499"/>
      <c r="BYQ211" s="499"/>
      <c r="BYR211" s="499"/>
      <c r="BYS211" s="500"/>
      <c r="BYT211" s="501"/>
      <c r="BYU211" s="501"/>
      <c r="BYV211" s="501"/>
      <c r="BYW211" s="501"/>
      <c r="BYX211" s="501"/>
      <c r="BYY211" s="501"/>
      <c r="BYZ211" s="501"/>
      <c r="BZA211" s="501"/>
      <c r="BZB211" s="501"/>
      <c r="BZC211" s="501"/>
      <c r="BZD211" s="501"/>
      <c r="BZE211" s="502"/>
      <c r="BZF211" s="497"/>
      <c r="BZG211" s="498"/>
      <c r="BZH211" s="498"/>
      <c r="BZI211" s="499"/>
      <c r="BZJ211" s="499"/>
      <c r="BZK211" s="499"/>
      <c r="BZL211" s="500"/>
      <c r="BZM211" s="501"/>
      <c r="BZN211" s="501"/>
      <c r="BZO211" s="501"/>
      <c r="BZP211" s="501"/>
      <c r="BZQ211" s="501"/>
      <c r="BZR211" s="501"/>
      <c r="BZS211" s="501"/>
      <c r="BZT211" s="501"/>
      <c r="BZU211" s="501"/>
      <c r="BZV211" s="501"/>
      <c r="BZW211" s="501"/>
      <c r="BZX211" s="502"/>
      <c r="BZY211" s="497"/>
      <c r="BZZ211" s="498"/>
      <c r="CAA211" s="498"/>
      <c r="CAB211" s="499"/>
      <c r="CAC211" s="499"/>
      <c r="CAD211" s="499"/>
      <c r="CAE211" s="500"/>
      <c r="CAF211" s="501"/>
      <c r="CAG211" s="501"/>
      <c r="CAH211" s="501"/>
      <c r="CAI211" s="501"/>
      <c r="CAJ211" s="501"/>
      <c r="CAK211" s="501"/>
      <c r="CAL211" s="501"/>
      <c r="CAM211" s="501"/>
      <c r="CAN211" s="501"/>
      <c r="CAO211" s="501"/>
      <c r="CAP211" s="501"/>
      <c r="CAQ211" s="502"/>
      <c r="CAR211" s="497"/>
      <c r="CAS211" s="498"/>
      <c r="CAT211" s="498"/>
      <c r="CAU211" s="499"/>
      <c r="CAV211" s="499"/>
      <c r="CAW211" s="499"/>
      <c r="CAX211" s="500"/>
      <c r="CAY211" s="501"/>
      <c r="CAZ211" s="501"/>
      <c r="CBA211" s="501"/>
      <c r="CBB211" s="501"/>
      <c r="CBC211" s="501"/>
      <c r="CBD211" s="501"/>
      <c r="CBE211" s="501"/>
      <c r="CBF211" s="501"/>
      <c r="CBG211" s="501"/>
      <c r="CBH211" s="501"/>
      <c r="CBI211" s="501"/>
      <c r="CBJ211" s="502"/>
      <c r="CBK211" s="497"/>
      <c r="CBL211" s="498"/>
      <c r="CBM211" s="498"/>
      <c r="CBN211" s="499"/>
      <c r="CBO211" s="499"/>
      <c r="CBP211" s="499"/>
      <c r="CBQ211" s="500"/>
      <c r="CBR211" s="501"/>
      <c r="CBS211" s="501"/>
      <c r="CBT211" s="501"/>
      <c r="CBU211" s="501"/>
      <c r="CBV211" s="501"/>
      <c r="CBW211" s="501"/>
      <c r="CBX211" s="501"/>
      <c r="CBY211" s="501"/>
      <c r="CBZ211" s="501"/>
      <c r="CCA211" s="501"/>
      <c r="CCB211" s="501"/>
      <c r="CCC211" s="502"/>
      <c r="CCD211" s="497"/>
      <c r="CCE211" s="498"/>
      <c r="CCF211" s="498"/>
      <c r="CCG211" s="499"/>
      <c r="CCH211" s="499"/>
      <c r="CCI211" s="499"/>
      <c r="CCJ211" s="500"/>
      <c r="CCK211" s="501"/>
      <c r="CCL211" s="501"/>
      <c r="CCM211" s="501"/>
      <c r="CCN211" s="501"/>
      <c r="CCO211" s="501"/>
      <c r="CCP211" s="501"/>
      <c r="CCQ211" s="501"/>
      <c r="CCR211" s="501"/>
      <c r="CCS211" s="501"/>
      <c r="CCT211" s="501"/>
      <c r="CCU211" s="501"/>
      <c r="CCV211" s="502"/>
      <c r="CCW211" s="497"/>
      <c r="CCX211" s="498"/>
      <c r="CCY211" s="498"/>
      <c r="CCZ211" s="499"/>
      <c r="CDA211" s="499"/>
      <c r="CDB211" s="499"/>
      <c r="CDC211" s="500"/>
      <c r="CDD211" s="501"/>
      <c r="CDE211" s="501"/>
      <c r="CDF211" s="501"/>
      <c r="CDG211" s="501"/>
      <c r="CDH211" s="501"/>
      <c r="CDI211" s="501"/>
      <c r="CDJ211" s="501"/>
      <c r="CDK211" s="501"/>
      <c r="CDL211" s="501"/>
      <c r="CDM211" s="501"/>
      <c r="CDN211" s="501"/>
      <c r="CDO211" s="502"/>
      <c r="CDP211" s="497"/>
      <c r="CDQ211" s="498"/>
      <c r="CDR211" s="498"/>
      <c r="CDS211" s="499"/>
      <c r="CDT211" s="499"/>
      <c r="CDU211" s="499"/>
      <c r="CDV211" s="500"/>
      <c r="CDW211" s="501"/>
      <c r="CDX211" s="501"/>
      <c r="CDY211" s="501"/>
      <c r="CDZ211" s="501"/>
      <c r="CEA211" s="501"/>
      <c r="CEB211" s="501"/>
      <c r="CEC211" s="501"/>
      <c r="CED211" s="501"/>
      <c r="CEE211" s="501"/>
      <c r="CEF211" s="501"/>
      <c r="CEG211" s="501"/>
      <c r="CEH211" s="502"/>
      <c r="CEI211" s="497"/>
      <c r="CEJ211" s="498"/>
      <c r="CEK211" s="498"/>
      <c r="CEL211" s="499"/>
      <c r="CEM211" s="499"/>
      <c r="CEN211" s="499"/>
      <c r="CEO211" s="500"/>
      <c r="CEP211" s="501"/>
      <c r="CEQ211" s="501"/>
      <c r="CER211" s="501"/>
      <c r="CES211" s="501"/>
      <c r="CET211" s="501"/>
      <c r="CEU211" s="501"/>
      <c r="CEV211" s="501"/>
      <c r="CEW211" s="501"/>
      <c r="CEX211" s="501"/>
      <c r="CEY211" s="501"/>
      <c r="CEZ211" s="501"/>
      <c r="CFA211" s="502"/>
      <c r="CFB211" s="497"/>
      <c r="CFC211" s="498"/>
      <c r="CFD211" s="498"/>
      <c r="CFE211" s="499"/>
      <c r="CFF211" s="499"/>
      <c r="CFG211" s="499"/>
      <c r="CFH211" s="500"/>
      <c r="CFI211" s="501"/>
      <c r="CFJ211" s="501"/>
      <c r="CFK211" s="501"/>
      <c r="CFL211" s="501"/>
      <c r="CFM211" s="501"/>
      <c r="CFN211" s="501"/>
      <c r="CFO211" s="501"/>
      <c r="CFP211" s="501"/>
      <c r="CFQ211" s="501"/>
      <c r="CFR211" s="501"/>
      <c r="CFS211" s="501"/>
      <c r="CFT211" s="502"/>
      <c r="CFU211" s="497"/>
      <c r="CFV211" s="498"/>
      <c r="CFW211" s="498"/>
      <c r="CFX211" s="499"/>
      <c r="CFY211" s="499"/>
      <c r="CFZ211" s="499"/>
      <c r="CGA211" s="500"/>
      <c r="CGB211" s="501"/>
      <c r="CGC211" s="501"/>
      <c r="CGD211" s="501"/>
      <c r="CGE211" s="501"/>
      <c r="CGF211" s="501"/>
      <c r="CGG211" s="501"/>
      <c r="CGH211" s="501"/>
      <c r="CGI211" s="501"/>
      <c r="CGJ211" s="501"/>
      <c r="CGK211" s="501"/>
      <c r="CGL211" s="501"/>
      <c r="CGM211" s="502"/>
      <c r="CGN211" s="497"/>
      <c r="CGO211" s="498"/>
      <c r="CGP211" s="498"/>
      <c r="CGQ211" s="499"/>
      <c r="CGR211" s="499"/>
      <c r="CGS211" s="499"/>
      <c r="CGT211" s="500"/>
      <c r="CGU211" s="501"/>
      <c r="CGV211" s="501"/>
      <c r="CGW211" s="501"/>
      <c r="CGX211" s="501"/>
      <c r="CGY211" s="501"/>
      <c r="CGZ211" s="501"/>
      <c r="CHA211" s="501"/>
      <c r="CHB211" s="501"/>
      <c r="CHC211" s="501"/>
      <c r="CHD211" s="501"/>
      <c r="CHE211" s="501"/>
      <c r="CHF211" s="502"/>
      <c r="CHG211" s="497"/>
      <c r="CHH211" s="498"/>
      <c r="CHI211" s="498"/>
      <c r="CHJ211" s="499"/>
      <c r="CHK211" s="499"/>
      <c r="CHL211" s="499"/>
      <c r="CHM211" s="500"/>
      <c r="CHN211" s="501"/>
      <c r="CHO211" s="501"/>
      <c r="CHP211" s="501"/>
      <c r="CHQ211" s="501"/>
      <c r="CHR211" s="501"/>
      <c r="CHS211" s="501"/>
      <c r="CHT211" s="501"/>
      <c r="CHU211" s="501"/>
      <c r="CHV211" s="501"/>
      <c r="CHW211" s="501"/>
      <c r="CHX211" s="501"/>
      <c r="CHY211" s="502"/>
      <c r="CHZ211" s="497"/>
      <c r="CIA211" s="498"/>
      <c r="CIB211" s="498"/>
      <c r="CIC211" s="499"/>
      <c r="CID211" s="499"/>
      <c r="CIE211" s="499"/>
      <c r="CIF211" s="500"/>
      <c r="CIG211" s="501"/>
      <c r="CIH211" s="501"/>
      <c r="CII211" s="501"/>
      <c r="CIJ211" s="501"/>
      <c r="CIK211" s="501"/>
      <c r="CIL211" s="501"/>
      <c r="CIM211" s="501"/>
      <c r="CIN211" s="501"/>
      <c r="CIO211" s="501"/>
      <c r="CIP211" s="501"/>
      <c r="CIQ211" s="501"/>
      <c r="CIR211" s="502"/>
      <c r="CIS211" s="497"/>
      <c r="CIT211" s="498"/>
      <c r="CIU211" s="498"/>
      <c r="CIV211" s="499"/>
      <c r="CIW211" s="499"/>
      <c r="CIX211" s="499"/>
      <c r="CIY211" s="500"/>
      <c r="CIZ211" s="501"/>
      <c r="CJA211" s="501"/>
      <c r="CJB211" s="501"/>
      <c r="CJC211" s="501"/>
      <c r="CJD211" s="501"/>
      <c r="CJE211" s="501"/>
      <c r="CJF211" s="501"/>
      <c r="CJG211" s="501"/>
      <c r="CJH211" s="501"/>
      <c r="CJI211" s="501"/>
      <c r="CJJ211" s="501"/>
      <c r="CJK211" s="502"/>
      <c r="CJL211" s="497"/>
      <c r="CJM211" s="498"/>
      <c r="CJN211" s="498"/>
      <c r="CJO211" s="499"/>
      <c r="CJP211" s="499"/>
      <c r="CJQ211" s="499"/>
      <c r="CJR211" s="500"/>
      <c r="CJS211" s="501"/>
      <c r="CJT211" s="501"/>
      <c r="CJU211" s="501"/>
      <c r="CJV211" s="501"/>
      <c r="CJW211" s="501"/>
      <c r="CJX211" s="501"/>
      <c r="CJY211" s="501"/>
      <c r="CJZ211" s="501"/>
      <c r="CKA211" s="501"/>
      <c r="CKB211" s="501"/>
      <c r="CKC211" s="501"/>
      <c r="CKD211" s="502"/>
      <c r="CKE211" s="497"/>
      <c r="CKF211" s="498"/>
      <c r="CKG211" s="498"/>
      <c r="CKH211" s="499"/>
      <c r="CKI211" s="499"/>
      <c r="CKJ211" s="499"/>
      <c r="CKK211" s="500"/>
      <c r="CKL211" s="501"/>
      <c r="CKM211" s="501"/>
      <c r="CKN211" s="501"/>
      <c r="CKO211" s="501"/>
      <c r="CKP211" s="501"/>
      <c r="CKQ211" s="501"/>
      <c r="CKR211" s="501"/>
      <c r="CKS211" s="501"/>
      <c r="CKT211" s="501"/>
      <c r="CKU211" s="501"/>
      <c r="CKV211" s="501"/>
      <c r="CKW211" s="502"/>
      <c r="CKX211" s="497"/>
      <c r="CKY211" s="498"/>
      <c r="CKZ211" s="498"/>
      <c r="CLA211" s="499"/>
      <c r="CLB211" s="499"/>
      <c r="CLC211" s="499"/>
      <c r="CLD211" s="500"/>
      <c r="CLE211" s="501"/>
      <c r="CLF211" s="501"/>
      <c r="CLG211" s="501"/>
      <c r="CLH211" s="501"/>
      <c r="CLI211" s="501"/>
      <c r="CLJ211" s="501"/>
      <c r="CLK211" s="501"/>
      <c r="CLL211" s="501"/>
      <c r="CLM211" s="501"/>
      <c r="CLN211" s="501"/>
      <c r="CLO211" s="501"/>
      <c r="CLP211" s="502"/>
      <c r="CLQ211" s="497"/>
      <c r="CLR211" s="498"/>
      <c r="CLS211" s="498"/>
      <c r="CLT211" s="499"/>
      <c r="CLU211" s="499"/>
      <c r="CLV211" s="499"/>
      <c r="CLW211" s="500"/>
      <c r="CLX211" s="501"/>
      <c r="CLY211" s="501"/>
      <c r="CLZ211" s="501"/>
      <c r="CMA211" s="501"/>
      <c r="CMB211" s="501"/>
      <c r="CMC211" s="501"/>
      <c r="CMD211" s="501"/>
      <c r="CME211" s="501"/>
      <c r="CMF211" s="501"/>
      <c r="CMG211" s="501"/>
      <c r="CMH211" s="501"/>
      <c r="CMI211" s="502"/>
      <c r="CMJ211" s="497"/>
      <c r="CMK211" s="498"/>
      <c r="CML211" s="498"/>
      <c r="CMM211" s="499"/>
      <c r="CMN211" s="499"/>
      <c r="CMO211" s="499"/>
      <c r="CMP211" s="500"/>
      <c r="CMQ211" s="501"/>
      <c r="CMR211" s="501"/>
      <c r="CMS211" s="501"/>
      <c r="CMT211" s="501"/>
      <c r="CMU211" s="501"/>
      <c r="CMV211" s="501"/>
      <c r="CMW211" s="501"/>
      <c r="CMX211" s="501"/>
      <c r="CMY211" s="501"/>
      <c r="CMZ211" s="501"/>
      <c r="CNA211" s="501"/>
      <c r="CNB211" s="502"/>
      <c r="CNC211" s="497"/>
      <c r="CND211" s="498"/>
      <c r="CNE211" s="498"/>
      <c r="CNF211" s="499"/>
      <c r="CNG211" s="499"/>
      <c r="CNH211" s="499"/>
      <c r="CNI211" s="500"/>
      <c r="CNJ211" s="501"/>
      <c r="CNK211" s="501"/>
      <c r="CNL211" s="501"/>
      <c r="CNM211" s="501"/>
      <c r="CNN211" s="501"/>
      <c r="CNO211" s="501"/>
      <c r="CNP211" s="501"/>
      <c r="CNQ211" s="501"/>
      <c r="CNR211" s="501"/>
      <c r="CNS211" s="501"/>
      <c r="CNT211" s="501"/>
      <c r="CNU211" s="502"/>
      <c r="CNV211" s="497"/>
      <c r="CNW211" s="498"/>
      <c r="CNX211" s="498"/>
      <c r="CNY211" s="499"/>
      <c r="CNZ211" s="499"/>
      <c r="COA211" s="499"/>
      <c r="COB211" s="500"/>
      <c r="COC211" s="501"/>
      <c r="COD211" s="501"/>
      <c r="COE211" s="501"/>
      <c r="COF211" s="501"/>
      <c r="COG211" s="501"/>
      <c r="COH211" s="501"/>
      <c r="COI211" s="501"/>
      <c r="COJ211" s="501"/>
      <c r="COK211" s="501"/>
      <c r="COL211" s="501"/>
      <c r="COM211" s="501"/>
      <c r="CON211" s="502"/>
      <c r="COO211" s="497"/>
      <c r="COP211" s="498"/>
      <c r="COQ211" s="498"/>
      <c r="COR211" s="499"/>
      <c r="COS211" s="499"/>
      <c r="COT211" s="499"/>
      <c r="COU211" s="500"/>
      <c r="COV211" s="501"/>
      <c r="COW211" s="501"/>
      <c r="COX211" s="501"/>
      <c r="COY211" s="501"/>
      <c r="COZ211" s="501"/>
      <c r="CPA211" s="501"/>
      <c r="CPB211" s="501"/>
      <c r="CPC211" s="501"/>
      <c r="CPD211" s="501"/>
      <c r="CPE211" s="501"/>
      <c r="CPF211" s="501"/>
      <c r="CPG211" s="502"/>
      <c r="CPH211" s="497"/>
      <c r="CPI211" s="498"/>
      <c r="CPJ211" s="498"/>
      <c r="CPK211" s="499"/>
      <c r="CPL211" s="499"/>
      <c r="CPM211" s="499"/>
      <c r="CPN211" s="500"/>
      <c r="CPO211" s="501"/>
      <c r="CPP211" s="501"/>
      <c r="CPQ211" s="501"/>
      <c r="CPR211" s="501"/>
      <c r="CPS211" s="501"/>
      <c r="CPT211" s="501"/>
      <c r="CPU211" s="501"/>
      <c r="CPV211" s="501"/>
      <c r="CPW211" s="501"/>
      <c r="CPX211" s="501"/>
      <c r="CPY211" s="501"/>
      <c r="CPZ211" s="502"/>
      <c r="CQA211" s="497"/>
      <c r="CQB211" s="498"/>
      <c r="CQC211" s="498"/>
      <c r="CQD211" s="499"/>
      <c r="CQE211" s="499"/>
      <c r="CQF211" s="499"/>
      <c r="CQG211" s="500"/>
      <c r="CQH211" s="501"/>
      <c r="CQI211" s="501"/>
      <c r="CQJ211" s="501"/>
      <c r="CQK211" s="501"/>
      <c r="CQL211" s="501"/>
      <c r="CQM211" s="501"/>
      <c r="CQN211" s="501"/>
      <c r="CQO211" s="501"/>
      <c r="CQP211" s="501"/>
      <c r="CQQ211" s="501"/>
      <c r="CQR211" s="501"/>
      <c r="CQS211" s="502"/>
      <c r="CQT211" s="497"/>
      <c r="CQU211" s="498"/>
      <c r="CQV211" s="498"/>
      <c r="CQW211" s="499"/>
      <c r="CQX211" s="499"/>
      <c r="CQY211" s="499"/>
      <c r="CQZ211" s="500"/>
      <c r="CRA211" s="501"/>
      <c r="CRB211" s="501"/>
      <c r="CRC211" s="501"/>
      <c r="CRD211" s="501"/>
      <c r="CRE211" s="501"/>
      <c r="CRF211" s="501"/>
      <c r="CRG211" s="501"/>
      <c r="CRH211" s="501"/>
      <c r="CRI211" s="501"/>
      <c r="CRJ211" s="501"/>
      <c r="CRK211" s="501"/>
      <c r="CRL211" s="502"/>
      <c r="CRM211" s="497"/>
      <c r="CRN211" s="498"/>
      <c r="CRO211" s="498"/>
      <c r="CRP211" s="499"/>
      <c r="CRQ211" s="499"/>
      <c r="CRR211" s="499"/>
      <c r="CRS211" s="500"/>
      <c r="CRT211" s="501"/>
      <c r="CRU211" s="501"/>
      <c r="CRV211" s="501"/>
      <c r="CRW211" s="501"/>
      <c r="CRX211" s="501"/>
      <c r="CRY211" s="501"/>
      <c r="CRZ211" s="501"/>
      <c r="CSA211" s="501"/>
      <c r="CSB211" s="501"/>
      <c r="CSC211" s="501"/>
      <c r="CSD211" s="501"/>
      <c r="CSE211" s="502"/>
      <c r="CSF211" s="497"/>
      <c r="CSG211" s="498"/>
      <c r="CSH211" s="498"/>
      <c r="CSI211" s="499"/>
      <c r="CSJ211" s="499"/>
      <c r="CSK211" s="499"/>
      <c r="CSL211" s="500"/>
      <c r="CSM211" s="501"/>
      <c r="CSN211" s="501"/>
      <c r="CSO211" s="501"/>
      <c r="CSP211" s="501"/>
      <c r="CSQ211" s="501"/>
      <c r="CSR211" s="501"/>
      <c r="CSS211" s="501"/>
      <c r="CST211" s="501"/>
      <c r="CSU211" s="501"/>
      <c r="CSV211" s="501"/>
      <c r="CSW211" s="501"/>
      <c r="CSX211" s="502"/>
      <c r="CSY211" s="497"/>
      <c r="CSZ211" s="498"/>
      <c r="CTA211" s="498"/>
      <c r="CTB211" s="499"/>
      <c r="CTC211" s="499"/>
      <c r="CTD211" s="499"/>
      <c r="CTE211" s="500"/>
      <c r="CTF211" s="501"/>
      <c r="CTG211" s="501"/>
      <c r="CTH211" s="501"/>
      <c r="CTI211" s="501"/>
      <c r="CTJ211" s="501"/>
      <c r="CTK211" s="501"/>
      <c r="CTL211" s="501"/>
      <c r="CTM211" s="501"/>
      <c r="CTN211" s="501"/>
      <c r="CTO211" s="501"/>
      <c r="CTP211" s="501"/>
      <c r="CTQ211" s="502"/>
      <c r="CTR211" s="497"/>
      <c r="CTS211" s="498"/>
      <c r="CTT211" s="498"/>
      <c r="CTU211" s="499"/>
      <c r="CTV211" s="499"/>
      <c r="CTW211" s="499"/>
      <c r="CTX211" s="500"/>
      <c r="CTY211" s="501"/>
      <c r="CTZ211" s="501"/>
      <c r="CUA211" s="501"/>
      <c r="CUB211" s="501"/>
      <c r="CUC211" s="501"/>
      <c r="CUD211" s="501"/>
      <c r="CUE211" s="501"/>
      <c r="CUF211" s="501"/>
      <c r="CUG211" s="501"/>
      <c r="CUH211" s="501"/>
      <c r="CUI211" s="501"/>
      <c r="CUJ211" s="502"/>
      <c r="CUK211" s="497"/>
      <c r="CUL211" s="498"/>
      <c r="CUM211" s="498"/>
      <c r="CUN211" s="499"/>
      <c r="CUO211" s="499"/>
      <c r="CUP211" s="499"/>
      <c r="CUQ211" s="500"/>
      <c r="CUR211" s="501"/>
      <c r="CUS211" s="501"/>
      <c r="CUT211" s="501"/>
      <c r="CUU211" s="501"/>
      <c r="CUV211" s="501"/>
      <c r="CUW211" s="501"/>
      <c r="CUX211" s="501"/>
      <c r="CUY211" s="501"/>
      <c r="CUZ211" s="501"/>
      <c r="CVA211" s="501"/>
      <c r="CVB211" s="501"/>
      <c r="CVC211" s="502"/>
      <c r="CVD211" s="497"/>
      <c r="CVE211" s="498"/>
      <c r="CVF211" s="498"/>
      <c r="CVG211" s="499"/>
      <c r="CVH211" s="499"/>
      <c r="CVI211" s="499"/>
      <c r="CVJ211" s="500"/>
      <c r="CVK211" s="501"/>
      <c r="CVL211" s="501"/>
      <c r="CVM211" s="501"/>
      <c r="CVN211" s="501"/>
      <c r="CVO211" s="501"/>
      <c r="CVP211" s="501"/>
      <c r="CVQ211" s="501"/>
      <c r="CVR211" s="501"/>
      <c r="CVS211" s="501"/>
      <c r="CVT211" s="501"/>
      <c r="CVU211" s="501"/>
      <c r="CVV211" s="502"/>
      <c r="CVW211" s="497"/>
      <c r="CVX211" s="498"/>
      <c r="CVY211" s="498"/>
      <c r="CVZ211" s="499"/>
      <c r="CWA211" s="499"/>
      <c r="CWB211" s="499"/>
      <c r="CWC211" s="500"/>
      <c r="CWD211" s="501"/>
      <c r="CWE211" s="501"/>
      <c r="CWF211" s="501"/>
      <c r="CWG211" s="501"/>
      <c r="CWH211" s="501"/>
      <c r="CWI211" s="501"/>
      <c r="CWJ211" s="501"/>
      <c r="CWK211" s="501"/>
      <c r="CWL211" s="501"/>
      <c r="CWM211" s="501"/>
      <c r="CWN211" s="501"/>
      <c r="CWO211" s="502"/>
      <c r="CWP211" s="497"/>
      <c r="CWQ211" s="498"/>
      <c r="CWR211" s="498"/>
      <c r="CWS211" s="499"/>
      <c r="CWT211" s="499"/>
      <c r="CWU211" s="499"/>
      <c r="CWV211" s="500"/>
      <c r="CWW211" s="501"/>
      <c r="CWX211" s="501"/>
      <c r="CWY211" s="501"/>
      <c r="CWZ211" s="501"/>
      <c r="CXA211" s="501"/>
      <c r="CXB211" s="501"/>
      <c r="CXC211" s="501"/>
      <c r="CXD211" s="501"/>
      <c r="CXE211" s="501"/>
      <c r="CXF211" s="501"/>
      <c r="CXG211" s="501"/>
      <c r="CXH211" s="502"/>
      <c r="CXI211" s="497"/>
      <c r="CXJ211" s="498"/>
      <c r="CXK211" s="498"/>
      <c r="CXL211" s="499"/>
      <c r="CXM211" s="499"/>
      <c r="CXN211" s="499"/>
      <c r="CXO211" s="500"/>
      <c r="CXP211" s="501"/>
      <c r="CXQ211" s="501"/>
      <c r="CXR211" s="501"/>
      <c r="CXS211" s="501"/>
      <c r="CXT211" s="501"/>
      <c r="CXU211" s="501"/>
      <c r="CXV211" s="501"/>
      <c r="CXW211" s="501"/>
      <c r="CXX211" s="501"/>
      <c r="CXY211" s="501"/>
      <c r="CXZ211" s="501"/>
      <c r="CYA211" s="502"/>
      <c r="CYB211" s="497"/>
      <c r="CYC211" s="498"/>
      <c r="CYD211" s="498"/>
      <c r="CYE211" s="499"/>
      <c r="CYF211" s="499"/>
      <c r="CYG211" s="499"/>
      <c r="CYH211" s="500"/>
      <c r="CYI211" s="501"/>
      <c r="CYJ211" s="501"/>
      <c r="CYK211" s="501"/>
      <c r="CYL211" s="501"/>
      <c r="CYM211" s="501"/>
      <c r="CYN211" s="501"/>
      <c r="CYO211" s="501"/>
      <c r="CYP211" s="501"/>
      <c r="CYQ211" s="501"/>
      <c r="CYR211" s="501"/>
      <c r="CYS211" s="501"/>
      <c r="CYT211" s="502"/>
      <c r="CYU211" s="497"/>
      <c r="CYV211" s="498"/>
      <c r="CYW211" s="498"/>
      <c r="CYX211" s="499"/>
      <c r="CYY211" s="499"/>
      <c r="CYZ211" s="499"/>
      <c r="CZA211" s="500"/>
      <c r="CZB211" s="501"/>
      <c r="CZC211" s="501"/>
      <c r="CZD211" s="501"/>
      <c r="CZE211" s="501"/>
      <c r="CZF211" s="501"/>
      <c r="CZG211" s="501"/>
      <c r="CZH211" s="501"/>
      <c r="CZI211" s="501"/>
      <c r="CZJ211" s="501"/>
      <c r="CZK211" s="501"/>
      <c r="CZL211" s="501"/>
      <c r="CZM211" s="502"/>
      <c r="CZN211" s="497"/>
      <c r="CZO211" s="498"/>
      <c r="CZP211" s="498"/>
      <c r="CZQ211" s="499"/>
      <c r="CZR211" s="499"/>
      <c r="CZS211" s="499"/>
      <c r="CZT211" s="500"/>
      <c r="CZU211" s="501"/>
      <c r="CZV211" s="501"/>
      <c r="CZW211" s="501"/>
      <c r="CZX211" s="501"/>
      <c r="CZY211" s="501"/>
      <c r="CZZ211" s="501"/>
      <c r="DAA211" s="501"/>
      <c r="DAB211" s="501"/>
      <c r="DAC211" s="501"/>
      <c r="DAD211" s="501"/>
      <c r="DAE211" s="501"/>
      <c r="DAF211" s="502"/>
      <c r="DAG211" s="497"/>
      <c r="DAH211" s="498"/>
      <c r="DAI211" s="498"/>
      <c r="DAJ211" s="499"/>
      <c r="DAK211" s="499"/>
      <c r="DAL211" s="499"/>
      <c r="DAM211" s="500"/>
      <c r="DAN211" s="501"/>
      <c r="DAO211" s="501"/>
      <c r="DAP211" s="501"/>
      <c r="DAQ211" s="501"/>
      <c r="DAR211" s="501"/>
      <c r="DAS211" s="501"/>
      <c r="DAT211" s="501"/>
      <c r="DAU211" s="501"/>
      <c r="DAV211" s="501"/>
      <c r="DAW211" s="501"/>
      <c r="DAX211" s="501"/>
      <c r="DAY211" s="502"/>
      <c r="DAZ211" s="497"/>
      <c r="DBA211" s="498"/>
      <c r="DBB211" s="498"/>
      <c r="DBC211" s="499"/>
      <c r="DBD211" s="499"/>
      <c r="DBE211" s="499"/>
      <c r="DBF211" s="500"/>
      <c r="DBG211" s="501"/>
      <c r="DBH211" s="501"/>
      <c r="DBI211" s="501"/>
      <c r="DBJ211" s="501"/>
      <c r="DBK211" s="501"/>
      <c r="DBL211" s="501"/>
      <c r="DBM211" s="501"/>
      <c r="DBN211" s="501"/>
      <c r="DBO211" s="501"/>
      <c r="DBP211" s="501"/>
      <c r="DBQ211" s="501"/>
      <c r="DBR211" s="502"/>
      <c r="DBS211" s="497"/>
      <c r="DBT211" s="498"/>
      <c r="DBU211" s="498"/>
      <c r="DBV211" s="499"/>
      <c r="DBW211" s="499"/>
      <c r="DBX211" s="499"/>
      <c r="DBY211" s="500"/>
      <c r="DBZ211" s="501"/>
      <c r="DCA211" s="501"/>
      <c r="DCB211" s="501"/>
      <c r="DCC211" s="501"/>
      <c r="DCD211" s="501"/>
      <c r="DCE211" s="501"/>
      <c r="DCF211" s="501"/>
      <c r="DCG211" s="501"/>
      <c r="DCH211" s="501"/>
      <c r="DCI211" s="501"/>
      <c r="DCJ211" s="501"/>
      <c r="DCK211" s="502"/>
      <c r="DCL211" s="497"/>
      <c r="DCM211" s="498"/>
      <c r="DCN211" s="498"/>
      <c r="DCO211" s="499"/>
      <c r="DCP211" s="499"/>
      <c r="DCQ211" s="499"/>
      <c r="DCR211" s="500"/>
      <c r="DCS211" s="501"/>
      <c r="DCT211" s="501"/>
      <c r="DCU211" s="501"/>
      <c r="DCV211" s="501"/>
      <c r="DCW211" s="501"/>
      <c r="DCX211" s="501"/>
      <c r="DCY211" s="501"/>
      <c r="DCZ211" s="501"/>
      <c r="DDA211" s="501"/>
      <c r="DDB211" s="501"/>
      <c r="DDC211" s="501"/>
      <c r="DDD211" s="502"/>
      <c r="DDE211" s="497"/>
      <c r="DDF211" s="498"/>
      <c r="DDG211" s="498"/>
      <c r="DDH211" s="499"/>
      <c r="DDI211" s="499"/>
      <c r="DDJ211" s="499"/>
      <c r="DDK211" s="500"/>
      <c r="DDL211" s="501"/>
      <c r="DDM211" s="501"/>
      <c r="DDN211" s="501"/>
      <c r="DDO211" s="501"/>
      <c r="DDP211" s="501"/>
      <c r="DDQ211" s="501"/>
      <c r="DDR211" s="501"/>
      <c r="DDS211" s="501"/>
      <c r="DDT211" s="501"/>
      <c r="DDU211" s="501"/>
      <c r="DDV211" s="501"/>
      <c r="DDW211" s="502"/>
      <c r="DDX211" s="497"/>
      <c r="DDY211" s="498"/>
      <c r="DDZ211" s="498"/>
      <c r="DEA211" s="499"/>
      <c r="DEB211" s="499"/>
      <c r="DEC211" s="499"/>
      <c r="DED211" s="500"/>
      <c r="DEE211" s="501"/>
      <c r="DEF211" s="501"/>
      <c r="DEG211" s="501"/>
      <c r="DEH211" s="501"/>
      <c r="DEI211" s="501"/>
      <c r="DEJ211" s="501"/>
      <c r="DEK211" s="501"/>
      <c r="DEL211" s="501"/>
      <c r="DEM211" s="501"/>
      <c r="DEN211" s="501"/>
      <c r="DEO211" s="501"/>
      <c r="DEP211" s="502"/>
      <c r="DEQ211" s="497"/>
      <c r="DER211" s="498"/>
      <c r="DES211" s="498"/>
      <c r="DET211" s="499"/>
      <c r="DEU211" s="499"/>
      <c r="DEV211" s="499"/>
      <c r="DEW211" s="500"/>
      <c r="DEX211" s="501"/>
      <c r="DEY211" s="501"/>
      <c r="DEZ211" s="501"/>
      <c r="DFA211" s="501"/>
      <c r="DFB211" s="501"/>
      <c r="DFC211" s="501"/>
      <c r="DFD211" s="501"/>
      <c r="DFE211" s="501"/>
      <c r="DFF211" s="501"/>
      <c r="DFG211" s="501"/>
      <c r="DFH211" s="501"/>
      <c r="DFI211" s="502"/>
      <c r="DFJ211" s="497"/>
      <c r="DFK211" s="498"/>
      <c r="DFL211" s="498"/>
      <c r="DFM211" s="499"/>
      <c r="DFN211" s="499"/>
      <c r="DFO211" s="499"/>
      <c r="DFP211" s="500"/>
      <c r="DFQ211" s="501"/>
      <c r="DFR211" s="501"/>
      <c r="DFS211" s="501"/>
      <c r="DFT211" s="501"/>
      <c r="DFU211" s="501"/>
      <c r="DFV211" s="501"/>
      <c r="DFW211" s="501"/>
      <c r="DFX211" s="501"/>
      <c r="DFY211" s="501"/>
      <c r="DFZ211" s="501"/>
      <c r="DGA211" s="501"/>
      <c r="DGB211" s="502"/>
      <c r="DGC211" s="497"/>
      <c r="DGD211" s="498"/>
      <c r="DGE211" s="498"/>
      <c r="DGF211" s="499"/>
      <c r="DGG211" s="499"/>
      <c r="DGH211" s="499"/>
      <c r="DGI211" s="500"/>
      <c r="DGJ211" s="501"/>
      <c r="DGK211" s="501"/>
      <c r="DGL211" s="501"/>
      <c r="DGM211" s="501"/>
      <c r="DGN211" s="501"/>
      <c r="DGO211" s="501"/>
      <c r="DGP211" s="501"/>
      <c r="DGQ211" s="501"/>
      <c r="DGR211" s="501"/>
      <c r="DGS211" s="501"/>
      <c r="DGT211" s="501"/>
      <c r="DGU211" s="502"/>
      <c r="DGV211" s="497"/>
      <c r="DGW211" s="498"/>
      <c r="DGX211" s="498"/>
      <c r="DGY211" s="499"/>
      <c r="DGZ211" s="499"/>
      <c r="DHA211" s="499"/>
      <c r="DHB211" s="500"/>
      <c r="DHC211" s="501"/>
      <c r="DHD211" s="501"/>
      <c r="DHE211" s="501"/>
      <c r="DHF211" s="501"/>
      <c r="DHG211" s="501"/>
      <c r="DHH211" s="501"/>
      <c r="DHI211" s="501"/>
      <c r="DHJ211" s="501"/>
      <c r="DHK211" s="501"/>
      <c r="DHL211" s="501"/>
      <c r="DHM211" s="501"/>
      <c r="DHN211" s="502"/>
      <c r="DHO211" s="497"/>
      <c r="DHP211" s="498"/>
      <c r="DHQ211" s="498"/>
      <c r="DHR211" s="499"/>
      <c r="DHS211" s="499"/>
      <c r="DHT211" s="499"/>
      <c r="DHU211" s="500"/>
      <c r="DHV211" s="501"/>
      <c r="DHW211" s="501"/>
      <c r="DHX211" s="501"/>
      <c r="DHY211" s="501"/>
      <c r="DHZ211" s="501"/>
      <c r="DIA211" s="501"/>
      <c r="DIB211" s="501"/>
      <c r="DIC211" s="501"/>
      <c r="DID211" s="501"/>
      <c r="DIE211" s="501"/>
      <c r="DIF211" s="501"/>
      <c r="DIG211" s="502"/>
      <c r="DIH211" s="497"/>
      <c r="DII211" s="498"/>
      <c r="DIJ211" s="498"/>
      <c r="DIK211" s="499"/>
      <c r="DIL211" s="499"/>
      <c r="DIM211" s="499"/>
      <c r="DIN211" s="500"/>
      <c r="DIO211" s="501"/>
      <c r="DIP211" s="501"/>
      <c r="DIQ211" s="501"/>
      <c r="DIR211" s="501"/>
      <c r="DIS211" s="501"/>
      <c r="DIT211" s="501"/>
      <c r="DIU211" s="501"/>
      <c r="DIV211" s="501"/>
      <c r="DIW211" s="501"/>
      <c r="DIX211" s="501"/>
      <c r="DIY211" s="501"/>
      <c r="DIZ211" s="502"/>
      <c r="DJA211" s="497"/>
      <c r="DJB211" s="498"/>
      <c r="DJC211" s="498"/>
      <c r="DJD211" s="499"/>
      <c r="DJE211" s="499"/>
      <c r="DJF211" s="499"/>
      <c r="DJG211" s="500"/>
      <c r="DJH211" s="501"/>
      <c r="DJI211" s="501"/>
      <c r="DJJ211" s="501"/>
      <c r="DJK211" s="501"/>
      <c r="DJL211" s="501"/>
      <c r="DJM211" s="501"/>
      <c r="DJN211" s="501"/>
      <c r="DJO211" s="501"/>
      <c r="DJP211" s="501"/>
      <c r="DJQ211" s="501"/>
      <c r="DJR211" s="501"/>
      <c r="DJS211" s="502"/>
      <c r="DJT211" s="497"/>
      <c r="DJU211" s="498"/>
      <c r="DJV211" s="498"/>
      <c r="DJW211" s="499"/>
      <c r="DJX211" s="499"/>
      <c r="DJY211" s="499"/>
      <c r="DJZ211" s="500"/>
      <c r="DKA211" s="501"/>
      <c r="DKB211" s="501"/>
      <c r="DKC211" s="501"/>
      <c r="DKD211" s="501"/>
      <c r="DKE211" s="501"/>
      <c r="DKF211" s="501"/>
      <c r="DKG211" s="501"/>
      <c r="DKH211" s="501"/>
      <c r="DKI211" s="501"/>
      <c r="DKJ211" s="501"/>
      <c r="DKK211" s="501"/>
      <c r="DKL211" s="502"/>
      <c r="DKM211" s="497"/>
      <c r="DKN211" s="498"/>
      <c r="DKO211" s="498"/>
      <c r="DKP211" s="499"/>
      <c r="DKQ211" s="499"/>
      <c r="DKR211" s="499"/>
      <c r="DKS211" s="500"/>
      <c r="DKT211" s="501"/>
      <c r="DKU211" s="501"/>
      <c r="DKV211" s="501"/>
      <c r="DKW211" s="501"/>
      <c r="DKX211" s="501"/>
      <c r="DKY211" s="501"/>
      <c r="DKZ211" s="501"/>
      <c r="DLA211" s="501"/>
      <c r="DLB211" s="501"/>
      <c r="DLC211" s="501"/>
      <c r="DLD211" s="501"/>
      <c r="DLE211" s="502"/>
      <c r="DLF211" s="497"/>
      <c r="DLG211" s="498"/>
      <c r="DLH211" s="498"/>
      <c r="DLI211" s="499"/>
      <c r="DLJ211" s="499"/>
      <c r="DLK211" s="499"/>
      <c r="DLL211" s="500"/>
      <c r="DLM211" s="501"/>
      <c r="DLN211" s="501"/>
      <c r="DLO211" s="501"/>
      <c r="DLP211" s="501"/>
      <c r="DLQ211" s="501"/>
      <c r="DLR211" s="501"/>
      <c r="DLS211" s="501"/>
      <c r="DLT211" s="501"/>
      <c r="DLU211" s="501"/>
      <c r="DLV211" s="501"/>
      <c r="DLW211" s="501"/>
      <c r="DLX211" s="502"/>
      <c r="DLY211" s="497"/>
      <c r="DLZ211" s="498"/>
      <c r="DMA211" s="498"/>
      <c r="DMB211" s="499"/>
      <c r="DMC211" s="499"/>
      <c r="DMD211" s="499"/>
      <c r="DME211" s="500"/>
      <c r="DMF211" s="501"/>
      <c r="DMG211" s="501"/>
      <c r="DMH211" s="501"/>
      <c r="DMI211" s="501"/>
      <c r="DMJ211" s="501"/>
      <c r="DMK211" s="501"/>
      <c r="DML211" s="501"/>
      <c r="DMM211" s="501"/>
      <c r="DMN211" s="501"/>
      <c r="DMO211" s="501"/>
      <c r="DMP211" s="501"/>
      <c r="DMQ211" s="502"/>
      <c r="DMR211" s="497"/>
      <c r="DMS211" s="498"/>
      <c r="DMT211" s="498"/>
      <c r="DMU211" s="499"/>
      <c r="DMV211" s="499"/>
      <c r="DMW211" s="499"/>
      <c r="DMX211" s="500"/>
      <c r="DMY211" s="501"/>
      <c r="DMZ211" s="501"/>
      <c r="DNA211" s="501"/>
      <c r="DNB211" s="501"/>
      <c r="DNC211" s="501"/>
      <c r="DND211" s="501"/>
      <c r="DNE211" s="501"/>
      <c r="DNF211" s="501"/>
      <c r="DNG211" s="501"/>
      <c r="DNH211" s="501"/>
      <c r="DNI211" s="501"/>
      <c r="DNJ211" s="502"/>
      <c r="DNK211" s="497"/>
      <c r="DNL211" s="498"/>
      <c r="DNM211" s="498"/>
      <c r="DNN211" s="499"/>
      <c r="DNO211" s="499"/>
      <c r="DNP211" s="499"/>
      <c r="DNQ211" s="500"/>
      <c r="DNR211" s="501"/>
      <c r="DNS211" s="501"/>
      <c r="DNT211" s="501"/>
      <c r="DNU211" s="501"/>
      <c r="DNV211" s="501"/>
      <c r="DNW211" s="501"/>
      <c r="DNX211" s="501"/>
      <c r="DNY211" s="501"/>
      <c r="DNZ211" s="501"/>
      <c r="DOA211" s="501"/>
      <c r="DOB211" s="501"/>
      <c r="DOC211" s="502"/>
      <c r="DOD211" s="497"/>
      <c r="DOE211" s="498"/>
      <c r="DOF211" s="498"/>
      <c r="DOG211" s="499"/>
      <c r="DOH211" s="499"/>
      <c r="DOI211" s="499"/>
      <c r="DOJ211" s="500"/>
      <c r="DOK211" s="501"/>
      <c r="DOL211" s="501"/>
      <c r="DOM211" s="501"/>
      <c r="DON211" s="501"/>
      <c r="DOO211" s="501"/>
      <c r="DOP211" s="501"/>
      <c r="DOQ211" s="501"/>
      <c r="DOR211" s="501"/>
      <c r="DOS211" s="501"/>
      <c r="DOT211" s="501"/>
      <c r="DOU211" s="501"/>
      <c r="DOV211" s="502"/>
      <c r="DOW211" s="497"/>
      <c r="DOX211" s="498"/>
      <c r="DOY211" s="498"/>
      <c r="DOZ211" s="499"/>
      <c r="DPA211" s="499"/>
      <c r="DPB211" s="499"/>
      <c r="DPC211" s="500"/>
      <c r="DPD211" s="501"/>
      <c r="DPE211" s="501"/>
      <c r="DPF211" s="501"/>
      <c r="DPG211" s="501"/>
      <c r="DPH211" s="501"/>
      <c r="DPI211" s="501"/>
      <c r="DPJ211" s="501"/>
      <c r="DPK211" s="501"/>
      <c r="DPL211" s="501"/>
      <c r="DPM211" s="501"/>
      <c r="DPN211" s="501"/>
      <c r="DPO211" s="502"/>
      <c r="DPP211" s="497"/>
      <c r="DPQ211" s="498"/>
      <c r="DPR211" s="498"/>
      <c r="DPS211" s="499"/>
      <c r="DPT211" s="499"/>
      <c r="DPU211" s="499"/>
      <c r="DPV211" s="500"/>
      <c r="DPW211" s="501"/>
      <c r="DPX211" s="501"/>
      <c r="DPY211" s="501"/>
      <c r="DPZ211" s="501"/>
      <c r="DQA211" s="501"/>
      <c r="DQB211" s="501"/>
      <c r="DQC211" s="501"/>
      <c r="DQD211" s="501"/>
      <c r="DQE211" s="501"/>
      <c r="DQF211" s="501"/>
      <c r="DQG211" s="501"/>
      <c r="DQH211" s="502"/>
      <c r="DQI211" s="497"/>
      <c r="DQJ211" s="498"/>
      <c r="DQK211" s="498"/>
      <c r="DQL211" s="499"/>
      <c r="DQM211" s="499"/>
      <c r="DQN211" s="499"/>
      <c r="DQO211" s="500"/>
      <c r="DQP211" s="501"/>
      <c r="DQQ211" s="501"/>
      <c r="DQR211" s="501"/>
      <c r="DQS211" s="501"/>
      <c r="DQT211" s="501"/>
      <c r="DQU211" s="501"/>
      <c r="DQV211" s="501"/>
      <c r="DQW211" s="501"/>
      <c r="DQX211" s="501"/>
      <c r="DQY211" s="501"/>
      <c r="DQZ211" s="501"/>
      <c r="DRA211" s="502"/>
      <c r="DRB211" s="497"/>
      <c r="DRC211" s="498"/>
      <c r="DRD211" s="498"/>
      <c r="DRE211" s="499"/>
      <c r="DRF211" s="499"/>
      <c r="DRG211" s="499"/>
      <c r="DRH211" s="500"/>
      <c r="DRI211" s="501"/>
      <c r="DRJ211" s="501"/>
      <c r="DRK211" s="501"/>
      <c r="DRL211" s="501"/>
      <c r="DRM211" s="501"/>
      <c r="DRN211" s="501"/>
      <c r="DRO211" s="501"/>
      <c r="DRP211" s="501"/>
      <c r="DRQ211" s="501"/>
      <c r="DRR211" s="501"/>
      <c r="DRS211" s="501"/>
      <c r="DRT211" s="502"/>
      <c r="DRU211" s="497"/>
      <c r="DRV211" s="498"/>
      <c r="DRW211" s="498"/>
      <c r="DRX211" s="499"/>
      <c r="DRY211" s="499"/>
      <c r="DRZ211" s="499"/>
      <c r="DSA211" s="500"/>
      <c r="DSB211" s="501"/>
      <c r="DSC211" s="501"/>
      <c r="DSD211" s="501"/>
      <c r="DSE211" s="501"/>
      <c r="DSF211" s="501"/>
      <c r="DSG211" s="501"/>
      <c r="DSH211" s="501"/>
      <c r="DSI211" s="501"/>
      <c r="DSJ211" s="501"/>
      <c r="DSK211" s="501"/>
      <c r="DSL211" s="501"/>
      <c r="DSM211" s="502"/>
      <c r="DSN211" s="497"/>
      <c r="DSO211" s="498"/>
      <c r="DSP211" s="498"/>
      <c r="DSQ211" s="499"/>
      <c r="DSR211" s="499"/>
      <c r="DSS211" s="499"/>
      <c r="DST211" s="500"/>
      <c r="DSU211" s="501"/>
      <c r="DSV211" s="501"/>
      <c r="DSW211" s="501"/>
      <c r="DSX211" s="501"/>
      <c r="DSY211" s="501"/>
      <c r="DSZ211" s="501"/>
      <c r="DTA211" s="501"/>
      <c r="DTB211" s="501"/>
      <c r="DTC211" s="501"/>
      <c r="DTD211" s="501"/>
      <c r="DTE211" s="501"/>
      <c r="DTF211" s="502"/>
      <c r="DTG211" s="497"/>
      <c r="DTH211" s="498"/>
      <c r="DTI211" s="498"/>
      <c r="DTJ211" s="499"/>
      <c r="DTK211" s="499"/>
      <c r="DTL211" s="499"/>
      <c r="DTM211" s="500"/>
      <c r="DTN211" s="501"/>
      <c r="DTO211" s="501"/>
      <c r="DTP211" s="501"/>
      <c r="DTQ211" s="501"/>
      <c r="DTR211" s="501"/>
      <c r="DTS211" s="501"/>
      <c r="DTT211" s="501"/>
      <c r="DTU211" s="501"/>
      <c r="DTV211" s="501"/>
      <c r="DTW211" s="501"/>
      <c r="DTX211" s="501"/>
      <c r="DTY211" s="502"/>
      <c r="DTZ211" s="497"/>
      <c r="DUA211" s="498"/>
      <c r="DUB211" s="498"/>
      <c r="DUC211" s="499"/>
      <c r="DUD211" s="499"/>
      <c r="DUE211" s="499"/>
      <c r="DUF211" s="500"/>
      <c r="DUG211" s="501"/>
      <c r="DUH211" s="501"/>
      <c r="DUI211" s="501"/>
      <c r="DUJ211" s="501"/>
      <c r="DUK211" s="501"/>
      <c r="DUL211" s="501"/>
      <c r="DUM211" s="501"/>
      <c r="DUN211" s="501"/>
      <c r="DUO211" s="501"/>
      <c r="DUP211" s="501"/>
      <c r="DUQ211" s="501"/>
      <c r="DUR211" s="502"/>
      <c r="DUS211" s="497"/>
      <c r="DUT211" s="498"/>
      <c r="DUU211" s="498"/>
      <c r="DUV211" s="499"/>
      <c r="DUW211" s="499"/>
      <c r="DUX211" s="499"/>
      <c r="DUY211" s="500"/>
      <c r="DUZ211" s="501"/>
      <c r="DVA211" s="501"/>
      <c r="DVB211" s="501"/>
      <c r="DVC211" s="501"/>
      <c r="DVD211" s="501"/>
      <c r="DVE211" s="501"/>
      <c r="DVF211" s="501"/>
      <c r="DVG211" s="501"/>
      <c r="DVH211" s="501"/>
      <c r="DVI211" s="501"/>
      <c r="DVJ211" s="501"/>
      <c r="DVK211" s="502"/>
      <c r="DVL211" s="497"/>
      <c r="DVM211" s="498"/>
      <c r="DVN211" s="498"/>
      <c r="DVO211" s="499"/>
      <c r="DVP211" s="499"/>
      <c r="DVQ211" s="499"/>
      <c r="DVR211" s="500"/>
      <c r="DVS211" s="501"/>
      <c r="DVT211" s="501"/>
      <c r="DVU211" s="501"/>
      <c r="DVV211" s="501"/>
      <c r="DVW211" s="501"/>
      <c r="DVX211" s="501"/>
      <c r="DVY211" s="501"/>
      <c r="DVZ211" s="501"/>
      <c r="DWA211" s="501"/>
      <c r="DWB211" s="501"/>
      <c r="DWC211" s="501"/>
      <c r="DWD211" s="502"/>
      <c r="DWE211" s="497"/>
      <c r="DWF211" s="498"/>
      <c r="DWG211" s="498"/>
      <c r="DWH211" s="499"/>
      <c r="DWI211" s="499"/>
      <c r="DWJ211" s="499"/>
      <c r="DWK211" s="500"/>
      <c r="DWL211" s="501"/>
      <c r="DWM211" s="501"/>
      <c r="DWN211" s="501"/>
      <c r="DWO211" s="501"/>
      <c r="DWP211" s="501"/>
      <c r="DWQ211" s="501"/>
      <c r="DWR211" s="501"/>
      <c r="DWS211" s="501"/>
      <c r="DWT211" s="501"/>
      <c r="DWU211" s="501"/>
      <c r="DWV211" s="501"/>
      <c r="DWW211" s="502"/>
      <c r="DWX211" s="497"/>
      <c r="DWY211" s="498"/>
      <c r="DWZ211" s="498"/>
      <c r="DXA211" s="499"/>
      <c r="DXB211" s="499"/>
      <c r="DXC211" s="499"/>
      <c r="DXD211" s="500"/>
      <c r="DXE211" s="501"/>
      <c r="DXF211" s="501"/>
      <c r="DXG211" s="501"/>
      <c r="DXH211" s="501"/>
      <c r="DXI211" s="501"/>
      <c r="DXJ211" s="501"/>
      <c r="DXK211" s="501"/>
      <c r="DXL211" s="501"/>
      <c r="DXM211" s="501"/>
      <c r="DXN211" s="501"/>
      <c r="DXO211" s="501"/>
      <c r="DXP211" s="502"/>
      <c r="DXQ211" s="497"/>
      <c r="DXR211" s="498"/>
      <c r="DXS211" s="498"/>
      <c r="DXT211" s="499"/>
      <c r="DXU211" s="499"/>
      <c r="DXV211" s="499"/>
      <c r="DXW211" s="500"/>
      <c r="DXX211" s="501"/>
      <c r="DXY211" s="501"/>
      <c r="DXZ211" s="501"/>
      <c r="DYA211" s="501"/>
      <c r="DYB211" s="501"/>
      <c r="DYC211" s="501"/>
      <c r="DYD211" s="501"/>
      <c r="DYE211" s="501"/>
      <c r="DYF211" s="501"/>
      <c r="DYG211" s="501"/>
      <c r="DYH211" s="501"/>
      <c r="DYI211" s="502"/>
      <c r="DYJ211" s="497"/>
      <c r="DYK211" s="498"/>
      <c r="DYL211" s="498"/>
      <c r="DYM211" s="499"/>
      <c r="DYN211" s="499"/>
      <c r="DYO211" s="499"/>
      <c r="DYP211" s="500"/>
      <c r="DYQ211" s="501"/>
      <c r="DYR211" s="501"/>
      <c r="DYS211" s="501"/>
      <c r="DYT211" s="501"/>
      <c r="DYU211" s="501"/>
      <c r="DYV211" s="501"/>
      <c r="DYW211" s="501"/>
      <c r="DYX211" s="501"/>
      <c r="DYY211" s="501"/>
      <c r="DYZ211" s="501"/>
      <c r="DZA211" s="501"/>
      <c r="DZB211" s="502"/>
      <c r="DZC211" s="497"/>
      <c r="DZD211" s="498"/>
      <c r="DZE211" s="498"/>
      <c r="DZF211" s="499"/>
      <c r="DZG211" s="499"/>
      <c r="DZH211" s="499"/>
      <c r="DZI211" s="500"/>
      <c r="DZJ211" s="501"/>
      <c r="DZK211" s="501"/>
      <c r="DZL211" s="501"/>
      <c r="DZM211" s="501"/>
      <c r="DZN211" s="501"/>
      <c r="DZO211" s="501"/>
      <c r="DZP211" s="501"/>
      <c r="DZQ211" s="501"/>
      <c r="DZR211" s="501"/>
      <c r="DZS211" s="501"/>
      <c r="DZT211" s="501"/>
      <c r="DZU211" s="502"/>
      <c r="DZV211" s="497"/>
      <c r="DZW211" s="498"/>
      <c r="DZX211" s="498"/>
      <c r="DZY211" s="499"/>
      <c r="DZZ211" s="499"/>
      <c r="EAA211" s="499"/>
      <c r="EAB211" s="500"/>
      <c r="EAC211" s="501"/>
      <c r="EAD211" s="501"/>
      <c r="EAE211" s="501"/>
      <c r="EAF211" s="501"/>
      <c r="EAG211" s="501"/>
      <c r="EAH211" s="501"/>
      <c r="EAI211" s="501"/>
      <c r="EAJ211" s="501"/>
      <c r="EAK211" s="501"/>
      <c r="EAL211" s="501"/>
      <c r="EAM211" s="501"/>
      <c r="EAN211" s="502"/>
      <c r="EAO211" s="497"/>
      <c r="EAP211" s="498"/>
      <c r="EAQ211" s="498"/>
      <c r="EAR211" s="499"/>
      <c r="EAS211" s="499"/>
      <c r="EAT211" s="499"/>
      <c r="EAU211" s="500"/>
      <c r="EAV211" s="501"/>
      <c r="EAW211" s="501"/>
      <c r="EAX211" s="501"/>
      <c r="EAY211" s="501"/>
      <c r="EAZ211" s="501"/>
      <c r="EBA211" s="501"/>
      <c r="EBB211" s="501"/>
      <c r="EBC211" s="501"/>
      <c r="EBD211" s="501"/>
      <c r="EBE211" s="501"/>
      <c r="EBF211" s="501"/>
      <c r="EBG211" s="502"/>
      <c r="EBH211" s="497"/>
      <c r="EBI211" s="498"/>
      <c r="EBJ211" s="498"/>
      <c r="EBK211" s="499"/>
      <c r="EBL211" s="499"/>
      <c r="EBM211" s="499"/>
      <c r="EBN211" s="500"/>
      <c r="EBO211" s="501"/>
      <c r="EBP211" s="501"/>
      <c r="EBQ211" s="501"/>
      <c r="EBR211" s="501"/>
      <c r="EBS211" s="501"/>
      <c r="EBT211" s="501"/>
      <c r="EBU211" s="501"/>
      <c r="EBV211" s="501"/>
      <c r="EBW211" s="501"/>
      <c r="EBX211" s="501"/>
      <c r="EBY211" s="501"/>
      <c r="EBZ211" s="502"/>
      <c r="ECA211" s="497"/>
      <c r="ECB211" s="498"/>
      <c r="ECC211" s="498"/>
      <c r="ECD211" s="499"/>
      <c r="ECE211" s="499"/>
      <c r="ECF211" s="499"/>
      <c r="ECG211" s="500"/>
      <c r="ECH211" s="501"/>
      <c r="ECI211" s="501"/>
      <c r="ECJ211" s="501"/>
      <c r="ECK211" s="501"/>
      <c r="ECL211" s="501"/>
      <c r="ECM211" s="501"/>
      <c r="ECN211" s="501"/>
      <c r="ECO211" s="501"/>
      <c r="ECP211" s="501"/>
      <c r="ECQ211" s="501"/>
      <c r="ECR211" s="501"/>
      <c r="ECS211" s="502"/>
      <c r="ECT211" s="497"/>
      <c r="ECU211" s="498"/>
      <c r="ECV211" s="498"/>
      <c r="ECW211" s="499"/>
      <c r="ECX211" s="499"/>
      <c r="ECY211" s="499"/>
      <c r="ECZ211" s="500"/>
      <c r="EDA211" s="501"/>
      <c r="EDB211" s="501"/>
      <c r="EDC211" s="501"/>
      <c r="EDD211" s="501"/>
      <c r="EDE211" s="501"/>
      <c r="EDF211" s="501"/>
      <c r="EDG211" s="501"/>
      <c r="EDH211" s="501"/>
      <c r="EDI211" s="501"/>
      <c r="EDJ211" s="501"/>
      <c r="EDK211" s="501"/>
      <c r="EDL211" s="502"/>
      <c r="EDM211" s="497"/>
      <c r="EDN211" s="498"/>
      <c r="EDO211" s="498"/>
      <c r="EDP211" s="499"/>
      <c r="EDQ211" s="499"/>
      <c r="EDR211" s="499"/>
      <c r="EDS211" s="500"/>
      <c r="EDT211" s="501"/>
      <c r="EDU211" s="501"/>
      <c r="EDV211" s="501"/>
      <c r="EDW211" s="501"/>
      <c r="EDX211" s="501"/>
      <c r="EDY211" s="501"/>
      <c r="EDZ211" s="501"/>
      <c r="EEA211" s="501"/>
      <c r="EEB211" s="501"/>
      <c r="EEC211" s="501"/>
      <c r="EED211" s="501"/>
      <c r="EEE211" s="502"/>
      <c r="EEF211" s="497"/>
      <c r="EEG211" s="498"/>
      <c r="EEH211" s="498"/>
      <c r="EEI211" s="499"/>
      <c r="EEJ211" s="499"/>
      <c r="EEK211" s="499"/>
      <c r="EEL211" s="500"/>
      <c r="EEM211" s="501"/>
      <c r="EEN211" s="501"/>
      <c r="EEO211" s="501"/>
      <c r="EEP211" s="501"/>
      <c r="EEQ211" s="501"/>
      <c r="EER211" s="501"/>
      <c r="EES211" s="501"/>
      <c r="EET211" s="501"/>
      <c r="EEU211" s="501"/>
      <c r="EEV211" s="501"/>
      <c r="EEW211" s="501"/>
      <c r="EEX211" s="502"/>
      <c r="EEY211" s="497"/>
      <c r="EEZ211" s="498"/>
      <c r="EFA211" s="498"/>
      <c r="EFB211" s="499"/>
      <c r="EFC211" s="499"/>
      <c r="EFD211" s="499"/>
      <c r="EFE211" s="500"/>
      <c r="EFF211" s="501"/>
      <c r="EFG211" s="501"/>
      <c r="EFH211" s="501"/>
      <c r="EFI211" s="501"/>
      <c r="EFJ211" s="501"/>
      <c r="EFK211" s="501"/>
      <c r="EFL211" s="501"/>
      <c r="EFM211" s="501"/>
      <c r="EFN211" s="501"/>
      <c r="EFO211" s="501"/>
      <c r="EFP211" s="501"/>
      <c r="EFQ211" s="502"/>
      <c r="EFR211" s="497"/>
      <c r="EFS211" s="498"/>
      <c r="EFT211" s="498"/>
      <c r="EFU211" s="499"/>
      <c r="EFV211" s="499"/>
      <c r="EFW211" s="499"/>
      <c r="EFX211" s="500"/>
      <c r="EFY211" s="501"/>
      <c r="EFZ211" s="501"/>
      <c r="EGA211" s="501"/>
      <c r="EGB211" s="501"/>
      <c r="EGC211" s="501"/>
      <c r="EGD211" s="501"/>
      <c r="EGE211" s="501"/>
      <c r="EGF211" s="501"/>
      <c r="EGG211" s="501"/>
      <c r="EGH211" s="501"/>
      <c r="EGI211" s="501"/>
      <c r="EGJ211" s="502"/>
      <c r="EGK211" s="497"/>
      <c r="EGL211" s="498"/>
      <c r="EGM211" s="498"/>
      <c r="EGN211" s="499"/>
      <c r="EGO211" s="499"/>
      <c r="EGP211" s="499"/>
      <c r="EGQ211" s="500"/>
      <c r="EGR211" s="501"/>
      <c r="EGS211" s="501"/>
      <c r="EGT211" s="501"/>
      <c r="EGU211" s="501"/>
      <c r="EGV211" s="501"/>
      <c r="EGW211" s="501"/>
      <c r="EGX211" s="501"/>
      <c r="EGY211" s="501"/>
      <c r="EGZ211" s="501"/>
      <c r="EHA211" s="501"/>
      <c r="EHB211" s="501"/>
      <c r="EHC211" s="502"/>
      <c r="EHD211" s="497"/>
      <c r="EHE211" s="498"/>
      <c r="EHF211" s="498"/>
      <c r="EHG211" s="499"/>
      <c r="EHH211" s="499"/>
      <c r="EHI211" s="499"/>
      <c r="EHJ211" s="500"/>
      <c r="EHK211" s="501"/>
      <c r="EHL211" s="501"/>
      <c r="EHM211" s="501"/>
      <c r="EHN211" s="501"/>
      <c r="EHO211" s="501"/>
      <c r="EHP211" s="501"/>
      <c r="EHQ211" s="501"/>
      <c r="EHR211" s="501"/>
      <c r="EHS211" s="501"/>
      <c r="EHT211" s="501"/>
      <c r="EHU211" s="501"/>
      <c r="EHV211" s="502"/>
      <c r="EHW211" s="497"/>
      <c r="EHX211" s="498"/>
      <c r="EHY211" s="498"/>
      <c r="EHZ211" s="499"/>
      <c r="EIA211" s="499"/>
      <c r="EIB211" s="499"/>
      <c r="EIC211" s="500"/>
      <c r="EID211" s="501"/>
      <c r="EIE211" s="501"/>
      <c r="EIF211" s="501"/>
      <c r="EIG211" s="501"/>
      <c r="EIH211" s="501"/>
      <c r="EII211" s="501"/>
      <c r="EIJ211" s="501"/>
      <c r="EIK211" s="501"/>
      <c r="EIL211" s="501"/>
      <c r="EIM211" s="501"/>
      <c r="EIN211" s="501"/>
      <c r="EIO211" s="502"/>
      <c r="EIP211" s="497"/>
      <c r="EIQ211" s="498"/>
      <c r="EIR211" s="498"/>
      <c r="EIS211" s="499"/>
      <c r="EIT211" s="499"/>
      <c r="EIU211" s="499"/>
      <c r="EIV211" s="500"/>
      <c r="EIW211" s="501"/>
      <c r="EIX211" s="501"/>
      <c r="EIY211" s="501"/>
      <c r="EIZ211" s="501"/>
      <c r="EJA211" s="501"/>
      <c r="EJB211" s="501"/>
      <c r="EJC211" s="501"/>
      <c r="EJD211" s="501"/>
      <c r="EJE211" s="501"/>
      <c r="EJF211" s="501"/>
      <c r="EJG211" s="501"/>
      <c r="EJH211" s="502"/>
      <c r="EJI211" s="497"/>
      <c r="EJJ211" s="498"/>
      <c r="EJK211" s="498"/>
      <c r="EJL211" s="499"/>
      <c r="EJM211" s="499"/>
      <c r="EJN211" s="499"/>
      <c r="EJO211" s="500"/>
      <c r="EJP211" s="501"/>
      <c r="EJQ211" s="501"/>
      <c r="EJR211" s="501"/>
      <c r="EJS211" s="501"/>
      <c r="EJT211" s="501"/>
      <c r="EJU211" s="501"/>
      <c r="EJV211" s="501"/>
      <c r="EJW211" s="501"/>
      <c r="EJX211" s="501"/>
      <c r="EJY211" s="501"/>
      <c r="EJZ211" s="501"/>
      <c r="EKA211" s="502"/>
      <c r="EKB211" s="497"/>
      <c r="EKC211" s="498"/>
      <c r="EKD211" s="498"/>
      <c r="EKE211" s="499"/>
      <c r="EKF211" s="499"/>
      <c r="EKG211" s="499"/>
      <c r="EKH211" s="500"/>
      <c r="EKI211" s="501"/>
      <c r="EKJ211" s="501"/>
      <c r="EKK211" s="501"/>
      <c r="EKL211" s="501"/>
      <c r="EKM211" s="501"/>
      <c r="EKN211" s="501"/>
      <c r="EKO211" s="501"/>
      <c r="EKP211" s="501"/>
      <c r="EKQ211" s="501"/>
      <c r="EKR211" s="501"/>
      <c r="EKS211" s="501"/>
      <c r="EKT211" s="502"/>
      <c r="EKU211" s="497"/>
      <c r="EKV211" s="498"/>
      <c r="EKW211" s="498"/>
      <c r="EKX211" s="499"/>
      <c r="EKY211" s="499"/>
      <c r="EKZ211" s="499"/>
      <c r="ELA211" s="500"/>
      <c r="ELB211" s="501"/>
      <c r="ELC211" s="501"/>
      <c r="ELD211" s="501"/>
      <c r="ELE211" s="501"/>
      <c r="ELF211" s="501"/>
      <c r="ELG211" s="501"/>
      <c r="ELH211" s="501"/>
      <c r="ELI211" s="501"/>
      <c r="ELJ211" s="501"/>
      <c r="ELK211" s="501"/>
      <c r="ELL211" s="501"/>
      <c r="ELM211" s="502"/>
      <c r="ELN211" s="497"/>
      <c r="ELO211" s="498"/>
      <c r="ELP211" s="498"/>
      <c r="ELQ211" s="499"/>
      <c r="ELR211" s="499"/>
      <c r="ELS211" s="499"/>
      <c r="ELT211" s="500"/>
      <c r="ELU211" s="501"/>
      <c r="ELV211" s="501"/>
      <c r="ELW211" s="501"/>
      <c r="ELX211" s="501"/>
      <c r="ELY211" s="501"/>
      <c r="ELZ211" s="501"/>
      <c r="EMA211" s="501"/>
      <c r="EMB211" s="501"/>
      <c r="EMC211" s="501"/>
      <c r="EMD211" s="501"/>
      <c r="EME211" s="501"/>
      <c r="EMF211" s="502"/>
      <c r="EMG211" s="497"/>
      <c r="EMH211" s="498"/>
      <c r="EMI211" s="498"/>
      <c r="EMJ211" s="499"/>
      <c r="EMK211" s="499"/>
      <c r="EML211" s="499"/>
      <c r="EMM211" s="500"/>
      <c r="EMN211" s="501"/>
      <c r="EMO211" s="501"/>
      <c r="EMP211" s="501"/>
      <c r="EMQ211" s="501"/>
      <c r="EMR211" s="501"/>
      <c r="EMS211" s="501"/>
      <c r="EMT211" s="501"/>
      <c r="EMU211" s="501"/>
      <c r="EMV211" s="501"/>
      <c r="EMW211" s="501"/>
      <c r="EMX211" s="501"/>
      <c r="EMY211" s="502"/>
      <c r="EMZ211" s="497"/>
      <c r="ENA211" s="498"/>
      <c r="ENB211" s="498"/>
      <c r="ENC211" s="499"/>
      <c r="END211" s="499"/>
      <c r="ENE211" s="499"/>
      <c r="ENF211" s="500"/>
      <c r="ENG211" s="501"/>
      <c r="ENH211" s="501"/>
      <c r="ENI211" s="501"/>
      <c r="ENJ211" s="501"/>
      <c r="ENK211" s="501"/>
      <c r="ENL211" s="501"/>
      <c r="ENM211" s="501"/>
      <c r="ENN211" s="501"/>
      <c r="ENO211" s="501"/>
      <c r="ENP211" s="501"/>
      <c r="ENQ211" s="501"/>
      <c r="ENR211" s="502"/>
      <c r="ENS211" s="497"/>
      <c r="ENT211" s="498"/>
      <c r="ENU211" s="498"/>
      <c r="ENV211" s="499"/>
      <c r="ENW211" s="499"/>
      <c r="ENX211" s="499"/>
      <c r="ENY211" s="500"/>
      <c r="ENZ211" s="501"/>
      <c r="EOA211" s="501"/>
      <c r="EOB211" s="501"/>
      <c r="EOC211" s="501"/>
      <c r="EOD211" s="501"/>
      <c r="EOE211" s="501"/>
      <c r="EOF211" s="501"/>
      <c r="EOG211" s="501"/>
      <c r="EOH211" s="501"/>
      <c r="EOI211" s="501"/>
      <c r="EOJ211" s="501"/>
      <c r="EOK211" s="502"/>
      <c r="EOL211" s="497"/>
      <c r="EOM211" s="498"/>
      <c r="EON211" s="498"/>
      <c r="EOO211" s="499"/>
      <c r="EOP211" s="499"/>
      <c r="EOQ211" s="499"/>
      <c r="EOR211" s="500"/>
      <c r="EOS211" s="501"/>
      <c r="EOT211" s="501"/>
      <c r="EOU211" s="501"/>
      <c r="EOV211" s="501"/>
      <c r="EOW211" s="501"/>
      <c r="EOX211" s="501"/>
      <c r="EOY211" s="501"/>
      <c r="EOZ211" s="501"/>
      <c r="EPA211" s="501"/>
      <c r="EPB211" s="501"/>
      <c r="EPC211" s="501"/>
      <c r="EPD211" s="502"/>
      <c r="EPE211" s="497"/>
      <c r="EPF211" s="498"/>
      <c r="EPG211" s="498"/>
      <c r="EPH211" s="499"/>
      <c r="EPI211" s="499"/>
      <c r="EPJ211" s="499"/>
      <c r="EPK211" s="500"/>
      <c r="EPL211" s="501"/>
      <c r="EPM211" s="501"/>
      <c r="EPN211" s="501"/>
      <c r="EPO211" s="501"/>
      <c r="EPP211" s="501"/>
      <c r="EPQ211" s="501"/>
      <c r="EPR211" s="501"/>
      <c r="EPS211" s="501"/>
      <c r="EPT211" s="501"/>
      <c r="EPU211" s="501"/>
      <c r="EPV211" s="501"/>
      <c r="EPW211" s="502"/>
      <c r="EPX211" s="497"/>
      <c r="EPY211" s="498"/>
      <c r="EPZ211" s="498"/>
      <c r="EQA211" s="499"/>
      <c r="EQB211" s="499"/>
      <c r="EQC211" s="499"/>
      <c r="EQD211" s="500"/>
      <c r="EQE211" s="501"/>
      <c r="EQF211" s="501"/>
      <c r="EQG211" s="501"/>
      <c r="EQH211" s="501"/>
      <c r="EQI211" s="501"/>
      <c r="EQJ211" s="501"/>
      <c r="EQK211" s="501"/>
      <c r="EQL211" s="501"/>
      <c r="EQM211" s="501"/>
      <c r="EQN211" s="501"/>
      <c r="EQO211" s="501"/>
      <c r="EQP211" s="502"/>
      <c r="EQQ211" s="497"/>
      <c r="EQR211" s="498"/>
      <c r="EQS211" s="498"/>
      <c r="EQT211" s="499"/>
      <c r="EQU211" s="499"/>
      <c r="EQV211" s="499"/>
      <c r="EQW211" s="500"/>
      <c r="EQX211" s="501"/>
      <c r="EQY211" s="501"/>
      <c r="EQZ211" s="501"/>
      <c r="ERA211" s="501"/>
      <c r="ERB211" s="501"/>
      <c r="ERC211" s="501"/>
      <c r="ERD211" s="501"/>
      <c r="ERE211" s="501"/>
      <c r="ERF211" s="501"/>
      <c r="ERG211" s="501"/>
      <c r="ERH211" s="501"/>
      <c r="ERI211" s="502"/>
      <c r="ERJ211" s="497"/>
      <c r="ERK211" s="498"/>
      <c r="ERL211" s="498"/>
      <c r="ERM211" s="499"/>
      <c r="ERN211" s="499"/>
      <c r="ERO211" s="499"/>
      <c r="ERP211" s="500"/>
      <c r="ERQ211" s="501"/>
      <c r="ERR211" s="501"/>
      <c r="ERS211" s="501"/>
      <c r="ERT211" s="501"/>
      <c r="ERU211" s="501"/>
      <c r="ERV211" s="501"/>
      <c r="ERW211" s="501"/>
      <c r="ERX211" s="501"/>
      <c r="ERY211" s="501"/>
      <c r="ERZ211" s="501"/>
      <c r="ESA211" s="501"/>
      <c r="ESB211" s="502"/>
      <c r="ESC211" s="497"/>
      <c r="ESD211" s="498"/>
      <c r="ESE211" s="498"/>
      <c r="ESF211" s="499"/>
      <c r="ESG211" s="499"/>
      <c r="ESH211" s="499"/>
      <c r="ESI211" s="500"/>
      <c r="ESJ211" s="501"/>
      <c r="ESK211" s="501"/>
      <c r="ESL211" s="501"/>
      <c r="ESM211" s="501"/>
      <c r="ESN211" s="501"/>
      <c r="ESO211" s="501"/>
      <c r="ESP211" s="501"/>
      <c r="ESQ211" s="501"/>
      <c r="ESR211" s="501"/>
      <c r="ESS211" s="501"/>
      <c r="EST211" s="501"/>
      <c r="ESU211" s="502"/>
      <c r="ESV211" s="497"/>
      <c r="ESW211" s="498"/>
      <c r="ESX211" s="498"/>
      <c r="ESY211" s="499"/>
      <c r="ESZ211" s="499"/>
      <c r="ETA211" s="499"/>
      <c r="ETB211" s="500"/>
      <c r="ETC211" s="501"/>
      <c r="ETD211" s="501"/>
      <c r="ETE211" s="501"/>
      <c r="ETF211" s="501"/>
      <c r="ETG211" s="501"/>
      <c r="ETH211" s="501"/>
      <c r="ETI211" s="501"/>
      <c r="ETJ211" s="501"/>
      <c r="ETK211" s="501"/>
      <c r="ETL211" s="501"/>
      <c r="ETM211" s="501"/>
      <c r="ETN211" s="502"/>
      <c r="ETO211" s="497"/>
      <c r="ETP211" s="498"/>
      <c r="ETQ211" s="498"/>
      <c r="ETR211" s="499"/>
      <c r="ETS211" s="499"/>
      <c r="ETT211" s="499"/>
      <c r="ETU211" s="500"/>
      <c r="ETV211" s="501"/>
      <c r="ETW211" s="501"/>
      <c r="ETX211" s="501"/>
      <c r="ETY211" s="501"/>
      <c r="ETZ211" s="501"/>
      <c r="EUA211" s="501"/>
      <c r="EUB211" s="501"/>
      <c r="EUC211" s="501"/>
      <c r="EUD211" s="501"/>
      <c r="EUE211" s="501"/>
      <c r="EUF211" s="501"/>
      <c r="EUG211" s="502"/>
      <c r="EUH211" s="497"/>
      <c r="EUI211" s="498"/>
      <c r="EUJ211" s="498"/>
      <c r="EUK211" s="499"/>
      <c r="EUL211" s="499"/>
      <c r="EUM211" s="499"/>
      <c r="EUN211" s="500"/>
      <c r="EUO211" s="501"/>
      <c r="EUP211" s="501"/>
      <c r="EUQ211" s="501"/>
      <c r="EUR211" s="501"/>
      <c r="EUS211" s="501"/>
      <c r="EUT211" s="501"/>
      <c r="EUU211" s="501"/>
      <c r="EUV211" s="501"/>
      <c r="EUW211" s="501"/>
      <c r="EUX211" s="501"/>
      <c r="EUY211" s="501"/>
      <c r="EUZ211" s="502"/>
      <c r="EVA211" s="497"/>
      <c r="EVB211" s="498"/>
      <c r="EVC211" s="498"/>
      <c r="EVD211" s="499"/>
      <c r="EVE211" s="499"/>
      <c r="EVF211" s="499"/>
      <c r="EVG211" s="500"/>
      <c r="EVH211" s="501"/>
      <c r="EVI211" s="501"/>
      <c r="EVJ211" s="501"/>
      <c r="EVK211" s="501"/>
      <c r="EVL211" s="501"/>
      <c r="EVM211" s="501"/>
      <c r="EVN211" s="501"/>
      <c r="EVO211" s="501"/>
      <c r="EVP211" s="501"/>
      <c r="EVQ211" s="501"/>
      <c r="EVR211" s="501"/>
      <c r="EVS211" s="502"/>
      <c r="EVT211" s="497"/>
      <c r="EVU211" s="498"/>
      <c r="EVV211" s="498"/>
      <c r="EVW211" s="499"/>
      <c r="EVX211" s="499"/>
      <c r="EVY211" s="499"/>
      <c r="EVZ211" s="500"/>
      <c r="EWA211" s="501"/>
      <c r="EWB211" s="501"/>
      <c r="EWC211" s="501"/>
      <c r="EWD211" s="501"/>
      <c r="EWE211" s="501"/>
      <c r="EWF211" s="501"/>
      <c r="EWG211" s="501"/>
      <c r="EWH211" s="501"/>
      <c r="EWI211" s="501"/>
      <c r="EWJ211" s="501"/>
      <c r="EWK211" s="501"/>
      <c r="EWL211" s="502"/>
      <c r="EWM211" s="497"/>
      <c r="EWN211" s="498"/>
      <c r="EWO211" s="498"/>
      <c r="EWP211" s="499"/>
      <c r="EWQ211" s="499"/>
      <c r="EWR211" s="499"/>
      <c r="EWS211" s="500"/>
      <c r="EWT211" s="501"/>
      <c r="EWU211" s="501"/>
      <c r="EWV211" s="501"/>
      <c r="EWW211" s="501"/>
      <c r="EWX211" s="501"/>
      <c r="EWY211" s="501"/>
      <c r="EWZ211" s="501"/>
      <c r="EXA211" s="501"/>
      <c r="EXB211" s="501"/>
      <c r="EXC211" s="501"/>
      <c r="EXD211" s="501"/>
      <c r="EXE211" s="502"/>
      <c r="EXF211" s="497"/>
      <c r="EXG211" s="498"/>
      <c r="EXH211" s="498"/>
      <c r="EXI211" s="499"/>
      <c r="EXJ211" s="499"/>
      <c r="EXK211" s="499"/>
      <c r="EXL211" s="500"/>
      <c r="EXM211" s="501"/>
      <c r="EXN211" s="501"/>
      <c r="EXO211" s="501"/>
      <c r="EXP211" s="501"/>
      <c r="EXQ211" s="501"/>
      <c r="EXR211" s="501"/>
      <c r="EXS211" s="501"/>
      <c r="EXT211" s="501"/>
      <c r="EXU211" s="501"/>
      <c r="EXV211" s="501"/>
      <c r="EXW211" s="501"/>
      <c r="EXX211" s="502"/>
      <c r="EXY211" s="497"/>
      <c r="EXZ211" s="498"/>
      <c r="EYA211" s="498"/>
      <c r="EYB211" s="499"/>
      <c r="EYC211" s="499"/>
      <c r="EYD211" s="499"/>
      <c r="EYE211" s="500"/>
      <c r="EYF211" s="501"/>
      <c r="EYG211" s="501"/>
      <c r="EYH211" s="501"/>
      <c r="EYI211" s="501"/>
      <c r="EYJ211" s="501"/>
      <c r="EYK211" s="501"/>
      <c r="EYL211" s="501"/>
      <c r="EYM211" s="501"/>
      <c r="EYN211" s="501"/>
      <c r="EYO211" s="501"/>
      <c r="EYP211" s="501"/>
      <c r="EYQ211" s="502"/>
      <c r="EYR211" s="497"/>
      <c r="EYS211" s="498"/>
      <c r="EYT211" s="498"/>
      <c r="EYU211" s="499"/>
      <c r="EYV211" s="499"/>
      <c r="EYW211" s="499"/>
      <c r="EYX211" s="500"/>
      <c r="EYY211" s="501"/>
      <c r="EYZ211" s="501"/>
      <c r="EZA211" s="501"/>
      <c r="EZB211" s="501"/>
      <c r="EZC211" s="501"/>
      <c r="EZD211" s="501"/>
      <c r="EZE211" s="501"/>
      <c r="EZF211" s="501"/>
      <c r="EZG211" s="501"/>
      <c r="EZH211" s="501"/>
      <c r="EZI211" s="501"/>
      <c r="EZJ211" s="502"/>
      <c r="EZK211" s="497"/>
      <c r="EZL211" s="498"/>
      <c r="EZM211" s="498"/>
      <c r="EZN211" s="499"/>
      <c r="EZO211" s="499"/>
      <c r="EZP211" s="499"/>
      <c r="EZQ211" s="500"/>
      <c r="EZR211" s="501"/>
      <c r="EZS211" s="501"/>
      <c r="EZT211" s="501"/>
      <c r="EZU211" s="501"/>
      <c r="EZV211" s="501"/>
      <c r="EZW211" s="501"/>
      <c r="EZX211" s="501"/>
      <c r="EZY211" s="501"/>
      <c r="EZZ211" s="501"/>
      <c r="FAA211" s="501"/>
      <c r="FAB211" s="501"/>
      <c r="FAC211" s="502"/>
      <c r="FAD211" s="497"/>
      <c r="FAE211" s="498"/>
      <c r="FAF211" s="498"/>
      <c r="FAG211" s="499"/>
      <c r="FAH211" s="499"/>
      <c r="FAI211" s="499"/>
      <c r="FAJ211" s="500"/>
      <c r="FAK211" s="501"/>
      <c r="FAL211" s="501"/>
      <c r="FAM211" s="501"/>
      <c r="FAN211" s="501"/>
      <c r="FAO211" s="501"/>
      <c r="FAP211" s="501"/>
      <c r="FAQ211" s="501"/>
      <c r="FAR211" s="501"/>
      <c r="FAS211" s="501"/>
      <c r="FAT211" s="501"/>
      <c r="FAU211" s="501"/>
      <c r="FAV211" s="502"/>
      <c r="FAW211" s="497"/>
      <c r="FAX211" s="498"/>
      <c r="FAY211" s="498"/>
      <c r="FAZ211" s="499"/>
      <c r="FBA211" s="499"/>
      <c r="FBB211" s="499"/>
      <c r="FBC211" s="500"/>
      <c r="FBD211" s="501"/>
      <c r="FBE211" s="501"/>
      <c r="FBF211" s="501"/>
      <c r="FBG211" s="501"/>
      <c r="FBH211" s="501"/>
      <c r="FBI211" s="501"/>
      <c r="FBJ211" s="501"/>
      <c r="FBK211" s="501"/>
      <c r="FBL211" s="501"/>
      <c r="FBM211" s="501"/>
      <c r="FBN211" s="501"/>
      <c r="FBO211" s="502"/>
      <c r="FBP211" s="497"/>
      <c r="FBQ211" s="498"/>
      <c r="FBR211" s="498"/>
      <c r="FBS211" s="499"/>
      <c r="FBT211" s="499"/>
      <c r="FBU211" s="499"/>
      <c r="FBV211" s="500"/>
      <c r="FBW211" s="501"/>
      <c r="FBX211" s="501"/>
      <c r="FBY211" s="501"/>
      <c r="FBZ211" s="501"/>
      <c r="FCA211" s="501"/>
      <c r="FCB211" s="501"/>
      <c r="FCC211" s="501"/>
      <c r="FCD211" s="501"/>
      <c r="FCE211" s="501"/>
      <c r="FCF211" s="501"/>
      <c r="FCG211" s="501"/>
      <c r="FCH211" s="502"/>
      <c r="FCI211" s="497"/>
      <c r="FCJ211" s="498"/>
      <c r="FCK211" s="498"/>
      <c r="FCL211" s="499"/>
      <c r="FCM211" s="499"/>
      <c r="FCN211" s="499"/>
      <c r="FCO211" s="500"/>
      <c r="FCP211" s="501"/>
      <c r="FCQ211" s="501"/>
      <c r="FCR211" s="501"/>
      <c r="FCS211" s="501"/>
      <c r="FCT211" s="501"/>
      <c r="FCU211" s="501"/>
      <c r="FCV211" s="501"/>
      <c r="FCW211" s="501"/>
      <c r="FCX211" s="501"/>
      <c r="FCY211" s="501"/>
      <c r="FCZ211" s="501"/>
      <c r="FDA211" s="502"/>
      <c r="FDB211" s="497"/>
      <c r="FDC211" s="498"/>
      <c r="FDD211" s="498"/>
      <c r="FDE211" s="499"/>
      <c r="FDF211" s="499"/>
      <c r="FDG211" s="499"/>
      <c r="FDH211" s="500"/>
      <c r="FDI211" s="501"/>
      <c r="FDJ211" s="501"/>
      <c r="FDK211" s="501"/>
      <c r="FDL211" s="501"/>
      <c r="FDM211" s="501"/>
      <c r="FDN211" s="501"/>
      <c r="FDO211" s="501"/>
      <c r="FDP211" s="501"/>
      <c r="FDQ211" s="501"/>
      <c r="FDR211" s="501"/>
      <c r="FDS211" s="501"/>
      <c r="FDT211" s="502"/>
      <c r="FDU211" s="497"/>
      <c r="FDV211" s="498"/>
      <c r="FDW211" s="498"/>
      <c r="FDX211" s="499"/>
      <c r="FDY211" s="499"/>
      <c r="FDZ211" s="499"/>
      <c r="FEA211" s="500"/>
      <c r="FEB211" s="501"/>
      <c r="FEC211" s="501"/>
      <c r="FED211" s="501"/>
      <c r="FEE211" s="501"/>
      <c r="FEF211" s="501"/>
      <c r="FEG211" s="501"/>
      <c r="FEH211" s="501"/>
      <c r="FEI211" s="501"/>
      <c r="FEJ211" s="501"/>
      <c r="FEK211" s="501"/>
      <c r="FEL211" s="501"/>
      <c r="FEM211" s="502"/>
      <c r="FEN211" s="497"/>
      <c r="FEO211" s="498"/>
      <c r="FEP211" s="498"/>
      <c r="FEQ211" s="499"/>
      <c r="FER211" s="499"/>
      <c r="FES211" s="499"/>
      <c r="FET211" s="500"/>
      <c r="FEU211" s="501"/>
      <c r="FEV211" s="501"/>
      <c r="FEW211" s="501"/>
      <c r="FEX211" s="501"/>
      <c r="FEY211" s="501"/>
      <c r="FEZ211" s="501"/>
      <c r="FFA211" s="501"/>
      <c r="FFB211" s="501"/>
      <c r="FFC211" s="501"/>
      <c r="FFD211" s="501"/>
      <c r="FFE211" s="501"/>
      <c r="FFF211" s="502"/>
      <c r="FFG211" s="497"/>
      <c r="FFH211" s="498"/>
      <c r="FFI211" s="498"/>
      <c r="FFJ211" s="499"/>
      <c r="FFK211" s="499"/>
      <c r="FFL211" s="499"/>
      <c r="FFM211" s="500"/>
      <c r="FFN211" s="501"/>
      <c r="FFO211" s="501"/>
      <c r="FFP211" s="501"/>
      <c r="FFQ211" s="501"/>
      <c r="FFR211" s="501"/>
      <c r="FFS211" s="501"/>
      <c r="FFT211" s="501"/>
      <c r="FFU211" s="501"/>
      <c r="FFV211" s="501"/>
      <c r="FFW211" s="501"/>
      <c r="FFX211" s="501"/>
      <c r="FFY211" s="502"/>
      <c r="FFZ211" s="497"/>
      <c r="FGA211" s="498"/>
      <c r="FGB211" s="498"/>
      <c r="FGC211" s="499"/>
      <c r="FGD211" s="499"/>
      <c r="FGE211" s="499"/>
      <c r="FGF211" s="500"/>
      <c r="FGG211" s="501"/>
      <c r="FGH211" s="501"/>
      <c r="FGI211" s="501"/>
      <c r="FGJ211" s="501"/>
      <c r="FGK211" s="501"/>
      <c r="FGL211" s="501"/>
      <c r="FGM211" s="501"/>
      <c r="FGN211" s="501"/>
      <c r="FGO211" s="501"/>
      <c r="FGP211" s="501"/>
      <c r="FGQ211" s="501"/>
      <c r="FGR211" s="502"/>
      <c r="FGS211" s="497"/>
      <c r="FGT211" s="498"/>
      <c r="FGU211" s="498"/>
      <c r="FGV211" s="499"/>
      <c r="FGW211" s="499"/>
      <c r="FGX211" s="499"/>
      <c r="FGY211" s="500"/>
      <c r="FGZ211" s="501"/>
      <c r="FHA211" s="501"/>
      <c r="FHB211" s="501"/>
      <c r="FHC211" s="501"/>
      <c r="FHD211" s="501"/>
      <c r="FHE211" s="501"/>
      <c r="FHF211" s="501"/>
      <c r="FHG211" s="501"/>
      <c r="FHH211" s="501"/>
      <c r="FHI211" s="501"/>
      <c r="FHJ211" s="501"/>
      <c r="FHK211" s="502"/>
      <c r="FHL211" s="497"/>
      <c r="FHM211" s="498"/>
      <c r="FHN211" s="498"/>
      <c r="FHO211" s="499"/>
      <c r="FHP211" s="499"/>
      <c r="FHQ211" s="499"/>
      <c r="FHR211" s="500"/>
      <c r="FHS211" s="501"/>
      <c r="FHT211" s="501"/>
      <c r="FHU211" s="501"/>
      <c r="FHV211" s="501"/>
      <c r="FHW211" s="501"/>
      <c r="FHX211" s="501"/>
      <c r="FHY211" s="501"/>
      <c r="FHZ211" s="501"/>
      <c r="FIA211" s="501"/>
      <c r="FIB211" s="501"/>
      <c r="FIC211" s="501"/>
      <c r="FID211" s="502"/>
      <c r="FIE211" s="497"/>
      <c r="FIF211" s="498"/>
      <c r="FIG211" s="498"/>
      <c r="FIH211" s="499"/>
      <c r="FII211" s="499"/>
      <c r="FIJ211" s="499"/>
      <c r="FIK211" s="500"/>
      <c r="FIL211" s="501"/>
      <c r="FIM211" s="501"/>
      <c r="FIN211" s="501"/>
      <c r="FIO211" s="501"/>
      <c r="FIP211" s="501"/>
      <c r="FIQ211" s="501"/>
      <c r="FIR211" s="501"/>
      <c r="FIS211" s="501"/>
      <c r="FIT211" s="501"/>
      <c r="FIU211" s="501"/>
      <c r="FIV211" s="501"/>
      <c r="FIW211" s="502"/>
      <c r="FIX211" s="497"/>
      <c r="FIY211" s="498"/>
      <c r="FIZ211" s="498"/>
      <c r="FJA211" s="499"/>
      <c r="FJB211" s="499"/>
      <c r="FJC211" s="499"/>
      <c r="FJD211" s="500"/>
      <c r="FJE211" s="501"/>
      <c r="FJF211" s="501"/>
      <c r="FJG211" s="501"/>
      <c r="FJH211" s="501"/>
      <c r="FJI211" s="501"/>
      <c r="FJJ211" s="501"/>
      <c r="FJK211" s="501"/>
      <c r="FJL211" s="501"/>
      <c r="FJM211" s="501"/>
      <c r="FJN211" s="501"/>
      <c r="FJO211" s="501"/>
      <c r="FJP211" s="502"/>
      <c r="FJQ211" s="497"/>
      <c r="FJR211" s="498"/>
      <c r="FJS211" s="498"/>
      <c r="FJT211" s="499"/>
      <c r="FJU211" s="499"/>
      <c r="FJV211" s="499"/>
      <c r="FJW211" s="500"/>
      <c r="FJX211" s="501"/>
      <c r="FJY211" s="501"/>
      <c r="FJZ211" s="501"/>
      <c r="FKA211" s="501"/>
      <c r="FKB211" s="501"/>
      <c r="FKC211" s="501"/>
      <c r="FKD211" s="501"/>
      <c r="FKE211" s="501"/>
      <c r="FKF211" s="501"/>
      <c r="FKG211" s="501"/>
      <c r="FKH211" s="501"/>
      <c r="FKI211" s="502"/>
      <c r="FKJ211" s="497"/>
      <c r="FKK211" s="498"/>
      <c r="FKL211" s="498"/>
      <c r="FKM211" s="499"/>
      <c r="FKN211" s="499"/>
      <c r="FKO211" s="499"/>
      <c r="FKP211" s="500"/>
      <c r="FKQ211" s="501"/>
      <c r="FKR211" s="501"/>
      <c r="FKS211" s="501"/>
      <c r="FKT211" s="501"/>
      <c r="FKU211" s="501"/>
      <c r="FKV211" s="501"/>
      <c r="FKW211" s="501"/>
      <c r="FKX211" s="501"/>
      <c r="FKY211" s="501"/>
      <c r="FKZ211" s="501"/>
      <c r="FLA211" s="501"/>
      <c r="FLB211" s="502"/>
      <c r="FLC211" s="497"/>
      <c r="FLD211" s="498"/>
      <c r="FLE211" s="498"/>
      <c r="FLF211" s="499"/>
      <c r="FLG211" s="499"/>
      <c r="FLH211" s="499"/>
      <c r="FLI211" s="500"/>
      <c r="FLJ211" s="501"/>
      <c r="FLK211" s="501"/>
      <c r="FLL211" s="501"/>
      <c r="FLM211" s="501"/>
      <c r="FLN211" s="501"/>
      <c r="FLO211" s="501"/>
      <c r="FLP211" s="501"/>
      <c r="FLQ211" s="501"/>
      <c r="FLR211" s="501"/>
      <c r="FLS211" s="501"/>
      <c r="FLT211" s="501"/>
      <c r="FLU211" s="502"/>
      <c r="FLV211" s="497"/>
      <c r="FLW211" s="498"/>
      <c r="FLX211" s="498"/>
      <c r="FLY211" s="499"/>
      <c r="FLZ211" s="499"/>
      <c r="FMA211" s="499"/>
      <c r="FMB211" s="500"/>
      <c r="FMC211" s="501"/>
      <c r="FMD211" s="501"/>
      <c r="FME211" s="501"/>
      <c r="FMF211" s="501"/>
      <c r="FMG211" s="501"/>
      <c r="FMH211" s="501"/>
      <c r="FMI211" s="501"/>
      <c r="FMJ211" s="501"/>
      <c r="FMK211" s="501"/>
      <c r="FML211" s="501"/>
      <c r="FMM211" s="501"/>
      <c r="FMN211" s="502"/>
      <c r="FMO211" s="497"/>
      <c r="FMP211" s="498"/>
      <c r="FMQ211" s="498"/>
      <c r="FMR211" s="499"/>
      <c r="FMS211" s="499"/>
      <c r="FMT211" s="499"/>
      <c r="FMU211" s="500"/>
      <c r="FMV211" s="501"/>
      <c r="FMW211" s="501"/>
      <c r="FMX211" s="501"/>
      <c r="FMY211" s="501"/>
      <c r="FMZ211" s="501"/>
      <c r="FNA211" s="501"/>
      <c r="FNB211" s="501"/>
      <c r="FNC211" s="501"/>
      <c r="FND211" s="501"/>
      <c r="FNE211" s="501"/>
      <c r="FNF211" s="501"/>
      <c r="FNG211" s="502"/>
      <c r="FNH211" s="497"/>
      <c r="FNI211" s="498"/>
      <c r="FNJ211" s="498"/>
      <c r="FNK211" s="499"/>
      <c r="FNL211" s="499"/>
      <c r="FNM211" s="499"/>
      <c r="FNN211" s="500"/>
      <c r="FNO211" s="501"/>
      <c r="FNP211" s="501"/>
      <c r="FNQ211" s="501"/>
      <c r="FNR211" s="501"/>
      <c r="FNS211" s="501"/>
      <c r="FNT211" s="501"/>
      <c r="FNU211" s="501"/>
      <c r="FNV211" s="501"/>
      <c r="FNW211" s="501"/>
      <c r="FNX211" s="501"/>
      <c r="FNY211" s="501"/>
      <c r="FNZ211" s="502"/>
      <c r="FOA211" s="497"/>
      <c r="FOB211" s="498"/>
      <c r="FOC211" s="498"/>
      <c r="FOD211" s="499"/>
      <c r="FOE211" s="499"/>
      <c r="FOF211" s="499"/>
      <c r="FOG211" s="500"/>
      <c r="FOH211" s="501"/>
      <c r="FOI211" s="501"/>
      <c r="FOJ211" s="501"/>
      <c r="FOK211" s="501"/>
      <c r="FOL211" s="501"/>
      <c r="FOM211" s="501"/>
      <c r="FON211" s="501"/>
      <c r="FOO211" s="501"/>
      <c r="FOP211" s="501"/>
      <c r="FOQ211" s="501"/>
      <c r="FOR211" s="501"/>
      <c r="FOS211" s="502"/>
      <c r="FOT211" s="497"/>
      <c r="FOU211" s="498"/>
      <c r="FOV211" s="498"/>
      <c r="FOW211" s="499"/>
      <c r="FOX211" s="499"/>
      <c r="FOY211" s="499"/>
      <c r="FOZ211" s="500"/>
      <c r="FPA211" s="501"/>
      <c r="FPB211" s="501"/>
      <c r="FPC211" s="501"/>
      <c r="FPD211" s="501"/>
      <c r="FPE211" s="501"/>
      <c r="FPF211" s="501"/>
      <c r="FPG211" s="501"/>
      <c r="FPH211" s="501"/>
      <c r="FPI211" s="501"/>
      <c r="FPJ211" s="501"/>
      <c r="FPK211" s="501"/>
      <c r="FPL211" s="502"/>
      <c r="FPM211" s="497"/>
      <c r="FPN211" s="498"/>
      <c r="FPO211" s="498"/>
      <c r="FPP211" s="499"/>
      <c r="FPQ211" s="499"/>
      <c r="FPR211" s="499"/>
      <c r="FPS211" s="500"/>
      <c r="FPT211" s="501"/>
      <c r="FPU211" s="501"/>
      <c r="FPV211" s="501"/>
      <c r="FPW211" s="501"/>
      <c r="FPX211" s="501"/>
      <c r="FPY211" s="501"/>
      <c r="FPZ211" s="501"/>
      <c r="FQA211" s="501"/>
      <c r="FQB211" s="501"/>
      <c r="FQC211" s="501"/>
      <c r="FQD211" s="501"/>
      <c r="FQE211" s="502"/>
      <c r="FQF211" s="497"/>
      <c r="FQG211" s="498"/>
      <c r="FQH211" s="498"/>
      <c r="FQI211" s="499"/>
      <c r="FQJ211" s="499"/>
      <c r="FQK211" s="499"/>
      <c r="FQL211" s="500"/>
      <c r="FQM211" s="501"/>
      <c r="FQN211" s="501"/>
      <c r="FQO211" s="501"/>
      <c r="FQP211" s="501"/>
      <c r="FQQ211" s="501"/>
      <c r="FQR211" s="501"/>
      <c r="FQS211" s="501"/>
      <c r="FQT211" s="501"/>
      <c r="FQU211" s="501"/>
      <c r="FQV211" s="501"/>
      <c r="FQW211" s="501"/>
      <c r="FQX211" s="502"/>
      <c r="FQY211" s="497"/>
      <c r="FQZ211" s="498"/>
      <c r="FRA211" s="498"/>
      <c r="FRB211" s="499"/>
      <c r="FRC211" s="499"/>
      <c r="FRD211" s="499"/>
      <c r="FRE211" s="500"/>
      <c r="FRF211" s="501"/>
      <c r="FRG211" s="501"/>
      <c r="FRH211" s="501"/>
      <c r="FRI211" s="501"/>
      <c r="FRJ211" s="501"/>
      <c r="FRK211" s="501"/>
      <c r="FRL211" s="501"/>
      <c r="FRM211" s="501"/>
      <c r="FRN211" s="501"/>
      <c r="FRO211" s="501"/>
      <c r="FRP211" s="501"/>
      <c r="FRQ211" s="502"/>
      <c r="FRR211" s="497"/>
      <c r="FRS211" s="498"/>
      <c r="FRT211" s="498"/>
      <c r="FRU211" s="499"/>
      <c r="FRV211" s="499"/>
      <c r="FRW211" s="499"/>
      <c r="FRX211" s="500"/>
      <c r="FRY211" s="501"/>
      <c r="FRZ211" s="501"/>
      <c r="FSA211" s="501"/>
      <c r="FSB211" s="501"/>
      <c r="FSC211" s="501"/>
      <c r="FSD211" s="501"/>
      <c r="FSE211" s="501"/>
      <c r="FSF211" s="501"/>
      <c r="FSG211" s="501"/>
      <c r="FSH211" s="501"/>
      <c r="FSI211" s="501"/>
      <c r="FSJ211" s="502"/>
      <c r="FSK211" s="497"/>
      <c r="FSL211" s="498"/>
      <c r="FSM211" s="498"/>
      <c r="FSN211" s="499"/>
      <c r="FSO211" s="499"/>
      <c r="FSP211" s="499"/>
      <c r="FSQ211" s="500"/>
      <c r="FSR211" s="501"/>
      <c r="FSS211" s="501"/>
      <c r="FST211" s="501"/>
      <c r="FSU211" s="501"/>
      <c r="FSV211" s="501"/>
      <c r="FSW211" s="501"/>
      <c r="FSX211" s="501"/>
      <c r="FSY211" s="501"/>
      <c r="FSZ211" s="501"/>
      <c r="FTA211" s="501"/>
      <c r="FTB211" s="501"/>
      <c r="FTC211" s="502"/>
      <c r="FTD211" s="497"/>
      <c r="FTE211" s="498"/>
      <c r="FTF211" s="498"/>
      <c r="FTG211" s="499"/>
      <c r="FTH211" s="499"/>
      <c r="FTI211" s="499"/>
      <c r="FTJ211" s="500"/>
      <c r="FTK211" s="501"/>
      <c r="FTL211" s="501"/>
      <c r="FTM211" s="501"/>
      <c r="FTN211" s="501"/>
      <c r="FTO211" s="501"/>
      <c r="FTP211" s="501"/>
      <c r="FTQ211" s="501"/>
      <c r="FTR211" s="501"/>
      <c r="FTS211" s="501"/>
      <c r="FTT211" s="501"/>
      <c r="FTU211" s="501"/>
      <c r="FTV211" s="502"/>
      <c r="FTW211" s="497"/>
      <c r="FTX211" s="498"/>
      <c r="FTY211" s="498"/>
      <c r="FTZ211" s="499"/>
      <c r="FUA211" s="499"/>
      <c r="FUB211" s="499"/>
      <c r="FUC211" s="500"/>
      <c r="FUD211" s="501"/>
      <c r="FUE211" s="501"/>
      <c r="FUF211" s="501"/>
      <c r="FUG211" s="501"/>
      <c r="FUH211" s="501"/>
      <c r="FUI211" s="501"/>
      <c r="FUJ211" s="501"/>
      <c r="FUK211" s="501"/>
      <c r="FUL211" s="501"/>
      <c r="FUM211" s="501"/>
      <c r="FUN211" s="501"/>
      <c r="FUO211" s="502"/>
      <c r="FUP211" s="497"/>
      <c r="FUQ211" s="498"/>
      <c r="FUR211" s="498"/>
      <c r="FUS211" s="499"/>
      <c r="FUT211" s="499"/>
      <c r="FUU211" s="499"/>
      <c r="FUV211" s="500"/>
      <c r="FUW211" s="501"/>
      <c r="FUX211" s="501"/>
      <c r="FUY211" s="501"/>
      <c r="FUZ211" s="501"/>
      <c r="FVA211" s="501"/>
      <c r="FVB211" s="501"/>
      <c r="FVC211" s="501"/>
      <c r="FVD211" s="501"/>
      <c r="FVE211" s="501"/>
      <c r="FVF211" s="501"/>
      <c r="FVG211" s="501"/>
      <c r="FVH211" s="502"/>
      <c r="FVI211" s="497"/>
      <c r="FVJ211" s="498"/>
      <c r="FVK211" s="498"/>
      <c r="FVL211" s="499"/>
      <c r="FVM211" s="499"/>
      <c r="FVN211" s="499"/>
      <c r="FVO211" s="500"/>
      <c r="FVP211" s="501"/>
      <c r="FVQ211" s="501"/>
      <c r="FVR211" s="501"/>
      <c r="FVS211" s="501"/>
      <c r="FVT211" s="501"/>
      <c r="FVU211" s="501"/>
      <c r="FVV211" s="501"/>
      <c r="FVW211" s="501"/>
      <c r="FVX211" s="501"/>
      <c r="FVY211" s="501"/>
      <c r="FVZ211" s="501"/>
      <c r="FWA211" s="502"/>
      <c r="FWB211" s="497"/>
      <c r="FWC211" s="498"/>
      <c r="FWD211" s="498"/>
      <c r="FWE211" s="499"/>
      <c r="FWF211" s="499"/>
      <c r="FWG211" s="499"/>
      <c r="FWH211" s="500"/>
      <c r="FWI211" s="501"/>
      <c r="FWJ211" s="501"/>
      <c r="FWK211" s="501"/>
      <c r="FWL211" s="501"/>
      <c r="FWM211" s="501"/>
      <c r="FWN211" s="501"/>
      <c r="FWO211" s="501"/>
      <c r="FWP211" s="501"/>
      <c r="FWQ211" s="501"/>
      <c r="FWR211" s="501"/>
      <c r="FWS211" s="501"/>
      <c r="FWT211" s="502"/>
      <c r="FWU211" s="497"/>
      <c r="FWV211" s="498"/>
      <c r="FWW211" s="498"/>
      <c r="FWX211" s="499"/>
      <c r="FWY211" s="499"/>
      <c r="FWZ211" s="499"/>
      <c r="FXA211" s="500"/>
      <c r="FXB211" s="501"/>
      <c r="FXC211" s="501"/>
      <c r="FXD211" s="501"/>
      <c r="FXE211" s="501"/>
      <c r="FXF211" s="501"/>
      <c r="FXG211" s="501"/>
      <c r="FXH211" s="501"/>
      <c r="FXI211" s="501"/>
      <c r="FXJ211" s="501"/>
      <c r="FXK211" s="501"/>
      <c r="FXL211" s="501"/>
      <c r="FXM211" s="502"/>
      <c r="FXN211" s="497"/>
      <c r="FXO211" s="498"/>
      <c r="FXP211" s="498"/>
      <c r="FXQ211" s="499"/>
      <c r="FXR211" s="499"/>
      <c r="FXS211" s="499"/>
      <c r="FXT211" s="500"/>
      <c r="FXU211" s="501"/>
      <c r="FXV211" s="501"/>
      <c r="FXW211" s="501"/>
      <c r="FXX211" s="501"/>
      <c r="FXY211" s="501"/>
      <c r="FXZ211" s="501"/>
      <c r="FYA211" s="501"/>
      <c r="FYB211" s="501"/>
      <c r="FYC211" s="501"/>
      <c r="FYD211" s="501"/>
      <c r="FYE211" s="501"/>
      <c r="FYF211" s="502"/>
      <c r="FYG211" s="497"/>
      <c r="FYH211" s="498"/>
      <c r="FYI211" s="498"/>
      <c r="FYJ211" s="499"/>
      <c r="FYK211" s="499"/>
      <c r="FYL211" s="499"/>
      <c r="FYM211" s="500"/>
      <c r="FYN211" s="501"/>
      <c r="FYO211" s="501"/>
      <c r="FYP211" s="501"/>
      <c r="FYQ211" s="501"/>
      <c r="FYR211" s="501"/>
      <c r="FYS211" s="501"/>
      <c r="FYT211" s="501"/>
      <c r="FYU211" s="501"/>
      <c r="FYV211" s="501"/>
      <c r="FYW211" s="501"/>
      <c r="FYX211" s="501"/>
      <c r="FYY211" s="502"/>
      <c r="FYZ211" s="497"/>
      <c r="FZA211" s="498"/>
      <c r="FZB211" s="498"/>
      <c r="FZC211" s="499"/>
      <c r="FZD211" s="499"/>
      <c r="FZE211" s="499"/>
      <c r="FZF211" s="500"/>
      <c r="FZG211" s="501"/>
      <c r="FZH211" s="501"/>
      <c r="FZI211" s="501"/>
      <c r="FZJ211" s="501"/>
      <c r="FZK211" s="501"/>
      <c r="FZL211" s="501"/>
      <c r="FZM211" s="501"/>
      <c r="FZN211" s="501"/>
      <c r="FZO211" s="501"/>
      <c r="FZP211" s="501"/>
      <c r="FZQ211" s="501"/>
      <c r="FZR211" s="502"/>
      <c r="FZS211" s="497"/>
      <c r="FZT211" s="498"/>
      <c r="FZU211" s="498"/>
      <c r="FZV211" s="499"/>
      <c r="FZW211" s="499"/>
      <c r="FZX211" s="499"/>
      <c r="FZY211" s="500"/>
      <c r="FZZ211" s="501"/>
      <c r="GAA211" s="501"/>
      <c r="GAB211" s="501"/>
      <c r="GAC211" s="501"/>
      <c r="GAD211" s="501"/>
      <c r="GAE211" s="501"/>
      <c r="GAF211" s="501"/>
      <c r="GAG211" s="501"/>
      <c r="GAH211" s="501"/>
      <c r="GAI211" s="501"/>
      <c r="GAJ211" s="501"/>
      <c r="GAK211" s="502"/>
      <c r="GAL211" s="497"/>
      <c r="GAM211" s="498"/>
      <c r="GAN211" s="498"/>
      <c r="GAO211" s="499"/>
      <c r="GAP211" s="499"/>
      <c r="GAQ211" s="499"/>
      <c r="GAR211" s="500"/>
      <c r="GAS211" s="501"/>
      <c r="GAT211" s="501"/>
      <c r="GAU211" s="501"/>
      <c r="GAV211" s="501"/>
      <c r="GAW211" s="501"/>
      <c r="GAX211" s="501"/>
      <c r="GAY211" s="501"/>
      <c r="GAZ211" s="501"/>
      <c r="GBA211" s="501"/>
      <c r="GBB211" s="501"/>
      <c r="GBC211" s="501"/>
      <c r="GBD211" s="502"/>
      <c r="GBE211" s="497"/>
      <c r="GBF211" s="498"/>
      <c r="GBG211" s="498"/>
      <c r="GBH211" s="499"/>
      <c r="GBI211" s="499"/>
      <c r="GBJ211" s="499"/>
      <c r="GBK211" s="500"/>
      <c r="GBL211" s="501"/>
      <c r="GBM211" s="501"/>
      <c r="GBN211" s="501"/>
      <c r="GBO211" s="501"/>
      <c r="GBP211" s="501"/>
      <c r="GBQ211" s="501"/>
      <c r="GBR211" s="501"/>
      <c r="GBS211" s="501"/>
      <c r="GBT211" s="501"/>
      <c r="GBU211" s="501"/>
      <c r="GBV211" s="501"/>
      <c r="GBW211" s="502"/>
      <c r="GBX211" s="497"/>
      <c r="GBY211" s="498"/>
      <c r="GBZ211" s="498"/>
      <c r="GCA211" s="499"/>
      <c r="GCB211" s="499"/>
      <c r="GCC211" s="499"/>
      <c r="GCD211" s="500"/>
      <c r="GCE211" s="501"/>
      <c r="GCF211" s="501"/>
      <c r="GCG211" s="501"/>
      <c r="GCH211" s="501"/>
      <c r="GCI211" s="501"/>
      <c r="GCJ211" s="501"/>
      <c r="GCK211" s="501"/>
      <c r="GCL211" s="501"/>
      <c r="GCM211" s="501"/>
      <c r="GCN211" s="501"/>
      <c r="GCO211" s="501"/>
      <c r="GCP211" s="502"/>
      <c r="GCQ211" s="497"/>
      <c r="GCR211" s="498"/>
      <c r="GCS211" s="498"/>
      <c r="GCT211" s="499"/>
      <c r="GCU211" s="499"/>
      <c r="GCV211" s="499"/>
      <c r="GCW211" s="500"/>
      <c r="GCX211" s="501"/>
      <c r="GCY211" s="501"/>
      <c r="GCZ211" s="501"/>
      <c r="GDA211" s="501"/>
      <c r="GDB211" s="501"/>
      <c r="GDC211" s="501"/>
      <c r="GDD211" s="501"/>
      <c r="GDE211" s="501"/>
      <c r="GDF211" s="501"/>
      <c r="GDG211" s="501"/>
      <c r="GDH211" s="501"/>
      <c r="GDI211" s="502"/>
      <c r="GDJ211" s="497"/>
      <c r="GDK211" s="498"/>
      <c r="GDL211" s="498"/>
      <c r="GDM211" s="499"/>
      <c r="GDN211" s="499"/>
      <c r="GDO211" s="499"/>
      <c r="GDP211" s="500"/>
      <c r="GDQ211" s="501"/>
      <c r="GDR211" s="501"/>
      <c r="GDS211" s="501"/>
      <c r="GDT211" s="501"/>
      <c r="GDU211" s="501"/>
      <c r="GDV211" s="501"/>
      <c r="GDW211" s="501"/>
      <c r="GDX211" s="501"/>
      <c r="GDY211" s="501"/>
      <c r="GDZ211" s="501"/>
      <c r="GEA211" s="501"/>
      <c r="GEB211" s="502"/>
      <c r="GEC211" s="497"/>
      <c r="GED211" s="498"/>
      <c r="GEE211" s="498"/>
      <c r="GEF211" s="499"/>
      <c r="GEG211" s="499"/>
      <c r="GEH211" s="499"/>
      <c r="GEI211" s="500"/>
      <c r="GEJ211" s="501"/>
      <c r="GEK211" s="501"/>
      <c r="GEL211" s="501"/>
      <c r="GEM211" s="501"/>
      <c r="GEN211" s="501"/>
      <c r="GEO211" s="501"/>
      <c r="GEP211" s="501"/>
      <c r="GEQ211" s="501"/>
      <c r="GER211" s="501"/>
      <c r="GES211" s="501"/>
      <c r="GET211" s="501"/>
      <c r="GEU211" s="502"/>
      <c r="GEV211" s="497"/>
      <c r="GEW211" s="498"/>
      <c r="GEX211" s="498"/>
      <c r="GEY211" s="499"/>
      <c r="GEZ211" s="499"/>
      <c r="GFA211" s="499"/>
      <c r="GFB211" s="500"/>
      <c r="GFC211" s="501"/>
      <c r="GFD211" s="501"/>
      <c r="GFE211" s="501"/>
      <c r="GFF211" s="501"/>
      <c r="GFG211" s="501"/>
      <c r="GFH211" s="501"/>
      <c r="GFI211" s="501"/>
      <c r="GFJ211" s="501"/>
      <c r="GFK211" s="501"/>
      <c r="GFL211" s="501"/>
      <c r="GFM211" s="501"/>
      <c r="GFN211" s="502"/>
      <c r="GFO211" s="497"/>
      <c r="GFP211" s="498"/>
      <c r="GFQ211" s="498"/>
      <c r="GFR211" s="499"/>
      <c r="GFS211" s="499"/>
      <c r="GFT211" s="499"/>
      <c r="GFU211" s="500"/>
      <c r="GFV211" s="501"/>
      <c r="GFW211" s="501"/>
      <c r="GFX211" s="501"/>
      <c r="GFY211" s="501"/>
      <c r="GFZ211" s="501"/>
      <c r="GGA211" s="501"/>
      <c r="GGB211" s="501"/>
      <c r="GGC211" s="501"/>
      <c r="GGD211" s="501"/>
      <c r="GGE211" s="501"/>
      <c r="GGF211" s="501"/>
      <c r="GGG211" s="502"/>
      <c r="GGH211" s="497"/>
      <c r="GGI211" s="498"/>
      <c r="GGJ211" s="498"/>
      <c r="GGK211" s="499"/>
      <c r="GGL211" s="499"/>
      <c r="GGM211" s="499"/>
      <c r="GGN211" s="500"/>
      <c r="GGO211" s="501"/>
      <c r="GGP211" s="501"/>
      <c r="GGQ211" s="501"/>
      <c r="GGR211" s="501"/>
      <c r="GGS211" s="501"/>
      <c r="GGT211" s="501"/>
      <c r="GGU211" s="501"/>
      <c r="GGV211" s="501"/>
      <c r="GGW211" s="501"/>
      <c r="GGX211" s="501"/>
      <c r="GGY211" s="501"/>
      <c r="GGZ211" s="502"/>
      <c r="GHA211" s="497"/>
      <c r="GHB211" s="498"/>
      <c r="GHC211" s="498"/>
      <c r="GHD211" s="499"/>
      <c r="GHE211" s="499"/>
      <c r="GHF211" s="499"/>
      <c r="GHG211" s="500"/>
      <c r="GHH211" s="501"/>
      <c r="GHI211" s="501"/>
      <c r="GHJ211" s="501"/>
      <c r="GHK211" s="501"/>
      <c r="GHL211" s="501"/>
      <c r="GHM211" s="501"/>
      <c r="GHN211" s="501"/>
      <c r="GHO211" s="501"/>
      <c r="GHP211" s="501"/>
      <c r="GHQ211" s="501"/>
      <c r="GHR211" s="501"/>
      <c r="GHS211" s="502"/>
      <c r="GHT211" s="497"/>
      <c r="GHU211" s="498"/>
      <c r="GHV211" s="498"/>
      <c r="GHW211" s="499"/>
      <c r="GHX211" s="499"/>
      <c r="GHY211" s="499"/>
      <c r="GHZ211" s="500"/>
      <c r="GIA211" s="501"/>
      <c r="GIB211" s="501"/>
      <c r="GIC211" s="501"/>
      <c r="GID211" s="501"/>
      <c r="GIE211" s="501"/>
      <c r="GIF211" s="501"/>
      <c r="GIG211" s="501"/>
      <c r="GIH211" s="501"/>
      <c r="GII211" s="501"/>
      <c r="GIJ211" s="501"/>
      <c r="GIK211" s="501"/>
      <c r="GIL211" s="502"/>
      <c r="GIM211" s="497"/>
      <c r="GIN211" s="498"/>
      <c r="GIO211" s="498"/>
      <c r="GIP211" s="499"/>
      <c r="GIQ211" s="499"/>
      <c r="GIR211" s="499"/>
      <c r="GIS211" s="500"/>
      <c r="GIT211" s="501"/>
      <c r="GIU211" s="501"/>
      <c r="GIV211" s="501"/>
      <c r="GIW211" s="501"/>
      <c r="GIX211" s="501"/>
      <c r="GIY211" s="501"/>
      <c r="GIZ211" s="501"/>
      <c r="GJA211" s="501"/>
      <c r="GJB211" s="501"/>
      <c r="GJC211" s="501"/>
      <c r="GJD211" s="501"/>
      <c r="GJE211" s="502"/>
      <c r="GJF211" s="497"/>
      <c r="GJG211" s="498"/>
      <c r="GJH211" s="498"/>
      <c r="GJI211" s="499"/>
      <c r="GJJ211" s="499"/>
      <c r="GJK211" s="499"/>
      <c r="GJL211" s="500"/>
      <c r="GJM211" s="501"/>
      <c r="GJN211" s="501"/>
      <c r="GJO211" s="501"/>
      <c r="GJP211" s="501"/>
      <c r="GJQ211" s="501"/>
      <c r="GJR211" s="501"/>
      <c r="GJS211" s="501"/>
      <c r="GJT211" s="501"/>
      <c r="GJU211" s="501"/>
      <c r="GJV211" s="501"/>
      <c r="GJW211" s="501"/>
      <c r="GJX211" s="502"/>
      <c r="GJY211" s="497"/>
      <c r="GJZ211" s="498"/>
      <c r="GKA211" s="498"/>
      <c r="GKB211" s="499"/>
      <c r="GKC211" s="499"/>
      <c r="GKD211" s="499"/>
      <c r="GKE211" s="500"/>
      <c r="GKF211" s="501"/>
      <c r="GKG211" s="501"/>
      <c r="GKH211" s="501"/>
      <c r="GKI211" s="501"/>
      <c r="GKJ211" s="501"/>
      <c r="GKK211" s="501"/>
      <c r="GKL211" s="501"/>
      <c r="GKM211" s="501"/>
      <c r="GKN211" s="501"/>
      <c r="GKO211" s="501"/>
      <c r="GKP211" s="501"/>
      <c r="GKQ211" s="502"/>
      <c r="GKR211" s="497"/>
      <c r="GKS211" s="498"/>
      <c r="GKT211" s="498"/>
      <c r="GKU211" s="499"/>
      <c r="GKV211" s="499"/>
      <c r="GKW211" s="499"/>
      <c r="GKX211" s="500"/>
      <c r="GKY211" s="501"/>
      <c r="GKZ211" s="501"/>
      <c r="GLA211" s="501"/>
      <c r="GLB211" s="501"/>
      <c r="GLC211" s="501"/>
      <c r="GLD211" s="501"/>
      <c r="GLE211" s="501"/>
      <c r="GLF211" s="501"/>
      <c r="GLG211" s="501"/>
      <c r="GLH211" s="501"/>
      <c r="GLI211" s="501"/>
      <c r="GLJ211" s="502"/>
      <c r="GLK211" s="497"/>
      <c r="GLL211" s="498"/>
      <c r="GLM211" s="498"/>
      <c r="GLN211" s="499"/>
      <c r="GLO211" s="499"/>
      <c r="GLP211" s="499"/>
      <c r="GLQ211" s="500"/>
      <c r="GLR211" s="501"/>
      <c r="GLS211" s="501"/>
      <c r="GLT211" s="501"/>
      <c r="GLU211" s="501"/>
      <c r="GLV211" s="501"/>
      <c r="GLW211" s="501"/>
      <c r="GLX211" s="501"/>
      <c r="GLY211" s="501"/>
      <c r="GLZ211" s="501"/>
      <c r="GMA211" s="501"/>
      <c r="GMB211" s="501"/>
      <c r="GMC211" s="502"/>
      <c r="GMD211" s="497"/>
      <c r="GME211" s="498"/>
      <c r="GMF211" s="498"/>
      <c r="GMG211" s="499"/>
      <c r="GMH211" s="499"/>
      <c r="GMI211" s="499"/>
      <c r="GMJ211" s="500"/>
      <c r="GMK211" s="501"/>
      <c r="GML211" s="501"/>
      <c r="GMM211" s="501"/>
      <c r="GMN211" s="501"/>
      <c r="GMO211" s="501"/>
      <c r="GMP211" s="501"/>
      <c r="GMQ211" s="501"/>
      <c r="GMR211" s="501"/>
      <c r="GMS211" s="501"/>
      <c r="GMT211" s="501"/>
      <c r="GMU211" s="501"/>
      <c r="GMV211" s="502"/>
      <c r="GMW211" s="497"/>
      <c r="GMX211" s="498"/>
      <c r="GMY211" s="498"/>
      <c r="GMZ211" s="499"/>
      <c r="GNA211" s="499"/>
      <c r="GNB211" s="499"/>
      <c r="GNC211" s="500"/>
      <c r="GND211" s="501"/>
      <c r="GNE211" s="501"/>
      <c r="GNF211" s="501"/>
      <c r="GNG211" s="501"/>
      <c r="GNH211" s="501"/>
      <c r="GNI211" s="501"/>
      <c r="GNJ211" s="501"/>
      <c r="GNK211" s="501"/>
      <c r="GNL211" s="501"/>
      <c r="GNM211" s="501"/>
      <c r="GNN211" s="501"/>
      <c r="GNO211" s="502"/>
      <c r="GNP211" s="497"/>
      <c r="GNQ211" s="498"/>
      <c r="GNR211" s="498"/>
      <c r="GNS211" s="499"/>
      <c r="GNT211" s="499"/>
      <c r="GNU211" s="499"/>
      <c r="GNV211" s="500"/>
      <c r="GNW211" s="501"/>
      <c r="GNX211" s="501"/>
      <c r="GNY211" s="501"/>
      <c r="GNZ211" s="501"/>
      <c r="GOA211" s="501"/>
      <c r="GOB211" s="501"/>
      <c r="GOC211" s="501"/>
      <c r="GOD211" s="501"/>
      <c r="GOE211" s="501"/>
      <c r="GOF211" s="501"/>
      <c r="GOG211" s="501"/>
      <c r="GOH211" s="502"/>
      <c r="GOI211" s="497"/>
      <c r="GOJ211" s="498"/>
      <c r="GOK211" s="498"/>
      <c r="GOL211" s="499"/>
      <c r="GOM211" s="499"/>
      <c r="GON211" s="499"/>
      <c r="GOO211" s="500"/>
      <c r="GOP211" s="501"/>
      <c r="GOQ211" s="501"/>
      <c r="GOR211" s="501"/>
      <c r="GOS211" s="501"/>
      <c r="GOT211" s="501"/>
      <c r="GOU211" s="501"/>
      <c r="GOV211" s="501"/>
      <c r="GOW211" s="501"/>
      <c r="GOX211" s="501"/>
      <c r="GOY211" s="501"/>
      <c r="GOZ211" s="501"/>
      <c r="GPA211" s="502"/>
      <c r="GPB211" s="497"/>
      <c r="GPC211" s="498"/>
      <c r="GPD211" s="498"/>
      <c r="GPE211" s="499"/>
      <c r="GPF211" s="499"/>
      <c r="GPG211" s="499"/>
      <c r="GPH211" s="500"/>
      <c r="GPI211" s="501"/>
      <c r="GPJ211" s="501"/>
      <c r="GPK211" s="501"/>
      <c r="GPL211" s="501"/>
      <c r="GPM211" s="501"/>
      <c r="GPN211" s="501"/>
      <c r="GPO211" s="501"/>
      <c r="GPP211" s="501"/>
      <c r="GPQ211" s="501"/>
      <c r="GPR211" s="501"/>
      <c r="GPS211" s="501"/>
      <c r="GPT211" s="502"/>
      <c r="GPU211" s="497"/>
      <c r="GPV211" s="498"/>
      <c r="GPW211" s="498"/>
      <c r="GPX211" s="499"/>
      <c r="GPY211" s="499"/>
      <c r="GPZ211" s="499"/>
      <c r="GQA211" s="500"/>
      <c r="GQB211" s="501"/>
      <c r="GQC211" s="501"/>
      <c r="GQD211" s="501"/>
      <c r="GQE211" s="501"/>
      <c r="GQF211" s="501"/>
      <c r="GQG211" s="501"/>
      <c r="GQH211" s="501"/>
      <c r="GQI211" s="501"/>
      <c r="GQJ211" s="501"/>
      <c r="GQK211" s="501"/>
      <c r="GQL211" s="501"/>
      <c r="GQM211" s="502"/>
      <c r="GQN211" s="497"/>
      <c r="GQO211" s="498"/>
      <c r="GQP211" s="498"/>
      <c r="GQQ211" s="499"/>
      <c r="GQR211" s="499"/>
      <c r="GQS211" s="499"/>
      <c r="GQT211" s="500"/>
      <c r="GQU211" s="501"/>
      <c r="GQV211" s="501"/>
      <c r="GQW211" s="501"/>
      <c r="GQX211" s="501"/>
      <c r="GQY211" s="501"/>
      <c r="GQZ211" s="501"/>
      <c r="GRA211" s="501"/>
      <c r="GRB211" s="501"/>
      <c r="GRC211" s="501"/>
      <c r="GRD211" s="501"/>
      <c r="GRE211" s="501"/>
      <c r="GRF211" s="502"/>
      <c r="GRG211" s="497"/>
      <c r="GRH211" s="498"/>
      <c r="GRI211" s="498"/>
      <c r="GRJ211" s="499"/>
      <c r="GRK211" s="499"/>
      <c r="GRL211" s="499"/>
      <c r="GRM211" s="500"/>
      <c r="GRN211" s="501"/>
      <c r="GRO211" s="501"/>
      <c r="GRP211" s="501"/>
      <c r="GRQ211" s="501"/>
      <c r="GRR211" s="501"/>
      <c r="GRS211" s="501"/>
      <c r="GRT211" s="501"/>
      <c r="GRU211" s="501"/>
      <c r="GRV211" s="501"/>
      <c r="GRW211" s="501"/>
      <c r="GRX211" s="501"/>
      <c r="GRY211" s="502"/>
      <c r="GRZ211" s="497"/>
      <c r="GSA211" s="498"/>
      <c r="GSB211" s="498"/>
      <c r="GSC211" s="499"/>
      <c r="GSD211" s="499"/>
      <c r="GSE211" s="499"/>
      <c r="GSF211" s="500"/>
      <c r="GSG211" s="501"/>
      <c r="GSH211" s="501"/>
      <c r="GSI211" s="501"/>
      <c r="GSJ211" s="501"/>
      <c r="GSK211" s="501"/>
      <c r="GSL211" s="501"/>
      <c r="GSM211" s="501"/>
      <c r="GSN211" s="501"/>
      <c r="GSO211" s="501"/>
      <c r="GSP211" s="501"/>
      <c r="GSQ211" s="501"/>
      <c r="GSR211" s="502"/>
      <c r="GSS211" s="497"/>
      <c r="GST211" s="498"/>
      <c r="GSU211" s="498"/>
      <c r="GSV211" s="499"/>
      <c r="GSW211" s="499"/>
      <c r="GSX211" s="499"/>
      <c r="GSY211" s="500"/>
      <c r="GSZ211" s="501"/>
      <c r="GTA211" s="501"/>
      <c r="GTB211" s="501"/>
      <c r="GTC211" s="501"/>
      <c r="GTD211" s="501"/>
      <c r="GTE211" s="501"/>
      <c r="GTF211" s="501"/>
      <c r="GTG211" s="501"/>
      <c r="GTH211" s="501"/>
      <c r="GTI211" s="501"/>
      <c r="GTJ211" s="501"/>
      <c r="GTK211" s="502"/>
      <c r="GTL211" s="497"/>
      <c r="GTM211" s="498"/>
      <c r="GTN211" s="498"/>
      <c r="GTO211" s="499"/>
      <c r="GTP211" s="499"/>
      <c r="GTQ211" s="499"/>
      <c r="GTR211" s="500"/>
      <c r="GTS211" s="501"/>
      <c r="GTT211" s="501"/>
      <c r="GTU211" s="501"/>
      <c r="GTV211" s="501"/>
      <c r="GTW211" s="501"/>
      <c r="GTX211" s="501"/>
      <c r="GTY211" s="501"/>
      <c r="GTZ211" s="501"/>
      <c r="GUA211" s="501"/>
      <c r="GUB211" s="501"/>
      <c r="GUC211" s="501"/>
      <c r="GUD211" s="502"/>
      <c r="GUE211" s="497"/>
      <c r="GUF211" s="498"/>
      <c r="GUG211" s="498"/>
      <c r="GUH211" s="499"/>
      <c r="GUI211" s="499"/>
      <c r="GUJ211" s="499"/>
      <c r="GUK211" s="500"/>
      <c r="GUL211" s="501"/>
      <c r="GUM211" s="501"/>
      <c r="GUN211" s="501"/>
      <c r="GUO211" s="501"/>
      <c r="GUP211" s="501"/>
      <c r="GUQ211" s="501"/>
      <c r="GUR211" s="501"/>
      <c r="GUS211" s="501"/>
      <c r="GUT211" s="501"/>
      <c r="GUU211" s="501"/>
      <c r="GUV211" s="501"/>
      <c r="GUW211" s="502"/>
      <c r="GUX211" s="497"/>
      <c r="GUY211" s="498"/>
      <c r="GUZ211" s="498"/>
      <c r="GVA211" s="499"/>
      <c r="GVB211" s="499"/>
      <c r="GVC211" s="499"/>
      <c r="GVD211" s="500"/>
      <c r="GVE211" s="501"/>
      <c r="GVF211" s="501"/>
      <c r="GVG211" s="501"/>
      <c r="GVH211" s="501"/>
      <c r="GVI211" s="501"/>
      <c r="GVJ211" s="501"/>
      <c r="GVK211" s="501"/>
      <c r="GVL211" s="501"/>
      <c r="GVM211" s="501"/>
      <c r="GVN211" s="501"/>
      <c r="GVO211" s="501"/>
      <c r="GVP211" s="502"/>
      <c r="GVQ211" s="497"/>
      <c r="GVR211" s="498"/>
      <c r="GVS211" s="498"/>
      <c r="GVT211" s="499"/>
      <c r="GVU211" s="499"/>
      <c r="GVV211" s="499"/>
      <c r="GVW211" s="500"/>
      <c r="GVX211" s="501"/>
      <c r="GVY211" s="501"/>
      <c r="GVZ211" s="501"/>
      <c r="GWA211" s="501"/>
      <c r="GWB211" s="501"/>
      <c r="GWC211" s="501"/>
      <c r="GWD211" s="501"/>
      <c r="GWE211" s="501"/>
      <c r="GWF211" s="501"/>
      <c r="GWG211" s="501"/>
      <c r="GWH211" s="501"/>
      <c r="GWI211" s="502"/>
      <c r="GWJ211" s="497"/>
      <c r="GWK211" s="498"/>
      <c r="GWL211" s="498"/>
      <c r="GWM211" s="499"/>
      <c r="GWN211" s="499"/>
      <c r="GWO211" s="499"/>
      <c r="GWP211" s="500"/>
      <c r="GWQ211" s="501"/>
      <c r="GWR211" s="501"/>
      <c r="GWS211" s="501"/>
      <c r="GWT211" s="501"/>
      <c r="GWU211" s="501"/>
      <c r="GWV211" s="501"/>
      <c r="GWW211" s="501"/>
      <c r="GWX211" s="501"/>
      <c r="GWY211" s="501"/>
      <c r="GWZ211" s="501"/>
      <c r="GXA211" s="501"/>
      <c r="GXB211" s="502"/>
      <c r="GXC211" s="497"/>
      <c r="GXD211" s="498"/>
      <c r="GXE211" s="498"/>
      <c r="GXF211" s="499"/>
      <c r="GXG211" s="499"/>
      <c r="GXH211" s="499"/>
      <c r="GXI211" s="500"/>
      <c r="GXJ211" s="501"/>
      <c r="GXK211" s="501"/>
      <c r="GXL211" s="501"/>
      <c r="GXM211" s="501"/>
      <c r="GXN211" s="501"/>
      <c r="GXO211" s="501"/>
      <c r="GXP211" s="501"/>
      <c r="GXQ211" s="501"/>
      <c r="GXR211" s="501"/>
      <c r="GXS211" s="501"/>
      <c r="GXT211" s="501"/>
      <c r="GXU211" s="502"/>
      <c r="GXV211" s="497"/>
      <c r="GXW211" s="498"/>
      <c r="GXX211" s="498"/>
      <c r="GXY211" s="499"/>
      <c r="GXZ211" s="499"/>
      <c r="GYA211" s="499"/>
      <c r="GYB211" s="500"/>
      <c r="GYC211" s="501"/>
      <c r="GYD211" s="501"/>
      <c r="GYE211" s="501"/>
      <c r="GYF211" s="501"/>
      <c r="GYG211" s="501"/>
      <c r="GYH211" s="501"/>
      <c r="GYI211" s="501"/>
      <c r="GYJ211" s="501"/>
      <c r="GYK211" s="501"/>
      <c r="GYL211" s="501"/>
      <c r="GYM211" s="501"/>
      <c r="GYN211" s="502"/>
      <c r="GYO211" s="497"/>
      <c r="GYP211" s="498"/>
      <c r="GYQ211" s="498"/>
      <c r="GYR211" s="499"/>
      <c r="GYS211" s="499"/>
      <c r="GYT211" s="499"/>
      <c r="GYU211" s="500"/>
      <c r="GYV211" s="501"/>
      <c r="GYW211" s="501"/>
      <c r="GYX211" s="501"/>
      <c r="GYY211" s="501"/>
      <c r="GYZ211" s="501"/>
      <c r="GZA211" s="501"/>
      <c r="GZB211" s="501"/>
      <c r="GZC211" s="501"/>
      <c r="GZD211" s="501"/>
      <c r="GZE211" s="501"/>
      <c r="GZF211" s="501"/>
      <c r="GZG211" s="502"/>
      <c r="GZH211" s="497"/>
      <c r="GZI211" s="498"/>
      <c r="GZJ211" s="498"/>
      <c r="GZK211" s="499"/>
      <c r="GZL211" s="499"/>
      <c r="GZM211" s="499"/>
      <c r="GZN211" s="500"/>
      <c r="GZO211" s="501"/>
      <c r="GZP211" s="501"/>
      <c r="GZQ211" s="501"/>
      <c r="GZR211" s="501"/>
      <c r="GZS211" s="501"/>
      <c r="GZT211" s="501"/>
      <c r="GZU211" s="501"/>
      <c r="GZV211" s="501"/>
      <c r="GZW211" s="501"/>
      <c r="GZX211" s="501"/>
      <c r="GZY211" s="501"/>
      <c r="GZZ211" s="502"/>
      <c r="HAA211" s="497"/>
      <c r="HAB211" s="498"/>
      <c r="HAC211" s="498"/>
      <c r="HAD211" s="499"/>
      <c r="HAE211" s="499"/>
      <c r="HAF211" s="499"/>
      <c r="HAG211" s="500"/>
      <c r="HAH211" s="501"/>
      <c r="HAI211" s="501"/>
      <c r="HAJ211" s="501"/>
      <c r="HAK211" s="501"/>
      <c r="HAL211" s="501"/>
      <c r="HAM211" s="501"/>
      <c r="HAN211" s="501"/>
      <c r="HAO211" s="501"/>
      <c r="HAP211" s="501"/>
      <c r="HAQ211" s="501"/>
      <c r="HAR211" s="501"/>
      <c r="HAS211" s="502"/>
      <c r="HAT211" s="497"/>
      <c r="HAU211" s="498"/>
      <c r="HAV211" s="498"/>
      <c r="HAW211" s="499"/>
      <c r="HAX211" s="499"/>
      <c r="HAY211" s="499"/>
      <c r="HAZ211" s="500"/>
      <c r="HBA211" s="501"/>
      <c r="HBB211" s="501"/>
      <c r="HBC211" s="501"/>
      <c r="HBD211" s="501"/>
      <c r="HBE211" s="501"/>
      <c r="HBF211" s="501"/>
      <c r="HBG211" s="501"/>
      <c r="HBH211" s="501"/>
      <c r="HBI211" s="501"/>
      <c r="HBJ211" s="501"/>
      <c r="HBK211" s="501"/>
      <c r="HBL211" s="502"/>
      <c r="HBM211" s="497"/>
      <c r="HBN211" s="498"/>
      <c r="HBO211" s="498"/>
      <c r="HBP211" s="499"/>
      <c r="HBQ211" s="499"/>
      <c r="HBR211" s="499"/>
      <c r="HBS211" s="500"/>
      <c r="HBT211" s="501"/>
      <c r="HBU211" s="501"/>
      <c r="HBV211" s="501"/>
      <c r="HBW211" s="501"/>
      <c r="HBX211" s="501"/>
      <c r="HBY211" s="501"/>
      <c r="HBZ211" s="501"/>
      <c r="HCA211" s="501"/>
      <c r="HCB211" s="501"/>
      <c r="HCC211" s="501"/>
      <c r="HCD211" s="501"/>
      <c r="HCE211" s="502"/>
      <c r="HCF211" s="497"/>
      <c r="HCG211" s="498"/>
      <c r="HCH211" s="498"/>
      <c r="HCI211" s="499"/>
      <c r="HCJ211" s="499"/>
      <c r="HCK211" s="499"/>
      <c r="HCL211" s="500"/>
      <c r="HCM211" s="501"/>
      <c r="HCN211" s="501"/>
      <c r="HCO211" s="501"/>
      <c r="HCP211" s="501"/>
      <c r="HCQ211" s="501"/>
      <c r="HCR211" s="501"/>
      <c r="HCS211" s="501"/>
      <c r="HCT211" s="501"/>
      <c r="HCU211" s="501"/>
      <c r="HCV211" s="501"/>
      <c r="HCW211" s="501"/>
      <c r="HCX211" s="502"/>
      <c r="HCY211" s="497"/>
      <c r="HCZ211" s="498"/>
      <c r="HDA211" s="498"/>
      <c r="HDB211" s="499"/>
      <c r="HDC211" s="499"/>
      <c r="HDD211" s="499"/>
      <c r="HDE211" s="500"/>
      <c r="HDF211" s="501"/>
      <c r="HDG211" s="501"/>
      <c r="HDH211" s="501"/>
      <c r="HDI211" s="501"/>
      <c r="HDJ211" s="501"/>
      <c r="HDK211" s="501"/>
      <c r="HDL211" s="501"/>
      <c r="HDM211" s="501"/>
      <c r="HDN211" s="501"/>
      <c r="HDO211" s="501"/>
      <c r="HDP211" s="501"/>
      <c r="HDQ211" s="502"/>
      <c r="HDR211" s="497"/>
      <c r="HDS211" s="498"/>
      <c r="HDT211" s="498"/>
      <c r="HDU211" s="499"/>
      <c r="HDV211" s="499"/>
      <c r="HDW211" s="499"/>
      <c r="HDX211" s="500"/>
      <c r="HDY211" s="501"/>
      <c r="HDZ211" s="501"/>
      <c r="HEA211" s="501"/>
      <c r="HEB211" s="501"/>
      <c r="HEC211" s="501"/>
      <c r="HED211" s="501"/>
      <c r="HEE211" s="501"/>
      <c r="HEF211" s="501"/>
      <c r="HEG211" s="501"/>
      <c r="HEH211" s="501"/>
      <c r="HEI211" s="501"/>
      <c r="HEJ211" s="502"/>
      <c r="HEK211" s="497"/>
      <c r="HEL211" s="498"/>
      <c r="HEM211" s="498"/>
      <c r="HEN211" s="499"/>
      <c r="HEO211" s="499"/>
      <c r="HEP211" s="499"/>
      <c r="HEQ211" s="500"/>
      <c r="HER211" s="501"/>
      <c r="HES211" s="501"/>
      <c r="HET211" s="501"/>
      <c r="HEU211" s="501"/>
      <c r="HEV211" s="501"/>
      <c r="HEW211" s="501"/>
      <c r="HEX211" s="501"/>
      <c r="HEY211" s="501"/>
      <c r="HEZ211" s="501"/>
      <c r="HFA211" s="501"/>
      <c r="HFB211" s="501"/>
      <c r="HFC211" s="502"/>
      <c r="HFD211" s="497"/>
      <c r="HFE211" s="498"/>
      <c r="HFF211" s="498"/>
      <c r="HFG211" s="499"/>
      <c r="HFH211" s="499"/>
      <c r="HFI211" s="499"/>
      <c r="HFJ211" s="500"/>
      <c r="HFK211" s="501"/>
      <c r="HFL211" s="501"/>
      <c r="HFM211" s="501"/>
      <c r="HFN211" s="501"/>
      <c r="HFO211" s="501"/>
      <c r="HFP211" s="501"/>
      <c r="HFQ211" s="501"/>
      <c r="HFR211" s="501"/>
      <c r="HFS211" s="501"/>
      <c r="HFT211" s="501"/>
      <c r="HFU211" s="501"/>
      <c r="HFV211" s="502"/>
      <c r="HFW211" s="497"/>
      <c r="HFX211" s="498"/>
      <c r="HFY211" s="498"/>
      <c r="HFZ211" s="499"/>
      <c r="HGA211" s="499"/>
      <c r="HGB211" s="499"/>
      <c r="HGC211" s="500"/>
      <c r="HGD211" s="501"/>
      <c r="HGE211" s="501"/>
      <c r="HGF211" s="501"/>
      <c r="HGG211" s="501"/>
      <c r="HGH211" s="501"/>
      <c r="HGI211" s="501"/>
      <c r="HGJ211" s="501"/>
      <c r="HGK211" s="501"/>
      <c r="HGL211" s="501"/>
      <c r="HGM211" s="501"/>
      <c r="HGN211" s="501"/>
      <c r="HGO211" s="502"/>
      <c r="HGP211" s="497"/>
      <c r="HGQ211" s="498"/>
      <c r="HGR211" s="498"/>
      <c r="HGS211" s="499"/>
      <c r="HGT211" s="499"/>
      <c r="HGU211" s="499"/>
      <c r="HGV211" s="500"/>
      <c r="HGW211" s="501"/>
      <c r="HGX211" s="501"/>
      <c r="HGY211" s="501"/>
      <c r="HGZ211" s="501"/>
      <c r="HHA211" s="501"/>
      <c r="HHB211" s="501"/>
      <c r="HHC211" s="501"/>
      <c r="HHD211" s="501"/>
      <c r="HHE211" s="501"/>
      <c r="HHF211" s="501"/>
      <c r="HHG211" s="501"/>
      <c r="HHH211" s="502"/>
      <c r="HHI211" s="497"/>
      <c r="HHJ211" s="498"/>
      <c r="HHK211" s="498"/>
      <c r="HHL211" s="499"/>
      <c r="HHM211" s="499"/>
      <c r="HHN211" s="499"/>
      <c r="HHO211" s="500"/>
      <c r="HHP211" s="501"/>
      <c r="HHQ211" s="501"/>
      <c r="HHR211" s="501"/>
      <c r="HHS211" s="501"/>
      <c r="HHT211" s="501"/>
      <c r="HHU211" s="501"/>
      <c r="HHV211" s="501"/>
      <c r="HHW211" s="501"/>
      <c r="HHX211" s="501"/>
      <c r="HHY211" s="501"/>
      <c r="HHZ211" s="501"/>
      <c r="HIA211" s="502"/>
      <c r="HIB211" s="497"/>
      <c r="HIC211" s="498"/>
      <c r="HID211" s="498"/>
      <c r="HIE211" s="499"/>
      <c r="HIF211" s="499"/>
      <c r="HIG211" s="499"/>
      <c r="HIH211" s="500"/>
      <c r="HII211" s="501"/>
      <c r="HIJ211" s="501"/>
      <c r="HIK211" s="501"/>
      <c r="HIL211" s="501"/>
      <c r="HIM211" s="501"/>
      <c r="HIN211" s="501"/>
      <c r="HIO211" s="501"/>
      <c r="HIP211" s="501"/>
      <c r="HIQ211" s="501"/>
      <c r="HIR211" s="501"/>
      <c r="HIS211" s="501"/>
      <c r="HIT211" s="502"/>
      <c r="HIU211" s="497"/>
      <c r="HIV211" s="498"/>
      <c r="HIW211" s="498"/>
      <c r="HIX211" s="499"/>
      <c r="HIY211" s="499"/>
      <c r="HIZ211" s="499"/>
      <c r="HJA211" s="500"/>
      <c r="HJB211" s="501"/>
      <c r="HJC211" s="501"/>
      <c r="HJD211" s="501"/>
      <c r="HJE211" s="501"/>
      <c r="HJF211" s="501"/>
      <c r="HJG211" s="501"/>
      <c r="HJH211" s="501"/>
      <c r="HJI211" s="501"/>
      <c r="HJJ211" s="501"/>
      <c r="HJK211" s="501"/>
      <c r="HJL211" s="501"/>
      <c r="HJM211" s="502"/>
      <c r="HJN211" s="497"/>
      <c r="HJO211" s="498"/>
      <c r="HJP211" s="498"/>
      <c r="HJQ211" s="499"/>
      <c r="HJR211" s="499"/>
      <c r="HJS211" s="499"/>
      <c r="HJT211" s="500"/>
      <c r="HJU211" s="501"/>
      <c r="HJV211" s="501"/>
      <c r="HJW211" s="501"/>
      <c r="HJX211" s="501"/>
      <c r="HJY211" s="501"/>
      <c r="HJZ211" s="501"/>
      <c r="HKA211" s="501"/>
      <c r="HKB211" s="501"/>
      <c r="HKC211" s="501"/>
      <c r="HKD211" s="501"/>
      <c r="HKE211" s="501"/>
      <c r="HKF211" s="502"/>
      <c r="HKG211" s="497"/>
      <c r="HKH211" s="498"/>
      <c r="HKI211" s="498"/>
      <c r="HKJ211" s="499"/>
      <c r="HKK211" s="499"/>
      <c r="HKL211" s="499"/>
      <c r="HKM211" s="500"/>
      <c r="HKN211" s="501"/>
      <c r="HKO211" s="501"/>
      <c r="HKP211" s="501"/>
      <c r="HKQ211" s="501"/>
      <c r="HKR211" s="501"/>
      <c r="HKS211" s="501"/>
      <c r="HKT211" s="501"/>
      <c r="HKU211" s="501"/>
      <c r="HKV211" s="501"/>
      <c r="HKW211" s="501"/>
      <c r="HKX211" s="501"/>
      <c r="HKY211" s="502"/>
      <c r="HKZ211" s="497"/>
      <c r="HLA211" s="498"/>
      <c r="HLB211" s="498"/>
      <c r="HLC211" s="499"/>
      <c r="HLD211" s="499"/>
      <c r="HLE211" s="499"/>
      <c r="HLF211" s="500"/>
      <c r="HLG211" s="501"/>
      <c r="HLH211" s="501"/>
      <c r="HLI211" s="501"/>
      <c r="HLJ211" s="501"/>
      <c r="HLK211" s="501"/>
      <c r="HLL211" s="501"/>
      <c r="HLM211" s="501"/>
      <c r="HLN211" s="501"/>
      <c r="HLO211" s="501"/>
      <c r="HLP211" s="501"/>
      <c r="HLQ211" s="501"/>
      <c r="HLR211" s="502"/>
      <c r="HLS211" s="497"/>
      <c r="HLT211" s="498"/>
      <c r="HLU211" s="498"/>
      <c r="HLV211" s="499"/>
      <c r="HLW211" s="499"/>
      <c r="HLX211" s="499"/>
      <c r="HLY211" s="500"/>
      <c r="HLZ211" s="501"/>
      <c r="HMA211" s="501"/>
      <c r="HMB211" s="501"/>
      <c r="HMC211" s="501"/>
      <c r="HMD211" s="501"/>
      <c r="HME211" s="501"/>
      <c r="HMF211" s="501"/>
      <c r="HMG211" s="501"/>
      <c r="HMH211" s="501"/>
      <c r="HMI211" s="501"/>
      <c r="HMJ211" s="501"/>
      <c r="HMK211" s="502"/>
      <c r="HML211" s="497"/>
      <c r="HMM211" s="498"/>
      <c r="HMN211" s="498"/>
      <c r="HMO211" s="499"/>
      <c r="HMP211" s="499"/>
      <c r="HMQ211" s="499"/>
      <c r="HMR211" s="500"/>
      <c r="HMS211" s="501"/>
      <c r="HMT211" s="501"/>
      <c r="HMU211" s="501"/>
      <c r="HMV211" s="501"/>
      <c r="HMW211" s="501"/>
      <c r="HMX211" s="501"/>
      <c r="HMY211" s="501"/>
      <c r="HMZ211" s="501"/>
      <c r="HNA211" s="501"/>
      <c r="HNB211" s="501"/>
      <c r="HNC211" s="501"/>
      <c r="HND211" s="502"/>
      <c r="HNE211" s="497"/>
      <c r="HNF211" s="498"/>
      <c r="HNG211" s="498"/>
      <c r="HNH211" s="499"/>
      <c r="HNI211" s="499"/>
      <c r="HNJ211" s="499"/>
      <c r="HNK211" s="500"/>
      <c r="HNL211" s="501"/>
      <c r="HNM211" s="501"/>
      <c r="HNN211" s="501"/>
      <c r="HNO211" s="501"/>
      <c r="HNP211" s="501"/>
      <c r="HNQ211" s="501"/>
      <c r="HNR211" s="501"/>
      <c r="HNS211" s="501"/>
      <c r="HNT211" s="501"/>
      <c r="HNU211" s="501"/>
      <c r="HNV211" s="501"/>
      <c r="HNW211" s="502"/>
      <c r="HNX211" s="497"/>
      <c r="HNY211" s="498"/>
      <c r="HNZ211" s="498"/>
      <c r="HOA211" s="499"/>
      <c r="HOB211" s="499"/>
      <c r="HOC211" s="499"/>
      <c r="HOD211" s="500"/>
      <c r="HOE211" s="501"/>
      <c r="HOF211" s="501"/>
      <c r="HOG211" s="501"/>
      <c r="HOH211" s="501"/>
      <c r="HOI211" s="501"/>
      <c r="HOJ211" s="501"/>
      <c r="HOK211" s="501"/>
      <c r="HOL211" s="501"/>
      <c r="HOM211" s="501"/>
      <c r="HON211" s="501"/>
      <c r="HOO211" s="501"/>
      <c r="HOP211" s="502"/>
      <c r="HOQ211" s="497"/>
      <c r="HOR211" s="498"/>
      <c r="HOS211" s="498"/>
      <c r="HOT211" s="499"/>
      <c r="HOU211" s="499"/>
      <c r="HOV211" s="499"/>
      <c r="HOW211" s="500"/>
      <c r="HOX211" s="501"/>
      <c r="HOY211" s="501"/>
      <c r="HOZ211" s="501"/>
      <c r="HPA211" s="501"/>
      <c r="HPB211" s="501"/>
      <c r="HPC211" s="501"/>
      <c r="HPD211" s="501"/>
      <c r="HPE211" s="501"/>
      <c r="HPF211" s="501"/>
      <c r="HPG211" s="501"/>
      <c r="HPH211" s="501"/>
      <c r="HPI211" s="502"/>
      <c r="HPJ211" s="497"/>
      <c r="HPK211" s="498"/>
      <c r="HPL211" s="498"/>
      <c r="HPM211" s="499"/>
      <c r="HPN211" s="499"/>
      <c r="HPO211" s="499"/>
      <c r="HPP211" s="500"/>
      <c r="HPQ211" s="501"/>
      <c r="HPR211" s="501"/>
      <c r="HPS211" s="501"/>
      <c r="HPT211" s="501"/>
      <c r="HPU211" s="501"/>
      <c r="HPV211" s="501"/>
      <c r="HPW211" s="501"/>
      <c r="HPX211" s="501"/>
      <c r="HPY211" s="501"/>
      <c r="HPZ211" s="501"/>
      <c r="HQA211" s="501"/>
      <c r="HQB211" s="502"/>
      <c r="HQC211" s="497"/>
      <c r="HQD211" s="498"/>
      <c r="HQE211" s="498"/>
      <c r="HQF211" s="499"/>
      <c r="HQG211" s="499"/>
      <c r="HQH211" s="499"/>
      <c r="HQI211" s="500"/>
      <c r="HQJ211" s="501"/>
      <c r="HQK211" s="501"/>
      <c r="HQL211" s="501"/>
      <c r="HQM211" s="501"/>
      <c r="HQN211" s="501"/>
      <c r="HQO211" s="501"/>
      <c r="HQP211" s="501"/>
      <c r="HQQ211" s="501"/>
      <c r="HQR211" s="501"/>
      <c r="HQS211" s="501"/>
      <c r="HQT211" s="501"/>
      <c r="HQU211" s="502"/>
      <c r="HQV211" s="497"/>
      <c r="HQW211" s="498"/>
      <c r="HQX211" s="498"/>
      <c r="HQY211" s="499"/>
      <c r="HQZ211" s="499"/>
      <c r="HRA211" s="499"/>
      <c r="HRB211" s="500"/>
      <c r="HRC211" s="501"/>
      <c r="HRD211" s="501"/>
      <c r="HRE211" s="501"/>
      <c r="HRF211" s="501"/>
      <c r="HRG211" s="501"/>
      <c r="HRH211" s="501"/>
      <c r="HRI211" s="501"/>
      <c r="HRJ211" s="501"/>
      <c r="HRK211" s="501"/>
      <c r="HRL211" s="501"/>
      <c r="HRM211" s="501"/>
      <c r="HRN211" s="502"/>
      <c r="HRO211" s="497"/>
      <c r="HRP211" s="498"/>
      <c r="HRQ211" s="498"/>
      <c r="HRR211" s="499"/>
      <c r="HRS211" s="499"/>
      <c r="HRT211" s="499"/>
      <c r="HRU211" s="500"/>
      <c r="HRV211" s="501"/>
      <c r="HRW211" s="501"/>
      <c r="HRX211" s="501"/>
      <c r="HRY211" s="501"/>
      <c r="HRZ211" s="501"/>
      <c r="HSA211" s="501"/>
      <c r="HSB211" s="501"/>
      <c r="HSC211" s="501"/>
      <c r="HSD211" s="501"/>
      <c r="HSE211" s="501"/>
      <c r="HSF211" s="501"/>
      <c r="HSG211" s="502"/>
      <c r="HSH211" s="497"/>
      <c r="HSI211" s="498"/>
      <c r="HSJ211" s="498"/>
      <c r="HSK211" s="499"/>
      <c r="HSL211" s="499"/>
      <c r="HSM211" s="499"/>
      <c r="HSN211" s="500"/>
      <c r="HSO211" s="501"/>
      <c r="HSP211" s="501"/>
      <c r="HSQ211" s="501"/>
      <c r="HSR211" s="501"/>
      <c r="HSS211" s="501"/>
      <c r="HST211" s="501"/>
      <c r="HSU211" s="501"/>
      <c r="HSV211" s="501"/>
      <c r="HSW211" s="501"/>
      <c r="HSX211" s="501"/>
      <c r="HSY211" s="501"/>
      <c r="HSZ211" s="502"/>
      <c r="HTA211" s="497"/>
      <c r="HTB211" s="498"/>
      <c r="HTC211" s="498"/>
      <c r="HTD211" s="499"/>
      <c r="HTE211" s="499"/>
      <c r="HTF211" s="499"/>
      <c r="HTG211" s="500"/>
      <c r="HTH211" s="501"/>
      <c r="HTI211" s="501"/>
      <c r="HTJ211" s="501"/>
      <c r="HTK211" s="501"/>
      <c r="HTL211" s="501"/>
      <c r="HTM211" s="501"/>
      <c r="HTN211" s="501"/>
      <c r="HTO211" s="501"/>
      <c r="HTP211" s="501"/>
      <c r="HTQ211" s="501"/>
      <c r="HTR211" s="501"/>
      <c r="HTS211" s="502"/>
      <c r="HTT211" s="497"/>
      <c r="HTU211" s="498"/>
      <c r="HTV211" s="498"/>
      <c r="HTW211" s="499"/>
      <c r="HTX211" s="499"/>
      <c r="HTY211" s="499"/>
      <c r="HTZ211" s="500"/>
      <c r="HUA211" s="501"/>
      <c r="HUB211" s="501"/>
      <c r="HUC211" s="501"/>
      <c r="HUD211" s="501"/>
      <c r="HUE211" s="501"/>
      <c r="HUF211" s="501"/>
      <c r="HUG211" s="501"/>
      <c r="HUH211" s="501"/>
      <c r="HUI211" s="501"/>
      <c r="HUJ211" s="501"/>
      <c r="HUK211" s="501"/>
      <c r="HUL211" s="502"/>
      <c r="HUM211" s="497"/>
      <c r="HUN211" s="498"/>
      <c r="HUO211" s="498"/>
      <c r="HUP211" s="499"/>
      <c r="HUQ211" s="499"/>
      <c r="HUR211" s="499"/>
      <c r="HUS211" s="500"/>
      <c r="HUT211" s="501"/>
      <c r="HUU211" s="501"/>
      <c r="HUV211" s="501"/>
      <c r="HUW211" s="501"/>
      <c r="HUX211" s="501"/>
      <c r="HUY211" s="501"/>
      <c r="HUZ211" s="501"/>
      <c r="HVA211" s="501"/>
      <c r="HVB211" s="501"/>
      <c r="HVC211" s="501"/>
      <c r="HVD211" s="501"/>
      <c r="HVE211" s="502"/>
      <c r="HVF211" s="497"/>
      <c r="HVG211" s="498"/>
      <c r="HVH211" s="498"/>
      <c r="HVI211" s="499"/>
      <c r="HVJ211" s="499"/>
      <c r="HVK211" s="499"/>
      <c r="HVL211" s="500"/>
      <c r="HVM211" s="501"/>
      <c r="HVN211" s="501"/>
      <c r="HVO211" s="501"/>
      <c r="HVP211" s="501"/>
      <c r="HVQ211" s="501"/>
      <c r="HVR211" s="501"/>
      <c r="HVS211" s="501"/>
      <c r="HVT211" s="501"/>
      <c r="HVU211" s="501"/>
      <c r="HVV211" s="501"/>
      <c r="HVW211" s="501"/>
      <c r="HVX211" s="502"/>
      <c r="HVY211" s="497"/>
      <c r="HVZ211" s="498"/>
      <c r="HWA211" s="498"/>
      <c r="HWB211" s="499"/>
      <c r="HWC211" s="499"/>
      <c r="HWD211" s="499"/>
      <c r="HWE211" s="500"/>
      <c r="HWF211" s="501"/>
      <c r="HWG211" s="501"/>
      <c r="HWH211" s="501"/>
      <c r="HWI211" s="501"/>
      <c r="HWJ211" s="501"/>
      <c r="HWK211" s="501"/>
      <c r="HWL211" s="501"/>
      <c r="HWM211" s="501"/>
      <c r="HWN211" s="501"/>
      <c r="HWO211" s="501"/>
      <c r="HWP211" s="501"/>
      <c r="HWQ211" s="502"/>
      <c r="HWR211" s="497"/>
      <c r="HWS211" s="498"/>
      <c r="HWT211" s="498"/>
      <c r="HWU211" s="499"/>
      <c r="HWV211" s="499"/>
      <c r="HWW211" s="499"/>
      <c r="HWX211" s="500"/>
      <c r="HWY211" s="501"/>
      <c r="HWZ211" s="501"/>
      <c r="HXA211" s="501"/>
      <c r="HXB211" s="501"/>
      <c r="HXC211" s="501"/>
      <c r="HXD211" s="501"/>
      <c r="HXE211" s="501"/>
      <c r="HXF211" s="501"/>
      <c r="HXG211" s="501"/>
      <c r="HXH211" s="501"/>
      <c r="HXI211" s="501"/>
      <c r="HXJ211" s="502"/>
      <c r="HXK211" s="497"/>
      <c r="HXL211" s="498"/>
      <c r="HXM211" s="498"/>
      <c r="HXN211" s="499"/>
      <c r="HXO211" s="499"/>
      <c r="HXP211" s="499"/>
      <c r="HXQ211" s="500"/>
      <c r="HXR211" s="501"/>
      <c r="HXS211" s="501"/>
      <c r="HXT211" s="501"/>
      <c r="HXU211" s="501"/>
      <c r="HXV211" s="501"/>
      <c r="HXW211" s="501"/>
      <c r="HXX211" s="501"/>
      <c r="HXY211" s="501"/>
      <c r="HXZ211" s="501"/>
      <c r="HYA211" s="501"/>
      <c r="HYB211" s="501"/>
      <c r="HYC211" s="502"/>
      <c r="HYD211" s="497"/>
      <c r="HYE211" s="498"/>
      <c r="HYF211" s="498"/>
      <c r="HYG211" s="499"/>
      <c r="HYH211" s="499"/>
      <c r="HYI211" s="499"/>
      <c r="HYJ211" s="500"/>
      <c r="HYK211" s="501"/>
      <c r="HYL211" s="501"/>
      <c r="HYM211" s="501"/>
      <c r="HYN211" s="501"/>
      <c r="HYO211" s="501"/>
      <c r="HYP211" s="501"/>
      <c r="HYQ211" s="501"/>
      <c r="HYR211" s="501"/>
      <c r="HYS211" s="501"/>
      <c r="HYT211" s="501"/>
      <c r="HYU211" s="501"/>
      <c r="HYV211" s="502"/>
      <c r="HYW211" s="497"/>
      <c r="HYX211" s="498"/>
      <c r="HYY211" s="498"/>
      <c r="HYZ211" s="499"/>
      <c r="HZA211" s="499"/>
      <c r="HZB211" s="499"/>
      <c r="HZC211" s="500"/>
      <c r="HZD211" s="501"/>
      <c r="HZE211" s="501"/>
      <c r="HZF211" s="501"/>
      <c r="HZG211" s="501"/>
      <c r="HZH211" s="501"/>
      <c r="HZI211" s="501"/>
      <c r="HZJ211" s="501"/>
      <c r="HZK211" s="501"/>
      <c r="HZL211" s="501"/>
      <c r="HZM211" s="501"/>
      <c r="HZN211" s="501"/>
      <c r="HZO211" s="502"/>
      <c r="HZP211" s="497"/>
      <c r="HZQ211" s="498"/>
      <c r="HZR211" s="498"/>
      <c r="HZS211" s="499"/>
      <c r="HZT211" s="499"/>
      <c r="HZU211" s="499"/>
      <c r="HZV211" s="500"/>
      <c r="HZW211" s="501"/>
      <c r="HZX211" s="501"/>
      <c r="HZY211" s="501"/>
      <c r="HZZ211" s="501"/>
      <c r="IAA211" s="501"/>
      <c r="IAB211" s="501"/>
      <c r="IAC211" s="501"/>
      <c r="IAD211" s="501"/>
      <c r="IAE211" s="501"/>
      <c r="IAF211" s="501"/>
      <c r="IAG211" s="501"/>
      <c r="IAH211" s="502"/>
      <c r="IAI211" s="497"/>
      <c r="IAJ211" s="498"/>
      <c r="IAK211" s="498"/>
      <c r="IAL211" s="499"/>
      <c r="IAM211" s="499"/>
      <c r="IAN211" s="499"/>
      <c r="IAO211" s="500"/>
      <c r="IAP211" s="501"/>
      <c r="IAQ211" s="501"/>
      <c r="IAR211" s="501"/>
      <c r="IAS211" s="501"/>
      <c r="IAT211" s="501"/>
      <c r="IAU211" s="501"/>
      <c r="IAV211" s="501"/>
      <c r="IAW211" s="501"/>
      <c r="IAX211" s="501"/>
      <c r="IAY211" s="501"/>
      <c r="IAZ211" s="501"/>
      <c r="IBA211" s="502"/>
      <c r="IBB211" s="497"/>
      <c r="IBC211" s="498"/>
      <c r="IBD211" s="498"/>
      <c r="IBE211" s="499"/>
      <c r="IBF211" s="499"/>
      <c r="IBG211" s="499"/>
      <c r="IBH211" s="500"/>
      <c r="IBI211" s="501"/>
      <c r="IBJ211" s="501"/>
      <c r="IBK211" s="501"/>
      <c r="IBL211" s="501"/>
      <c r="IBM211" s="501"/>
      <c r="IBN211" s="501"/>
      <c r="IBO211" s="501"/>
      <c r="IBP211" s="501"/>
      <c r="IBQ211" s="501"/>
      <c r="IBR211" s="501"/>
      <c r="IBS211" s="501"/>
      <c r="IBT211" s="502"/>
      <c r="IBU211" s="497"/>
      <c r="IBV211" s="498"/>
      <c r="IBW211" s="498"/>
      <c r="IBX211" s="499"/>
      <c r="IBY211" s="499"/>
      <c r="IBZ211" s="499"/>
      <c r="ICA211" s="500"/>
      <c r="ICB211" s="501"/>
      <c r="ICC211" s="501"/>
      <c r="ICD211" s="501"/>
      <c r="ICE211" s="501"/>
      <c r="ICF211" s="501"/>
      <c r="ICG211" s="501"/>
      <c r="ICH211" s="501"/>
      <c r="ICI211" s="501"/>
      <c r="ICJ211" s="501"/>
      <c r="ICK211" s="501"/>
      <c r="ICL211" s="501"/>
      <c r="ICM211" s="502"/>
      <c r="ICN211" s="497"/>
      <c r="ICO211" s="498"/>
      <c r="ICP211" s="498"/>
      <c r="ICQ211" s="499"/>
      <c r="ICR211" s="499"/>
      <c r="ICS211" s="499"/>
      <c r="ICT211" s="500"/>
      <c r="ICU211" s="501"/>
      <c r="ICV211" s="501"/>
      <c r="ICW211" s="501"/>
      <c r="ICX211" s="501"/>
      <c r="ICY211" s="501"/>
      <c r="ICZ211" s="501"/>
      <c r="IDA211" s="501"/>
      <c r="IDB211" s="501"/>
      <c r="IDC211" s="501"/>
      <c r="IDD211" s="501"/>
      <c r="IDE211" s="501"/>
      <c r="IDF211" s="502"/>
      <c r="IDG211" s="497"/>
      <c r="IDH211" s="498"/>
      <c r="IDI211" s="498"/>
      <c r="IDJ211" s="499"/>
      <c r="IDK211" s="499"/>
      <c r="IDL211" s="499"/>
      <c r="IDM211" s="500"/>
      <c r="IDN211" s="501"/>
      <c r="IDO211" s="501"/>
      <c r="IDP211" s="501"/>
      <c r="IDQ211" s="501"/>
      <c r="IDR211" s="501"/>
      <c r="IDS211" s="501"/>
      <c r="IDT211" s="501"/>
      <c r="IDU211" s="501"/>
      <c r="IDV211" s="501"/>
      <c r="IDW211" s="501"/>
      <c r="IDX211" s="501"/>
      <c r="IDY211" s="502"/>
      <c r="IDZ211" s="497"/>
      <c r="IEA211" s="498"/>
      <c r="IEB211" s="498"/>
      <c r="IEC211" s="499"/>
      <c r="IED211" s="499"/>
      <c r="IEE211" s="499"/>
      <c r="IEF211" s="500"/>
      <c r="IEG211" s="501"/>
      <c r="IEH211" s="501"/>
      <c r="IEI211" s="501"/>
      <c r="IEJ211" s="501"/>
      <c r="IEK211" s="501"/>
      <c r="IEL211" s="501"/>
      <c r="IEM211" s="501"/>
      <c r="IEN211" s="501"/>
      <c r="IEO211" s="501"/>
      <c r="IEP211" s="501"/>
      <c r="IEQ211" s="501"/>
      <c r="IER211" s="502"/>
      <c r="IES211" s="497"/>
      <c r="IET211" s="498"/>
      <c r="IEU211" s="498"/>
      <c r="IEV211" s="499"/>
      <c r="IEW211" s="499"/>
      <c r="IEX211" s="499"/>
      <c r="IEY211" s="500"/>
      <c r="IEZ211" s="501"/>
      <c r="IFA211" s="501"/>
      <c r="IFB211" s="501"/>
      <c r="IFC211" s="501"/>
      <c r="IFD211" s="501"/>
      <c r="IFE211" s="501"/>
      <c r="IFF211" s="501"/>
      <c r="IFG211" s="501"/>
      <c r="IFH211" s="501"/>
      <c r="IFI211" s="501"/>
      <c r="IFJ211" s="501"/>
      <c r="IFK211" s="502"/>
      <c r="IFL211" s="497"/>
      <c r="IFM211" s="498"/>
      <c r="IFN211" s="498"/>
      <c r="IFO211" s="499"/>
      <c r="IFP211" s="499"/>
      <c r="IFQ211" s="499"/>
      <c r="IFR211" s="500"/>
      <c r="IFS211" s="501"/>
      <c r="IFT211" s="501"/>
      <c r="IFU211" s="501"/>
      <c r="IFV211" s="501"/>
      <c r="IFW211" s="501"/>
      <c r="IFX211" s="501"/>
      <c r="IFY211" s="501"/>
      <c r="IFZ211" s="501"/>
      <c r="IGA211" s="501"/>
      <c r="IGB211" s="501"/>
      <c r="IGC211" s="501"/>
      <c r="IGD211" s="502"/>
      <c r="IGE211" s="497"/>
      <c r="IGF211" s="498"/>
      <c r="IGG211" s="498"/>
      <c r="IGH211" s="499"/>
      <c r="IGI211" s="499"/>
      <c r="IGJ211" s="499"/>
      <c r="IGK211" s="500"/>
      <c r="IGL211" s="501"/>
      <c r="IGM211" s="501"/>
      <c r="IGN211" s="501"/>
      <c r="IGO211" s="501"/>
      <c r="IGP211" s="501"/>
      <c r="IGQ211" s="501"/>
      <c r="IGR211" s="501"/>
      <c r="IGS211" s="501"/>
      <c r="IGT211" s="501"/>
      <c r="IGU211" s="501"/>
      <c r="IGV211" s="501"/>
      <c r="IGW211" s="502"/>
      <c r="IGX211" s="497"/>
      <c r="IGY211" s="498"/>
      <c r="IGZ211" s="498"/>
      <c r="IHA211" s="499"/>
      <c r="IHB211" s="499"/>
      <c r="IHC211" s="499"/>
      <c r="IHD211" s="500"/>
      <c r="IHE211" s="501"/>
      <c r="IHF211" s="501"/>
      <c r="IHG211" s="501"/>
      <c r="IHH211" s="501"/>
      <c r="IHI211" s="501"/>
      <c r="IHJ211" s="501"/>
      <c r="IHK211" s="501"/>
      <c r="IHL211" s="501"/>
      <c r="IHM211" s="501"/>
      <c r="IHN211" s="501"/>
      <c r="IHO211" s="501"/>
      <c r="IHP211" s="502"/>
      <c r="IHQ211" s="497"/>
      <c r="IHR211" s="498"/>
      <c r="IHS211" s="498"/>
      <c r="IHT211" s="499"/>
      <c r="IHU211" s="499"/>
      <c r="IHV211" s="499"/>
      <c r="IHW211" s="500"/>
      <c r="IHX211" s="501"/>
      <c r="IHY211" s="501"/>
      <c r="IHZ211" s="501"/>
      <c r="IIA211" s="501"/>
      <c r="IIB211" s="501"/>
      <c r="IIC211" s="501"/>
      <c r="IID211" s="501"/>
      <c r="IIE211" s="501"/>
      <c r="IIF211" s="501"/>
      <c r="IIG211" s="501"/>
      <c r="IIH211" s="501"/>
      <c r="III211" s="502"/>
      <c r="IIJ211" s="497"/>
      <c r="IIK211" s="498"/>
      <c r="IIL211" s="498"/>
      <c r="IIM211" s="499"/>
      <c r="IIN211" s="499"/>
      <c r="IIO211" s="499"/>
      <c r="IIP211" s="500"/>
      <c r="IIQ211" s="501"/>
      <c r="IIR211" s="501"/>
      <c r="IIS211" s="501"/>
      <c r="IIT211" s="501"/>
      <c r="IIU211" s="501"/>
      <c r="IIV211" s="501"/>
      <c r="IIW211" s="501"/>
      <c r="IIX211" s="501"/>
      <c r="IIY211" s="501"/>
      <c r="IIZ211" s="501"/>
      <c r="IJA211" s="501"/>
      <c r="IJB211" s="502"/>
      <c r="IJC211" s="497"/>
      <c r="IJD211" s="498"/>
      <c r="IJE211" s="498"/>
      <c r="IJF211" s="499"/>
      <c r="IJG211" s="499"/>
      <c r="IJH211" s="499"/>
      <c r="IJI211" s="500"/>
      <c r="IJJ211" s="501"/>
      <c r="IJK211" s="501"/>
      <c r="IJL211" s="501"/>
      <c r="IJM211" s="501"/>
      <c r="IJN211" s="501"/>
      <c r="IJO211" s="501"/>
      <c r="IJP211" s="501"/>
      <c r="IJQ211" s="501"/>
      <c r="IJR211" s="501"/>
      <c r="IJS211" s="501"/>
      <c r="IJT211" s="501"/>
      <c r="IJU211" s="502"/>
      <c r="IJV211" s="497"/>
      <c r="IJW211" s="498"/>
      <c r="IJX211" s="498"/>
      <c r="IJY211" s="499"/>
      <c r="IJZ211" s="499"/>
      <c r="IKA211" s="499"/>
      <c r="IKB211" s="500"/>
      <c r="IKC211" s="501"/>
      <c r="IKD211" s="501"/>
      <c r="IKE211" s="501"/>
      <c r="IKF211" s="501"/>
      <c r="IKG211" s="501"/>
      <c r="IKH211" s="501"/>
      <c r="IKI211" s="501"/>
      <c r="IKJ211" s="501"/>
      <c r="IKK211" s="501"/>
      <c r="IKL211" s="501"/>
      <c r="IKM211" s="501"/>
      <c r="IKN211" s="502"/>
      <c r="IKO211" s="497"/>
      <c r="IKP211" s="498"/>
      <c r="IKQ211" s="498"/>
      <c r="IKR211" s="499"/>
      <c r="IKS211" s="499"/>
      <c r="IKT211" s="499"/>
      <c r="IKU211" s="500"/>
      <c r="IKV211" s="501"/>
      <c r="IKW211" s="501"/>
      <c r="IKX211" s="501"/>
      <c r="IKY211" s="501"/>
      <c r="IKZ211" s="501"/>
      <c r="ILA211" s="501"/>
      <c r="ILB211" s="501"/>
      <c r="ILC211" s="501"/>
      <c r="ILD211" s="501"/>
      <c r="ILE211" s="501"/>
      <c r="ILF211" s="501"/>
      <c r="ILG211" s="502"/>
      <c r="ILH211" s="497"/>
      <c r="ILI211" s="498"/>
      <c r="ILJ211" s="498"/>
      <c r="ILK211" s="499"/>
      <c r="ILL211" s="499"/>
      <c r="ILM211" s="499"/>
      <c r="ILN211" s="500"/>
      <c r="ILO211" s="501"/>
      <c r="ILP211" s="501"/>
      <c r="ILQ211" s="501"/>
      <c r="ILR211" s="501"/>
      <c r="ILS211" s="501"/>
      <c r="ILT211" s="501"/>
      <c r="ILU211" s="501"/>
      <c r="ILV211" s="501"/>
      <c r="ILW211" s="501"/>
      <c r="ILX211" s="501"/>
      <c r="ILY211" s="501"/>
      <c r="ILZ211" s="502"/>
      <c r="IMA211" s="497"/>
      <c r="IMB211" s="498"/>
      <c r="IMC211" s="498"/>
      <c r="IMD211" s="499"/>
      <c r="IME211" s="499"/>
      <c r="IMF211" s="499"/>
      <c r="IMG211" s="500"/>
      <c r="IMH211" s="501"/>
      <c r="IMI211" s="501"/>
      <c r="IMJ211" s="501"/>
      <c r="IMK211" s="501"/>
      <c r="IML211" s="501"/>
      <c r="IMM211" s="501"/>
      <c r="IMN211" s="501"/>
      <c r="IMO211" s="501"/>
      <c r="IMP211" s="501"/>
      <c r="IMQ211" s="501"/>
      <c r="IMR211" s="501"/>
      <c r="IMS211" s="502"/>
      <c r="IMT211" s="497"/>
      <c r="IMU211" s="498"/>
      <c r="IMV211" s="498"/>
      <c r="IMW211" s="499"/>
      <c r="IMX211" s="499"/>
      <c r="IMY211" s="499"/>
      <c r="IMZ211" s="500"/>
      <c r="INA211" s="501"/>
      <c r="INB211" s="501"/>
      <c r="INC211" s="501"/>
      <c r="IND211" s="501"/>
      <c r="INE211" s="501"/>
      <c r="INF211" s="501"/>
      <c r="ING211" s="501"/>
      <c r="INH211" s="501"/>
      <c r="INI211" s="501"/>
      <c r="INJ211" s="501"/>
      <c r="INK211" s="501"/>
      <c r="INL211" s="502"/>
      <c r="INM211" s="497"/>
      <c r="INN211" s="498"/>
      <c r="INO211" s="498"/>
      <c r="INP211" s="499"/>
      <c r="INQ211" s="499"/>
      <c r="INR211" s="499"/>
      <c r="INS211" s="500"/>
      <c r="INT211" s="501"/>
      <c r="INU211" s="501"/>
      <c r="INV211" s="501"/>
      <c r="INW211" s="501"/>
      <c r="INX211" s="501"/>
      <c r="INY211" s="501"/>
      <c r="INZ211" s="501"/>
      <c r="IOA211" s="501"/>
      <c r="IOB211" s="501"/>
      <c r="IOC211" s="501"/>
      <c r="IOD211" s="501"/>
      <c r="IOE211" s="502"/>
      <c r="IOF211" s="497"/>
      <c r="IOG211" s="498"/>
      <c r="IOH211" s="498"/>
      <c r="IOI211" s="499"/>
      <c r="IOJ211" s="499"/>
      <c r="IOK211" s="499"/>
      <c r="IOL211" s="500"/>
      <c r="IOM211" s="501"/>
      <c r="ION211" s="501"/>
      <c r="IOO211" s="501"/>
      <c r="IOP211" s="501"/>
      <c r="IOQ211" s="501"/>
      <c r="IOR211" s="501"/>
      <c r="IOS211" s="501"/>
      <c r="IOT211" s="501"/>
      <c r="IOU211" s="501"/>
      <c r="IOV211" s="501"/>
      <c r="IOW211" s="501"/>
      <c r="IOX211" s="502"/>
      <c r="IOY211" s="497"/>
      <c r="IOZ211" s="498"/>
      <c r="IPA211" s="498"/>
      <c r="IPB211" s="499"/>
      <c r="IPC211" s="499"/>
      <c r="IPD211" s="499"/>
      <c r="IPE211" s="500"/>
      <c r="IPF211" s="501"/>
      <c r="IPG211" s="501"/>
      <c r="IPH211" s="501"/>
      <c r="IPI211" s="501"/>
      <c r="IPJ211" s="501"/>
      <c r="IPK211" s="501"/>
      <c r="IPL211" s="501"/>
      <c r="IPM211" s="501"/>
      <c r="IPN211" s="501"/>
      <c r="IPO211" s="501"/>
      <c r="IPP211" s="501"/>
      <c r="IPQ211" s="502"/>
      <c r="IPR211" s="497"/>
      <c r="IPS211" s="498"/>
      <c r="IPT211" s="498"/>
      <c r="IPU211" s="499"/>
      <c r="IPV211" s="499"/>
      <c r="IPW211" s="499"/>
      <c r="IPX211" s="500"/>
      <c r="IPY211" s="501"/>
      <c r="IPZ211" s="501"/>
      <c r="IQA211" s="501"/>
      <c r="IQB211" s="501"/>
      <c r="IQC211" s="501"/>
      <c r="IQD211" s="501"/>
      <c r="IQE211" s="501"/>
      <c r="IQF211" s="501"/>
      <c r="IQG211" s="501"/>
      <c r="IQH211" s="501"/>
      <c r="IQI211" s="501"/>
      <c r="IQJ211" s="502"/>
      <c r="IQK211" s="497"/>
      <c r="IQL211" s="498"/>
      <c r="IQM211" s="498"/>
      <c r="IQN211" s="499"/>
      <c r="IQO211" s="499"/>
      <c r="IQP211" s="499"/>
      <c r="IQQ211" s="500"/>
      <c r="IQR211" s="501"/>
      <c r="IQS211" s="501"/>
      <c r="IQT211" s="501"/>
      <c r="IQU211" s="501"/>
      <c r="IQV211" s="501"/>
      <c r="IQW211" s="501"/>
      <c r="IQX211" s="501"/>
      <c r="IQY211" s="501"/>
      <c r="IQZ211" s="501"/>
      <c r="IRA211" s="501"/>
      <c r="IRB211" s="501"/>
      <c r="IRC211" s="502"/>
      <c r="IRD211" s="497"/>
      <c r="IRE211" s="498"/>
      <c r="IRF211" s="498"/>
      <c r="IRG211" s="499"/>
      <c r="IRH211" s="499"/>
      <c r="IRI211" s="499"/>
      <c r="IRJ211" s="500"/>
      <c r="IRK211" s="501"/>
      <c r="IRL211" s="501"/>
      <c r="IRM211" s="501"/>
      <c r="IRN211" s="501"/>
      <c r="IRO211" s="501"/>
      <c r="IRP211" s="501"/>
      <c r="IRQ211" s="501"/>
      <c r="IRR211" s="501"/>
      <c r="IRS211" s="501"/>
      <c r="IRT211" s="501"/>
      <c r="IRU211" s="501"/>
      <c r="IRV211" s="502"/>
      <c r="IRW211" s="497"/>
      <c r="IRX211" s="498"/>
      <c r="IRY211" s="498"/>
      <c r="IRZ211" s="499"/>
      <c r="ISA211" s="499"/>
      <c r="ISB211" s="499"/>
      <c r="ISC211" s="500"/>
      <c r="ISD211" s="501"/>
      <c r="ISE211" s="501"/>
      <c r="ISF211" s="501"/>
      <c r="ISG211" s="501"/>
      <c r="ISH211" s="501"/>
      <c r="ISI211" s="501"/>
      <c r="ISJ211" s="501"/>
      <c r="ISK211" s="501"/>
      <c r="ISL211" s="501"/>
      <c r="ISM211" s="501"/>
      <c r="ISN211" s="501"/>
      <c r="ISO211" s="502"/>
      <c r="ISP211" s="497"/>
      <c r="ISQ211" s="498"/>
      <c r="ISR211" s="498"/>
      <c r="ISS211" s="499"/>
      <c r="IST211" s="499"/>
      <c r="ISU211" s="499"/>
      <c r="ISV211" s="500"/>
      <c r="ISW211" s="501"/>
      <c r="ISX211" s="501"/>
      <c r="ISY211" s="501"/>
      <c r="ISZ211" s="501"/>
      <c r="ITA211" s="501"/>
      <c r="ITB211" s="501"/>
      <c r="ITC211" s="501"/>
      <c r="ITD211" s="501"/>
      <c r="ITE211" s="501"/>
      <c r="ITF211" s="501"/>
      <c r="ITG211" s="501"/>
      <c r="ITH211" s="502"/>
      <c r="ITI211" s="497"/>
      <c r="ITJ211" s="498"/>
      <c r="ITK211" s="498"/>
      <c r="ITL211" s="499"/>
      <c r="ITM211" s="499"/>
      <c r="ITN211" s="499"/>
      <c r="ITO211" s="500"/>
      <c r="ITP211" s="501"/>
      <c r="ITQ211" s="501"/>
      <c r="ITR211" s="501"/>
      <c r="ITS211" s="501"/>
      <c r="ITT211" s="501"/>
      <c r="ITU211" s="501"/>
      <c r="ITV211" s="501"/>
      <c r="ITW211" s="501"/>
      <c r="ITX211" s="501"/>
      <c r="ITY211" s="501"/>
      <c r="ITZ211" s="501"/>
      <c r="IUA211" s="502"/>
      <c r="IUB211" s="497"/>
      <c r="IUC211" s="498"/>
      <c r="IUD211" s="498"/>
      <c r="IUE211" s="499"/>
      <c r="IUF211" s="499"/>
      <c r="IUG211" s="499"/>
      <c r="IUH211" s="500"/>
      <c r="IUI211" s="501"/>
      <c r="IUJ211" s="501"/>
      <c r="IUK211" s="501"/>
      <c r="IUL211" s="501"/>
      <c r="IUM211" s="501"/>
      <c r="IUN211" s="501"/>
      <c r="IUO211" s="501"/>
      <c r="IUP211" s="501"/>
      <c r="IUQ211" s="501"/>
      <c r="IUR211" s="501"/>
      <c r="IUS211" s="501"/>
      <c r="IUT211" s="502"/>
      <c r="IUU211" s="497"/>
      <c r="IUV211" s="498"/>
      <c r="IUW211" s="498"/>
      <c r="IUX211" s="499"/>
      <c r="IUY211" s="499"/>
      <c r="IUZ211" s="499"/>
      <c r="IVA211" s="500"/>
      <c r="IVB211" s="501"/>
      <c r="IVC211" s="501"/>
      <c r="IVD211" s="501"/>
      <c r="IVE211" s="501"/>
      <c r="IVF211" s="501"/>
      <c r="IVG211" s="501"/>
      <c r="IVH211" s="501"/>
      <c r="IVI211" s="501"/>
      <c r="IVJ211" s="501"/>
      <c r="IVK211" s="501"/>
      <c r="IVL211" s="501"/>
      <c r="IVM211" s="502"/>
      <c r="IVN211" s="497"/>
      <c r="IVO211" s="498"/>
      <c r="IVP211" s="498"/>
      <c r="IVQ211" s="499"/>
      <c r="IVR211" s="499"/>
      <c r="IVS211" s="499"/>
      <c r="IVT211" s="500"/>
      <c r="IVU211" s="501"/>
      <c r="IVV211" s="501"/>
      <c r="IVW211" s="501"/>
      <c r="IVX211" s="501"/>
      <c r="IVY211" s="501"/>
      <c r="IVZ211" s="501"/>
      <c r="IWA211" s="501"/>
      <c r="IWB211" s="501"/>
      <c r="IWC211" s="501"/>
      <c r="IWD211" s="501"/>
      <c r="IWE211" s="501"/>
      <c r="IWF211" s="502"/>
      <c r="IWG211" s="497"/>
      <c r="IWH211" s="498"/>
      <c r="IWI211" s="498"/>
      <c r="IWJ211" s="499"/>
      <c r="IWK211" s="499"/>
      <c r="IWL211" s="499"/>
      <c r="IWM211" s="500"/>
      <c r="IWN211" s="501"/>
      <c r="IWO211" s="501"/>
      <c r="IWP211" s="501"/>
      <c r="IWQ211" s="501"/>
      <c r="IWR211" s="501"/>
      <c r="IWS211" s="501"/>
      <c r="IWT211" s="501"/>
      <c r="IWU211" s="501"/>
      <c r="IWV211" s="501"/>
      <c r="IWW211" s="501"/>
      <c r="IWX211" s="501"/>
      <c r="IWY211" s="502"/>
      <c r="IWZ211" s="497"/>
      <c r="IXA211" s="498"/>
      <c r="IXB211" s="498"/>
      <c r="IXC211" s="499"/>
      <c r="IXD211" s="499"/>
      <c r="IXE211" s="499"/>
      <c r="IXF211" s="500"/>
      <c r="IXG211" s="501"/>
      <c r="IXH211" s="501"/>
      <c r="IXI211" s="501"/>
      <c r="IXJ211" s="501"/>
      <c r="IXK211" s="501"/>
      <c r="IXL211" s="501"/>
      <c r="IXM211" s="501"/>
      <c r="IXN211" s="501"/>
      <c r="IXO211" s="501"/>
      <c r="IXP211" s="501"/>
      <c r="IXQ211" s="501"/>
      <c r="IXR211" s="502"/>
      <c r="IXS211" s="497"/>
      <c r="IXT211" s="498"/>
      <c r="IXU211" s="498"/>
      <c r="IXV211" s="499"/>
      <c r="IXW211" s="499"/>
      <c r="IXX211" s="499"/>
      <c r="IXY211" s="500"/>
      <c r="IXZ211" s="501"/>
      <c r="IYA211" s="501"/>
      <c r="IYB211" s="501"/>
      <c r="IYC211" s="501"/>
      <c r="IYD211" s="501"/>
      <c r="IYE211" s="501"/>
      <c r="IYF211" s="501"/>
      <c r="IYG211" s="501"/>
      <c r="IYH211" s="501"/>
      <c r="IYI211" s="501"/>
      <c r="IYJ211" s="501"/>
      <c r="IYK211" s="502"/>
      <c r="IYL211" s="497"/>
      <c r="IYM211" s="498"/>
      <c r="IYN211" s="498"/>
      <c r="IYO211" s="499"/>
      <c r="IYP211" s="499"/>
      <c r="IYQ211" s="499"/>
      <c r="IYR211" s="500"/>
      <c r="IYS211" s="501"/>
      <c r="IYT211" s="501"/>
      <c r="IYU211" s="501"/>
      <c r="IYV211" s="501"/>
      <c r="IYW211" s="501"/>
      <c r="IYX211" s="501"/>
      <c r="IYY211" s="501"/>
      <c r="IYZ211" s="501"/>
      <c r="IZA211" s="501"/>
      <c r="IZB211" s="501"/>
      <c r="IZC211" s="501"/>
      <c r="IZD211" s="502"/>
      <c r="IZE211" s="497"/>
      <c r="IZF211" s="498"/>
      <c r="IZG211" s="498"/>
      <c r="IZH211" s="499"/>
      <c r="IZI211" s="499"/>
      <c r="IZJ211" s="499"/>
      <c r="IZK211" s="500"/>
      <c r="IZL211" s="501"/>
      <c r="IZM211" s="501"/>
      <c r="IZN211" s="501"/>
      <c r="IZO211" s="501"/>
      <c r="IZP211" s="501"/>
      <c r="IZQ211" s="501"/>
      <c r="IZR211" s="501"/>
      <c r="IZS211" s="501"/>
      <c r="IZT211" s="501"/>
      <c r="IZU211" s="501"/>
      <c r="IZV211" s="501"/>
      <c r="IZW211" s="502"/>
      <c r="IZX211" s="497"/>
      <c r="IZY211" s="498"/>
      <c r="IZZ211" s="498"/>
      <c r="JAA211" s="499"/>
      <c r="JAB211" s="499"/>
      <c r="JAC211" s="499"/>
      <c r="JAD211" s="500"/>
      <c r="JAE211" s="501"/>
      <c r="JAF211" s="501"/>
      <c r="JAG211" s="501"/>
      <c r="JAH211" s="501"/>
      <c r="JAI211" s="501"/>
      <c r="JAJ211" s="501"/>
      <c r="JAK211" s="501"/>
      <c r="JAL211" s="501"/>
      <c r="JAM211" s="501"/>
      <c r="JAN211" s="501"/>
      <c r="JAO211" s="501"/>
      <c r="JAP211" s="502"/>
      <c r="JAQ211" s="497"/>
      <c r="JAR211" s="498"/>
      <c r="JAS211" s="498"/>
      <c r="JAT211" s="499"/>
      <c r="JAU211" s="499"/>
      <c r="JAV211" s="499"/>
      <c r="JAW211" s="500"/>
      <c r="JAX211" s="501"/>
      <c r="JAY211" s="501"/>
      <c r="JAZ211" s="501"/>
      <c r="JBA211" s="501"/>
      <c r="JBB211" s="501"/>
      <c r="JBC211" s="501"/>
      <c r="JBD211" s="501"/>
      <c r="JBE211" s="501"/>
      <c r="JBF211" s="501"/>
      <c r="JBG211" s="501"/>
      <c r="JBH211" s="501"/>
      <c r="JBI211" s="502"/>
      <c r="JBJ211" s="497"/>
      <c r="JBK211" s="498"/>
      <c r="JBL211" s="498"/>
      <c r="JBM211" s="499"/>
      <c r="JBN211" s="499"/>
      <c r="JBO211" s="499"/>
      <c r="JBP211" s="500"/>
      <c r="JBQ211" s="501"/>
      <c r="JBR211" s="501"/>
      <c r="JBS211" s="501"/>
      <c r="JBT211" s="501"/>
      <c r="JBU211" s="501"/>
      <c r="JBV211" s="501"/>
      <c r="JBW211" s="501"/>
      <c r="JBX211" s="501"/>
      <c r="JBY211" s="501"/>
      <c r="JBZ211" s="501"/>
      <c r="JCA211" s="501"/>
      <c r="JCB211" s="502"/>
      <c r="JCC211" s="497"/>
      <c r="JCD211" s="498"/>
      <c r="JCE211" s="498"/>
      <c r="JCF211" s="499"/>
      <c r="JCG211" s="499"/>
      <c r="JCH211" s="499"/>
      <c r="JCI211" s="500"/>
      <c r="JCJ211" s="501"/>
      <c r="JCK211" s="501"/>
      <c r="JCL211" s="501"/>
      <c r="JCM211" s="501"/>
      <c r="JCN211" s="501"/>
      <c r="JCO211" s="501"/>
      <c r="JCP211" s="501"/>
      <c r="JCQ211" s="501"/>
      <c r="JCR211" s="501"/>
      <c r="JCS211" s="501"/>
      <c r="JCT211" s="501"/>
      <c r="JCU211" s="502"/>
      <c r="JCV211" s="497"/>
      <c r="JCW211" s="498"/>
      <c r="JCX211" s="498"/>
      <c r="JCY211" s="499"/>
      <c r="JCZ211" s="499"/>
      <c r="JDA211" s="499"/>
      <c r="JDB211" s="500"/>
      <c r="JDC211" s="501"/>
      <c r="JDD211" s="501"/>
      <c r="JDE211" s="501"/>
      <c r="JDF211" s="501"/>
      <c r="JDG211" s="501"/>
      <c r="JDH211" s="501"/>
      <c r="JDI211" s="501"/>
      <c r="JDJ211" s="501"/>
      <c r="JDK211" s="501"/>
      <c r="JDL211" s="501"/>
      <c r="JDM211" s="501"/>
      <c r="JDN211" s="502"/>
      <c r="JDO211" s="497"/>
      <c r="JDP211" s="498"/>
      <c r="JDQ211" s="498"/>
      <c r="JDR211" s="499"/>
      <c r="JDS211" s="499"/>
      <c r="JDT211" s="499"/>
      <c r="JDU211" s="500"/>
      <c r="JDV211" s="501"/>
      <c r="JDW211" s="501"/>
      <c r="JDX211" s="501"/>
      <c r="JDY211" s="501"/>
      <c r="JDZ211" s="501"/>
      <c r="JEA211" s="501"/>
      <c r="JEB211" s="501"/>
      <c r="JEC211" s="501"/>
      <c r="JED211" s="501"/>
      <c r="JEE211" s="501"/>
      <c r="JEF211" s="501"/>
      <c r="JEG211" s="502"/>
      <c r="JEH211" s="497"/>
      <c r="JEI211" s="498"/>
      <c r="JEJ211" s="498"/>
      <c r="JEK211" s="499"/>
      <c r="JEL211" s="499"/>
      <c r="JEM211" s="499"/>
      <c r="JEN211" s="500"/>
      <c r="JEO211" s="501"/>
      <c r="JEP211" s="501"/>
      <c r="JEQ211" s="501"/>
      <c r="JER211" s="501"/>
      <c r="JES211" s="501"/>
      <c r="JET211" s="501"/>
      <c r="JEU211" s="501"/>
      <c r="JEV211" s="501"/>
      <c r="JEW211" s="501"/>
      <c r="JEX211" s="501"/>
      <c r="JEY211" s="501"/>
      <c r="JEZ211" s="502"/>
      <c r="JFA211" s="497"/>
      <c r="JFB211" s="498"/>
      <c r="JFC211" s="498"/>
      <c r="JFD211" s="499"/>
      <c r="JFE211" s="499"/>
      <c r="JFF211" s="499"/>
      <c r="JFG211" s="500"/>
      <c r="JFH211" s="501"/>
      <c r="JFI211" s="501"/>
      <c r="JFJ211" s="501"/>
      <c r="JFK211" s="501"/>
      <c r="JFL211" s="501"/>
      <c r="JFM211" s="501"/>
      <c r="JFN211" s="501"/>
      <c r="JFO211" s="501"/>
      <c r="JFP211" s="501"/>
      <c r="JFQ211" s="501"/>
      <c r="JFR211" s="501"/>
      <c r="JFS211" s="502"/>
      <c r="JFT211" s="497"/>
      <c r="JFU211" s="498"/>
      <c r="JFV211" s="498"/>
      <c r="JFW211" s="499"/>
      <c r="JFX211" s="499"/>
      <c r="JFY211" s="499"/>
      <c r="JFZ211" s="500"/>
      <c r="JGA211" s="501"/>
      <c r="JGB211" s="501"/>
      <c r="JGC211" s="501"/>
      <c r="JGD211" s="501"/>
      <c r="JGE211" s="501"/>
      <c r="JGF211" s="501"/>
      <c r="JGG211" s="501"/>
      <c r="JGH211" s="501"/>
      <c r="JGI211" s="501"/>
      <c r="JGJ211" s="501"/>
      <c r="JGK211" s="501"/>
      <c r="JGL211" s="502"/>
      <c r="JGM211" s="497"/>
      <c r="JGN211" s="498"/>
      <c r="JGO211" s="498"/>
      <c r="JGP211" s="499"/>
      <c r="JGQ211" s="499"/>
      <c r="JGR211" s="499"/>
      <c r="JGS211" s="500"/>
      <c r="JGT211" s="501"/>
      <c r="JGU211" s="501"/>
      <c r="JGV211" s="501"/>
      <c r="JGW211" s="501"/>
      <c r="JGX211" s="501"/>
      <c r="JGY211" s="501"/>
      <c r="JGZ211" s="501"/>
      <c r="JHA211" s="501"/>
      <c r="JHB211" s="501"/>
      <c r="JHC211" s="501"/>
      <c r="JHD211" s="501"/>
      <c r="JHE211" s="502"/>
      <c r="JHF211" s="497"/>
      <c r="JHG211" s="498"/>
      <c r="JHH211" s="498"/>
      <c r="JHI211" s="499"/>
      <c r="JHJ211" s="499"/>
      <c r="JHK211" s="499"/>
      <c r="JHL211" s="500"/>
      <c r="JHM211" s="501"/>
      <c r="JHN211" s="501"/>
      <c r="JHO211" s="501"/>
      <c r="JHP211" s="501"/>
      <c r="JHQ211" s="501"/>
      <c r="JHR211" s="501"/>
      <c r="JHS211" s="501"/>
      <c r="JHT211" s="501"/>
      <c r="JHU211" s="501"/>
      <c r="JHV211" s="501"/>
      <c r="JHW211" s="501"/>
      <c r="JHX211" s="502"/>
      <c r="JHY211" s="497"/>
      <c r="JHZ211" s="498"/>
      <c r="JIA211" s="498"/>
      <c r="JIB211" s="499"/>
      <c r="JIC211" s="499"/>
      <c r="JID211" s="499"/>
      <c r="JIE211" s="500"/>
      <c r="JIF211" s="501"/>
      <c r="JIG211" s="501"/>
      <c r="JIH211" s="501"/>
      <c r="JII211" s="501"/>
      <c r="JIJ211" s="501"/>
      <c r="JIK211" s="501"/>
      <c r="JIL211" s="501"/>
      <c r="JIM211" s="501"/>
      <c r="JIN211" s="501"/>
      <c r="JIO211" s="501"/>
      <c r="JIP211" s="501"/>
      <c r="JIQ211" s="502"/>
      <c r="JIR211" s="497"/>
      <c r="JIS211" s="498"/>
      <c r="JIT211" s="498"/>
      <c r="JIU211" s="499"/>
      <c r="JIV211" s="499"/>
      <c r="JIW211" s="499"/>
      <c r="JIX211" s="500"/>
      <c r="JIY211" s="501"/>
      <c r="JIZ211" s="501"/>
      <c r="JJA211" s="501"/>
      <c r="JJB211" s="501"/>
      <c r="JJC211" s="501"/>
      <c r="JJD211" s="501"/>
      <c r="JJE211" s="501"/>
      <c r="JJF211" s="501"/>
      <c r="JJG211" s="501"/>
      <c r="JJH211" s="501"/>
      <c r="JJI211" s="501"/>
      <c r="JJJ211" s="502"/>
      <c r="JJK211" s="497"/>
      <c r="JJL211" s="498"/>
      <c r="JJM211" s="498"/>
      <c r="JJN211" s="499"/>
      <c r="JJO211" s="499"/>
      <c r="JJP211" s="499"/>
      <c r="JJQ211" s="500"/>
      <c r="JJR211" s="501"/>
      <c r="JJS211" s="501"/>
      <c r="JJT211" s="501"/>
      <c r="JJU211" s="501"/>
      <c r="JJV211" s="501"/>
      <c r="JJW211" s="501"/>
      <c r="JJX211" s="501"/>
      <c r="JJY211" s="501"/>
      <c r="JJZ211" s="501"/>
      <c r="JKA211" s="501"/>
      <c r="JKB211" s="501"/>
      <c r="JKC211" s="502"/>
      <c r="JKD211" s="497"/>
      <c r="JKE211" s="498"/>
      <c r="JKF211" s="498"/>
      <c r="JKG211" s="499"/>
      <c r="JKH211" s="499"/>
      <c r="JKI211" s="499"/>
      <c r="JKJ211" s="500"/>
      <c r="JKK211" s="501"/>
      <c r="JKL211" s="501"/>
      <c r="JKM211" s="501"/>
      <c r="JKN211" s="501"/>
      <c r="JKO211" s="501"/>
      <c r="JKP211" s="501"/>
      <c r="JKQ211" s="501"/>
      <c r="JKR211" s="501"/>
      <c r="JKS211" s="501"/>
      <c r="JKT211" s="501"/>
      <c r="JKU211" s="501"/>
      <c r="JKV211" s="502"/>
      <c r="JKW211" s="497"/>
      <c r="JKX211" s="498"/>
      <c r="JKY211" s="498"/>
      <c r="JKZ211" s="499"/>
      <c r="JLA211" s="499"/>
      <c r="JLB211" s="499"/>
      <c r="JLC211" s="500"/>
      <c r="JLD211" s="501"/>
      <c r="JLE211" s="501"/>
      <c r="JLF211" s="501"/>
      <c r="JLG211" s="501"/>
      <c r="JLH211" s="501"/>
      <c r="JLI211" s="501"/>
      <c r="JLJ211" s="501"/>
      <c r="JLK211" s="501"/>
      <c r="JLL211" s="501"/>
      <c r="JLM211" s="501"/>
      <c r="JLN211" s="501"/>
      <c r="JLO211" s="502"/>
      <c r="JLP211" s="497"/>
      <c r="JLQ211" s="498"/>
      <c r="JLR211" s="498"/>
      <c r="JLS211" s="499"/>
      <c r="JLT211" s="499"/>
      <c r="JLU211" s="499"/>
      <c r="JLV211" s="500"/>
      <c r="JLW211" s="501"/>
      <c r="JLX211" s="501"/>
      <c r="JLY211" s="501"/>
      <c r="JLZ211" s="501"/>
      <c r="JMA211" s="501"/>
      <c r="JMB211" s="501"/>
      <c r="JMC211" s="501"/>
      <c r="JMD211" s="501"/>
      <c r="JME211" s="501"/>
      <c r="JMF211" s="501"/>
      <c r="JMG211" s="501"/>
      <c r="JMH211" s="502"/>
      <c r="JMI211" s="497"/>
      <c r="JMJ211" s="498"/>
      <c r="JMK211" s="498"/>
      <c r="JML211" s="499"/>
      <c r="JMM211" s="499"/>
      <c r="JMN211" s="499"/>
      <c r="JMO211" s="500"/>
      <c r="JMP211" s="501"/>
      <c r="JMQ211" s="501"/>
      <c r="JMR211" s="501"/>
      <c r="JMS211" s="501"/>
      <c r="JMT211" s="501"/>
      <c r="JMU211" s="501"/>
      <c r="JMV211" s="501"/>
      <c r="JMW211" s="501"/>
      <c r="JMX211" s="501"/>
      <c r="JMY211" s="501"/>
      <c r="JMZ211" s="501"/>
      <c r="JNA211" s="502"/>
      <c r="JNB211" s="497"/>
      <c r="JNC211" s="498"/>
      <c r="JND211" s="498"/>
      <c r="JNE211" s="499"/>
      <c r="JNF211" s="499"/>
      <c r="JNG211" s="499"/>
      <c r="JNH211" s="500"/>
      <c r="JNI211" s="501"/>
      <c r="JNJ211" s="501"/>
      <c r="JNK211" s="501"/>
      <c r="JNL211" s="501"/>
      <c r="JNM211" s="501"/>
      <c r="JNN211" s="501"/>
      <c r="JNO211" s="501"/>
      <c r="JNP211" s="501"/>
      <c r="JNQ211" s="501"/>
      <c r="JNR211" s="501"/>
      <c r="JNS211" s="501"/>
      <c r="JNT211" s="502"/>
      <c r="JNU211" s="497"/>
      <c r="JNV211" s="498"/>
      <c r="JNW211" s="498"/>
      <c r="JNX211" s="499"/>
      <c r="JNY211" s="499"/>
      <c r="JNZ211" s="499"/>
      <c r="JOA211" s="500"/>
      <c r="JOB211" s="501"/>
      <c r="JOC211" s="501"/>
      <c r="JOD211" s="501"/>
      <c r="JOE211" s="501"/>
      <c r="JOF211" s="501"/>
      <c r="JOG211" s="501"/>
      <c r="JOH211" s="501"/>
      <c r="JOI211" s="501"/>
      <c r="JOJ211" s="501"/>
      <c r="JOK211" s="501"/>
      <c r="JOL211" s="501"/>
      <c r="JOM211" s="502"/>
      <c r="JON211" s="497"/>
      <c r="JOO211" s="498"/>
      <c r="JOP211" s="498"/>
      <c r="JOQ211" s="499"/>
      <c r="JOR211" s="499"/>
      <c r="JOS211" s="499"/>
      <c r="JOT211" s="500"/>
      <c r="JOU211" s="501"/>
      <c r="JOV211" s="501"/>
      <c r="JOW211" s="501"/>
      <c r="JOX211" s="501"/>
      <c r="JOY211" s="501"/>
      <c r="JOZ211" s="501"/>
      <c r="JPA211" s="501"/>
      <c r="JPB211" s="501"/>
      <c r="JPC211" s="501"/>
      <c r="JPD211" s="501"/>
      <c r="JPE211" s="501"/>
      <c r="JPF211" s="502"/>
      <c r="JPG211" s="497"/>
      <c r="JPH211" s="498"/>
      <c r="JPI211" s="498"/>
      <c r="JPJ211" s="499"/>
      <c r="JPK211" s="499"/>
      <c r="JPL211" s="499"/>
      <c r="JPM211" s="500"/>
      <c r="JPN211" s="501"/>
      <c r="JPO211" s="501"/>
      <c r="JPP211" s="501"/>
      <c r="JPQ211" s="501"/>
      <c r="JPR211" s="501"/>
      <c r="JPS211" s="501"/>
      <c r="JPT211" s="501"/>
      <c r="JPU211" s="501"/>
      <c r="JPV211" s="501"/>
      <c r="JPW211" s="501"/>
      <c r="JPX211" s="501"/>
      <c r="JPY211" s="502"/>
      <c r="JPZ211" s="497"/>
      <c r="JQA211" s="498"/>
      <c r="JQB211" s="498"/>
      <c r="JQC211" s="499"/>
      <c r="JQD211" s="499"/>
      <c r="JQE211" s="499"/>
      <c r="JQF211" s="500"/>
      <c r="JQG211" s="501"/>
      <c r="JQH211" s="501"/>
      <c r="JQI211" s="501"/>
      <c r="JQJ211" s="501"/>
      <c r="JQK211" s="501"/>
      <c r="JQL211" s="501"/>
      <c r="JQM211" s="501"/>
      <c r="JQN211" s="501"/>
      <c r="JQO211" s="501"/>
      <c r="JQP211" s="501"/>
      <c r="JQQ211" s="501"/>
      <c r="JQR211" s="502"/>
      <c r="JQS211" s="497"/>
      <c r="JQT211" s="498"/>
      <c r="JQU211" s="498"/>
      <c r="JQV211" s="499"/>
      <c r="JQW211" s="499"/>
      <c r="JQX211" s="499"/>
      <c r="JQY211" s="500"/>
      <c r="JQZ211" s="501"/>
      <c r="JRA211" s="501"/>
      <c r="JRB211" s="501"/>
      <c r="JRC211" s="501"/>
      <c r="JRD211" s="501"/>
      <c r="JRE211" s="501"/>
      <c r="JRF211" s="501"/>
      <c r="JRG211" s="501"/>
      <c r="JRH211" s="501"/>
      <c r="JRI211" s="501"/>
      <c r="JRJ211" s="501"/>
      <c r="JRK211" s="502"/>
      <c r="JRL211" s="497"/>
      <c r="JRM211" s="498"/>
      <c r="JRN211" s="498"/>
      <c r="JRO211" s="499"/>
      <c r="JRP211" s="499"/>
      <c r="JRQ211" s="499"/>
      <c r="JRR211" s="500"/>
      <c r="JRS211" s="501"/>
      <c r="JRT211" s="501"/>
      <c r="JRU211" s="501"/>
      <c r="JRV211" s="501"/>
      <c r="JRW211" s="501"/>
      <c r="JRX211" s="501"/>
      <c r="JRY211" s="501"/>
      <c r="JRZ211" s="501"/>
      <c r="JSA211" s="501"/>
      <c r="JSB211" s="501"/>
      <c r="JSC211" s="501"/>
      <c r="JSD211" s="502"/>
      <c r="JSE211" s="497"/>
      <c r="JSF211" s="498"/>
      <c r="JSG211" s="498"/>
      <c r="JSH211" s="499"/>
      <c r="JSI211" s="499"/>
      <c r="JSJ211" s="499"/>
      <c r="JSK211" s="500"/>
      <c r="JSL211" s="501"/>
      <c r="JSM211" s="501"/>
      <c r="JSN211" s="501"/>
      <c r="JSO211" s="501"/>
      <c r="JSP211" s="501"/>
      <c r="JSQ211" s="501"/>
      <c r="JSR211" s="501"/>
      <c r="JSS211" s="501"/>
      <c r="JST211" s="501"/>
      <c r="JSU211" s="501"/>
      <c r="JSV211" s="501"/>
      <c r="JSW211" s="502"/>
      <c r="JSX211" s="497"/>
      <c r="JSY211" s="498"/>
      <c r="JSZ211" s="498"/>
      <c r="JTA211" s="499"/>
      <c r="JTB211" s="499"/>
      <c r="JTC211" s="499"/>
      <c r="JTD211" s="500"/>
      <c r="JTE211" s="501"/>
      <c r="JTF211" s="501"/>
      <c r="JTG211" s="501"/>
      <c r="JTH211" s="501"/>
      <c r="JTI211" s="501"/>
      <c r="JTJ211" s="501"/>
      <c r="JTK211" s="501"/>
      <c r="JTL211" s="501"/>
      <c r="JTM211" s="501"/>
      <c r="JTN211" s="501"/>
      <c r="JTO211" s="501"/>
      <c r="JTP211" s="502"/>
      <c r="JTQ211" s="497"/>
      <c r="JTR211" s="498"/>
      <c r="JTS211" s="498"/>
      <c r="JTT211" s="499"/>
      <c r="JTU211" s="499"/>
      <c r="JTV211" s="499"/>
      <c r="JTW211" s="500"/>
      <c r="JTX211" s="501"/>
      <c r="JTY211" s="501"/>
      <c r="JTZ211" s="501"/>
      <c r="JUA211" s="501"/>
      <c r="JUB211" s="501"/>
      <c r="JUC211" s="501"/>
      <c r="JUD211" s="501"/>
      <c r="JUE211" s="501"/>
      <c r="JUF211" s="501"/>
      <c r="JUG211" s="501"/>
      <c r="JUH211" s="501"/>
      <c r="JUI211" s="502"/>
      <c r="JUJ211" s="497"/>
      <c r="JUK211" s="498"/>
      <c r="JUL211" s="498"/>
      <c r="JUM211" s="499"/>
      <c r="JUN211" s="499"/>
      <c r="JUO211" s="499"/>
      <c r="JUP211" s="500"/>
      <c r="JUQ211" s="501"/>
      <c r="JUR211" s="501"/>
      <c r="JUS211" s="501"/>
      <c r="JUT211" s="501"/>
      <c r="JUU211" s="501"/>
      <c r="JUV211" s="501"/>
      <c r="JUW211" s="501"/>
      <c r="JUX211" s="501"/>
      <c r="JUY211" s="501"/>
      <c r="JUZ211" s="501"/>
      <c r="JVA211" s="501"/>
      <c r="JVB211" s="502"/>
      <c r="JVC211" s="497"/>
      <c r="JVD211" s="498"/>
      <c r="JVE211" s="498"/>
      <c r="JVF211" s="499"/>
      <c r="JVG211" s="499"/>
      <c r="JVH211" s="499"/>
      <c r="JVI211" s="500"/>
      <c r="JVJ211" s="501"/>
      <c r="JVK211" s="501"/>
      <c r="JVL211" s="501"/>
      <c r="JVM211" s="501"/>
      <c r="JVN211" s="501"/>
      <c r="JVO211" s="501"/>
      <c r="JVP211" s="501"/>
      <c r="JVQ211" s="501"/>
      <c r="JVR211" s="501"/>
      <c r="JVS211" s="501"/>
      <c r="JVT211" s="501"/>
      <c r="JVU211" s="502"/>
      <c r="JVV211" s="497"/>
      <c r="JVW211" s="498"/>
      <c r="JVX211" s="498"/>
      <c r="JVY211" s="499"/>
      <c r="JVZ211" s="499"/>
      <c r="JWA211" s="499"/>
      <c r="JWB211" s="500"/>
      <c r="JWC211" s="501"/>
      <c r="JWD211" s="501"/>
      <c r="JWE211" s="501"/>
      <c r="JWF211" s="501"/>
      <c r="JWG211" s="501"/>
      <c r="JWH211" s="501"/>
      <c r="JWI211" s="501"/>
      <c r="JWJ211" s="501"/>
      <c r="JWK211" s="501"/>
      <c r="JWL211" s="501"/>
      <c r="JWM211" s="501"/>
      <c r="JWN211" s="502"/>
      <c r="JWO211" s="497"/>
      <c r="JWP211" s="498"/>
      <c r="JWQ211" s="498"/>
      <c r="JWR211" s="499"/>
      <c r="JWS211" s="499"/>
      <c r="JWT211" s="499"/>
      <c r="JWU211" s="500"/>
      <c r="JWV211" s="501"/>
      <c r="JWW211" s="501"/>
      <c r="JWX211" s="501"/>
      <c r="JWY211" s="501"/>
      <c r="JWZ211" s="501"/>
      <c r="JXA211" s="501"/>
      <c r="JXB211" s="501"/>
      <c r="JXC211" s="501"/>
      <c r="JXD211" s="501"/>
      <c r="JXE211" s="501"/>
      <c r="JXF211" s="501"/>
      <c r="JXG211" s="502"/>
      <c r="JXH211" s="497"/>
      <c r="JXI211" s="498"/>
      <c r="JXJ211" s="498"/>
      <c r="JXK211" s="499"/>
      <c r="JXL211" s="499"/>
      <c r="JXM211" s="499"/>
      <c r="JXN211" s="500"/>
      <c r="JXO211" s="501"/>
      <c r="JXP211" s="501"/>
      <c r="JXQ211" s="501"/>
      <c r="JXR211" s="501"/>
      <c r="JXS211" s="501"/>
      <c r="JXT211" s="501"/>
      <c r="JXU211" s="501"/>
      <c r="JXV211" s="501"/>
      <c r="JXW211" s="501"/>
      <c r="JXX211" s="501"/>
      <c r="JXY211" s="501"/>
      <c r="JXZ211" s="502"/>
      <c r="JYA211" s="497"/>
      <c r="JYB211" s="498"/>
      <c r="JYC211" s="498"/>
      <c r="JYD211" s="499"/>
      <c r="JYE211" s="499"/>
      <c r="JYF211" s="499"/>
      <c r="JYG211" s="500"/>
      <c r="JYH211" s="501"/>
      <c r="JYI211" s="501"/>
      <c r="JYJ211" s="501"/>
      <c r="JYK211" s="501"/>
      <c r="JYL211" s="501"/>
      <c r="JYM211" s="501"/>
      <c r="JYN211" s="501"/>
      <c r="JYO211" s="501"/>
      <c r="JYP211" s="501"/>
      <c r="JYQ211" s="501"/>
      <c r="JYR211" s="501"/>
      <c r="JYS211" s="502"/>
      <c r="JYT211" s="497"/>
      <c r="JYU211" s="498"/>
      <c r="JYV211" s="498"/>
      <c r="JYW211" s="499"/>
      <c r="JYX211" s="499"/>
      <c r="JYY211" s="499"/>
      <c r="JYZ211" s="500"/>
      <c r="JZA211" s="501"/>
      <c r="JZB211" s="501"/>
      <c r="JZC211" s="501"/>
      <c r="JZD211" s="501"/>
      <c r="JZE211" s="501"/>
      <c r="JZF211" s="501"/>
      <c r="JZG211" s="501"/>
      <c r="JZH211" s="501"/>
      <c r="JZI211" s="501"/>
      <c r="JZJ211" s="501"/>
      <c r="JZK211" s="501"/>
      <c r="JZL211" s="502"/>
      <c r="JZM211" s="497"/>
      <c r="JZN211" s="498"/>
      <c r="JZO211" s="498"/>
      <c r="JZP211" s="499"/>
      <c r="JZQ211" s="499"/>
      <c r="JZR211" s="499"/>
      <c r="JZS211" s="500"/>
      <c r="JZT211" s="501"/>
      <c r="JZU211" s="501"/>
      <c r="JZV211" s="501"/>
      <c r="JZW211" s="501"/>
      <c r="JZX211" s="501"/>
      <c r="JZY211" s="501"/>
      <c r="JZZ211" s="501"/>
      <c r="KAA211" s="501"/>
      <c r="KAB211" s="501"/>
      <c r="KAC211" s="501"/>
      <c r="KAD211" s="501"/>
      <c r="KAE211" s="502"/>
      <c r="KAF211" s="497"/>
      <c r="KAG211" s="498"/>
      <c r="KAH211" s="498"/>
      <c r="KAI211" s="499"/>
      <c r="KAJ211" s="499"/>
      <c r="KAK211" s="499"/>
      <c r="KAL211" s="500"/>
      <c r="KAM211" s="501"/>
      <c r="KAN211" s="501"/>
      <c r="KAO211" s="501"/>
      <c r="KAP211" s="501"/>
      <c r="KAQ211" s="501"/>
      <c r="KAR211" s="501"/>
      <c r="KAS211" s="501"/>
      <c r="KAT211" s="501"/>
      <c r="KAU211" s="501"/>
      <c r="KAV211" s="501"/>
      <c r="KAW211" s="501"/>
      <c r="KAX211" s="502"/>
      <c r="KAY211" s="497"/>
      <c r="KAZ211" s="498"/>
      <c r="KBA211" s="498"/>
      <c r="KBB211" s="499"/>
      <c r="KBC211" s="499"/>
      <c r="KBD211" s="499"/>
      <c r="KBE211" s="500"/>
      <c r="KBF211" s="501"/>
      <c r="KBG211" s="501"/>
      <c r="KBH211" s="501"/>
      <c r="KBI211" s="501"/>
      <c r="KBJ211" s="501"/>
      <c r="KBK211" s="501"/>
      <c r="KBL211" s="501"/>
      <c r="KBM211" s="501"/>
      <c r="KBN211" s="501"/>
      <c r="KBO211" s="501"/>
      <c r="KBP211" s="501"/>
      <c r="KBQ211" s="502"/>
      <c r="KBR211" s="497"/>
      <c r="KBS211" s="498"/>
      <c r="KBT211" s="498"/>
      <c r="KBU211" s="499"/>
      <c r="KBV211" s="499"/>
      <c r="KBW211" s="499"/>
      <c r="KBX211" s="500"/>
      <c r="KBY211" s="501"/>
      <c r="KBZ211" s="501"/>
      <c r="KCA211" s="501"/>
      <c r="KCB211" s="501"/>
      <c r="KCC211" s="501"/>
      <c r="KCD211" s="501"/>
      <c r="KCE211" s="501"/>
      <c r="KCF211" s="501"/>
      <c r="KCG211" s="501"/>
      <c r="KCH211" s="501"/>
      <c r="KCI211" s="501"/>
      <c r="KCJ211" s="502"/>
      <c r="KCK211" s="497"/>
      <c r="KCL211" s="498"/>
      <c r="KCM211" s="498"/>
      <c r="KCN211" s="499"/>
      <c r="KCO211" s="499"/>
      <c r="KCP211" s="499"/>
      <c r="KCQ211" s="500"/>
      <c r="KCR211" s="501"/>
      <c r="KCS211" s="501"/>
      <c r="KCT211" s="501"/>
      <c r="KCU211" s="501"/>
      <c r="KCV211" s="501"/>
      <c r="KCW211" s="501"/>
      <c r="KCX211" s="501"/>
      <c r="KCY211" s="501"/>
      <c r="KCZ211" s="501"/>
      <c r="KDA211" s="501"/>
      <c r="KDB211" s="501"/>
      <c r="KDC211" s="502"/>
      <c r="KDD211" s="497"/>
      <c r="KDE211" s="498"/>
      <c r="KDF211" s="498"/>
      <c r="KDG211" s="499"/>
      <c r="KDH211" s="499"/>
      <c r="KDI211" s="499"/>
      <c r="KDJ211" s="500"/>
      <c r="KDK211" s="501"/>
      <c r="KDL211" s="501"/>
      <c r="KDM211" s="501"/>
      <c r="KDN211" s="501"/>
      <c r="KDO211" s="501"/>
      <c r="KDP211" s="501"/>
      <c r="KDQ211" s="501"/>
      <c r="KDR211" s="501"/>
      <c r="KDS211" s="501"/>
      <c r="KDT211" s="501"/>
      <c r="KDU211" s="501"/>
      <c r="KDV211" s="502"/>
      <c r="KDW211" s="497"/>
      <c r="KDX211" s="498"/>
      <c r="KDY211" s="498"/>
      <c r="KDZ211" s="499"/>
      <c r="KEA211" s="499"/>
      <c r="KEB211" s="499"/>
      <c r="KEC211" s="500"/>
      <c r="KED211" s="501"/>
      <c r="KEE211" s="501"/>
      <c r="KEF211" s="501"/>
      <c r="KEG211" s="501"/>
      <c r="KEH211" s="501"/>
      <c r="KEI211" s="501"/>
      <c r="KEJ211" s="501"/>
      <c r="KEK211" s="501"/>
      <c r="KEL211" s="501"/>
      <c r="KEM211" s="501"/>
      <c r="KEN211" s="501"/>
      <c r="KEO211" s="502"/>
      <c r="KEP211" s="497"/>
      <c r="KEQ211" s="498"/>
      <c r="KER211" s="498"/>
      <c r="KES211" s="499"/>
      <c r="KET211" s="499"/>
      <c r="KEU211" s="499"/>
      <c r="KEV211" s="500"/>
      <c r="KEW211" s="501"/>
      <c r="KEX211" s="501"/>
      <c r="KEY211" s="501"/>
      <c r="KEZ211" s="501"/>
      <c r="KFA211" s="501"/>
      <c r="KFB211" s="501"/>
      <c r="KFC211" s="501"/>
      <c r="KFD211" s="501"/>
      <c r="KFE211" s="501"/>
      <c r="KFF211" s="501"/>
      <c r="KFG211" s="501"/>
      <c r="KFH211" s="502"/>
      <c r="KFI211" s="497"/>
      <c r="KFJ211" s="498"/>
      <c r="KFK211" s="498"/>
      <c r="KFL211" s="499"/>
      <c r="KFM211" s="499"/>
      <c r="KFN211" s="499"/>
      <c r="KFO211" s="500"/>
      <c r="KFP211" s="501"/>
      <c r="KFQ211" s="501"/>
      <c r="KFR211" s="501"/>
      <c r="KFS211" s="501"/>
      <c r="KFT211" s="501"/>
      <c r="KFU211" s="501"/>
      <c r="KFV211" s="501"/>
      <c r="KFW211" s="501"/>
      <c r="KFX211" s="501"/>
      <c r="KFY211" s="501"/>
      <c r="KFZ211" s="501"/>
      <c r="KGA211" s="502"/>
      <c r="KGB211" s="497"/>
      <c r="KGC211" s="498"/>
      <c r="KGD211" s="498"/>
      <c r="KGE211" s="499"/>
      <c r="KGF211" s="499"/>
      <c r="KGG211" s="499"/>
      <c r="KGH211" s="500"/>
      <c r="KGI211" s="501"/>
      <c r="KGJ211" s="501"/>
      <c r="KGK211" s="501"/>
      <c r="KGL211" s="501"/>
      <c r="KGM211" s="501"/>
      <c r="KGN211" s="501"/>
      <c r="KGO211" s="501"/>
      <c r="KGP211" s="501"/>
      <c r="KGQ211" s="501"/>
      <c r="KGR211" s="501"/>
      <c r="KGS211" s="501"/>
      <c r="KGT211" s="502"/>
      <c r="KGU211" s="497"/>
      <c r="KGV211" s="498"/>
      <c r="KGW211" s="498"/>
      <c r="KGX211" s="499"/>
      <c r="KGY211" s="499"/>
      <c r="KGZ211" s="499"/>
      <c r="KHA211" s="500"/>
      <c r="KHB211" s="501"/>
      <c r="KHC211" s="501"/>
      <c r="KHD211" s="501"/>
      <c r="KHE211" s="501"/>
      <c r="KHF211" s="501"/>
      <c r="KHG211" s="501"/>
      <c r="KHH211" s="501"/>
      <c r="KHI211" s="501"/>
      <c r="KHJ211" s="501"/>
      <c r="KHK211" s="501"/>
      <c r="KHL211" s="501"/>
      <c r="KHM211" s="502"/>
      <c r="KHN211" s="497"/>
      <c r="KHO211" s="498"/>
      <c r="KHP211" s="498"/>
      <c r="KHQ211" s="499"/>
      <c r="KHR211" s="499"/>
      <c r="KHS211" s="499"/>
      <c r="KHT211" s="500"/>
      <c r="KHU211" s="501"/>
      <c r="KHV211" s="501"/>
      <c r="KHW211" s="501"/>
      <c r="KHX211" s="501"/>
      <c r="KHY211" s="501"/>
      <c r="KHZ211" s="501"/>
      <c r="KIA211" s="501"/>
      <c r="KIB211" s="501"/>
      <c r="KIC211" s="501"/>
      <c r="KID211" s="501"/>
      <c r="KIE211" s="501"/>
      <c r="KIF211" s="502"/>
      <c r="KIG211" s="497"/>
      <c r="KIH211" s="498"/>
      <c r="KII211" s="498"/>
      <c r="KIJ211" s="499"/>
      <c r="KIK211" s="499"/>
      <c r="KIL211" s="499"/>
      <c r="KIM211" s="500"/>
      <c r="KIN211" s="501"/>
      <c r="KIO211" s="501"/>
      <c r="KIP211" s="501"/>
      <c r="KIQ211" s="501"/>
      <c r="KIR211" s="501"/>
      <c r="KIS211" s="501"/>
      <c r="KIT211" s="501"/>
      <c r="KIU211" s="501"/>
      <c r="KIV211" s="501"/>
      <c r="KIW211" s="501"/>
      <c r="KIX211" s="501"/>
      <c r="KIY211" s="502"/>
      <c r="KIZ211" s="497"/>
      <c r="KJA211" s="498"/>
      <c r="KJB211" s="498"/>
      <c r="KJC211" s="499"/>
      <c r="KJD211" s="499"/>
      <c r="KJE211" s="499"/>
      <c r="KJF211" s="500"/>
      <c r="KJG211" s="501"/>
      <c r="KJH211" s="501"/>
      <c r="KJI211" s="501"/>
      <c r="KJJ211" s="501"/>
      <c r="KJK211" s="501"/>
      <c r="KJL211" s="501"/>
      <c r="KJM211" s="501"/>
      <c r="KJN211" s="501"/>
      <c r="KJO211" s="501"/>
      <c r="KJP211" s="501"/>
      <c r="KJQ211" s="501"/>
      <c r="KJR211" s="502"/>
      <c r="KJS211" s="497"/>
      <c r="KJT211" s="498"/>
      <c r="KJU211" s="498"/>
      <c r="KJV211" s="499"/>
      <c r="KJW211" s="499"/>
      <c r="KJX211" s="499"/>
      <c r="KJY211" s="500"/>
      <c r="KJZ211" s="501"/>
      <c r="KKA211" s="501"/>
      <c r="KKB211" s="501"/>
      <c r="KKC211" s="501"/>
      <c r="KKD211" s="501"/>
      <c r="KKE211" s="501"/>
      <c r="KKF211" s="501"/>
      <c r="KKG211" s="501"/>
      <c r="KKH211" s="501"/>
      <c r="KKI211" s="501"/>
      <c r="KKJ211" s="501"/>
      <c r="KKK211" s="502"/>
      <c r="KKL211" s="497"/>
      <c r="KKM211" s="498"/>
      <c r="KKN211" s="498"/>
      <c r="KKO211" s="499"/>
      <c r="KKP211" s="499"/>
      <c r="KKQ211" s="499"/>
      <c r="KKR211" s="500"/>
      <c r="KKS211" s="501"/>
      <c r="KKT211" s="501"/>
      <c r="KKU211" s="501"/>
      <c r="KKV211" s="501"/>
      <c r="KKW211" s="501"/>
      <c r="KKX211" s="501"/>
      <c r="KKY211" s="501"/>
      <c r="KKZ211" s="501"/>
      <c r="KLA211" s="501"/>
      <c r="KLB211" s="501"/>
      <c r="KLC211" s="501"/>
      <c r="KLD211" s="502"/>
      <c r="KLE211" s="497"/>
      <c r="KLF211" s="498"/>
      <c r="KLG211" s="498"/>
      <c r="KLH211" s="499"/>
      <c r="KLI211" s="499"/>
      <c r="KLJ211" s="499"/>
      <c r="KLK211" s="500"/>
      <c r="KLL211" s="501"/>
      <c r="KLM211" s="501"/>
      <c r="KLN211" s="501"/>
      <c r="KLO211" s="501"/>
      <c r="KLP211" s="501"/>
      <c r="KLQ211" s="501"/>
      <c r="KLR211" s="501"/>
      <c r="KLS211" s="501"/>
      <c r="KLT211" s="501"/>
      <c r="KLU211" s="501"/>
      <c r="KLV211" s="501"/>
      <c r="KLW211" s="502"/>
      <c r="KLX211" s="497"/>
      <c r="KLY211" s="498"/>
      <c r="KLZ211" s="498"/>
      <c r="KMA211" s="499"/>
      <c r="KMB211" s="499"/>
      <c r="KMC211" s="499"/>
      <c r="KMD211" s="500"/>
      <c r="KME211" s="501"/>
      <c r="KMF211" s="501"/>
      <c r="KMG211" s="501"/>
      <c r="KMH211" s="501"/>
      <c r="KMI211" s="501"/>
      <c r="KMJ211" s="501"/>
      <c r="KMK211" s="501"/>
      <c r="KML211" s="501"/>
      <c r="KMM211" s="501"/>
      <c r="KMN211" s="501"/>
      <c r="KMO211" s="501"/>
      <c r="KMP211" s="502"/>
      <c r="KMQ211" s="497"/>
      <c r="KMR211" s="498"/>
      <c r="KMS211" s="498"/>
      <c r="KMT211" s="499"/>
      <c r="KMU211" s="499"/>
      <c r="KMV211" s="499"/>
      <c r="KMW211" s="500"/>
      <c r="KMX211" s="501"/>
      <c r="KMY211" s="501"/>
      <c r="KMZ211" s="501"/>
      <c r="KNA211" s="501"/>
      <c r="KNB211" s="501"/>
      <c r="KNC211" s="501"/>
      <c r="KND211" s="501"/>
      <c r="KNE211" s="501"/>
      <c r="KNF211" s="501"/>
      <c r="KNG211" s="501"/>
      <c r="KNH211" s="501"/>
      <c r="KNI211" s="502"/>
      <c r="KNJ211" s="497"/>
      <c r="KNK211" s="498"/>
      <c r="KNL211" s="498"/>
      <c r="KNM211" s="499"/>
      <c r="KNN211" s="499"/>
      <c r="KNO211" s="499"/>
      <c r="KNP211" s="500"/>
      <c r="KNQ211" s="501"/>
      <c r="KNR211" s="501"/>
      <c r="KNS211" s="501"/>
      <c r="KNT211" s="501"/>
      <c r="KNU211" s="501"/>
      <c r="KNV211" s="501"/>
      <c r="KNW211" s="501"/>
      <c r="KNX211" s="501"/>
      <c r="KNY211" s="501"/>
      <c r="KNZ211" s="501"/>
      <c r="KOA211" s="501"/>
      <c r="KOB211" s="502"/>
      <c r="KOC211" s="497"/>
      <c r="KOD211" s="498"/>
      <c r="KOE211" s="498"/>
      <c r="KOF211" s="499"/>
      <c r="KOG211" s="499"/>
      <c r="KOH211" s="499"/>
      <c r="KOI211" s="500"/>
      <c r="KOJ211" s="501"/>
      <c r="KOK211" s="501"/>
      <c r="KOL211" s="501"/>
      <c r="KOM211" s="501"/>
      <c r="KON211" s="501"/>
      <c r="KOO211" s="501"/>
      <c r="KOP211" s="501"/>
      <c r="KOQ211" s="501"/>
      <c r="KOR211" s="501"/>
      <c r="KOS211" s="501"/>
      <c r="KOT211" s="501"/>
      <c r="KOU211" s="502"/>
      <c r="KOV211" s="497"/>
      <c r="KOW211" s="498"/>
      <c r="KOX211" s="498"/>
      <c r="KOY211" s="499"/>
      <c r="KOZ211" s="499"/>
      <c r="KPA211" s="499"/>
      <c r="KPB211" s="500"/>
      <c r="KPC211" s="501"/>
      <c r="KPD211" s="501"/>
      <c r="KPE211" s="501"/>
      <c r="KPF211" s="501"/>
      <c r="KPG211" s="501"/>
      <c r="KPH211" s="501"/>
      <c r="KPI211" s="501"/>
      <c r="KPJ211" s="501"/>
      <c r="KPK211" s="501"/>
      <c r="KPL211" s="501"/>
      <c r="KPM211" s="501"/>
      <c r="KPN211" s="502"/>
      <c r="KPO211" s="497"/>
      <c r="KPP211" s="498"/>
      <c r="KPQ211" s="498"/>
      <c r="KPR211" s="499"/>
      <c r="KPS211" s="499"/>
      <c r="KPT211" s="499"/>
      <c r="KPU211" s="500"/>
      <c r="KPV211" s="501"/>
      <c r="KPW211" s="501"/>
      <c r="KPX211" s="501"/>
      <c r="KPY211" s="501"/>
      <c r="KPZ211" s="501"/>
      <c r="KQA211" s="501"/>
      <c r="KQB211" s="501"/>
      <c r="KQC211" s="501"/>
      <c r="KQD211" s="501"/>
      <c r="KQE211" s="501"/>
      <c r="KQF211" s="501"/>
      <c r="KQG211" s="502"/>
      <c r="KQH211" s="497"/>
      <c r="KQI211" s="498"/>
      <c r="KQJ211" s="498"/>
      <c r="KQK211" s="499"/>
      <c r="KQL211" s="499"/>
      <c r="KQM211" s="499"/>
      <c r="KQN211" s="500"/>
      <c r="KQO211" s="501"/>
      <c r="KQP211" s="501"/>
      <c r="KQQ211" s="501"/>
      <c r="KQR211" s="501"/>
      <c r="KQS211" s="501"/>
      <c r="KQT211" s="501"/>
      <c r="KQU211" s="501"/>
      <c r="KQV211" s="501"/>
      <c r="KQW211" s="501"/>
      <c r="KQX211" s="501"/>
      <c r="KQY211" s="501"/>
      <c r="KQZ211" s="502"/>
      <c r="KRA211" s="497"/>
      <c r="KRB211" s="498"/>
      <c r="KRC211" s="498"/>
      <c r="KRD211" s="499"/>
      <c r="KRE211" s="499"/>
      <c r="KRF211" s="499"/>
      <c r="KRG211" s="500"/>
      <c r="KRH211" s="501"/>
      <c r="KRI211" s="501"/>
      <c r="KRJ211" s="501"/>
      <c r="KRK211" s="501"/>
      <c r="KRL211" s="501"/>
      <c r="KRM211" s="501"/>
      <c r="KRN211" s="501"/>
      <c r="KRO211" s="501"/>
      <c r="KRP211" s="501"/>
      <c r="KRQ211" s="501"/>
      <c r="KRR211" s="501"/>
      <c r="KRS211" s="502"/>
      <c r="KRT211" s="497"/>
      <c r="KRU211" s="498"/>
      <c r="KRV211" s="498"/>
      <c r="KRW211" s="499"/>
      <c r="KRX211" s="499"/>
      <c r="KRY211" s="499"/>
      <c r="KRZ211" s="500"/>
      <c r="KSA211" s="501"/>
      <c r="KSB211" s="501"/>
      <c r="KSC211" s="501"/>
      <c r="KSD211" s="501"/>
      <c r="KSE211" s="501"/>
      <c r="KSF211" s="501"/>
      <c r="KSG211" s="501"/>
      <c r="KSH211" s="501"/>
      <c r="KSI211" s="501"/>
      <c r="KSJ211" s="501"/>
      <c r="KSK211" s="501"/>
      <c r="KSL211" s="502"/>
      <c r="KSM211" s="497"/>
      <c r="KSN211" s="498"/>
      <c r="KSO211" s="498"/>
      <c r="KSP211" s="499"/>
      <c r="KSQ211" s="499"/>
      <c r="KSR211" s="499"/>
      <c r="KSS211" s="500"/>
      <c r="KST211" s="501"/>
      <c r="KSU211" s="501"/>
      <c r="KSV211" s="501"/>
      <c r="KSW211" s="501"/>
      <c r="KSX211" s="501"/>
      <c r="KSY211" s="501"/>
      <c r="KSZ211" s="501"/>
      <c r="KTA211" s="501"/>
      <c r="KTB211" s="501"/>
      <c r="KTC211" s="501"/>
      <c r="KTD211" s="501"/>
      <c r="KTE211" s="502"/>
      <c r="KTF211" s="497"/>
      <c r="KTG211" s="498"/>
      <c r="KTH211" s="498"/>
      <c r="KTI211" s="499"/>
      <c r="KTJ211" s="499"/>
      <c r="KTK211" s="499"/>
      <c r="KTL211" s="500"/>
      <c r="KTM211" s="501"/>
      <c r="KTN211" s="501"/>
      <c r="KTO211" s="501"/>
      <c r="KTP211" s="501"/>
      <c r="KTQ211" s="501"/>
      <c r="KTR211" s="501"/>
      <c r="KTS211" s="501"/>
      <c r="KTT211" s="501"/>
      <c r="KTU211" s="501"/>
      <c r="KTV211" s="501"/>
      <c r="KTW211" s="501"/>
      <c r="KTX211" s="502"/>
      <c r="KTY211" s="497"/>
      <c r="KTZ211" s="498"/>
      <c r="KUA211" s="498"/>
      <c r="KUB211" s="499"/>
      <c r="KUC211" s="499"/>
      <c r="KUD211" s="499"/>
      <c r="KUE211" s="500"/>
      <c r="KUF211" s="501"/>
      <c r="KUG211" s="501"/>
      <c r="KUH211" s="501"/>
      <c r="KUI211" s="501"/>
      <c r="KUJ211" s="501"/>
      <c r="KUK211" s="501"/>
      <c r="KUL211" s="501"/>
      <c r="KUM211" s="501"/>
      <c r="KUN211" s="501"/>
      <c r="KUO211" s="501"/>
      <c r="KUP211" s="501"/>
      <c r="KUQ211" s="502"/>
      <c r="KUR211" s="497"/>
      <c r="KUS211" s="498"/>
      <c r="KUT211" s="498"/>
      <c r="KUU211" s="499"/>
      <c r="KUV211" s="499"/>
      <c r="KUW211" s="499"/>
      <c r="KUX211" s="500"/>
      <c r="KUY211" s="501"/>
      <c r="KUZ211" s="501"/>
      <c r="KVA211" s="501"/>
      <c r="KVB211" s="501"/>
      <c r="KVC211" s="501"/>
      <c r="KVD211" s="501"/>
      <c r="KVE211" s="501"/>
      <c r="KVF211" s="501"/>
      <c r="KVG211" s="501"/>
      <c r="KVH211" s="501"/>
      <c r="KVI211" s="501"/>
      <c r="KVJ211" s="502"/>
      <c r="KVK211" s="497"/>
      <c r="KVL211" s="498"/>
      <c r="KVM211" s="498"/>
      <c r="KVN211" s="499"/>
      <c r="KVO211" s="499"/>
      <c r="KVP211" s="499"/>
      <c r="KVQ211" s="500"/>
      <c r="KVR211" s="501"/>
      <c r="KVS211" s="501"/>
      <c r="KVT211" s="501"/>
      <c r="KVU211" s="501"/>
      <c r="KVV211" s="501"/>
      <c r="KVW211" s="501"/>
      <c r="KVX211" s="501"/>
      <c r="KVY211" s="501"/>
      <c r="KVZ211" s="501"/>
      <c r="KWA211" s="501"/>
      <c r="KWB211" s="501"/>
      <c r="KWC211" s="502"/>
      <c r="KWD211" s="497"/>
      <c r="KWE211" s="498"/>
      <c r="KWF211" s="498"/>
      <c r="KWG211" s="499"/>
      <c r="KWH211" s="499"/>
      <c r="KWI211" s="499"/>
      <c r="KWJ211" s="500"/>
      <c r="KWK211" s="501"/>
      <c r="KWL211" s="501"/>
      <c r="KWM211" s="501"/>
      <c r="KWN211" s="501"/>
      <c r="KWO211" s="501"/>
      <c r="KWP211" s="501"/>
      <c r="KWQ211" s="501"/>
      <c r="KWR211" s="501"/>
      <c r="KWS211" s="501"/>
      <c r="KWT211" s="501"/>
      <c r="KWU211" s="501"/>
      <c r="KWV211" s="502"/>
      <c r="KWW211" s="497"/>
      <c r="KWX211" s="498"/>
      <c r="KWY211" s="498"/>
      <c r="KWZ211" s="499"/>
      <c r="KXA211" s="499"/>
      <c r="KXB211" s="499"/>
      <c r="KXC211" s="500"/>
      <c r="KXD211" s="501"/>
      <c r="KXE211" s="501"/>
      <c r="KXF211" s="501"/>
      <c r="KXG211" s="501"/>
      <c r="KXH211" s="501"/>
      <c r="KXI211" s="501"/>
      <c r="KXJ211" s="501"/>
      <c r="KXK211" s="501"/>
      <c r="KXL211" s="501"/>
      <c r="KXM211" s="501"/>
      <c r="KXN211" s="501"/>
      <c r="KXO211" s="502"/>
      <c r="KXP211" s="497"/>
      <c r="KXQ211" s="498"/>
      <c r="KXR211" s="498"/>
      <c r="KXS211" s="499"/>
      <c r="KXT211" s="499"/>
      <c r="KXU211" s="499"/>
      <c r="KXV211" s="500"/>
      <c r="KXW211" s="501"/>
      <c r="KXX211" s="501"/>
      <c r="KXY211" s="501"/>
      <c r="KXZ211" s="501"/>
      <c r="KYA211" s="501"/>
      <c r="KYB211" s="501"/>
      <c r="KYC211" s="501"/>
      <c r="KYD211" s="501"/>
      <c r="KYE211" s="501"/>
      <c r="KYF211" s="501"/>
      <c r="KYG211" s="501"/>
      <c r="KYH211" s="502"/>
      <c r="KYI211" s="497"/>
      <c r="KYJ211" s="498"/>
      <c r="KYK211" s="498"/>
      <c r="KYL211" s="499"/>
      <c r="KYM211" s="499"/>
      <c r="KYN211" s="499"/>
      <c r="KYO211" s="500"/>
      <c r="KYP211" s="501"/>
      <c r="KYQ211" s="501"/>
      <c r="KYR211" s="501"/>
      <c r="KYS211" s="501"/>
      <c r="KYT211" s="501"/>
      <c r="KYU211" s="501"/>
      <c r="KYV211" s="501"/>
      <c r="KYW211" s="501"/>
      <c r="KYX211" s="501"/>
      <c r="KYY211" s="501"/>
      <c r="KYZ211" s="501"/>
      <c r="KZA211" s="502"/>
      <c r="KZB211" s="497"/>
      <c r="KZC211" s="498"/>
      <c r="KZD211" s="498"/>
      <c r="KZE211" s="499"/>
      <c r="KZF211" s="499"/>
      <c r="KZG211" s="499"/>
      <c r="KZH211" s="500"/>
      <c r="KZI211" s="501"/>
      <c r="KZJ211" s="501"/>
      <c r="KZK211" s="501"/>
      <c r="KZL211" s="501"/>
      <c r="KZM211" s="501"/>
      <c r="KZN211" s="501"/>
      <c r="KZO211" s="501"/>
      <c r="KZP211" s="501"/>
      <c r="KZQ211" s="501"/>
      <c r="KZR211" s="501"/>
      <c r="KZS211" s="501"/>
      <c r="KZT211" s="502"/>
      <c r="KZU211" s="497"/>
      <c r="KZV211" s="498"/>
      <c r="KZW211" s="498"/>
      <c r="KZX211" s="499"/>
      <c r="KZY211" s="499"/>
      <c r="KZZ211" s="499"/>
      <c r="LAA211" s="500"/>
      <c r="LAB211" s="501"/>
      <c r="LAC211" s="501"/>
      <c r="LAD211" s="501"/>
      <c r="LAE211" s="501"/>
      <c r="LAF211" s="501"/>
      <c r="LAG211" s="501"/>
      <c r="LAH211" s="501"/>
      <c r="LAI211" s="501"/>
      <c r="LAJ211" s="501"/>
      <c r="LAK211" s="501"/>
      <c r="LAL211" s="501"/>
      <c r="LAM211" s="502"/>
      <c r="LAN211" s="497"/>
      <c r="LAO211" s="498"/>
      <c r="LAP211" s="498"/>
      <c r="LAQ211" s="499"/>
      <c r="LAR211" s="499"/>
      <c r="LAS211" s="499"/>
      <c r="LAT211" s="500"/>
      <c r="LAU211" s="501"/>
      <c r="LAV211" s="501"/>
      <c r="LAW211" s="501"/>
      <c r="LAX211" s="501"/>
      <c r="LAY211" s="501"/>
      <c r="LAZ211" s="501"/>
      <c r="LBA211" s="501"/>
      <c r="LBB211" s="501"/>
      <c r="LBC211" s="501"/>
      <c r="LBD211" s="501"/>
      <c r="LBE211" s="501"/>
      <c r="LBF211" s="502"/>
      <c r="LBG211" s="497"/>
      <c r="LBH211" s="498"/>
      <c r="LBI211" s="498"/>
      <c r="LBJ211" s="499"/>
      <c r="LBK211" s="499"/>
      <c r="LBL211" s="499"/>
      <c r="LBM211" s="500"/>
      <c r="LBN211" s="501"/>
      <c r="LBO211" s="501"/>
      <c r="LBP211" s="501"/>
      <c r="LBQ211" s="501"/>
      <c r="LBR211" s="501"/>
      <c r="LBS211" s="501"/>
      <c r="LBT211" s="501"/>
      <c r="LBU211" s="501"/>
      <c r="LBV211" s="501"/>
      <c r="LBW211" s="501"/>
      <c r="LBX211" s="501"/>
      <c r="LBY211" s="502"/>
      <c r="LBZ211" s="497"/>
      <c r="LCA211" s="498"/>
      <c r="LCB211" s="498"/>
      <c r="LCC211" s="499"/>
      <c r="LCD211" s="499"/>
      <c r="LCE211" s="499"/>
      <c r="LCF211" s="500"/>
      <c r="LCG211" s="501"/>
      <c r="LCH211" s="501"/>
      <c r="LCI211" s="501"/>
      <c r="LCJ211" s="501"/>
      <c r="LCK211" s="501"/>
      <c r="LCL211" s="501"/>
      <c r="LCM211" s="501"/>
      <c r="LCN211" s="501"/>
      <c r="LCO211" s="501"/>
      <c r="LCP211" s="501"/>
      <c r="LCQ211" s="501"/>
      <c r="LCR211" s="502"/>
      <c r="LCS211" s="497"/>
      <c r="LCT211" s="498"/>
      <c r="LCU211" s="498"/>
      <c r="LCV211" s="499"/>
      <c r="LCW211" s="499"/>
      <c r="LCX211" s="499"/>
      <c r="LCY211" s="500"/>
      <c r="LCZ211" s="501"/>
      <c r="LDA211" s="501"/>
      <c r="LDB211" s="501"/>
      <c r="LDC211" s="501"/>
      <c r="LDD211" s="501"/>
      <c r="LDE211" s="501"/>
      <c r="LDF211" s="501"/>
      <c r="LDG211" s="501"/>
      <c r="LDH211" s="501"/>
      <c r="LDI211" s="501"/>
      <c r="LDJ211" s="501"/>
      <c r="LDK211" s="502"/>
      <c r="LDL211" s="497"/>
      <c r="LDM211" s="498"/>
      <c r="LDN211" s="498"/>
      <c r="LDO211" s="499"/>
      <c r="LDP211" s="499"/>
      <c r="LDQ211" s="499"/>
      <c r="LDR211" s="500"/>
      <c r="LDS211" s="501"/>
      <c r="LDT211" s="501"/>
      <c r="LDU211" s="501"/>
      <c r="LDV211" s="501"/>
      <c r="LDW211" s="501"/>
      <c r="LDX211" s="501"/>
      <c r="LDY211" s="501"/>
      <c r="LDZ211" s="501"/>
      <c r="LEA211" s="501"/>
      <c r="LEB211" s="501"/>
      <c r="LEC211" s="501"/>
      <c r="LED211" s="502"/>
      <c r="LEE211" s="497"/>
      <c r="LEF211" s="498"/>
      <c r="LEG211" s="498"/>
      <c r="LEH211" s="499"/>
      <c r="LEI211" s="499"/>
      <c r="LEJ211" s="499"/>
      <c r="LEK211" s="500"/>
      <c r="LEL211" s="501"/>
      <c r="LEM211" s="501"/>
      <c r="LEN211" s="501"/>
      <c r="LEO211" s="501"/>
      <c r="LEP211" s="501"/>
      <c r="LEQ211" s="501"/>
      <c r="LER211" s="501"/>
      <c r="LES211" s="501"/>
      <c r="LET211" s="501"/>
      <c r="LEU211" s="501"/>
      <c r="LEV211" s="501"/>
      <c r="LEW211" s="502"/>
      <c r="LEX211" s="497"/>
      <c r="LEY211" s="498"/>
      <c r="LEZ211" s="498"/>
      <c r="LFA211" s="499"/>
      <c r="LFB211" s="499"/>
      <c r="LFC211" s="499"/>
      <c r="LFD211" s="500"/>
      <c r="LFE211" s="501"/>
      <c r="LFF211" s="501"/>
      <c r="LFG211" s="501"/>
      <c r="LFH211" s="501"/>
      <c r="LFI211" s="501"/>
      <c r="LFJ211" s="501"/>
      <c r="LFK211" s="501"/>
      <c r="LFL211" s="501"/>
      <c r="LFM211" s="501"/>
      <c r="LFN211" s="501"/>
      <c r="LFO211" s="501"/>
      <c r="LFP211" s="502"/>
      <c r="LFQ211" s="497"/>
      <c r="LFR211" s="498"/>
      <c r="LFS211" s="498"/>
      <c r="LFT211" s="499"/>
      <c r="LFU211" s="499"/>
      <c r="LFV211" s="499"/>
      <c r="LFW211" s="500"/>
      <c r="LFX211" s="501"/>
      <c r="LFY211" s="501"/>
      <c r="LFZ211" s="501"/>
      <c r="LGA211" s="501"/>
      <c r="LGB211" s="501"/>
      <c r="LGC211" s="501"/>
      <c r="LGD211" s="501"/>
      <c r="LGE211" s="501"/>
      <c r="LGF211" s="501"/>
      <c r="LGG211" s="501"/>
      <c r="LGH211" s="501"/>
      <c r="LGI211" s="502"/>
      <c r="LGJ211" s="497"/>
      <c r="LGK211" s="498"/>
      <c r="LGL211" s="498"/>
      <c r="LGM211" s="499"/>
      <c r="LGN211" s="499"/>
      <c r="LGO211" s="499"/>
      <c r="LGP211" s="500"/>
      <c r="LGQ211" s="501"/>
      <c r="LGR211" s="501"/>
      <c r="LGS211" s="501"/>
      <c r="LGT211" s="501"/>
      <c r="LGU211" s="501"/>
      <c r="LGV211" s="501"/>
      <c r="LGW211" s="501"/>
      <c r="LGX211" s="501"/>
      <c r="LGY211" s="501"/>
      <c r="LGZ211" s="501"/>
      <c r="LHA211" s="501"/>
      <c r="LHB211" s="502"/>
      <c r="LHC211" s="497"/>
      <c r="LHD211" s="498"/>
      <c r="LHE211" s="498"/>
      <c r="LHF211" s="499"/>
      <c r="LHG211" s="499"/>
      <c r="LHH211" s="499"/>
      <c r="LHI211" s="500"/>
      <c r="LHJ211" s="501"/>
      <c r="LHK211" s="501"/>
      <c r="LHL211" s="501"/>
      <c r="LHM211" s="501"/>
      <c r="LHN211" s="501"/>
      <c r="LHO211" s="501"/>
      <c r="LHP211" s="501"/>
      <c r="LHQ211" s="501"/>
      <c r="LHR211" s="501"/>
      <c r="LHS211" s="501"/>
      <c r="LHT211" s="501"/>
      <c r="LHU211" s="502"/>
      <c r="LHV211" s="497"/>
      <c r="LHW211" s="498"/>
      <c r="LHX211" s="498"/>
      <c r="LHY211" s="499"/>
      <c r="LHZ211" s="499"/>
      <c r="LIA211" s="499"/>
      <c r="LIB211" s="500"/>
      <c r="LIC211" s="501"/>
      <c r="LID211" s="501"/>
      <c r="LIE211" s="501"/>
      <c r="LIF211" s="501"/>
      <c r="LIG211" s="501"/>
      <c r="LIH211" s="501"/>
      <c r="LII211" s="501"/>
      <c r="LIJ211" s="501"/>
      <c r="LIK211" s="501"/>
      <c r="LIL211" s="501"/>
      <c r="LIM211" s="501"/>
      <c r="LIN211" s="502"/>
      <c r="LIO211" s="497"/>
      <c r="LIP211" s="498"/>
      <c r="LIQ211" s="498"/>
      <c r="LIR211" s="499"/>
      <c r="LIS211" s="499"/>
      <c r="LIT211" s="499"/>
      <c r="LIU211" s="500"/>
      <c r="LIV211" s="501"/>
      <c r="LIW211" s="501"/>
      <c r="LIX211" s="501"/>
      <c r="LIY211" s="501"/>
      <c r="LIZ211" s="501"/>
      <c r="LJA211" s="501"/>
      <c r="LJB211" s="501"/>
      <c r="LJC211" s="501"/>
      <c r="LJD211" s="501"/>
      <c r="LJE211" s="501"/>
      <c r="LJF211" s="501"/>
      <c r="LJG211" s="502"/>
      <c r="LJH211" s="497"/>
      <c r="LJI211" s="498"/>
      <c r="LJJ211" s="498"/>
      <c r="LJK211" s="499"/>
      <c r="LJL211" s="499"/>
      <c r="LJM211" s="499"/>
      <c r="LJN211" s="500"/>
      <c r="LJO211" s="501"/>
      <c r="LJP211" s="501"/>
      <c r="LJQ211" s="501"/>
      <c r="LJR211" s="501"/>
      <c r="LJS211" s="501"/>
      <c r="LJT211" s="501"/>
      <c r="LJU211" s="501"/>
      <c r="LJV211" s="501"/>
      <c r="LJW211" s="501"/>
      <c r="LJX211" s="501"/>
      <c r="LJY211" s="501"/>
      <c r="LJZ211" s="502"/>
      <c r="LKA211" s="497"/>
      <c r="LKB211" s="498"/>
      <c r="LKC211" s="498"/>
      <c r="LKD211" s="499"/>
      <c r="LKE211" s="499"/>
      <c r="LKF211" s="499"/>
      <c r="LKG211" s="500"/>
      <c r="LKH211" s="501"/>
      <c r="LKI211" s="501"/>
      <c r="LKJ211" s="501"/>
      <c r="LKK211" s="501"/>
      <c r="LKL211" s="501"/>
      <c r="LKM211" s="501"/>
      <c r="LKN211" s="501"/>
      <c r="LKO211" s="501"/>
      <c r="LKP211" s="501"/>
      <c r="LKQ211" s="501"/>
      <c r="LKR211" s="501"/>
      <c r="LKS211" s="502"/>
      <c r="LKT211" s="497"/>
      <c r="LKU211" s="498"/>
      <c r="LKV211" s="498"/>
      <c r="LKW211" s="499"/>
      <c r="LKX211" s="499"/>
      <c r="LKY211" s="499"/>
      <c r="LKZ211" s="500"/>
      <c r="LLA211" s="501"/>
      <c r="LLB211" s="501"/>
      <c r="LLC211" s="501"/>
      <c r="LLD211" s="501"/>
      <c r="LLE211" s="501"/>
      <c r="LLF211" s="501"/>
      <c r="LLG211" s="501"/>
      <c r="LLH211" s="501"/>
      <c r="LLI211" s="501"/>
      <c r="LLJ211" s="501"/>
      <c r="LLK211" s="501"/>
      <c r="LLL211" s="502"/>
      <c r="LLM211" s="497"/>
      <c r="LLN211" s="498"/>
      <c r="LLO211" s="498"/>
      <c r="LLP211" s="499"/>
      <c r="LLQ211" s="499"/>
      <c r="LLR211" s="499"/>
      <c r="LLS211" s="500"/>
      <c r="LLT211" s="501"/>
      <c r="LLU211" s="501"/>
      <c r="LLV211" s="501"/>
      <c r="LLW211" s="501"/>
      <c r="LLX211" s="501"/>
      <c r="LLY211" s="501"/>
      <c r="LLZ211" s="501"/>
      <c r="LMA211" s="501"/>
      <c r="LMB211" s="501"/>
      <c r="LMC211" s="501"/>
      <c r="LMD211" s="501"/>
      <c r="LME211" s="502"/>
      <c r="LMF211" s="497"/>
      <c r="LMG211" s="498"/>
      <c r="LMH211" s="498"/>
      <c r="LMI211" s="499"/>
      <c r="LMJ211" s="499"/>
      <c r="LMK211" s="499"/>
      <c r="LML211" s="500"/>
      <c r="LMM211" s="501"/>
      <c r="LMN211" s="501"/>
      <c r="LMO211" s="501"/>
      <c r="LMP211" s="501"/>
      <c r="LMQ211" s="501"/>
      <c r="LMR211" s="501"/>
      <c r="LMS211" s="501"/>
      <c r="LMT211" s="501"/>
      <c r="LMU211" s="501"/>
      <c r="LMV211" s="501"/>
      <c r="LMW211" s="501"/>
      <c r="LMX211" s="502"/>
      <c r="LMY211" s="497"/>
      <c r="LMZ211" s="498"/>
      <c r="LNA211" s="498"/>
      <c r="LNB211" s="499"/>
      <c r="LNC211" s="499"/>
      <c r="LND211" s="499"/>
      <c r="LNE211" s="500"/>
      <c r="LNF211" s="501"/>
      <c r="LNG211" s="501"/>
      <c r="LNH211" s="501"/>
      <c r="LNI211" s="501"/>
      <c r="LNJ211" s="501"/>
      <c r="LNK211" s="501"/>
      <c r="LNL211" s="501"/>
      <c r="LNM211" s="501"/>
      <c r="LNN211" s="501"/>
      <c r="LNO211" s="501"/>
      <c r="LNP211" s="501"/>
      <c r="LNQ211" s="502"/>
      <c r="LNR211" s="497"/>
      <c r="LNS211" s="498"/>
      <c r="LNT211" s="498"/>
      <c r="LNU211" s="499"/>
      <c r="LNV211" s="499"/>
      <c r="LNW211" s="499"/>
      <c r="LNX211" s="500"/>
      <c r="LNY211" s="501"/>
      <c r="LNZ211" s="501"/>
      <c r="LOA211" s="501"/>
      <c r="LOB211" s="501"/>
      <c r="LOC211" s="501"/>
      <c r="LOD211" s="501"/>
      <c r="LOE211" s="501"/>
      <c r="LOF211" s="501"/>
      <c r="LOG211" s="501"/>
      <c r="LOH211" s="501"/>
      <c r="LOI211" s="501"/>
      <c r="LOJ211" s="502"/>
      <c r="LOK211" s="497"/>
      <c r="LOL211" s="498"/>
      <c r="LOM211" s="498"/>
      <c r="LON211" s="499"/>
      <c r="LOO211" s="499"/>
      <c r="LOP211" s="499"/>
      <c r="LOQ211" s="500"/>
      <c r="LOR211" s="501"/>
      <c r="LOS211" s="501"/>
      <c r="LOT211" s="501"/>
      <c r="LOU211" s="501"/>
      <c r="LOV211" s="501"/>
      <c r="LOW211" s="501"/>
      <c r="LOX211" s="501"/>
      <c r="LOY211" s="501"/>
      <c r="LOZ211" s="501"/>
      <c r="LPA211" s="501"/>
      <c r="LPB211" s="501"/>
      <c r="LPC211" s="502"/>
      <c r="LPD211" s="497"/>
      <c r="LPE211" s="498"/>
      <c r="LPF211" s="498"/>
      <c r="LPG211" s="499"/>
      <c r="LPH211" s="499"/>
      <c r="LPI211" s="499"/>
      <c r="LPJ211" s="500"/>
      <c r="LPK211" s="501"/>
      <c r="LPL211" s="501"/>
      <c r="LPM211" s="501"/>
      <c r="LPN211" s="501"/>
      <c r="LPO211" s="501"/>
      <c r="LPP211" s="501"/>
      <c r="LPQ211" s="501"/>
      <c r="LPR211" s="501"/>
      <c r="LPS211" s="501"/>
      <c r="LPT211" s="501"/>
      <c r="LPU211" s="501"/>
      <c r="LPV211" s="502"/>
      <c r="LPW211" s="497"/>
      <c r="LPX211" s="498"/>
      <c r="LPY211" s="498"/>
      <c r="LPZ211" s="499"/>
      <c r="LQA211" s="499"/>
      <c r="LQB211" s="499"/>
      <c r="LQC211" s="500"/>
      <c r="LQD211" s="501"/>
      <c r="LQE211" s="501"/>
      <c r="LQF211" s="501"/>
      <c r="LQG211" s="501"/>
      <c r="LQH211" s="501"/>
      <c r="LQI211" s="501"/>
      <c r="LQJ211" s="501"/>
      <c r="LQK211" s="501"/>
      <c r="LQL211" s="501"/>
      <c r="LQM211" s="501"/>
      <c r="LQN211" s="501"/>
      <c r="LQO211" s="502"/>
      <c r="LQP211" s="497"/>
      <c r="LQQ211" s="498"/>
      <c r="LQR211" s="498"/>
      <c r="LQS211" s="499"/>
      <c r="LQT211" s="499"/>
      <c r="LQU211" s="499"/>
      <c r="LQV211" s="500"/>
      <c r="LQW211" s="501"/>
      <c r="LQX211" s="501"/>
      <c r="LQY211" s="501"/>
      <c r="LQZ211" s="501"/>
      <c r="LRA211" s="501"/>
      <c r="LRB211" s="501"/>
      <c r="LRC211" s="501"/>
      <c r="LRD211" s="501"/>
      <c r="LRE211" s="501"/>
      <c r="LRF211" s="501"/>
      <c r="LRG211" s="501"/>
      <c r="LRH211" s="502"/>
      <c r="LRI211" s="497"/>
      <c r="LRJ211" s="498"/>
      <c r="LRK211" s="498"/>
      <c r="LRL211" s="499"/>
      <c r="LRM211" s="499"/>
      <c r="LRN211" s="499"/>
      <c r="LRO211" s="500"/>
      <c r="LRP211" s="501"/>
      <c r="LRQ211" s="501"/>
      <c r="LRR211" s="501"/>
      <c r="LRS211" s="501"/>
      <c r="LRT211" s="501"/>
      <c r="LRU211" s="501"/>
      <c r="LRV211" s="501"/>
      <c r="LRW211" s="501"/>
      <c r="LRX211" s="501"/>
      <c r="LRY211" s="501"/>
      <c r="LRZ211" s="501"/>
      <c r="LSA211" s="502"/>
      <c r="LSB211" s="497"/>
      <c r="LSC211" s="498"/>
      <c r="LSD211" s="498"/>
      <c r="LSE211" s="499"/>
      <c r="LSF211" s="499"/>
      <c r="LSG211" s="499"/>
      <c r="LSH211" s="500"/>
      <c r="LSI211" s="501"/>
      <c r="LSJ211" s="501"/>
      <c r="LSK211" s="501"/>
      <c r="LSL211" s="501"/>
      <c r="LSM211" s="501"/>
      <c r="LSN211" s="501"/>
      <c r="LSO211" s="501"/>
      <c r="LSP211" s="501"/>
      <c r="LSQ211" s="501"/>
      <c r="LSR211" s="501"/>
      <c r="LSS211" s="501"/>
      <c r="LST211" s="502"/>
      <c r="LSU211" s="497"/>
      <c r="LSV211" s="498"/>
      <c r="LSW211" s="498"/>
      <c r="LSX211" s="499"/>
      <c r="LSY211" s="499"/>
      <c r="LSZ211" s="499"/>
      <c r="LTA211" s="500"/>
      <c r="LTB211" s="501"/>
      <c r="LTC211" s="501"/>
      <c r="LTD211" s="501"/>
      <c r="LTE211" s="501"/>
      <c r="LTF211" s="501"/>
      <c r="LTG211" s="501"/>
      <c r="LTH211" s="501"/>
      <c r="LTI211" s="501"/>
      <c r="LTJ211" s="501"/>
      <c r="LTK211" s="501"/>
      <c r="LTL211" s="501"/>
      <c r="LTM211" s="502"/>
      <c r="LTN211" s="497"/>
      <c r="LTO211" s="498"/>
      <c r="LTP211" s="498"/>
      <c r="LTQ211" s="499"/>
      <c r="LTR211" s="499"/>
      <c r="LTS211" s="499"/>
      <c r="LTT211" s="500"/>
      <c r="LTU211" s="501"/>
      <c r="LTV211" s="501"/>
      <c r="LTW211" s="501"/>
      <c r="LTX211" s="501"/>
      <c r="LTY211" s="501"/>
      <c r="LTZ211" s="501"/>
      <c r="LUA211" s="501"/>
      <c r="LUB211" s="501"/>
      <c r="LUC211" s="501"/>
      <c r="LUD211" s="501"/>
      <c r="LUE211" s="501"/>
      <c r="LUF211" s="502"/>
      <c r="LUG211" s="497"/>
      <c r="LUH211" s="498"/>
      <c r="LUI211" s="498"/>
      <c r="LUJ211" s="499"/>
      <c r="LUK211" s="499"/>
      <c r="LUL211" s="499"/>
      <c r="LUM211" s="500"/>
      <c r="LUN211" s="501"/>
      <c r="LUO211" s="501"/>
      <c r="LUP211" s="501"/>
      <c r="LUQ211" s="501"/>
      <c r="LUR211" s="501"/>
      <c r="LUS211" s="501"/>
      <c r="LUT211" s="501"/>
      <c r="LUU211" s="501"/>
      <c r="LUV211" s="501"/>
      <c r="LUW211" s="501"/>
      <c r="LUX211" s="501"/>
      <c r="LUY211" s="502"/>
      <c r="LUZ211" s="497"/>
      <c r="LVA211" s="498"/>
      <c r="LVB211" s="498"/>
      <c r="LVC211" s="499"/>
      <c r="LVD211" s="499"/>
      <c r="LVE211" s="499"/>
      <c r="LVF211" s="500"/>
      <c r="LVG211" s="501"/>
      <c r="LVH211" s="501"/>
      <c r="LVI211" s="501"/>
      <c r="LVJ211" s="501"/>
      <c r="LVK211" s="501"/>
      <c r="LVL211" s="501"/>
      <c r="LVM211" s="501"/>
      <c r="LVN211" s="501"/>
      <c r="LVO211" s="501"/>
      <c r="LVP211" s="501"/>
      <c r="LVQ211" s="501"/>
      <c r="LVR211" s="502"/>
      <c r="LVS211" s="497"/>
      <c r="LVT211" s="498"/>
      <c r="LVU211" s="498"/>
      <c r="LVV211" s="499"/>
      <c r="LVW211" s="499"/>
      <c r="LVX211" s="499"/>
      <c r="LVY211" s="500"/>
      <c r="LVZ211" s="501"/>
      <c r="LWA211" s="501"/>
      <c r="LWB211" s="501"/>
      <c r="LWC211" s="501"/>
      <c r="LWD211" s="501"/>
      <c r="LWE211" s="501"/>
      <c r="LWF211" s="501"/>
      <c r="LWG211" s="501"/>
      <c r="LWH211" s="501"/>
      <c r="LWI211" s="501"/>
      <c r="LWJ211" s="501"/>
      <c r="LWK211" s="502"/>
      <c r="LWL211" s="497"/>
      <c r="LWM211" s="498"/>
      <c r="LWN211" s="498"/>
      <c r="LWO211" s="499"/>
      <c r="LWP211" s="499"/>
      <c r="LWQ211" s="499"/>
      <c r="LWR211" s="500"/>
      <c r="LWS211" s="501"/>
      <c r="LWT211" s="501"/>
      <c r="LWU211" s="501"/>
      <c r="LWV211" s="501"/>
      <c r="LWW211" s="501"/>
      <c r="LWX211" s="501"/>
      <c r="LWY211" s="501"/>
      <c r="LWZ211" s="501"/>
      <c r="LXA211" s="501"/>
      <c r="LXB211" s="501"/>
      <c r="LXC211" s="501"/>
      <c r="LXD211" s="502"/>
      <c r="LXE211" s="497"/>
      <c r="LXF211" s="498"/>
      <c r="LXG211" s="498"/>
      <c r="LXH211" s="499"/>
      <c r="LXI211" s="499"/>
      <c r="LXJ211" s="499"/>
      <c r="LXK211" s="500"/>
      <c r="LXL211" s="501"/>
      <c r="LXM211" s="501"/>
      <c r="LXN211" s="501"/>
      <c r="LXO211" s="501"/>
      <c r="LXP211" s="501"/>
      <c r="LXQ211" s="501"/>
      <c r="LXR211" s="501"/>
      <c r="LXS211" s="501"/>
      <c r="LXT211" s="501"/>
      <c r="LXU211" s="501"/>
      <c r="LXV211" s="501"/>
      <c r="LXW211" s="502"/>
      <c r="LXX211" s="497"/>
      <c r="LXY211" s="498"/>
      <c r="LXZ211" s="498"/>
      <c r="LYA211" s="499"/>
      <c r="LYB211" s="499"/>
      <c r="LYC211" s="499"/>
      <c r="LYD211" s="500"/>
      <c r="LYE211" s="501"/>
      <c r="LYF211" s="501"/>
      <c r="LYG211" s="501"/>
      <c r="LYH211" s="501"/>
      <c r="LYI211" s="501"/>
      <c r="LYJ211" s="501"/>
      <c r="LYK211" s="501"/>
      <c r="LYL211" s="501"/>
      <c r="LYM211" s="501"/>
      <c r="LYN211" s="501"/>
      <c r="LYO211" s="501"/>
      <c r="LYP211" s="502"/>
      <c r="LYQ211" s="497"/>
      <c r="LYR211" s="498"/>
      <c r="LYS211" s="498"/>
      <c r="LYT211" s="499"/>
      <c r="LYU211" s="499"/>
      <c r="LYV211" s="499"/>
      <c r="LYW211" s="500"/>
      <c r="LYX211" s="501"/>
      <c r="LYY211" s="501"/>
      <c r="LYZ211" s="501"/>
      <c r="LZA211" s="501"/>
      <c r="LZB211" s="501"/>
      <c r="LZC211" s="501"/>
      <c r="LZD211" s="501"/>
      <c r="LZE211" s="501"/>
      <c r="LZF211" s="501"/>
      <c r="LZG211" s="501"/>
      <c r="LZH211" s="501"/>
      <c r="LZI211" s="502"/>
      <c r="LZJ211" s="497"/>
      <c r="LZK211" s="498"/>
      <c r="LZL211" s="498"/>
      <c r="LZM211" s="499"/>
      <c r="LZN211" s="499"/>
      <c r="LZO211" s="499"/>
      <c r="LZP211" s="500"/>
      <c r="LZQ211" s="501"/>
      <c r="LZR211" s="501"/>
      <c r="LZS211" s="501"/>
      <c r="LZT211" s="501"/>
      <c r="LZU211" s="501"/>
      <c r="LZV211" s="501"/>
      <c r="LZW211" s="501"/>
      <c r="LZX211" s="501"/>
      <c r="LZY211" s="501"/>
      <c r="LZZ211" s="501"/>
      <c r="MAA211" s="501"/>
      <c r="MAB211" s="502"/>
      <c r="MAC211" s="497"/>
      <c r="MAD211" s="498"/>
      <c r="MAE211" s="498"/>
      <c r="MAF211" s="499"/>
      <c r="MAG211" s="499"/>
      <c r="MAH211" s="499"/>
      <c r="MAI211" s="500"/>
      <c r="MAJ211" s="501"/>
      <c r="MAK211" s="501"/>
      <c r="MAL211" s="501"/>
      <c r="MAM211" s="501"/>
      <c r="MAN211" s="501"/>
      <c r="MAO211" s="501"/>
      <c r="MAP211" s="501"/>
      <c r="MAQ211" s="501"/>
      <c r="MAR211" s="501"/>
      <c r="MAS211" s="501"/>
      <c r="MAT211" s="501"/>
      <c r="MAU211" s="502"/>
      <c r="MAV211" s="497"/>
      <c r="MAW211" s="498"/>
      <c r="MAX211" s="498"/>
      <c r="MAY211" s="499"/>
      <c r="MAZ211" s="499"/>
      <c r="MBA211" s="499"/>
      <c r="MBB211" s="500"/>
      <c r="MBC211" s="501"/>
      <c r="MBD211" s="501"/>
      <c r="MBE211" s="501"/>
      <c r="MBF211" s="501"/>
      <c r="MBG211" s="501"/>
      <c r="MBH211" s="501"/>
      <c r="MBI211" s="501"/>
      <c r="MBJ211" s="501"/>
      <c r="MBK211" s="501"/>
      <c r="MBL211" s="501"/>
      <c r="MBM211" s="501"/>
      <c r="MBN211" s="502"/>
      <c r="MBO211" s="497"/>
      <c r="MBP211" s="498"/>
      <c r="MBQ211" s="498"/>
      <c r="MBR211" s="499"/>
      <c r="MBS211" s="499"/>
      <c r="MBT211" s="499"/>
      <c r="MBU211" s="500"/>
      <c r="MBV211" s="501"/>
      <c r="MBW211" s="501"/>
      <c r="MBX211" s="501"/>
      <c r="MBY211" s="501"/>
      <c r="MBZ211" s="501"/>
      <c r="MCA211" s="501"/>
      <c r="MCB211" s="501"/>
      <c r="MCC211" s="501"/>
      <c r="MCD211" s="501"/>
      <c r="MCE211" s="501"/>
      <c r="MCF211" s="501"/>
      <c r="MCG211" s="502"/>
      <c r="MCH211" s="497"/>
      <c r="MCI211" s="498"/>
      <c r="MCJ211" s="498"/>
      <c r="MCK211" s="499"/>
      <c r="MCL211" s="499"/>
      <c r="MCM211" s="499"/>
      <c r="MCN211" s="500"/>
      <c r="MCO211" s="501"/>
      <c r="MCP211" s="501"/>
      <c r="MCQ211" s="501"/>
      <c r="MCR211" s="501"/>
      <c r="MCS211" s="501"/>
      <c r="MCT211" s="501"/>
      <c r="MCU211" s="501"/>
      <c r="MCV211" s="501"/>
      <c r="MCW211" s="501"/>
      <c r="MCX211" s="501"/>
      <c r="MCY211" s="501"/>
      <c r="MCZ211" s="502"/>
      <c r="MDA211" s="497"/>
      <c r="MDB211" s="498"/>
      <c r="MDC211" s="498"/>
      <c r="MDD211" s="499"/>
      <c r="MDE211" s="499"/>
      <c r="MDF211" s="499"/>
      <c r="MDG211" s="500"/>
      <c r="MDH211" s="501"/>
      <c r="MDI211" s="501"/>
      <c r="MDJ211" s="501"/>
      <c r="MDK211" s="501"/>
      <c r="MDL211" s="501"/>
      <c r="MDM211" s="501"/>
      <c r="MDN211" s="501"/>
      <c r="MDO211" s="501"/>
      <c r="MDP211" s="501"/>
      <c r="MDQ211" s="501"/>
      <c r="MDR211" s="501"/>
      <c r="MDS211" s="502"/>
      <c r="MDT211" s="497"/>
      <c r="MDU211" s="498"/>
      <c r="MDV211" s="498"/>
      <c r="MDW211" s="499"/>
      <c r="MDX211" s="499"/>
      <c r="MDY211" s="499"/>
      <c r="MDZ211" s="500"/>
      <c r="MEA211" s="501"/>
      <c r="MEB211" s="501"/>
      <c r="MEC211" s="501"/>
      <c r="MED211" s="501"/>
      <c r="MEE211" s="501"/>
      <c r="MEF211" s="501"/>
      <c r="MEG211" s="501"/>
      <c r="MEH211" s="501"/>
      <c r="MEI211" s="501"/>
      <c r="MEJ211" s="501"/>
      <c r="MEK211" s="501"/>
      <c r="MEL211" s="502"/>
      <c r="MEM211" s="497"/>
      <c r="MEN211" s="498"/>
      <c r="MEO211" s="498"/>
      <c r="MEP211" s="499"/>
      <c r="MEQ211" s="499"/>
      <c r="MER211" s="499"/>
      <c r="MES211" s="500"/>
      <c r="MET211" s="501"/>
      <c r="MEU211" s="501"/>
      <c r="MEV211" s="501"/>
      <c r="MEW211" s="501"/>
      <c r="MEX211" s="501"/>
      <c r="MEY211" s="501"/>
      <c r="MEZ211" s="501"/>
      <c r="MFA211" s="501"/>
      <c r="MFB211" s="501"/>
      <c r="MFC211" s="501"/>
      <c r="MFD211" s="501"/>
      <c r="MFE211" s="502"/>
      <c r="MFF211" s="497"/>
      <c r="MFG211" s="498"/>
      <c r="MFH211" s="498"/>
      <c r="MFI211" s="499"/>
      <c r="MFJ211" s="499"/>
      <c r="MFK211" s="499"/>
      <c r="MFL211" s="500"/>
      <c r="MFM211" s="501"/>
      <c r="MFN211" s="501"/>
      <c r="MFO211" s="501"/>
      <c r="MFP211" s="501"/>
      <c r="MFQ211" s="501"/>
      <c r="MFR211" s="501"/>
      <c r="MFS211" s="501"/>
      <c r="MFT211" s="501"/>
      <c r="MFU211" s="501"/>
      <c r="MFV211" s="501"/>
      <c r="MFW211" s="501"/>
      <c r="MFX211" s="502"/>
      <c r="MFY211" s="497"/>
      <c r="MFZ211" s="498"/>
      <c r="MGA211" s="498"/>
      <c r="MGB211" s="499"/>
      <c r="MGC211" s="499"/>
      <c r="MGD211" s="499"/>
      <c r="MGE211" s="500"/>
      <c r="MGF211" s="501"/>
      <c r="MGG211" s="501"/>
      <c r="MGH211" s="501"/>
      <c r="MGI211" s="501"/>
      <c r="MGJ211" s="501"/>
      <c r="MGK211" s="501"/>
      <c r="MGL211" s="501"/>
      <c r="MGM211" s="501"/>
      <c r="MGN211" s="501"/>
      <c r="MGO211" s="501"/>
      <c r="MGP211" s="501"/>
      <c r="MGQ211" s="502"/>
      <c r="MGR211" s="497"/>
      <c r="MGS211" s="498"/>
      <c r="MGT211" s="498"/>
      <c r="MGU211" s="499"/>
      <c r="MGV211" s="499"/>
      <c r="MGW211" s="499"/>
      <c r="MGX211" s="500"/>
      <c r="MGY211" s="501"/>
      <c r="MGZ211" s="501"/>
      <c r="MHA211" s="501"/>
      <c r="MHB211" s="501"/>
      <c r="MHC211" s="501"/>
      <c r="MHD211" s="501"/>
      <c r="MHE211" s="501"/>
      <c r="MHF211" s="501"/>
      <c r="MHG211" s="501"/>
      <c r="MHH211" s="501"/>
      <c r="MHI211" s="501"/>
      <c r="MHJ211" s="502"/>
      <c r="MHK211" s="497"/>
      <c r="MHL211" s="498"/>
      <c r="MHM211" s="498"/>
      <c r="MHN211" s="499"/>
      <c r="MHO211" s="499"/>
      <c r="MHP211" s="499"/>
      <c r="MHQ211" s="500"/>
      <c r="MHR211" s="501"/>
      <c r="MHS211" s="501"/>
      <c r="MHT211" s="501"/>
      <c r="MHU211" s="501"/>
      <c r="MHV211" s="501"/>
      <c r="MHW211" s="501"/>
      <c r="MHX211" s="501"/>
      <c r="MHY211" s="501"/>
      <c r="MHZ211" s="501"/>
      <c r="MIA211" s="501"/>
      <c r="MIB211" s="501"/>
      <c r="MIC211" s="502"/>
      <c r="MID211" s="497"/>
      <c r="MIE211" s="498"/>
      <c r="MIF211" s="498"/>
      <c r="MIG211" s="499"/>
      <c r="MIH211" s="499"/>
      <c r="MII211" s="499"/>
      <c r="MIJ211" s="500"/>
      <c r="MIK211" s="501"/>
      <c r="MIL211" s="501"/>
      <c r="MIM211" s="501"/>
      <c r="MIN211" s="501"/>
      <c r="MIO211" s="501"/>
      <c r="MIP211" s="501"/>
      <c r="MIQ211" s="501"/>
      <c r="MIR211" s="501"/>
      <c r="MIS211" s="501"/>
      <c r="MIT211" s="501"/>
      <c r="MIU211" s="501"/>
      <c r="MIV211" s="502"/>
      <c r="MIW211" s="497"/>
      <c r="MIX211" s="498"/>
      <c r="MIY211" s="498"/>
      <c r="MIZ211" s="499"/>
      <c r="MJA211" s="499"/>
      <c r="MJB211" s="499"/>
      <c r="MJC211" s="500"/>
      <c r="MJD211" s="501"/>
      <c r="MJE211" s="501"/>
      <c r="MJF211" s="501"/>
      <c r="MJG211" s="501"/>
      <c r="MJH211" s="501"/>
      <c r="MJI211" s="501"/>
      <c r="MJJ211" s="501"/>
      <c r="MJK211" s="501"/>
      <c r="MJL211" s="501"/>
      <c r="MJM211" s="501"/>
      <c r="MJN211" s="501"/>
      <c r="MJO211" s="502"/>
      <c r="MJP211" s="497"/>
      <c r="MJQ211" s="498"/>
      <c r="MJR211" s="498"/>
      <c r="MJS211" s="499"/>
      <c r="MJT211" s="499"/>
      <c r="MJU211" s="499"/>
      <c r="MJV211" s="500"/>
      <c r="MJW211" s="501"/>
      <c r="MJX211" s="501"/>
      <c r="MJY211" s="501"/>
      <c r="MJZ211" s="501"/>
      <c r="MKA211" s="501"/>
      <c r="MKB211" s="501"/>
      <c r="MKC211" s="501"/>
      <c r="MKD211" s="501"/>
      <c r="MKE211" s="501"/>
      <c r="MKF211" s="501"/>
      <c r="MKG211" s="501"/>
      <c r="MKH211" s="502"/>
      <c r="MKI211" s="497"/>
      <c r="MKJ211" s="498"/>
      <c r="MKK211" s="498"/>
      <c r="MKL211" s="499"/>
      <c r="MKM211" s="499"/>
      <c r="MKN211" s="499"/>
      <c r="MKO211" s="500"/>
      <c r="MKP211" s="501"/>
      <c r="MKQ211" s="501"/>
      <c r="MKR211" s="501"/>
      <c r="MKS211" s="501"/>
      <c r="MKT211" s="501"/>
      <c r="MKU211" s="501"/>
      <c r="MKV211" s="501"/>
      <c r="MKW211" s="501"/>
      <c r="MKX211" s="501"/>
      <c r="MKY211" s="501"/>
      <c r="MKZ211" s="501"/>
      <c r="MLA211" s="502"/>
      <c r="MLB211" s="497"/>
      <c r="MLC211" s="498"/>
      <c r="MLD211" s="498"/>
      <c r="MLE211" s="499"/>
      <c r="MLF211" s="499"/>
      <c r="MLG211" s="499"/>
      <c r="MLH211" s="500"/>
      <c r="MLI211" s="501"/>
      <c r="MLJ211" s="501"/>
      <c r="MLK211" s="501"/>
      <c r="MLL211" s="501"/>
      <c r="MLM211" s="501"/>
      <c r="MLN211" s="501"/>
      <c r="MLO211" s="501"/>
      <c r="MLP211" s="501"/>
      <c r="MLQ211" s="501"/>
      <c r="MLR211" s="501"/>
      <c r="MLS211" s="501"/>
      <c r="MLT211" s="502"/>
      <c r="MLU211" s="497"/>
      <c r="MLV211" s="498"/>
      <c r="MLW211" s="498"/>
      <c r="MLX211" s="499"/>
      <c r="MLY211" s="499"/>
      <c r="MLZ211" s="499"/>
      <c r="MMA211" s="500"/>
      <c r="MMB211" s="501"/>
      <c r="MMC211" s="501"/>
      <c r="MMD211" s="501"/>
      <c r="MME211" s="501"/>
      <c r="MMF211" s="501"/>
      <c r="MMG211" s="501"/>
      <c r="MMH211" s="501"/>
      <c r="MMI211" s="501"/>
      <c r="MMJ211" s="501"/>
      <c r="MMK211" s="501"/>
      <c r="MML211" s="501"/>
      <c r="MMM211" s="502"/>
      <c r="MMN211" s="497"/>
      <c r="MMO211" s="498"/>
      <c r="MMP211" s="498"/>
      <c r="MMQ211" s="499"/>
      <c r="MMR211" s="499"/>
      <c r="MMS211" s="499"/>
      <c r="MMT211" s="500"/>
      <c r="MMU211" s="501"/>
      <c r="MMV211" s="501"/>
      <c r="MMW211" s="501"/>
      <c r="MMX211" s="501"/>
      <c r="MMY211" s="501"/>
      <c r="MMZ211" s="501"/>
      <c r="MNA211" s="501"/>
      <c r="MNB211" s="501"/>
      <c r="MNC211" s="501"/>
      <c r="MND211" s="501"/>
      <c r="MNE211" s="501"/>
      <c r="MNF211" s="502"/>
      <c r="MNG211" s="497"/>
      <c r="MNH211" s="498"/>
      <c r="MNI211" s="498"/>
      <c r="MNJ211" s="499"/>
      <c r="MNK211" s="499"/>
      <c r="MNL211" s="499"/>
      <c r="MNM211" s="500"/>
      <c r="MNN211" s="501"/>
      <c r="MNO211" s="501"/>
      <c r="MNP211" s="501"/>
      <c r="MNQ211" s="501"/>
      <c r="MNR211" s="501"/>
      <c r="MNS211" s="501"/>
      <c r="MNT211" s="501"/>
      <c r="MNU211" s="501"/>
      <c r="MNV211" s="501"/>
      <c r="MNW211" s="501"/>
      <c r="MNX211" s="501"/>
      <c r="MNY211" s="502"/>
      <c r="MNZ211" s="497"/>
      <c r="MOA211" s="498"/>
      <c r="MOB211" s="498"/>
      <c r="MOC211" s="499"/>
      <c r="MOD211" s="499"/>
      <c r="MOE211" s="499"/>
      <c r="MOF211" s="500"/>
      <c r="MOG211" s="501"/>
      <c r="MOH211" s="501"/>
      <c r="MOI211" s="501"/>
      <c r="MOJ211" s="501"/>
      <c r="MOK211" s="501"/>
      <c r="MOL211" s="501"/>
      <c r="MOM211" s="501"/>
      <c r="MON211" s="501"/>
      <c r="MOO211" s="501"/>
      <c r="MOP211" s="501"/>
      <c r="MOQ211" s="501"/>
      <c r="MOR211" s="502"/>
      <c r="MOS211" s="497"/>
      <c r="MOT211" s="498"/>
      <c r="MOU211" s="498"/>
      <c r="MOV211" s="499"/>
      <c r="MOW211" s="499"/>
      <c r="MOX211" s="499"/>
      <c r="MOY211" s="500"/>
      <c r="MOZ211" s="501"/>
      <c r="MPA211" s="501"/>
      <c r="MPB211" s="501"/>
      <c r="MPC211" s="501"/>
      <c r="MPD211" s="501"/>
      <c r="MPE211" s="501"/>
      <c r="MPF211" s="501"/>
      <c r="MPG211" s="501"/>
      <c r="MPH211" s="501"/>
      <c r="MPI211" s="501"/>
      <c r="MPJ211" s="501"/>
      <c r="MPK211" s="502"/>
      <c r="MPL211" s="497"/>
      <c r="MPM211" s="498"/>
      <c r="MPN211" s="498"/>
      <c r="MPO211" s="499"/>
      <c r="MPP211" s="499"/>
      <c r="MPQ211" s="499"/>
      <c r="MPR211" s="500"/>
      <c r="MPS211" s="501"/>
      <c r="MPT211" s="501"/>
      <c r="MPU211" s="501"/>
      <c r="MPV211" s="501"/>
      <c r="MPW211" s="501"/>
      <c r="MPX211" s="501"/>
      <c r="MPY211" s="501"/>
      <c r="MPZ211" s="501"/>
      <c r="MQA211" s="501"/>
      <c r="MQB211" s="501"/>
      <c r="MQC211" s="501"/>
      <c r="MQD211" s="502"/>
      <c r="MQE211" s="497"/>
      <c r="MQF211" s="498"/>
      <c r="MQG211" s="498"/>
      <c r="MQH211" s="499"/>
      <c r="MQI211" s="499"/>
      <c r="MQJ211" s="499"/>
      <c r="MQK211" s="500"/>
      <c r="MQL211" s="501"/>
      <c r="MQM211" s="501"/>
      <c r="MQN211" s="501"/>
      <c r="MQO211" s="501"/>
      <c r="MQP211" s="501"/>
      <c r="MQQ211" s="501"/>
      <c r="MQR211" s="501"/>
      <c r="MQS211" s="501"/>
      <c r="MQT211" s="501"/>
      <c r="MQU211" s="501"/>
      <c r="MQV211" s="501"/>
      <c r="MQW211" s="502"/>
      <c r="MQX211" s="497"/>
      <c r="MQY211" s="498"/>
      <c r="MQZ211" s="498"/>
      <c r="MRA211" s="499"/>
      <c r="MRB211" s="499"/>
      <c r="MRC211" s="499"/>
      <c r="MRD211" s="500"/>
      <c r="MRE211" s="501"/>
      <c r="MRF211" s="501"/>
      <c r="MRG211" s="501"/>
      <c r="MRH211" s="501"/>
      <c r="MRI211" s="501"/>
      <c r="MRJ211" s="501"/>
      <c r="MRK211" s="501"/>
      <c r="MRL211" s="501"/>
      <c r="MRM211" s="501"/>
      <c r="MRN211" s="501"/>
      <c r="MRO211" s="501"/>
      <c r="MRP211" s="502"/>
      <c r="MRQ211" s="497"/>
      <c r="MRR211" s="498"/>
      <c r="MRS211" s="498"/>
      <c r="MRT211" s="499"/>
      <c r="MRU211" s="499"/>
      <c r="MRV211" s="499"/>
      <c r="MRW211" s="500"/>
      <c r="MRX211" s="501"/>
      <c r="MRY211" s="501"/>
      <c r="MRZ211" s="501"/>
      <c r="MSA211" s="501"/>
      <c r="MSB211" s="501"/>
      <c r="MSC211" s="501"/>
      <c r="MSD211" s="501"/>
      <c r="MSE211" s="501"/>
      <c r="MSF211" s="501"/>
      <c r="MSG211" s="501"/>
      <c r="MSH211" s="501"/>
      <c r="MSI211" s="502"/>
      <c r="MSJ211" s="497"/>
      <c r="MSK211" s="498"/>
      <c r="MSL211" s="498"/>
      <c r="MSM211" s="499"/>
      <c r="MSN211" s="499"/>
      <c r="MSO211" s="499"/>
      <c r="MSP211" s="500"/>
      <c r="MSQ211" s="501"/>
      <c r="MSR211" s="501"/>
      <c r="MSS211" s="501"/>
      <c r="MST211" s="501"/>
      <c r="MSU211" s="501"/>
      <c r="MSV211" s="501"/>
      <c r="MSW211" s="501"/>
      <c r="MSX211" s="501"/>
      <c r="MSY211" s="501"/>
      <c r="MSZ211" s="501"/>
      <c r="MTA211" s="501"/>
      <c r="MTB211" s="502"/>
      <c r="MTC211" s="497"/>
      <c r="MTD211" s="498"/>
      <c r="MTE211" s="498"/>
      <c r="MTF211" s="499"/>
      <c r="MTG211" s="499"/>
      <c r="MTH211" s="499"/>
      <c r="MTI211" s="500"/>
      <c r="MTJ211" s="501"/>
      <c r="MTK211" s="501"/>
      <c r="MTL211" s="501"/>
      <c r="MTM211" s="501"/>
      <c r="MTN211" s="501"/>
      <c r="MTO211" s="501"/>
      <c r="MTP211" s="501"/>
      <c r="MTQ211" s="501"/>
      <c r="MTR211" s="501"/>
      <c r="MTS211" s="501"/>
      <c r="MTT211" s="501"/>
      <c r="MTU211" s="502"/>
      <c r="MTV211" s="497"/>
      <c r="MTW211" s="498"/>
      <c r="MTX211" s="498"/>
      <c r="MTY211" s="499"/>
      <c r="MTZ211" s="499"/>
      <c r="MUA211" s="499"/>
      <c r="MUB211" s="500"/>
      <c r="MUC211" s="501"/>
      <c r="MUD211" s="501"/>
      <c r="MUE211" s="501"/>
      <c r="MUF211" s="501"/>
      <c r="MUG211" s="501"/>
      <c r="MUH211" s="501"/>
      <c r="MUI211" s="501"/>
      <c r="MUJ211" s="501"/>
      <c r="MUK211" s="501"/>
      <c r="MUL211" s="501"/>
      <c r="MUM211" s="501"/>
      <c r="MUN211" s="502"/>
      <c r="MUO211" s="497"/>
      <c r="MUP211" s="498"/>
      <c r="MUQ211" s="498"/>
      <c r="MUR211" s="499"/>
      <c r="MUS211" s="499"/>
      <c r="MUT211" s="499"/>
      <c r="MUU211" s="500"/>
      <c r="MUV211" s="501"/>
      <c r="MUW211" s="501"/>
      <c r="MUX211" s="501"/>
      <c r="MUY211" s="501"/>
      <c r="MUZ211" s="501"/>
      <c r="MVA211" s="501"/>
      <c r="MVB211" s="501"/>
      <c r="MVC211" s="501"/>
      <c r="MVD211" s="501"/>
      <c r="MVE211" s="501"/>
      <c r="MVF211" s="501"/>
      <c r="MVG211" s="502"/>
      <c r="MVH211" s="497"/>
      <c r="MVI211" s="498"/>
      <c r="MVJ211" s="498"/>
      <c r="MVK211" s="499"/>
      <c r="MVL211" s="499"/>
      <c r="MVM211" s="499"/>
      <c r="MVN211" s="500"/>
      <c r="MVO211" s="501"/>
      <c r="MVP211" s="501"/>
      <c r="MVQ211" s="501"/>
      <c r="MVR211" s="501"/>
      <c r="MVS211" s="501"/>
      <c r="MVT211" s="501"/>
      <c r="MVU211" s="501"/>
      <c r="MVV211" s="501"/>
      <c r="MVW211" s="501"/>
      <c r="MVX211" s="501"/>
      <c r="MVY211" s="501"/>
      <c r="MVZ211" s="502"/>
      <c r="MWA211" s="497"/>
      <c r="MWB211" s="498"/>
      <c r="MWC211" s="498"/>
      <c r="MWD211" s="499"/>
      <c r="MWE211" s="499"/>
      <c r="MWF211" s="499"/>
      <c r="MWG211" s="500"/>
      <c r="MWH211" s="501"/>
      <c r="MWI211" s="501"/>
      <c r="MWJ211" s="501"/>
      <c r="MWK211" s="501"/>
      <c r="MWL211" s="501"/>
      <c r="MWM211" s="501"/>
      <c r="MWN211" s="501"/>
      <c r="MWO211" s="501"/>
      <c r="MWP211" s="501"/>
      <c r="MWQ211" s="501"/>
      <c r="MWR211" s="501"/>
      <c r="MWS211" s="502"/>
      <c r="MWT211" s="497"/>
      <c r="MWU211" s="498"/>
      <c r="MWV211" s="498"/>
      <c r="MWW211" s="499"/>
      <c r="MWX211" s="499"/>
      <c r="MWY211" s="499"/>
      <c r="MWZ211" s="500"/>
      <c r="MXA211" s="501"/>
      <c r="MXB211" s="501"/>
      <c r="MXC211" s="501"/>
      <c r="MXD211" s="501"/>
      <c r="MXE211" s="501"/>
      <c r="MXF211" s="501"/>
      <c r="MXG211" s="501"/>
      <c r="MXH211" s="501"/>
      <c r="MXI211" s="501"/>
      <c r="MXJ211" s="501"/>
      <c r="MXK211" s="501"/>
      <c r="MXL211" s="502"/>
      <c r="MXM211" s="497"/>
      <c r="MXN211" s="498"/>
      <c r="MXO211" s="498"/>
      <c r="MXP211" s="499"/>
      <c r="MXQ211" s="499"/>
      <c r="MXR211" s="499"/>
      <c r="MXS211" s="500"/>
      <c r="MXT211" s="501"/>
      <c r="MXU211" s="501"/>
      <c r="MXV211" s="501"/>
      <c r="MXW211" s="501"/>
      <c r="MXX211" s="501"/>
      <c r="MXY211" s="501"/>
      <c r="MXZ211" s="501"/>
      <c r="MYA211" s="501"/>
      <c r="MYB211" s="501"/>
      <c r="MYC211" s="501"/>
      <c r="MYD211" s="501"/>
      <c r="MYE211" s="502"/>
      <c r="MYF211" s="497"/>
      <c r="MYG211" s="498"/>
      <c r="MYH211" s="498"/>
      <c r="MYI211" s="499"/>
      <c r="MYJ211" s="499"/>
      <c r="MYK211" s="499"/>
      <c r="MYL211" s="500"/>
      <c r="MYM211" s="501"/>
      <c r="MYN211" s="501"/>
      <c r="MYO211" s="501"/>
      <c r="MYP211" s="501"/>
      <c r="MYQ211" s="501"/>
      <c r="MYR211" s="501"/>
      <c r="MYS211" s="501"/>
      <c r="MYT211" s="501"/>
      <c r="MYU211" s="501"/>
      <c r="MYV211" s="501"/>
      <c r="MYW211" s="501"/>
      <c r="MYX211" s="502"/>
      <c r="MYY211" s="497"/>
      <c r="MYZ211" s="498"/>
      <c r="MZA211" s="498"/>
      <c r="MZB211" s="499"/>
      <c r="MZC211" s="499"/>
      <c r="MZD211" s="499"/>
      <c r="MZE211" s="500"/>
      <c r="MZF211" s="501"/>
      <c r="MZG211" s="501"/>
      <c r="MZH211" s="501"/>
      <c r="MZI211" s="501"/>
      <c r="MZJ211" s="501"/>
      <c r="MZK211" s="501"/>
      <c r="MZL211" s="501"/>
      <c r="MZM211" s="501"/>
      <c r="MZN211" s="501"/>
      <c r="MZO211" s="501"/>
      <c r="MZP211" s="501"/>
      <c r="MZQ211" s="502"/>
      <c r="MZR211" s="497"/>
      <c r="MZS211" s="498"/>
      <c r="MZT211" s="498"/>
      <c r="MZU211" s="499"/>
      <c r="MZV211" s="499"/>
      <c r="MZW211" s="499"/>
      <c r="MZX211" s="500"/>
      <c r="MZY211" s="501"/>
      <c r="MZZ211" s="501"/>
      <c r="NAA211" s="501"/>
      <c r="NAB211" s="501"/>
      <c r="NAC211" s="501"/>
      <c r="NAD211" s="501"/>
      <c r="NAE211" s="501"/>
      <c r="NAF211" s="501"/>
      <c r="NAG211" s="501"/>
      <c r="NAH211" s="501"/>
      <c r="NAI211" s="501"/>
      <c r="NAJ211" s="502"/>
      <c r="NAK211" s="497"/>
      <c r="NAL211" s="498"/>
      <c r="NAM211" s="498"/>
      <c r="NAN211" s="499"/>
      <c r="NAO211" s="499"/>
      <c r="NAP211" s="499"/>
      <c r="NAQ211" s="500"/>
      <c r="NAR211" s="501"/>
      <c r="NAS211" s="501"/>
      <c r="NAT211" s="501"/>
      <c r="NAU211" s="501"/>
      <c r="NAV211" s="501"/>
      <c r="NAW211" s="501"/>
      <c r="NAX211" s="501"/>
      <c r="NAY211" s="501"/>
      <c r="NAZ211" s="501"/>
      <c r="NBA211" s="501"/>
      <c r="NBB211" s="501"/>
      <c r="NBC211" s="502"/>
      <c r="NBD211" s="497"/>
      <c r="NBE211" s="498"/>
      <c r="NBF211" s="498"/>
      <c r="NBG211" s="499"/>
      <c r="NBH211" s="499"/>
      <c r="NBI211" s="499"/>
      <c r="NBJ211" s="500"/>
      <c r="NBK211" s="501"/>
      <c r="NBL211" s="501"/>
      <c r="NBM211" s="501"/>
      <c r="NBN211" s="501"/>
      <c r="NBO211" s="501"/>
      <c r="NBP211" s="501"/>
      <c r="NBQ211" s="501"/>
      <c r="NBR211" s="501"/>
      <c r="NBS211" s="501"/>
      <c r="NBT211" s="501"/>
      <c r="NBU211" s="501"/>
      <c r="NBV211" s="502"/>
      <c r="NBW211" s="497"/>
      <c r="NBX211" s="498"/>
      <c r="NBY211" s="498"/>
      <c r="NBZ211" s="499"/>
      <c r="NCA211" s="499"/>
      <c r="NCB211" s="499"/>
      <c r="NCC211" s="500"/>
      <c r="NCD211" s="501"/>
      <c r="NCE211" s="501"/>
      <c r="NCF211" s="501"/>
      <c r="NCG211" s="501"/>
      <c r="NCH211" s="501"/>
      <c r="NCI211" s="501"/>
      <c r="NCJ211" s="501"/>
      <c r="NCK211" s="501"/>
      <c r="NCL211" s="501"/>
      <c r="NCM211" s="501"/>
      <c r="NCN211" s="501"/>
      <c r="NCO211" s="502"/>
      <c r="NCP211" s="497"/>
      <c r="NCQ211" s="498"/>
      <c r="NCR211" s="498"/>
      <c r="NCS211" s="499"/>
      <c r="NCT211" s="499"/>
      <c r="NCU211" s="499"/>
      <c r="NCV211" s="500"/>
      <c r="NCW211" s="501"/>
      <c r="NCX211" s="501"/>
      <c r="NCY211" s="501"/>
      <c r="NCZ211" s="501"/>
      <c r="NDA211" s="501"/>
      <c r="NDB211" s="501"/>
      <c r="NDC211" s="501"/>
      <c r="NDD211" s="501"/>
      <c r="NDE211" s="501"/>
      <c r="NDF211" s="501"/>
      <c r="NDG211" s="501"/>
      <c r="NDH211" s="502"/>
      <c r="NDI211" s="497"/>
      <c r="NDJ211" s="498"/>
      <c r="NDK211" s="498"/>
      <c r="NDL211" s="499"/>
      <c r="NDM211" s="499"/>
      <c r="NDN211" s="499"/>
      <c r="NDO211" s="500"/>
      <c r="NDP211" s="501"/>
      <c r="NDQ211" s="501"/>
      <c r="NDR211" s="501"/>
      <c r="NDS211" s="501"/>
      <c r="NDT211" s="501"/>
      <c r="NDU211" s="501"/>
      <c r="NDV211" s="501"/>
      <c r="NDW211" s="501"/>
      <c r="NDX211" s="501"/>
      <c r="NDY211" s="501"/>
      <c r="NDZ211" s="501"/>
      <c r="NEA211" s="502"/>
      <c r="NEB211" s="497"/>
      <c r="NEC211" s="498"/>
      <c r="NED211" s="498"/>
      <c r="NEE211" s="499"/>
      <c r="NEF211" s="499"/>
      <c r="NEG211" s="499"/>
      <c r="NEH211" s="500"/>
      <c r="NEI211" s="501"/>
      <c r="NEJ211" s="501"/>
      <c r="NEK211" s="501"/>
      <c r="NEL211" s="501"/>
      <c r="NEM211" s="501"/>
      <c r="NEN211" s="501"/>
      <c r="NEO211" s="501"/>
      <c r="NEP211" s="501"/>
      <c r="NEQ211" s="501"/>
      <c r="NER211" s="501"/>
      <c r="NES211" s="501"/>
      <c r="NET211" s="502"/>
      <c r="NEU211" s="497"/>
      <c r="NEV211" s="498"/>
      <c r="NEW211" s="498"/>
      <c r="NEX211" s="499"/>
      <c r="NEY211" s="499"/>
      <c r="NEZ211" s="499"/>
      <c r="NFA211" s="500"/>
      <c r="NFB211" s="501"/>
      <c r="NFC211" s="501"/>
      <c r="NFD211" s="501"/>
      <c r="NFE211" s="501"/>
      <c r="NFF211" s="501"/>
      <c r="NFG211" s="501"/>
      <c r="NFH211" s="501"/>
      <c r="NFI211" s="501"/>
      <c r="NFJ211" s="501"/>
      <c r="NFK211" s="501"/>
      <c r="NFL211" s="501"/>
      <c r="NFM211" s="502"/>
      <c r="NFN211" s="497"/>
      <c r="NFO211" s="498"/>
      <c r="NFP211" s="498"/>
      <c r="NFQ211" s="499"/>
      <c r="NFR211" s="499"/>
      <c r="NFS211" s="499"/>
      <c r="NFT211" s="500"/>
      <c r="NFU211" s="501"/>
      <c r="NFV211" s="501"/>
      <c r="NFW211" s="501"/>
      <c r="NFX211" s="501"/>
      <c r="NFY211" s="501"/>
      <c r="NFZ211" s="501"/>
      <c r="NGA211" s="501"/>
      <c r="NGB211" s="501"/>
      <c r="NGC211" s="501"/>
      <c r="NGD211" s="501"/>
      <c r="NGE211" s="501"/>
      <c r="NGF211" s="502"/>
      <c r="NGG211" s="497"/>
      <c r="NGH211" s="498"/>
      <c r="NGI211" s="498"/>
      <c r="NGJ211" s="499"/>
      <c r="NGK211" s="499"/>
      <c r="NGL211" s="499"/>
      <c r="NGM211" s="500"/>
      <c r="NGN211" s="501"/>
      <c r="NGO211" s="501"/>
      <c r="NGP211" s="501"/>
      <c r="NGQ211" s="501"/>
      <c r="NGR211" s="501"/>
      <c r="NGS211" s="501"/>
      <c r="NGT211" s="501"/>
      <c r="NGU211" s="501"/>
      <c r="NGV211" s="501"/>
      <c r="NGW211" s="501"/>
      <c r="NGX211" s="501"/>
      <c r="NGY211" s="502"/>
      <c r="NGZ211" s="497"/>
      <c r="NHA211" s="498"/>
      <c r="NHB211" s="498"/>
      <c r="NHC211" s="499"/>
      <c r="NHD211" s="499"/>
      <c r="NHE211" s="499"/>
      <c r="NHF211" s="500"/>
      <c r="NHG211" s="501"/>
      <c r="NHH211" s="501"/>
      <c r="NHI211" s="501"/>
      <c r="NHJ211" s="501"/>
      <c r="NHK211" s="501"/>
      <c r="NHL211" s="501"/>
      <c r="NHM211" s="501"/>
      <c r="NHN211" s="501"/>
      <c r="NHO211" s="501"/>
      <c r="NHP211" s="501"/>
      <c r="NHQ211" s="501"/>
      <c r="NHR211" s="502"/>
      <c r="NHS211" s="497"/>
      <c r="NHT211" s="498"/>
      <c r="NHU211" s="498"/>
      <c r="NHV211" s="499"/>
      <c r="NHW211" s="499"/>
      <c r="NHX211" s="499"/>
      <c r="NHY211" s="500"/>
      <c r="NHZ211" s="501"/>
      <c r="NIA211" s="501"/>
      <c r="NIB211" s="501"/>
      <c r="NIC211" s="501"/>
      <c r="NID211" s="501"/>
      <c r="NIE211" s="501"/>
      <c r="NIF211" s="501"/>
      <c r="NIG211" s="501"/>
      <c r="NIH211" s="501"/>
      <c r="NII211" s="501"/>
      <c r="NIJ211" s="501"/>
      <c r="NIK211" s="502"/>
      <c r="NIL211" s="497"/>
      <c r="NIM211" s="498"/>
      <c r="NIN211" s="498"/>
      <c r="NIO211" s="499"/>
      <c r="NIP211" s="499"/>
      <c r="NIQ211" s="499"/>
      <c r="NIR211" s="500"/>
      <c r="NIS211" s="501"/>
      <c r="NIT211" s="501"/>
      <c r="NIU211" s="501"/>
      <c r="NIV211" s="501"/>
      <c r="NIW211" s="501"/>
      <c r="NIX211" s="501"/>
      <c r="NIY211" s="501"/>
      <c r="NIZ211" s="501"/>
      <c r="NJA211" s="501"/>
      <c r="NJB211" s="501"/>
      <c r="NJC211" s="501"/>
      <c r="NJD211" s="502"/>
      <c r="NJE211" s="497"/>
      <c r="NJF211" s="498"/>
      <c r="NJG211" s="498"/>
      <c r="NJH211" s="499"/>
      <c r="NJI211" s="499"/>
      <c r="NJJ211" s="499"/>
      <c r="NJK211" s="500"/>
      <c r="NJL211" s="501"/>
      <c r="NJM211" s="501"/>
      <c r="NJN211" s="501"/>
      <c r="NJO211" s="501"/>
      <c r="NJP211" s="501"/>
      <c r="NJQ211" s="501"/>
      <c r="NJR211" s="501"/>
      <c r="NJS211" s="501"/>
      <c r="NJT211" s="501"/>
      <c r="NJU211" s="501"/>
      <c r="NJV211" s="501"/>
      <c r="NJW211" s="502"/>
      <c r="NJX211" s="497"/>
      <c r="NJY211" s="498"/>
      <c r="NJZ211" s="498"/>
      <c r="NKA211" s="499"/>
      <c r="NKB211" s="499"/>
      <c r="NKC211" s="499"/>
      <c r="NKD211" s="500"/>
      <c r="NKE211" s="501"/>
      <c r="NKF211" s="501"/>
      <c r="NKG211" s="501"/>
      <c r="NKH211" s="501"/>
      <c r="NKI211" s="501"/>
      <c r="NKJ211" s="501"/>
      <c r="NKK211" s="501"/>
      <c r="NKL211" s="501"/>
      <c r="NKM211" s="501"/>
      <c r="NKN211" s="501"/>
      <c r="NKO211" s="501"/>
      <c r="NKP211" s="502"/>
      <c r="NKQ211" s="497"/>
      <c r="NKR211" s="498"/>
      <c r="NKS211" s="498"/>
      <c r="NKT211" s="499"/>
      <c r="NKU211" s="499"/>
      <c r="NKV211" s="499"/>
      <c r="NKW211" s="500"/>
      <c r="NKX211" s="501"/>
      <c r="NKY211" s="501"/>
      <c r="NKZ211" s="501"/>
      <c r="NLA211" s="501"/>
      <c r="NLB211" s="501"/>
      <c r="NLC211" s="501"/>
      <c r="NLD211" s="501"/>
      <c r="NLE211" s="501"/>
      <c r="NLF211" s="501"/>
      <c r="NLG211" s="501"/>
      <c r="NLH211" s="501"/>
      <c r="NLI211" s="502"/>
      <c r="NLJ211" s="497"/>
      <c r="NLK211" s="498"/>
      <c r="NLL211" s="498"/>
      <c r="NLM211" s="499"/>
      <c r="NLN211" s="499"/>
      <c r="NLO211" s="499"/>
      <c r="NLP211" s="500"/>
      <c r="NLQ211" s="501"/>
      <c r="NLR211" s="501"/>
      <c r="NLS211" s="501"/>
      <c r="NLT211" s="501"/>
      <c r="NLU211" s="501"/>
      <c r="NLV211" s="501"/>
      <c r="NLW211" s="501"/>
      <c r="NLX211" s="501"/>
      <c r="NLY211" s="501"/>
      <c r="NLZ211" s="501"/>
      <c r="NMA211" s="501"/>
      <c r="NMB211" s="502"/>
      <c r="NMC211" s="497"/>
      <c r="NMD211" s="498"/>
      <c r="NME211" s="498"/>
      <c r="NMF211" s="499"/>
      <c r="NMG211" s="499"/>
      <c r="NMH211" s="499"/>
      <c r="NMI211" s="500"/>
      <c r="NMJ211" s="501"/>
      <c r="NMK211" s="501"/>
      <c r="NML211" s="501"/>
      <c r="NMM211" s="501"/>
      <c r="NMN211" s="501"/>
      <c r="NMO211" s="501"/>
      <c r="NMP211" s="501"/>
      <c r="NMQ211" s="501"/>
      <c r="NMR211" s="501"/>
      <c r="NMS211" s="501"/>
      <c r="NMT211" s="501"/>
      <c r="NMU211" s="502"/>
      <c r="NMV211" s="497"/>
      <c r="NMW211" s="498"/>
      <c r="NMX211" s="498"/>
      <c r="NMY211" s="499"/>
      <c r="NMZ211" s="499"/>
      <c r="NNA211" s="499"/>
      <c r="NNB211" s="500"/>
      <c r="NNC211" s="501"/>
      <c r="NND211" s="501"/>
      <c r="NNE211" s="501"/>
      <c r="NNF211" s="501"/>
      <c r="NNG211" s="501"/>
      <c r="NNH211" s="501"/>
      <c r="NNI211" s="501"/>
      <c r="NNJ211" s="501"/>
      <c r="NNK211" s="501"/>
      <c r="NNL211" s="501"/>
      <c r="NNM211" s="501"/>
      <c r="NNN211" s="502"/>
      <c r="NNO211" s="497"/>
      <c r="NNP211" s="498"/>
      <c r="NNQ211" s="498"/>
      <c r="NNR211" s="499"/>
      <c r="NNS211" s="499"/>
      <c r="NNT211" s="499"/>
      <c r="NNU211" s="500"/>
      <c r="NNV211" s="501"/>
      <c r="NNW211" s="501"/>
      <c r="NNX211" s="501"/>
      <c r="NNY211" s="501"/>
      <c r="NNZ211" s="501"/>
      <c r="NOA211" s="501"/>
      <c r="NOB211" s="501"/>
      <c r="NOC211" s="501"/>
      <c r="NOD211" s="501"/>
      <c r="NOE211" s="501"/>
      <c r="NOF211" s="501"/>
      <c r="NOG211" s="502"/>
      <c r="NOH211" s="497"/>
      <c r="NOI211" s="498"/>
      <c r="NOJ211" s="498"/>
      <c r="NOK211" s="499"/>
      <c r="NOL211" s="499"/>
      <c r="NOM211" s="499"/>
      <c r="NON211" s="500"/>
      <c r="NOO211" s="501"/>
      <c r="NOP211" s="501"/>
      <c r="NOQ211" s="501"/>
      <c r="NOR211" s="501"/>
      <c r="NOS211" s="501"/>
      <c r="NOT211" s="501"/>
      <c r="NOU211" s="501"/>
      <c r="NOV211" s="501"/>
      <c r="NOW211" s="501"/>
      <c r="NOX211" s="501"/>
      <c r="NOY211" s="501"/>
      <c r="NOZ211" s="502"/>
      <c r="NPA211" s="497"/>
      <c r="NPB211" s="498"/>
      <c r="NPC211" s="498"/>
      <c r="NPD211" s="499"/>
      <c r="NPE211" s="499"/>
      <c r="NPF211" s="499"/>
      <c r="NPG211" s="500"/>
      <c r="NPH211" s="501"/>
      <c r="NPI211" s="501"/>
      <c r="NPJ211" s="501"/>
      <c r="NPK211" s="501"/>
      <c r="NPL211" s="501"/>
      <c r="NPM211" s="501"/>
      <c r="NPN211" s="501"/>
      <c r="NPO211" s="501"/>
      <c r="NPP211" s="501"/>
      <c r="NPQ211" s="501"/>
      <c r="NPR211" s="501"/>
      <c r="NPS211" s="502"/>
      <c r="NPT211" s="497"/>
      <c r="NPU211" s="498"/>
      <c r="NPV211" s="498"/>
      <c r="NPW211" s="499"/>
      <c r="NPX211" s="499"/>
      <c r="NPY211" s="499"/>
      <c r="NPZ211" s="500"/>
      <c r="NQA211" s="501"/>
      <c r="NQB211" s="501"/>
      <c r="NQC211" s="501"/>
      <c r="NQD211" s="501"/>
      <c r="NQE211" s="501"/>
      <c r="NQF211" s="501"/>
      <c r="NQG211" s="501"/>
      <c r="NQH211" s="501"/>
      <c r="NQI211" s="501"/>
      <c r="NQJ211" s="501"/>
      <c r="NQK211" s="501"/>
      <c r="NQL211" s="502"/>
      <c r="NQM211" s="497"/>
      <c r="NQN211" s="498"/>
      <c r="NQO211" s="498"/>
      <c r="NQP211" s="499"/>
      <c r="NQQ211" s="499"/>
      <c r="NQR211" s="499"/>
      <c r="NQS211" s="500"/>
      <c r="NQT211" s="501"/>
      <c r="NQU211" s="501"/>
      <c r="NQV211" s="501"/>
      <c r="NQW211" s="501"/>
      <c r="NQX211" s="501"/>
      <c r="NQY211" s="501"/>
      <c r="NQZ211" s="501"/>
      <c r="NRA211" s="501"/>
      <c r="NRB211" s="501"/>
      <c r="NRC211" s="501"/>
      <c r="NRD211" s="501"/>
      <c r="NRE211" s="502"/>
      <c r="NRF211" s="497"/>
      <c r="NRG211" s="498"/>
      <c r="NRH211" s="498"/>
      <c r="NRI211" s="499"/>
      <c r="NRJ211" s="499"/>
      <c r="NRK211" s="499"/>
      <c r="NRL211" s="500"/>
      <c r="NRM211" s="501"/>
      <c r="NRN211" s="501"/>
      <c r="NRO211" s="501"/>
      <c r="NRP211" s="501"/>
      <c r="NRQ211" s="501"/>
      <c r="NRR211" s="501"/>
      <c r="NRS211" s="501"/>
      <c r="NRT211" s="501"/>
      <c r="NRU211" s="501"/>
      <c r="NRV211" s="501"/>
      <c r="NRW211" s="501"/>
      <c r="NRX211" s="502"/>
      <c r="NRY211" s="497"/>
      <c r="NRZ211" s="498"/>
      <c r="NSA211" s="498"/>
      <c r="NSB211" s="499"/>
      <c r="NSC211" s="499"/>
      <c r="NSD211" s="499"/>
      <c r="NSE211" s="500"/>
      <c r="NSF211" s="501"/>
      <c r="NSG211" s="501"/>
      <c r="NSH211" s="501"/>
      <c r="NSI211" s="501"/>
      <c r="NSJ211" s="501"/>
      <c r="NSK211" s="501"/>
      <c r="NSL211" s="501"/>
      <c r="NSM211" s="501"/>
      <c r="NSN211" s="501"/>
      <c r="NSO211" s="501"/>
      <c r="NSP211" s="501"/>
      <c r="NSQ211" s="502"/>
      <c r="NSR211" s="497"/>
      <c r="NSS211" s="498"/>
      <c r="NST211" s="498"/>
      <c r="NSU211" s="499"/>
      <c r="NSV211" s="499"/>
      <c r="NSW211" s="499"/>
      <c r="NSX211" s="500"/>
      <c r="NSY211" s="501"/>
      <c r="NSZ211" s="501"/>
      <c r="NTA211" s="501"/>
      <c r="NTB211" s="501"/>
      <c r="NTC211" s="501"/>
      <c r="NTD211" s="501"/>
      <c r="NTE211" s="501"/>
      <c r="NTF211" s="501"/>
      <c r="NTG211" s="501"/>
      <c r="NTH211" s="501"/>
      <c r="NTI211" s="501"/>
      <c r="NTJ211" s="502"/>
      <c r="NTK211" s="497"/>
      <c r="NTL211" s="498"/>
      <c r="NTM211" s="498"/>
      <c r="NTN211" s="499"/>
      <c r="NTO211" s="499"/>
      <c r="NTP211" s="499"/>
      <c r="NTQ211" s="500"/>
      <c r="NTR211" s="501"/>
      <c r="NTS211" s="501"/>
      <c r="NTT211" s="501"/>
      <c r="NTU211" s="501"/>
      <c r="NTV211" s="501"/>
      <c r="NTW211" s="501"/>
      <c r="NTX211" s="501"/>
      <c r="NTY211" s="501"/>
      <c r="NTZ211" s="501"/>
      <c r="NUA211" s="501"/>
      <c r="NUB211" s="501"/>
      <c r="NUC211" s="502"/>
      <c r="NUD211" s="497"/>
      <c r="NUE211" s="498"/>
      <c r="NUF211" s="498"/>
      <c r="NUG211" s="499"/>
      <c r="NUH211" s="499"/>
      <c r="NUI211" s="499"/>
      <c r="NUJ211" s="500"/>
      <c r="NUK211" s="501"/>
      <c r="NUL211" s="501"/>
      <c r="NUM211" s="501"/>
      <c r="NUN211" s="501"/>
      <c r="NUO211" s="501"/>
      <c r="NUP211" s="501"/>
      <c r="NUQ211" s="501"/>
      <c r="NUR211" s="501"/>
      <c r="NUS211" s="501"/>
      <c r="NUT211" s="501"/>
      <c r="NUU211" s="501"/>
      <c r="NUV211" s="502"/>
      <c r="NUW211" s="497"/>
      <c r="NUX211" s="498"/>
      <c r="NUY211" s="498"/>
      <c r="NUZ211" s="499"/>
      <c r="NVA211" s="499"/>
      <c r="NVB211" s="499"/>
      <c r="NVC211" s="500"/>
      <c r="NVD211" s="501"/>
      <c r="NVE211" s="501"/>
      <c r="NVF211" s="501"/>
      <c r="NVG211" s="501"/>
      <c r="NVH211" s="501"/>
      <c r="NVI211" s="501"/>
      <c r="NVJ211" s="501"/>
      <c r="NVK211" s="501"/>
      <c r="NVL211" s="501"/>
      <c r="NVM211" s="501"/>
      <c r="NVN211" s="501"/>
      <c r="NVO211" s="502"/>
      <c r="NVP211" s="497"/>
      <c r="NVQ211" s="498"/>
      <c r="NVR211" s="498"/>
      <c r="NVS211" s="499"/>
      <c r="NVT211" s="499"/>
      <c r="NVU211" s="499"/>
      <c r="NVV211" s="500"/>
      <c r="NVW211" s="501"/>
      <c r="NVX211" s="501"/>
      <c r="NVY211" s="501"/>
      <c r="NVZ211" s="501"/>
      <c r="NWA211" s="501"/>
      <c r="NWB211" s="501"/>
      <c r="NWC211" s="501"/>
      <c r="NWD211" s="501"/>
      <c r="NWE211" s="501"/>
      <c r="NWF211" s="501"/>
      <c r="NWG211" s="501"/>
      <c r="NWH211" s="502"/>
      <c r="NWI211" s="497"/>
      <c r="NWJ211" s="498"/>
      <c r="NWK211" s="498"/>
      <c r="NWL211" s="499"/>
      <c r="NWM211" s="499"/>
      <c r="NWN211" s="499"/>
      <c r="NWO211" s="500"/>
      <c r="NWP211" s="501"/>
      <c r="NWQ211" s="501"/>
      <c r="NWR211" s="501"/>
      <c r="NWS211" s="501"/>
      <c r="NWT211" s="501"/>
      <c r="NWU211" s="501"/>
      <c r="NWV211" s="501"/>
      <c r="NWW211" s="501"/>
      <c r="NWX211" s="501"/>
      <c r="NWY211" s="501"/>
      <c r="NWZ211" s="501"/>
      <c r="NXA211" s="502"/>
      <c r="NXB211" s="497"/>
      <c r="NXC211" s="498"/>
      <c r="NXD211" s="498"/>
      <c r="NXE211" s="499"/>
      <c r="NXF211" s="499"/>
      <c r="NXG211" s="499"/>
      <c r="NXH211" s="500"/>
      <c r="NXI211" s="501"/>
      <c r="NXJ211" s="501"/>
      <c r="NXK211" s="501"/>
      <c r="NXL211" s="501"/>
      <c r="NXM211" s="501"/>
      <c r="NXN211" s="501"/>
      <c r="NXO211" s="501"/>
      <c r="NXP211" s="501"/>
      <c r="NXQ211" s="501"/>
      <c r="NXR211" s="501"/>
      <c r="NXS211" s="501"/>
      <c r="NXT211" s="502"/>
      <c r="NXU211" s="497"/>
      <c r="NXV211" s="498"/>
      <c r="NXW211" s="498"/>
      <c r="NXX211" s="499"/>
      <c r="NXY211" s="499"/>
      <c r="NXZ211" s="499"/>
      <c r="NYA211" s="500"/>
      <c r="NYB211" s="501"/>
      <c r="NYC211" s="501"/>
      <c r="NYD211" s="501"/>
      <c r="NYE211" s="501"/>
      <c r="NYF211" s="501"/>
      <c r="NYG211" s="501"/>
      <c r="NYH211" s="501"/>
      <c r="NYI211" s="501"/>
      <c r="NYJ211" s="501"/>
      <c r="NYK211" s="501"/>
      <c r="NYL211" s="501"/>
      <c r="NYM211" s="502"/>
      <c r="NYN211" s="497"/>
      <c r="NYO211" s="498"/>
      <c r="NYP211" s="498"/>
      <c r="NYQ211" s="499"/>
      <c r="NYR211" s="499"/>
      <c r="NYS211" s="499"/>
      <c r="NYT211" s="500"/>
      <c r="NYU211" s="501"/>
      <c r="NYV211" s="501"/>
      <c r="NYW211" s="501"/>
      <c r="NYX211" s="501"/>
      <c r="NYY211" s="501"/>
      <c r="NYZ211" s="501"/>
      <c r="NZA211" s="501"/>
      <c r="NZB211" s="501"/>
      <c r="NZC211" s="501"/>
      <c r="NZD211" s="501"/>
      <c r="NZE211" s="501"/>
      <c r="NZF211" s="502"/>
      <c r="NZG211" s="497"/>
      <c r="NZH211" s="498"/>
      <c r="NZI211" s="498"/>
      <c r="NZJ211" s="499"/>
      <c r="NZK211" s="499"/>
      <c r="NZL211" s="499"/>
      <c r="NZM211" s="500"/>
      <c r="NZN211" s="501"/>
      <c r="NZO211" s="501"/>
      <c r="NZP211" s="501"/>
      <c r="NZQ211" s="501"/>
      <c r="NZR211" s="501"/>
      <c r="NZS211" s="501"/>
      <c r="NZT211" s="501"/>
      <c r="NZU211" s="501"/>
      <c r="NZV211" s="501"/>
      <c r="NZW211" s="501"/>
      <c r="NZX211" s="501"/>
      <c r="NZY211" s="502"/>
      <c r="NZZ211" s="497"/>
      <c r="OAA211" s="498"/>
      <c r="OAB211" s="498"/>
      <c r="OAC211" s="499"/>
      <c r="OAD211" s="499"/>
      <c r="OAE211" s="499"/>
      <c r="OAF211" s="500"/>
      <c r="OAG211" s="501"/>
      <c r="OAH211" s="501"/>
      <c r="OAI211" s="501"/>
      <c r="OAJ211" s="501"/>
      <c r="OAK211" s="501"/>
      <c r="OAL211" s="501"/>
      <c r="OAM211" s="501"/>
      <c r="OAN211" s="501"/>
      <c r="OAO211" s="501"/>
      <c r="OAP211" s="501"/>
      <c r="OAQ211" s="501"/>
      <c r="OAR211" s="502"/>
      <c r="OAS211" s="497"/>
      <c r="OAT211" s="498"/>
      <c r="OAU211" s="498"/>
      <c r="OAV211" s="499"/>
      <c r="OAW211" s="499"/>
      <c r="OAX211" s="499"/>
      <c r="OAY211" s="500"/>
      <c r="OAZ211" s="501"/>
      <c r="OBA211" s="501"/>
      <c r="OBB211" s="501"/>
      <c r="OBC211" s="501"/>
      <c r="OBD211" s="501"/>
      <c r="OBE211" s="501"/>
      <c r="OBF211" s="501"/>
      <c r="OBG211" s="501"/>
      <c r="OBH211" s="501"/>
      <c r="OBI211" s="501"/>
      <c r="OBJ211" s="501"/>
      <c r="OBK211" s="502"/>
      <c r="OBL211" s="497"/>
      <c r="OBM211" s="498"/>
      <c r="OBN211" s="498"/>
      <c r="OBO211" s="499"/>
      <c r="OBP211" s="499"/>
      <c r="OBQ211" s="499"/>
      <c r="OBR211" s="500"/>
      <c r="OBS211" s="501"/>
      <c r="OBT211" s="501"/>
      <c r="OBU211" s="501"/>
      <c r="OBV211" s="501"/>
      <c r="OBW211" s="501"/>
      <c r="OBX211" s="501"/>
      <c r="OBY211" s="501"/>
      <c r="OBZ211" s="501"/>
      <c r="OCA211" s="501"/>
      <c r="OCB211" s="501"/>
      <c r="OCC211" s="501"/>
      <c r="OCD211" s="502"/>
      <c r="OCE211" s="497"/>
      <c r="OCF211" s="498"/>
      <c r="OCG211" s="498"/>
      <c r="OCH211" s="499"/>
      <c r="OCI211" s="499"/>
      <c r="OCJ211" s="499"/>
      <c r="OCK211" s="500"/>
      <c r="OCL211" s="501"/>
      <c r="OCM211" s="501"/>
      <c r="OCN211" s="501"/>
      <c r="OCO211" s="501"/>
      <c r="OCP211" s="501"/>
      <c r="OCQ211" s="501"/>
      <c r="OCR211" s="501"/>
      <c r="OCS211" s="501"/>
      <c r="OCT211" s="501"/>
      <c r="OCU211" s="501"/>
      <c r="OCV211" s="501"/>
      <c r="OCW211" s="502"/>
      <c r="OCX211" s="497"/>
      <c r="OCY211" s="498"/>
      <c r="OCZ211" s="498"/>
      <c r="ODA211" s="499"/>
      <c r="ODB211" s="499"/>
      <c r="ODC211" s="499"/>
      <c r="ODD211" s="500"/>
      <c r="ODE211" s="501"/>
      <c r="ODF211" s="501"/>
      <c r="ODG211" s="501"/>
      <c r="ODH211" s="501"/>
      <c r="ODI211" s="501"/>
      <c r="ODJ211" s="501"/>
      <c r="ODK211" s="501"/>
      <c r="ODL211" s="501"/>
      <c r="ODM211" s="501"/>
      <c r="ODN211" s="501"/>
      <c r="ODO211" s="501"/>
      <c r="ODP211" s="502"/>
      <c r="ODQ211" s="497"/>
      <c r="ODR211" s="498"/>
      <c r="ODS211" s="498"/>
      <c r="ODT211" s="499"/>
      <c r="ODU211" s="499"/>
      <c r="ODV211" s="499"/>
      <c r="ODW211" s="500"/>
      <c r="ODX211" s="501"/>
      <c r="ODY211" s="501"/>
      <c r="ODZ211" s="501"/>
      <c r="OEA211" s="501"/>
      <c r="OEB211" s="501"/>
      <c r="OEC211" s="501"/>
      <c r="OED211" s="501"/>
      <c r="OEE211" s="501"/>
      <c r="OEF211" s="501"/>
      <c r="OEG211" s="501"/>
      <c r="OEH211" s="501"/>
      <c r="OEI211" s="502"/>
      <c r="OEJ211" s="497"/>
      <c r="OEK211" s="498"/>
      <c r="OEL211" s="498"/>
      <c r="OEM211" s="499"/>
      <c r="OEN211" s="499"/>
      <c r="OEO211" s="499"/>
      <c r="OEP211" s="500"/>
      <c r="OEQ211" s="501"/>
      <c r="OER211" s="501"/>
      <c r="OES211" s="501"/>
      <c r="OET211" s="501"/>
      <c r="OEU211" s="501"/>
      <c r="OEV211" s="501"/>
      <c r="OEW211" s="501"/>
      <c r="OEX211" s="501"/>
      <c r="OEY211" s="501"/>
      <c r="OEZ211" s="501"/>
      <c r="OFA211" s="501"/>
      <c r="OFB211" s="502"/>
      <c r="OFC211" s="497"/>
      <c r="OFD211" s="498"/>
      <c r="OFE211" s="498"/>
      <c r="OFF211" s="499"/>
      <c r="OFG211" s="499"/>
      <c r="OFH211" s="499"/>
      <c r="OFI211" s="500"/>
      <c r="OFJ211" s="501"/>
      <c r="OFK211" s="501"/>
      <c r="OFL211" s="501"/>
      <c r="OFM211" s="501"/>
      <c r="OFN211" s="501"/>
      <c r="OFO211" s="501"/>
      <c r="OFP211" s="501"/>
      <c r="OFQ211" s="501"/>
      <c r="OFR211" s="501"/>
      <c r="OFS211" s="501"/>
      <c r="OFT211" s="501"/>
      <c r="OFU211" s="502"/>
      <c r="OFV211" s="497"/>
      <c r="OFW211" s="498"/>
      <c r="OFX211" s="498"/>
      <c r="OFY211" s="499"/>
      <c r="OFZ211" s="499"/>
      <c r="OGA211" s="499"/>
      <c r="OGB211" s="500"/>
      <c r="OGC211" s="501"/>
      <c r="OGD211" s="501"/>
      <c r="OGE211" s="501"/>
      <c r="OGF211" s="501"/>
      <c r="OGG211" s="501"/>
      <c r="OGH211" s="501"/>
      <c r="OGI211" s="501"/>
      <c r="OGJ211" s="501"/>
      <c r="OGK211" s="501"/>
      <c r="OGL211" s="501"/>
      <c r="OGM211" s="501"/>
      <c r="OGN211" s="502"/>
      <c r="OGO211" s="497"/>
      <c r="OGP211" s="498"/>
      <c r="OGQ211" s="498"/>
      <c r="OGR211" s="499"/>
      <c r="OGS211" s="499"/>
      <c r="OGT211" s="499"/>
      <c r="OGU211" s="500"/>
      <c r="OGV211" s="501"/>
      <c r="OGW211" s="501"/>
      <c r="OGX211" s="501"/>
      <c r="OGY211" s="501"/>
      <c r="OGZ211" s="501"/>
      <c r="OHA211" s="501"/>
      <c r="OHB211" s="501"/>
      <c r="OHC211" s="501"/>
      <c r="OHD211" s="501"/>
      <c r="OHE211" s="501"/>
      <c r="OHF211" s="501"/>
      <c r="OHG211" s="502"/>
      <c r="OHH211" s="497"/>
      <c r="OHI211" s="498"/>
      <c r="OHJ211" s="498"/>
      <c r="OHK211" s="499"/>
      <c r="OHL211" s="499"/>
      <c r="OHM211" s="499"/>
      <c r="OHN211" s="500"/>
      <c r="OHO211" s="501"/>
      <c r="OHP211" s="501"/>
      <c r="OHQ211" s="501"/>
      <c r="OHR211" s="501"/>
      <c r="OHS211" s="501"/>
      <c r="OHT211" s="501"/>
      <c r="OHU211" s="501"/>
      <c r="OHV211" s="501"/>
      <c r="OHW211" s="501"/>
      <c r="OHX211" s="501"/>
      <c r="OHY211" s="501"/>
      <c r="OHZ211" s="502"/>
      <c r="OIA211" s="497"/>
      <c r="OIB211" s="498"/>
      <c r="OIC211" s="498"/>
      <c r="OID211" s="499"/>
      <c r="OIE211" s="499"/>
      <c r="OIF211" s="499"/>
      <c r="OIG211" s="500"/>
      <c r="OIH211" s="501"/>
      <c r="OII211" s="501"/>
      <c r="OIJ211" s="501"/>
      <c r="OIK211" s="501"/>
      <c r="OIL211" s="501"/>
      <c r="OIM211" s="501"/>
      <c r="OIN211" s="501"/>
      <c r="OIO211" s="501"/>
      <c r="OIP211" s="501"/>
      <c r="OIQ211" s="501"/>
      <c r="OIR211" s="501"/>
      <c r="OIS211" s="502"/>
      <c r="OIT211" s="497"/>
      <c r="OIU211" s="498"/>
      <c r="OIV211" s="498"/>
      <c r="OIW211" s="499"/>
      <c r="OIX211" s="499"/>
      <c r="OIY211" s="499"/>
      <c r="OIZ211" s="500"/>
      <c r="OJA211" s="501"/>
      <c r="OJB211" s="501"/>
      <c r="OJC211" s="501"/>
      <c r="OJD211" s="501"/>
      <c r="OJE211" s="501"/>
      <c r="OJF211" s="501"/>
      <c r="OJG211" s="501"/>
      <c r="OJH211" s="501"/>
      <c r="OJI211" s="501"/>
      <c r="OJJ211" s="501"/>
      <c r="OJK211" s="501"/>
      <c r="OJL211" s="502"/>
      <c r="OJM211" s="497"/>
      <c r="OJN211" s="498"/>
      <c r="OJO211" s="498"/>
      <c r="OJP211" s="499"/>
      <c r="OJQ211" s="499"/>
      <c r="OJR211" s="499"/>
      <c r="OJS211" s="500"/>
      <c r="OJT211" s="501"/>
      <c r="OJU211" s="501"/>
      <c r="OJV211" s="501"/>
      <c r="OJW211" s="501"/>
      <c r="OJX211" s="501"/>
      <c r="OJY211" s="501"/>
      <c r="OJZ211" s="501"/>
      <c r="OKA211" s="501"/>
      <c r="OKB211" s="501"/>
      <c r="OKC211" s="501"/>
      <c r="OKD211" s="501"/>
      <c r="OKE211" s="502"/>
      <c r="OKF211" s="497"/>
      <c r="OKG211" s="498"/>
      <c r="OKH211" s="498"/>
      <c r="OKI211" s="499"/>
      <c r="OKJ211" s="499"/>
      <c r="OKK211" s="499"/>
      <c r="OKL211" s="500"/>
      <c r="OKM211" s="501"/>
      <c r="OKN211" s="501"/>
      <c r="OKO211" s="501"/>
      <c r="OKP211" s="501"/>
      <c r="OKQ211" s="501"/>
      <c r="OKR211" s="501"/>
      <c r="OKS211" s="501"/>
      <c r="OKT211" s="501"/>
      <c r="OKU211" s="501"/>
      <c r="OKV211" s="501"/>
      <c r="OKW211" s="501"/>
      <c r="OKX211" s="502"/>
      <c r="OKY211" s="497"/>
      <c r="OKZ211" s="498"/>
      <c r="OLA211" s="498"/>
      <c r="OLB211" s="499"/>
      <c r="OLC211" s="499"/>
      <c r="OLD211" s="499"/>
      <c r="OLE211" s="500"/>
      <c r="OLF211" s="501"/>
      <c r="OLG211" s="501"/>
      <c r="OLH211" s="501"/>
      <c r="OLI211" s="501"/>
      <c r="OLJ211" s="501"/>
      <c r="OLK211" s="501"/>
      <c r="OLL211" s="501"/>
      <c r="OLM211" s="501"/>
      <c r="OLN211" s="501"/>
      <c r="OLO211" s="501"/>
      <c r="OLP211" s="501"/>
      <c r="OLQ211" s="502"/>
      <c r="OLR211" s="497"/>
      <c r="OLS211" s="498"/>
      <c r="OLT211" s="498"/>
      <c r="OLU211" s="499"/>
      <c r="OLV211" s="499"/>
      <c r="OLW211" s="499"/>
      <c r="OLX211" s="500"/>
      <c r="OLY211" s="501"/>
      <c r="OLZ211" s="501"/>
      <c r="OMA211" s="501"/>
      <c r="OMB211" s="501"/>
      <c r="OMC211" s="501"/>
      <c r="OMD211" s="501"/>
      <c r="OME211" s="501"/>
      <c r="OMF211" s="501"/>
      <c r="OMG211" s="501"/>
      <c r="OMH211" s="501"/>
      <c r="OMI211" s="501"/>
      <c r="OMJ211" s="502"/>
      <c r="OMK211" s="497"/>
      <c r="OML211" s="498"/>
      <c r="OMM211" s="498"/>
      <c r="OMN211" s="499"/>
      <c r="OMO211" s="499"/>
      <c r="OMP211" s="499"/>
      <c r="OMQ211" s="500"/>
      <c r="OMR211" s="501"/>
      <c r="OMS211" s="501"/>
      <c r="OMT211" s="501"/>
      <c r="OMU211" s="501"/>
      <c r="OMV211" s="501"/>
      <c r="OMW211" s="501"/>
      <c r="OMX211" s="501"/>
      <c r="OMY211" s="501"/>
      <c r="OMZ211" s="501"/>
      <c r="ONA211" s="501"/>
      <c r="ONB211" s="501"/>
      <c r="ONC211" s="502"/>
      <c r="OND211" s="497"/>
      <c r="ONE211" s="498"/>
      <c r="ONF211" s="498"/>
      <c r="ONG211" s="499"/>
      <c r="ONH211" s="499"/>
      <c r="ONI211" s="499"/>
      <c r="ONJ211" s="500"/>
      <c r="ONK211" s="501"/>
      <c r="ONL211" s="501"/>
      <c r="ONM211" s="501"/>
      <c r="ONN211" s="501"/>
      <c r="ONO211" s="501"/>
      <c r="ONP211" s="501"/>
      <c r="ONQ211" s="501"/>
      <c r="ONR211" s="501"/>
      <c r="ONS211" s="501"/>
      <c r="ONT211" s="501"/>
      <c r="ONU211" s="501"/>
      <c r="ONV211" s="502"/>
      <c r="ONW211" s="497"/>
      <c r="ONX211" s="498"/>
      <c r="ONY211" s="498"/>
      <c r="ONZ211" s="499"/>
      <c r="OOA211" s="499"/>
      <c r="OOB211" s="499"/>
      <c r="OOC211" s="500"/>
      <c r="OOD211" s="501"/>
      <c r="OOE211" s="501"/>
      <c r="OOF211" s="501"/>
      <c r="OOG211" s="501"/>
      <c r="OOH211" s="501"/>
      <c r="OOI211" s="501"/>
      <c r="OOJ211" s="501"/>
      <c r="OOK211" s="501"/>
      <c r="OOL211" s="501"/>
      <c r="OOM211" s="501"/>
      <c r="OON211" s="501"/>
      <c r="OOO211" s="502"/>
      <c r="OOP211" s="497"/>
      <c r="OOQ211" s="498"/>
      <c r="OOR211" s="498"/>
      <c r="OOS211" s="499"/>
      <c r="OOT211" s="499"/>
      <c r="OOU211" s="499"/>
      <c r="OOV211" s="500"/>
      <c r="OOW211" s="501"/>
      <c r="OOX211" s="501"/>
      <c r="OOY211" s="501"/>
      <c r="OOZ211" s="501"/>
      <c r="OPA211" s="501"/>
      <c r="OPB211" s="501"/>
      <c r="OPC211" s="501"/>
      <c r="OPD211" s="501"/>
      <c r="OPE211" s="501"/>
      <c r="OPF211" s="501"/>
      <c r="OPG211" s="501"/>
      <c r="OPH211" s="502"/>
      <c r="OPI211" s="497"/>
      <c r="OPJ211" s="498"/>
      <c r="OPK211" s="498"/>
      <c r="OPL211" s="499"/>
      <c r="OPM211" s="499"/>
      <c r="OPN211" s="499"/>
      <c r="OPO211" s="500"/>
      <c r="OPP211" s="501"/>
      <c r="OPQ211" s="501"/>
      <c r="OPR211" s="501"/>
      <c r="OPS211" s="501"/>
      <c r="OPT211" s="501"/>
      <c r="OPU211" s="501"/>
      <c r="OPV211" s="501"/>
      <c r="OPW211" s="501"/>
      <c r="OPX211" s="501"/>
      <c r="OPY211" s="501"/>
      <c r="OPZ211" s="501"/>
      <c r="OQA211" s="502"/>
      <c r="OQB211" s="497"/>
      <c r="OQC211" s="498"/>
      <c r="OQD211" s="498"/>
      <c r="OQE211" s="499"/>
      <c r="OQF211" s="499"/>
      <c r="OQG211" s="499"/>
      <c r="OQH211" s="500"/>
      <c r="OQI211" s="501"/>
      <c r="OQJ211" s="501"/>
      <c r="OQK211" s="501"/>
      <c r="OQL211" s="501"/>
      <c r="OQM211" s="501"/>
      <c r="OQN211" s="501"/>
      <c r="OQO211" s="501"/>
      <c r="OQP211" s="501"/>
      <c r="OQQ211" s="501"/>
      <c r="OQR211" s="501"/>
      <c r="OQS211" s="501"/>
      <c r="OQT211" s="502"/>
      <c r="OQU211" s="497"/>
      <c r="OQV211" s="498"/>
      <c r="OQW211" s="498"/>
      <c r="OQX211" s="499"/>
      <c r="OQY211" s="499"/>
      <c r="OQZ211" s="499"/>
      <c r="ORA211" s="500"/>
      <c r="ORB211" s="501"/>
      <c r="ORC211" s="501"/>
      <c r="ORD211" s="501"/>
      <c r="ORE211" s="501"/>
      <c r="ORF211" s="501"/>
      <c r="ORG211" s="501"/>
      <c r="ORH211" s="501"/>
      <c r="ORI211" s="501"/>
      <c r="ORJ211" s="501"/>
      <c r="ORK211" s="501"/>
      <c r="ORL211" s="501"/>
      <c r="ORM211" s="502"/>
      <c r="ORN211" s="497"/>
      <c r="ORO211" s="498"/>
      <c r="ORP211" s="498"/>
      <c r="ORQ211" s="499"/>
      <c r="ORR211" s="499"/>
      <c r="ORS211" s="499"/>
      <c r="ORT211" s="500"/>
      <c r="ORU211" s="501"/>
      <c r="ORV211" s="501"/>
      <c r="ORW211" s="501"/>
      <c r="ORX211" s="501"/>
      <c r="ORY211" s="501"/>
      <c r="ORZ211" s="501"/>
      <c r="OSA211" s="501"/>
      <c r="OSB211" s="501"/>
      <c r="OSC211" s="501"/>
      <c r="OSD211" s="501"/>
      <c r="OSE211" s="501"/>
      <c r="OSF211" s="502"/>
      <c r="OSG211" s="497"/>
      <c r="OSH211" s="498"/>
      <c r="OSI211" s="498"/>
      <c r="OSJ211" s="499"/>
      <c r="OSK211" s="499"/>
      <c r="OSL211" s="499"/>
      <c r="OSM211" s="500"/>
      <c r="OSN211" s="501"/>
      <c r="OSO211" s="501"/>
      <c r="OSP211" s="501"/>
      <c r="OSQ211" s="501"/>
      <c r="OSR211" s="501"/>
      <c r="OSS211" s="501"/>
      <c r="OST211" s="501"/>
      <c r="OSU211" s="501"/>
      <c r="OSV211" s="501"/>
      <c r="OSW211" s="501"/>
      <c r="OSX211" s="501"/>
      <c r="OSY211" s="502"/>
      <c r="OSZ211" s="497"/>
      <c r="OTA211" s="498"/>
      <c r="OTB211" s="498"/>
      <c r="OTC211" s="499"/>
      <c r="OTD211" s="499"/>
      <c r="OTE211" s="499"/>
      <c r="OTF211" s="500"/>
      <c r="OTG211" s="501"/>
      <c r="OTH211" s="501"/>
      <c r="OTI211" s="501"/>
      <c r="OTJ211" s="501"/>
      <c r="OTK211" s="501"/>
      <c r="OTL211" s="501"/>
      <c r="OTM211" s="501"/>
      <c r="OTN211" s="501"/>
      <c r="OTO211" s="501"/>
      <c r="OTP211" s="501"/>
      <c r="OTQ211" s="501"/>
      <c r="OTR211" s="502"/>
      <c r="OTS211" s="497"/>
      <c r="OTT211" s="498"/>
      <c r="OTU211" s="498"/>
      <c r="OTV211" s="499"/>
      <c r="OTW211" s="499"/>
      <c r="OTX211" s="499"/>
      <c r="OTY211" s="500"/>
      <c r="OTZ211" s="501"/>
      <c r="OUA211" s="501"/>
      <c r="OUB211" s="501"/>
      <c r="OUC211" s="501"/>
      <c r="OUD211" s="501"/>
      <c r="OUE211" s="501"/>
      <c r="OUF211" s="501"/>
      <c r="OUG211" s="501"/>
      <c r="OUH211" s="501"/>
      <c r="OUI211" s="501"/>
      <c r="OUJ211" s="501"/>
      <c r="OUK211" s="502"/>
      <c r="OUL211" s="497"/>
      <c r="OUM211" s="498"/>
      <c r="OUN211" s="498"/>
      <c r="OUO211" s="499"/>
      <c r="OUP211" s="499"/>
      <c r="OUQ211" s="499"/>
      <c r="OUR211" s="500"/>
      <c r="OUS211" s="501"/>
      <c r="OUT211" s="501"/>
      <c r="OUU211" s="501"/>
      <c r="OUV211" s="501"/>
      <c r="OUW211" s="501"/>
      <c r="OUX211" s="501"/>
      <c r="OUY211" s="501"/>
      <c r="OUZ211" s="501"/>
      <c r="OVA211" s="501"/>
      <c r="OVB211" s="501"/>
      <c r="OVC211" s="501"/>
      <c r="OVD211" s="502"/>
      <c r="OVE211" s="497"/>
      <c r="OVF211" s="498"/>
      <c r="OVG211" s="498"/>
      <c r="OVH211" s="499"/>
      <c r="OVI211" s="499"/>
      <c r="OVJ211" s="499"/>
      <c r="OVK211" s="500"/>
      <c r="OVL211" s="501"/>
      <c r="OVM211" s="501"/>
      <c r="OVN211" s="501"/>
      <c r="OVO211" s="501"/>
      <c r="OVP211" s="501"/>
      <c r="OVQ211" s="501"/>
      <c r="OVR211" s="501"/>
      <c r="OVS211" s="501"/>
      <c r="OVT211" s="501"/>
      <c r="OVU211" s="501"/>
      <c r="OVV211" s="501"/>
      <c r="OVW211" s="502"/>
      <c r="OVX211" s="497"/>
      <c r="OVY211" s="498"/>
      <c r="OVZ211" s="498"/>
      <c r="OWA211" s="499"/>
      <c r="OWB211" s="499"/>
      <c r="OWC211" s="499"/>
      <c r="OWD211" s="500"/>
      <c r="OWE211" s="501"/>
      <c r="OWF211" s="501"/>
      <c r="OWG211" s="501"/>
      <c r="OWH211" s="501"/>
      <c r="OWI211" s="501"/>
      <c r="OWJ211" s="501"/>
      <c r="OWK211" s="501"/>
      <c r="OWL211" s="501"/>
      <c r="OWM211" s="501"/>
      <c r="OWN211" s="501"/>
      <c r="OWO211" s="501"/>
      <c r="OWP211" s="502"/>
      <c r="OWQ211" s="497"/>
      <c r="OWR211" s="498"/>
      <c r="OWS211" s="498"/>
      <c r="OWT211" s="499"/>
      <c r="OWU211" s="499"/>
      <c r="OWV211" s="499"/>
      <c r="OWW211" s="500"/>
      <c r="OWX211" s="501"/>
      <c r="OWY211" s="501"/>
      <c r="OWZ211" s="501"/>
      <c r="OXA211" s="501"/>
      <c r="OXB211" s="501"/>
      <c r="OXC211" s="501"/>
      <c r="OXD211" s="501"/>
      <c r="OXE211" s="501"/>
      <c r="OXF211" s="501"/>
      <c r="OXG211" s="501"/>
      <c r="OXH211" s="501"/>
      <c r="OXI211" s="502"/>
      <c r="OXJ211" s="497"/>
      <c r="OXK211" s="498"/>
      <c r="OXL211" s="498"/>
      <c r="OXM211" s="499"/>
      <c r="OXN211" s="499"/>
      <c r="OXO211" s="499"/>
      <c r="OXP211" s="500"/>
      <c r="OXQ211" s="501"/>
      <c r="OXR211" s="501"/>
      <c r="OXS211" s="501"/>
      <c r="OXT211" s="501"/>
      <c r="OXU211" s="501"/>
      <c r="OXV211" s="501"/>
      <c r="OXW211" s="501"/>
      <c r="OXX211" s="501"/>
      <c r="OXY211" s="501"/>
      <c r="OXZ211" s="501"/>
      <c r="OYA211" s="501"/>
      <c r="OYB211" s="502"/>
      <c r="OYC211" s="497"/>
      <c r="OYD211" s="498"/>
      <c r="OYE211" s="498"/>
      <c r="OYF211" s="499"/>
      <c r="OYG211" s="499"/>
      <c r="OYH211" s="499"/>
      <c r="OYI211" s="500"/>
      <c r="OYJ211" s="501"/>
      <c r="OYK211" s="501"/>
      <c r="OYL211" s="501"/>
      <c r="OYM211" s="501"/>
      <c r="OYN211" s="501"/>
      <c r="OYO211" s="501"/>
      <c r="OYP211" s="501"/>
      <c r="OYQ211" s="501"/>
      <c r="OYR211" s="501"/>
      <c r="OYS211" s="501"/>
      <c r="OYT211" s="501"/>
      <c r="OYU211" s="502"/>
      <c r="OYV211" s="497"/>
      <c r="OYW211" s="498"/>
      <c r="OYX211" s="498"/>
      <c r="OYY211" s="499"/>
      <c r="OYZ211" s="499"/>
      <c r="OZA211" s="499"/>
      <c r="OZB211" s="500"/>
      <c r="OZC211" s="501"/>
      <c r="OZD211" s="501"/>
      <c r="OZE211" s="501"/>
      <c r="OZF211" s="501"/>
      <c r="OZG211" s="501"/>
      <c r="OZH211" s="501"/>
      <c r="OZI211" s="501"/>
      <c r="OZJ211" s="501"/>
      <c r="OZK211" s="501"/>
      <c r="OZL211" s="501"/>
      <c r="OZM211" s="501"/>
      <c r="OZN211" s="502"/>
      <c r="OZO211" s="497"/>
      <c r="OZP211" s="498"/>
      <c r="OZQ211" s="498"/>
      <c r="OZR211" s="499"/>
      <c r="OZS211" s="499"/>
      <c r="OZT211" s="499"/>
      <c r="OZU211" s="500"/>
      <c r="OZV211" s="501"/>
      <c r="OZW211" s="501"/>
      <c r="OZX211" s="501"/>
      <c r="OZY211" s="501"/>
      <c r="OZZ211" s="501"/>
      <c r="PAA211" s="501"/>
      <c r="PAB211" s="501"/>
      <c r="PAC211" s="501"/>
      <c r="PAD211" s="501"/>
      <c r="PAE211" s="501"/>
      <c r="PAF211" s="501"/>
      <c r="PAG211" s="502"/>
      <c r="PAH211" s="497"/>
      <c r="PAI211" s="498"/>
      <c r="PAJ211" s="498"/>
      <c r="PAK211" s="499"/>
      <c r="PAL211" s="499"/>
      <c r="PAM211" s="499"/>
      <c r="PAN211" s="500"/>
      <c r="PAO211" s="501"/>
      <c r="PAP211" s="501"/>
      <c r="PAQ211" s="501"/>
      <c r="PAR211" s="501"/>
      <c r="PAS211" s="501"/>
      <c r="PAT211" s="501"/>
      <c r="PAU211" s="501"/>
      <c r="PAV211" s="501"/>
      <c r="PAW211" s="501"/>
      <c r="PAX211" s="501"/>
      <c r="PAY211" s="501"/>
      <c r="PAZ211" s="502"/>
      <c r="PBA211" s="497"/>
      <c r="PBB211" s="498"/>
      <c r="PBC211" s="498"/>
      <c r="PBD211" s="499"/>
      <c r="PBE211" s="499"/>
      <c r="PBF211" s="499"/>
      <c r="PBG211" s="500"/>
      <c r="PBH211" s="501"/>
      <c r="PBI211" s="501"/>
      <c r="PBJ211" s="501"/>
      <c r="PBK211" s="501"/>
      <c r="PBL211" s="501"/>
      <c r="PBM211" s="501"/>
      <c r="PBN211" s="501"/>
      <c r="PBO211" s="501"/>
      <c r="PBP211" s="501"/>
      <c r="PBQ211" s="501"/>
      <c r="PBR211" s="501"/>
      <c r="PBS211" s="502"/>
      <c r="PBT211" s="497"/>
      <c r="PBU211" s="498"/>
      <c r="PBV211" s="498"/>
      <c r="PBW211" s="499"/>
      <c r="PBX211" s="499"/>
      <c r="PBY211" s="499"/>
      <c r="PBZ211" s="500"/>
      <c r="PCA211" s="501"/>
      <c r="PCB211" s="501"/>
      <c r="PCC211" s="501"/>
      <c r="PCD211" s="501"/>
      <c r="PCE211" s="501"/>
      <c r="PCF211" s="501"/>
      <c r="PCG211" s="501"/>
      <c r="PCH211" s="501"/>
      <c r="PCI211" s="501"/>
      <c r="PCJ211" s="501"/>
      <c r="PCK211" s="501"/>
      <c r="PCL211" s="502"/>
      <c r="PCM211" s="497"/>
      <c r="PCN211" s="498"/>
      <c r="PCO211" s="498"/>
      <c r="PCP211" s="499"/>
      <c r="PCQ211" s="499"/>
      <c r="PCR211" s="499"/>
      <c r="PCS211" s="500"/>
      <c r="PCT211" s="501"/>
      <c r="PCU211" s="501"/>
      <c r="PCV211" s="501"/>
      <c r="PCW211" s="501"/>
      <c r="PCX211" s="501"/>
      <c r="PCY211" s="501"/>
      <c r="PCZ211" s="501"/>
      <c r="PDA211" s="501"/>
      <c r="PDB211" s="501"/>
      <c r="PDC211" s="501"/>
      <c r="PDD211" s="501"/>
      <c r="PDE211" s="502"/>
      <c r="PDF211" s="497"/>
      <c r="PDG211" s="498"/>
      <c r="PDH211" s="498"/>
      <c r="PDI211" s="499"/>
      <c r="PDJ211" s="499"/>
      <c r="PDK211" s="499"/>
      <c r="PDL211" s="500"/>
      <c r="PDM211" s="501"/>
      <c r="PDN211" s="501"/>
      <c r="PDO211" s="501"/>
      <c r="PDP211" s="501"/>
      <c r="PDQ211" s="501"/>
      <c r="PDR211" s="501"/>
      <c r="PDS211" s="501"/>
      <c r="PDT211" s="501"/>
      <c r="PDU211" s="501"/>
      <c r="PDV211" s="501"/>
      <c r="PDW211" s="501"/>
      <c r="PDX211" s="502"/>
      <c r="PDY211" s="497"/>
      <c r="PDZ211" s="498"/>
      <c r="PEA211" s="498"/>
      <c r="PEB211" s="499"/>
      <c r="PEC211" s="499"/>
      <c r="PED211" s="499"/>
      <c r="PEE211" s="500"/>
      <c r="PEF211" s="501"/>
      <c r="PEG211" s="501"/>
      <c r="PEH211" s="501"/>
      <c r="PEI211" s="501"/>
      <c r="PEJ211" s="501"/>
      <c r="PEK211" s="501"/>
      <c r="PEL211" s="501"/>
      <c r="PEM211" s="501"/>
      <c r="PEN211" s="501"/>
      <c r="PEO211" s="501"/>
      <c r="PEP211" s="501"/>
      <c r="PEQ211" s="502"/>
      <c r="PER211" s="497"/>
      <c r="PES211" s="498"/>
      <c r="PET211" s="498"/>
      <c r="PEU211" s="499"/>
      <c r="PEV211" s="499"/>
      <c r="PEW211" s="499"/>
      <c r="PEX211" s="500"/>
      <c r="PEY211" s="501"/>
      <c r="PEZ211" s="501"/>
      <c r="PFA211" s="501"/>
      <c r="PFB211" s="501"/>
      <c r="PFC211" s="501"/>
      <c r="PFD211" s="501"/>
      <c r="PFE211" s="501"/>
      <c r="PFF211" s="501"/>
      <c r="PFG211" s="501"/>
      <c r="PFH211" s="501"/>
      <c r="PFI211" s="501"/>
      <c r="PFJ211" s="502"/>
      <c r="PFK211" s="497"/>
      <c r="PFL211" s="498"/>
      <c r="PFM211" s="498"/>
      <c r="PFN211" s="499"/>
      <c r="PFO211" s="499"/>
      <c r="PFP211" s="499"/>
      <c r="PFQ211" s="500"/>
      <c r="PFR211" s="501"/>
      <c r="PFS211" s="501"/>
      <c r="PFT211" s="501"/>
      <c r="PFU211" s="501"/>
      <c r="PFV211" s="501"/>
      <c r="PFW211" s="501"/>
      <c r="PFX211" s="501"/>
      <c r="PFY211" s="501"/>
      <c r="PFZ211" s="501"/>
      <c r="PGA211" s="501"/>
      <c r="PGB211" s="501"/>
      <c r="PGC211" s="502"/>
      <c r="PGD211" s="497"/>
      <c r="PGE211" s="498"/>
      <c r="PGF211" s="498"/>
      <c r="PGG211" s="499"/>
      <c r="PGH211" s="499"/>
      <c r="PGI211" s="499"/>
      <c r="PGJ211" s="500"/>
      <c r="PGK211" s="501"/>
      <c r="PGL211" s="501"/>
      <c r="PGM211" s="501"/>
      <c r="PGN211" s="501"/>
      <c r="PGO211" s="501"/>
      <c r="PGP211" s="501"/>
      <c r="PGQ211" s="501"/>
      <c r="PGR211" s="501"/>
      <c r="PGS211" s="501"/>
      <c r="PGT211" s="501"/>
      <c r="PGU211" s="501"/>
      <c r="PGV211" s="502"/>
      <c r="PGW211" s="497"/>
      <c r="PGX211" s="498"/>
      <c r="PGY211" s="498"/>
      <c r="PGZ211" s="499"/>
      <c r="PHA211" s="499"/>
      <c r="PHB211" s="499"/>
      <c r="PHC211" s="500"/>
      <c r="PHD211" s="501"/>
      <c r="PHE211" s="501"/>
      <c r="PHF211" s="501"/>
      <c r="PHG211" s="501"/>
      <c r="PHH211" s="501"/>
      <c r="PHI211" s="501"/>
      <c r="PHJ211" s="501"/>
      <c r="PHK211" s="501"/>
      <c r="PHL211" s="501"/>
      <c r="PHM211" s="501"/>
      <c r="PHN211" s="501"/>
      <c r="PHO211" s="502"/>
      <c r="PHP211" s="497"/>
      <c r="PHQ211" s="498"/>
      <c r="PHR211" s="498"/>
      <c r="PHS211" s="499"/>
      <c r="PHT211" s="499"/>
      <c r="PHU211" s="499"/>
      <c r="PHV211" s="500"/>
      <c r="PHW211" s="501"/>
      <c r="PHX211" s="501"/>
      <c r="PHY211" s="501"/>
      <c r="PHZ211" s="501"/>
      <c r="PIA211" s="501"/>
      <c r="PIB211" s="501"/>
      <c r="PIC211" s="501"/>
      <c r="PID211" s="501"/>
      <c r="PIE211" s="501"/>
      <c r="PIF211" s="501"/>
      <c r="PIG211" s="501"/>
      <c r="PIH211" s="502"/>
      <c r="PII211" s="497"/>
      <c r="PIJ211" s="498"/>
      <c r="PIK211" s="498"/>
      <c r="PIL211" s="499"/>
      <c r="PIM211" s="499"/>
      <c r="PIN211" s="499"/>
      <c r="PIO211" s="500"/>
      <c r="PIP211" s="501"/>
      <c r="PIQ211" s="501"/>
      <c r="PIR211" s="501"/>
      <c r="PIS211" s="501"/>
      <c r="PIT211" s="501"/>
      <c r="PIU211" s="501"/>
      <c r="PIV211" s="501"/>
      <c r="PIW211" s="501"/>
      <c r="PIX211" s="501"/>
      <c r="PIY211" s="501"/>
      <c r="PIZ211" s="501"/>
      <c r="PJA211" s="502"/>
      <c r="PJB211" s="497"/>
      <c r="PJC211" s="498"/>
      <c r="PJD211" s="498"/>
      <c r="PJE211" s="499"/>
      <c r="PJF211" s="499"/>
      <c r="PJG211" s="499"/>
      <c r="PJH211" s="500"/>
      <c r="PJI211" s="501"/>
      <c r="PJJ211" s="501"/>
      <c r="PJK211" s="501"/>
      <c r="PJL211" s="501"/>
      <c r="PJM211" s="501"/>
      <c r="PJN211" s="501"/>
      <c r="PJO211" s="501"/>
      <c r="PJP211" s="501"/>
      <c r="PJQ211" s="501"/>
      <c r="PJR211" s="501"/>
      <c r="PJS211" s="501"/>
      <c r="PJT211" s="502"/>
      <c r="PJU211" s="497"/>
      <c r="PJV211" s="498"/>
      <c r="PJW211" s="498"/>
      <c r="PJX211" s="499"/>
      <c r="PJY211" s="499"/>
      <c r="PJZ211" s="499"/>
      <c r="PKA211" s="500"/>
      <c r="PKB211" s="501"/>
      <c r="PKC211" s="501"/>
      <c r="PKD211" s="501"/>
      <c r="PKE211" s="501"/>
      <c r="PKF211" s="501"/>
      <c r="PKG211" s="501"/>
      <c r="PKH211" s="501"/>
      <c r="PKI211" s="501"/>
      <c r="PKJ211" s="501"/>
      <c r="PKK211" s="501"/>
      <c r="PKL211" s="501"/>
      <c r="PKM211" s="502"/>
      <c r="PKN211" s="497"/>
      <c r="PKO211" s="498"/>
      <c r="PKP211" s="498"/>
      <c r="PKQ211" s="499"/>
      <c r="PKR211" s="499"/>
      <c r="PKS211" s="499"/>
      <c r="PKT211" s="500"/>
      <c r="PKU211" s="501"/>
      <c r="PKV211" s="501"/>
      <c r="PKW211" s="501"/>
      <c r="PKX211" s="501"/>
      <c r="PKY211" s="501"/>
      <c r="PKZ211" s="501"/>
      <c r="PLA211" s="501"/>
      <c r="PLB211" s="501"/>
      <c r="PLC211" s="501"/>
      <c r="PLD211" s="501"/>
      <c r="PLE211" s="501"/>
      <c r="PLF211" s="502"/>
      <c r="PLG211" s="497"/>
      <c r="PLH211" s="498"/>
      <c r="PLI211" s="498"/>
      <c r="PLJ211" s="499"/>
      <c r="PLK211" s="499"/>
      <c r="PLL211" s="499"/>
      <c r="PLM211" s="500"/>
      <c r="PLN211" s="501"/>
      <c r="PLO211" s="501"/>
      <c r="PLP211" s="501"/>
      <c r="PLQ211" s="501"/>
      <c r="PLR211" s="501"/>
      <c r="PLS211" s="501"/>
      <c r="PLT211" s="501"/>
      <c r="PLU211" s="501"/>
      <c r="PLV211" s="501"/>
      <c r="PLW211" s="501"/>
      <c r="PLX211" s="501"/>
      <c r="PLY211" s="502"/>
      <c r="PLZ211" s="497"/>
      <c r="PMA211" s="498"/>
      <c r="PMB211" s="498"/>
      <c r="PMC211" s="499"/>
      <c r="PMD211" s="499"/>
      <c r="PME211" s="499"/>
      <c r="PMF211" s="500"/>
      <c r="PMG211" s="501"/>
      <c r="PMH211" s="501"/>
      <c r="PMI211" s="501"/>
      <c r="PMJ211" s="501"/>
      <c r="PMK211" s="501"/>
      <c r="PML211" s="501"/>
      <c r="PMM211" s="501"/>
      <c r="PMN211" s="501"/>
      <c r="PMO211" s="501"/>
      <c r="PMP211" s="501"/>
      <c r="PMQ211" s="501"/>
      <c r="PMR211" s="502"/>
      <c r="PMS211" s="497"/>
      <c r="PMT211" s="498"/>
      <c r="PMU211" s="498"/>
      <c r="PMV211" s="499"/>
      <c r="PMW211" s="499"/>
      <c r="PMX211" s="499"/>
      <c r="PMY211" s="500"/>
      <c r="PMZ211" s="501"/>
      <c r="PNA211" s="501"/>
      <c r="PNB211" s="501"/>
      <c r="PNC211" s="501"/>
      <c r="PND211" s="501"/>
      <c r="PNE211" s="501"/>
      <c r="PNF211" s="501"/>
      <c r="PNG211" s="501"/>
      <c r="PNH211" s="501"/>
      <c r="PNI211" s="501"/>
      <c r="PNJ211" s="501"/>
      <c r="PNK211" s="502"/>
      <c r="PNL211" s="497"/>
      <c r="PNM211" s="498"/>
      <c r="PNN211" s="498"/>
      <c r="PNO211" s="499"/>
      <c r="PNP211" s="499"/>
      <c r="PNQ211" s="499"/>
      <c r="PNR211" s="500"/>
      <c r="PNS211" s="501"/>
      <c r="PNT211" s="501"/>
      <c r="PNU211" s="501"/>
      <c r="PNV211" s="501"/>
      <c r="PNW211" s="501"/>
      <c r="PNX211" s="501"/>
      <c r="PNY211" s="501"/>
      <c r="PNZ211" s="501"/>
      <c r="POA211" s="501"/>
      <c r="POB211" s="501"/>
      <c r="POC211" s="501"/>
      <c r="POD211" s="502"/>
      <c r="POE211" s="497"/>
      <c r="POF211" s="498"/>
      <c r="POG211" s="498"/>
      <c r="POH211" s="499"/>
      <c r="POI211" s="499"/>
      <c r="POJ211" s="499"/>
      <c r="POK211" s="500"/>
      <c r="POL211" s="501"/>
      <c r="POM211" s="501"/>
      <c r="PON211" s="501"/>
      <c r="POO211" s="501"/>
      <c r="POP211" s="501"/>
      <c r="POQ211" s="501"/>
      <c r="POR211" s="501"/>
      <c r="POS211" s="501"/>
      <c r="POT211" s="501"/>
      <c r="POU211" s="501"/>
      <c r="POV211" s="501"/>
      <c r="POW211" s="502"/>
      <c r="POX211" s="497"/>
      <c r="POY211" s="498"/>
      <c r="POZ211" s="498"/>
      <c r="PPA211" s="499"/>
      <c r="PPB211" s="499"/>
      <c r="PPC211" s="499"/>
      <c r="PPD211" s="500"/>
      <c r="PPE211" s="501"/>
      <c r="PPF211" s="501"/>
      <c r="PPG211" s="501"/>
      <c r="PPH211" s="501"/>
      <c r="PPI211" s="501"/>
      <c r="PPJ211" s="501"/>
      <c r="PPK211" s="501"/>
      <c r="PPL211" s="501"/>
      <c r="PPM211" s="501"/>
      <c r="PPN211" s="501"/>
      <c r="PPO211" s="501"/>
      <c r="PPP211" s="502"/>
      <c r="PPQ211" s="497"/>
      <c r="PPR211" s="498"/>
      <c r="PPS211" s="498"/>
      <c r="PPT211" s="499"/>
      <c r="PPU211" s="499"/>
      <c r="PPV211" s="499"/>
      <c r="PPW211" s="500"/>
      <c r="PPX211" s="501"/>
      <c r="PPY211" s="501"/>
      <c r="PPZ211" s="501"/>
      <c r="PQA211" s="501"/>
      <c r="PQB211" s="501"/>
      <c r="PQC211" s="501"/>
      <c r="PQD211" s="501"/>
      <c r="PQE211" s="501"/>
      <c r="PQF211" s="501"/>
      <c r="PQG211" s="501"/>
      <c r="PQH211" s="501"/>
      <c r="PQI211" s="502"/>
      <c r="PQJ211" s="497"/>
      <c r="PQK211" s="498"/>
      <c r="PQL211" s="498"/>
      <c r="PQM211" s="499"/>
      <c r="PQN211" s="499"/>
      <c r="PQO211" s="499"/>
      <c r="PQP211" s="500"/>
      <c r="PQQ211" s="501"/>
      <c r="PQR211" s="501"/>
      <c r="PQS211" s="501"/>
      <c r="PQT211" s="501"/>
      <c r="PQU211" s="501"/>
      <c r="PQV211" s="501"/>
      <c r="PQW211" s="501"/>
      <c r="PQX211" s="501"/>
      <c r="PQY211" s="501"/>
      <c r="PQZ211" s="501"/>
      <c r="PRA211" s="501"/>
      <c r="PRB211" s="502"/>
      <c r="PRC211" s="497"/>
      <c r="PRD211" s="498"/>
      <c r="PRE211" s="498"/>
      <c r="PRF211" s="499"/>
      <c r="PRG211" s="499"/>
      <c r="PRH211" s="499"/>
      <c r="PRI211" s="500"/>
      <c r="PRJ211" s="501"/>
      <c r="PRK211" s="501"/>
      <c r="PRL211" s="501"/>
      <c r="PRM211" s="501"/>
      <c r="PRN211" s="501"/>
      <c r="PRO211" s="501"/>
      <c r="PRP211" s="501"/>
      <c r="PRQ211" s="501"/>
      <c r="PRR211" s="501"/>
      <c r="PRS211" s="501"/>
      <c r="PRT211" s="501"/>
      <c r="PRU211" s="502"/>
      <c r="PRV211" s="497"/>
      <c r="PRW211" s="498"/>
      <c r="PRX211" s="498"/>
      <c r="PRY211" s="499"/>
      <c r="PRZ211" s="499"/>
      <c r="PSA211" s="499"/>
      <c r="PSB211" s="500"/>
      <c r="PSC211" s="501"/>
      <c r="PSD211" s="501"/>
      <c r="PSE211" s="501"/>
      <c r="PSF211" s="501"/>
      <c r="PSG211" s="501"/>
      <c r="PSH211" s="501"/>
      <c r="PSI211" s="501"/>
      <c r="PSJ211" s="501"/>
      <c r="PSK211" s="501"/>
      <c r="PSL211" s="501"/>
      <c r="PSM211" s="501"/>
      <c r="PSN211" s="502"/>
      <c r="PSO211" s="497"/>
      <c r="PSP211" s="498"/>
      <c r="PSQ211" s="498"/>
      <c r="PSR211" s="499"/>
      <c r="PSS211" s="499"/>
      <c r="PST211" s="499"/>
      <c r="PSU211" s="500"/>
      <c r="PSV211" s="501"/>
      <c r="PSW211" s="501"/>
      <c r="PSX211" s="501"/>
      <c r="PSY211" s="501"/>
      <c r="PSZ211" s="501"/>
      <c r="PTA211" s="501"/>
      <c r="PTB211" s="501"/>
      <c r="PTC211" s="501"/>
      <c r="PTD211" s="501"/>
      <c r="PTE211" s="501"/>
      <c r="PTF211" s="501"/>
      <c r="PTG211" s="502"/>
      <c r="PTH211" s="497"/>
      <c r="PTI211" s="498"/>
      <c r="PTJ211" s="498"/>
      <c r="PTK211" s="499"/>
      <c r="PTL211" s="499"/>
      <c r="PTM211" s="499"/>
      <c r="PTN211" s="500"/>
      <c r="PTO211" s="501"/>
      <c r="PTP211" s="501"/>
      <c r="PTQ211" s="501"/>
      <c r="PTR211" s="501"/>
      <c r="PTS211" s="501"/>
      <c r="PTT211" s="501"/>
      <c r="PTU211" s="501"/>
      <c r="PTV211" s="501"/>
      <c r="PTW211" s="501"/>
      <c r="PTX211" s="501"/>
      <c r="PTY211" s="501"/>
      <c r="PTZ211" s="502"/>
      <c r="PUA211" s="497"/>
      <c r="PUB211" s="498"/>
      <c r="PUC211" s="498"/>
      <c r="PUD211" s="499"/>
      <c r="PUE211" s="499"/>
      <c r="PUF211" s="499"/>
      <c r="PUG211" s="500"/>
      <c r="PUH211" s="501"/>
      <c r="PUI211" s="501"/>
      <c r="PUJ211" s="501"/>
      <c r="PUK211" s="501"/>
      <c r="PUL211" s="501"/>
      <c r="PUM211" s="501"/>
      <c r="PUN211" s="501"/>
      <c r="PUO211" s="501"/>
      <c r="PUP211" s="501"/>
      <c r="PUQ211" s="501"/>
      <c r="PUR211" s="501"/>
      <c r="PUS211" s="502"/>
      <c r="PUT211" s="497"/>
      <c r="PUU211" s="498"/>
      <c r="PUV211" s="498"/>
      <c r="PUW211" s="499"/>
      <c r="PUX211" s="499"/>
      <c r="PUY211" s="499"/>
      <c r="PUZ211" s="500"/>
      <c r="PVA211" s="501"/>
      <c r="PVB211" s="501"/>
      <c r="PVC211" s="501"/>
      <c r="PVD211" s="501"/>
      <c r="PVE211" s="501"/>
      <c r="PVF211" s="501"/>
      <c r="PVG211" s="501"/>
      <c r="PVH211" s="501"/>
      <c r="PVI211" s="501"/>
      <c r="PVJ211" s="501"/>
      <c r="PVK211" s="501"/>
      <c r="PVL211" s="502"/>
      <c r="PVM211" s="497"/>
      <c r="PVN211" s="498"/>
      <c r="PVO211" s="498"/>
      <c r="PVP211" s="499"/>
      <c r="PVQ211" s="499"/>
      <c r="PVR211" s="499"/>
      <c r="PVS211" s="500"/>
      <c r="PVT211" s="501"/>
      <c r="PVU211" s="501"/>
      <c r="PVV211" s="501"/>
      <c r="PVW211" s="501"/>
      <c r="PVX211" s="501"/>
      <c r="PVY211" s="501"/>
      <c r="PVZ211" s="501"/>
      <c r="PWA211" s="501"/>
      <c r="PWB211" s="501"/>
      <c r="PWC211" s="501"/>
      <c r="PWD211" s="501"/>
      <c r="PWE211" s="502"/>
      <c r="PWF211" s="497"/>
      <c r="PWG211" s="498"/>
      <c r="PWH211" s="498"/>
      <c r="PWI211" s="499"/>
      <c r="PWJ211" s="499"/>
      <c r="PWK211" s="499"/>
      <c r="PWL211" s="500"/>
      <c r="PWM211" s="501"/>
      <c r="PWN211" s="501"/>
      <c r="PWO211" s="501"/>
      <c r="PWP211" s="501"/>
      <c r="PWQ211" s="501"/>
      <c r="PWR211" s="501"/>
      <c r="PWS211" s="501"/>
      <c r="PWT211" s="501"/>
      <c r="PWU211" s="501"/>
      <c r="PWV211" s="501"/>
      <c r="PWW211" s="501"/>
      <c r="PWX211" s="502"/>
      <c r="PWY211" s="497"/>
      <c r="PWZ211" s="498"/>
      <c r="PXA211" s="498"/>
      <c r="PXB211" s="499"/>
      <c r="PXC211" s="499"/>
      <c r="PXD211" s="499"/>
      <c r="PXE211" s="500"/>
      <c r="PXF211" s="501"/>
      <c r="PXG211" s="501"/>
      <c r="PXH211" s="501"/>
      <c r="PXI211" s="501"/>
      <c r="PXJ211" s="501"/>
      <c r="PXK211" s="501"/>
      <c r="PXL211" s="501"/>
      <c r="PXM211" s="501"/>
      <c r="PXN211" s="501"/>
      <c r="PXO211" s="501"/>
      <c r="PXP211" s="501"/>
      <c r="PXQ211" s="502"/>
      <c r="PXR211" s="497"/>
      <c r="PXS211" s="498"/>
      <c r="PXT211" s="498"/>
      <c r="PXU211" s="499"/>
      <c r="PXV211" s="499"/>
      <c r="PXW211" s="499"/>
      <c r="PXX211" s="500"/>
      <c r="PXY211" s="501"/>
      <c r="PXZ211" s="501"/>
      <c r="PYA211" s="501"/>
      <c r="PYB211" s="501"/>
      <c r="PYC211" s="501"/>
      <c r="PYD211" s="501"/>
      <c r="PYE211" s="501"/>
      <c r="PYF211" s="501"/>
      <c r="PYG211" s="501"/>
      <c r="PYH211" s="501"/>
      <c r="PYI211" s="501"/>
      <c r="PYJ211" s="502"/>
      <c r="PYK211" s="497"/>
      <c r="PYL211" s="498"/>
      <c r="PYM211" s="498"/>
      <c r="PYN211" s="499"/>
      <c r="PYO211" s="499"/>
      <c r="PYP211" s="499"/>
      <c r="PYQ211" s="500"/>
      <c r="PYR211" s="501"/>
      <c r="PYS211" s="501"/>
      <c r="PYT211" s="501"/>
      <c r="PYU211" s="501"/>
      <c r="PYV211" s="501"/>
      <c r="PYW211" s="501"/>
      <c r="PYX211" s="501"/>
      <c r="PYY211" s="501"/>
      <c r="PYZ211" s="501"/>
      <c r="PZA211" s="501"/>
      <c r="PZB211" s="501"/>
      <c r="PZC211" s="502"/>
      <c r="PZD211" s="497"/>
      <c r="PZE211" s="498"/>
      <c r="PZF211" s="498"/>
      <c r="PZG211" s="499"/>
      <c r="PZH211" s="499"/>
      <c r="PZI211" s="499"/>
      <c r="PZJ211" s="500"/>
      <c r="PZK211" s="501"/>
      <c r="PZL211" s="501"/>
      <c r="PZM211" s="501"/>
      <c r="PZN211" s="501"/>
      <c r="PZO211" s="501"/>
      <c r="PZP211" s="501"/>
      <c r="PZQ211" s="501"/>
      <c r="PZR211" s="501"/>
      <c r="PZS211" s="501"/>
      <c r="PZT211" s="501"/>
      <c r="PZU211" s="501"/>
      <c r="PZV211" s="502"/>
      <c r="PZW211" s="497"/>
      <c r="PZX211" s="498"/>
      <c r="PZY211" s="498"/>
      <c r="PZZ211" s="499"/>
      <c r="QAA211" s="499"/>
      <c r="QAB211" s="499"/>
      <c r="QAC211" s="500"/>
      <c r="QAD211" s="501"/>
      <c r="QAE211" s="501"/>
      <c r="QAF211" s="501"/>
      <c r="QAG211" s="501"/>
      <c r="QAH211" s="501"/>
      <c r="QAI211" s="501"/>
      <c r="QAJ211" s="501"/>
      <c r="QAK211" s="501"/>
      <c r="QAL211" s="501"/>
      <c r="QAM211" s="501"/>
      <c r="QAN211" s="501"/>
      <c r="QAO211" s="502"/>
      <c r="QAP211" s="497"/>
      <c r="QAQ211" s="498"/>
      <c r="QAR211" s="498"/>
      <c r="QAS211" s="499"/>
      <c r="QAT211" s="499"/>
      <c r="QAU211" s="499"/>
      <c r="QAV211" s="500"/>
      <c r="QAW211" s="501"/>
      <c r="QAX211" s="501"/>
      <c r="QAY211" s="501"/>
      <c r="QAZ211" s="501"/>
      <c r="QBA211" s="501"/>
      <c r="QBB211" s="501"/>
      <c r="QBC211" s="501"/>
      <c r="QBD211" s="501"/>
      <c r="QBE211" s="501"/>
      <c r="QBF211" s="501"/>
      <c r="QBG211" s="501"/>
      <c r="QBH211" s="502"/>
      <c r="QBI211" s="497"/>
      <c r="QBJ211" s="498"/>
      <c r="QBK211" s="498"/>
      <c r="QBL211" s="499"/>
      <c r="QBM211" s="499"/>
      <c r="QBN211" s="499"/>
      <c r="QBO211" s="500"/>
      <c r="QBP211" s="501"/>
      <c r="QBQ211" s="501"/>
      <c r="QBR211" s="501"/>
      <c r="QBS211" s="501"/>
      <c r="QBT211" s="501"/>
      <c r="QBU211" s="501"/>
      <c r="QBV211" s="501"/>
      <c r="QBW211" s="501"/>
      <c r="QBX211" s="501"/>
      <c r="QBY211" s="501"/>
      <c r="QBZ211" s="501"/>
      <c r="QCA211" s="502"/>
      <c r="QCB211" s="497"/>
      <c r="QCC211" s="498"/>
      <c r="QCD211" s="498"/>
      <c r="QCE211" s="499"/>
      <c r="QCF211" s="499"/>
      <c r="QCG211" s="499"/>
      <c r="QCH211" s="500"/>
      <c r="QCI211" s="501"/>
      <c r="QCJ211" s="501"/>
      <c r="QCK211" s="501"/>
      <c r="QCL211" s="501"/>
      <c r="QCM211" s="501"/>
      <c r="QCN211" s="501"/>
      <c r="QCO211" s="501"/>
      <c r="QCP211" s="501"/>
      <c r="QCQ211" s="501"/>
      <c r="QCR211" s="501"/>
      <c r="QCS211" s="501"/>
      <c r="QCT211" s="502"/>
      <c r="QCU211" s="497"/>
      <c r="QCV211" s="498"/>
      <c r="QCW211" s="498"/>
      <c r="QCX211" s="499"/>
      <c r="QCY211" s="499"/>
      <c r="QCZ211" s="499"/>
      <c r="QDA211" s="500"/>
      <c r="QDB211" s="501"/>
      <c r="QDC211" s="501"/>
      <c r="QDD211" s="501"/>
      <c r="QDE211" s="501"/>
      <c r="QDF211" s="501"/>
      <c r="QDG211" s="501"/>
      <c r="QDH211" s="501"/>
      <c r="QDI211" s="501"/>
      <c r="QDJ211" s="501"/>
      <c r="QDK211" s="501"/>
      <c r="QDL211" s="501"/>
      <c r="QDM211" s="502"/>
      <c r="QDN211" s="497"/>
      <c r="QDO211" s="498"/>
      <c r="QDP211" s="498"/>
      <c r="QDQ211" s="499"/>
      <c r="QDR211" s="499"/>
      <c r="QDS211" s="499"/>
      <c r="QDT211" s="500"/>
      <c r="QDU211" s="501"/>
      <c r="QDV211" s="501"/>
      <c r="QDW211" s="501"/>
      <c r="QDX211" s="501"/>
      <c r="QDY211" s="501"/>
      <c r="QDZ211" s="501"/>
      <c r="QEA211" s="501"/>
      <c r="QEB211" s="501"/>
      <c r="QEC211" s="501"/>
      <c r="QED211" s="501"/>
      <c r="QEE211" s="501"/>
      <c r="QEF211" s="502"/>
      <c r="QEG211" s="497"/>
      <c r="QEH211" s="498"/>
      <c r="QEI211" s="498"/>
      <c r="QEJ211" s="499"/>
      <c r="QEK211" s="499"/>
      <c r="QEL211" s="499"/>
      <c r="QEM211" s="500"/>
      <c r="QEN211" s="501"/>
      <c r="QEO211" s="501"/>
      <c r="QEP211" s="501"/>
      <c r="QEQ211" s="501"/>
      <c r="QER211" s="501"/>
      <c r="QES211" s="501"/>
      <c r="QET211" s="501"/>
      <c r="QEU211" s="501"/>
      <c r="QEV211" s="501"/>
      <c r="QEW211" s="501"/>
      <c r="QEX211" s="501"/>
      <c r="QEY211" s="502"/>
      <c r="QEZ211" s="497"/>
      <c r="QFA211" s="498"/>
      <c r="QFB211" s="498"/>
      <c r="QFC211" s="499"/>
      <c r="QFD211" s="499"/>
      <c r="QFE211" s="499"/>
      <c r="QFF211" s="500"/>
      <c r="QFG211" s="501"/>
      <c r="QFH211" s="501"/>
      <c r="QFI211" s="501"/>
      <c r="QFJ211" s="501"/>
      <c r="QFK211" s="501"/>
      <c r="QFL211" s="501"/>
      <c r="QFM211" s="501"/>
      <c r="QFN211" s="501"/>
      <c r="QFO211" s="501"/>
      <c r="QFP211" s="501"/>
      <c r="QFQ211" s="501"/>
      <c r="QFR211" s="502"/>
      <c r="QFS211" s="497"/>
      <c r="QFT211" s="498"/>
      <c r="QFU211" s="498"/>
      <c r="QFV211" s="499"/>
      <c r="QFW211" s="499"/>
      <c r="QFX211" s="499"/>
      <c r="QFY211" s="500"/>
      <c r="QFZ211" s="501"/>
      <c r="QGA211" s="501"/>
      <c r="QGB211" s="501"/>
      <c r="QGC211" s="501"/>
      <c r="QGD211" s="501"/>
      <c r="QGE211" s="501"/>
      <c r="QGF211" s="501"/>
      <c r="QGG211" s="501"/>
      <c r="QGH211" s="501"/>
      <c r="QGI211" s="501"/>
      <c r="QGJ211" s="501"/>
      <c r="QGK211" s="502"/>
      <c r="QGL211" s="497"/>
      <c r="QGM211" s="498"/>
      <c r="QGN211" s="498"/>
      <c r="QGO211" s="499"/>
      <c r="QGP211" s="499"/>
      <c r="QGQ211" s="499"/>
      <c r="QGR211" s="500"/>
      <c r="QGS211" s="501"/>
      <c r="QGT211" s="501"/>
      <c r="QGU211" s="501"/>
      <c r="QGV211" s="501"/>
      <c r="QGW211" s="501"/>
      <c r="QGX211" s="501"/>
      <c r="QGY211" s="501"/>
      <c r="QGZ211" s="501"/>
      <c r="QHA211" s="501"/>
      <c r="QHB211" s="501"/>
      <c r="QHC211" s="501"/>
      <c r="QHD211" s="502"/>
      <c r="QHE211" s="497"/>
      <c r="QHF211" s="498"/>
      <c r="QHG211" s="498"/>
      <c r="QHH211" s="499"/>
      <c r="QHI211" s="499"/>
      <c r="QHJ211" s="499"/>
      <c r="QHK211" s="500"/>
      <c r="QHL211" s="501"/>
      <c r="QHM211" s="501"/>
      <c r="QHN211" s="501"/>
      <c r="QHO211" s="501"/>
      <c r="QHP211" s="501"/>
      <c r="QHQ211" s="501"/>
      <c r="QHR211" s="501"/>
      <c r="QHS211" s="501"/>
      <c r="QHT211" s="501"/>
      <c r="QHU211" s="501"/>
      <c r="QHV211" s="501"/>
      <c r="QHW211" s="502"/>
      <c r="QHX211" s="497"/>
      <c r="QHY211" s="498"/>
      <c r="QHZ211" s="498"/>
      <c r="QIA211" s="499"/>
      <c r="QIB211" s="499"/>
      <c r="QIC211" s="499"/>
      <c r="QID211" s="500"/>
      <c r="QIE211" s="501"/>
      <c r="QIF211" s="501"/>
      <c r="QIG211" s="501"/>
      <c r="QIH211" s="501"/>
      <c r="QII211" s="501"/>
      <c r="QIJ211" s="501"/>
      <c r="QIK211" s="501"/>
      <c r="QIL211" s="501"/>
      <c r="QIM211" s="501"/>
      <c r="QIN211" s="501"/>
      <c r="QIO211" s="501"/>
      <c r="QIP211" s="502"/>
      <c r="QIQ211" s="497"/>
      <c r="QIR211" s="498"/>
      <c r="QIS211" s="498"/>
      <c r="QIT211" s="499"/>
      <c r="QIU211" s="499"/>
      <c r="QIV211" s="499"/>
      <c r="QIW211" s="500"/>
      <c r="QIX211" s="501"/>
      <c r="QIY211" s="501"/>
      <c r="QIZ211" s="501"/>
      <c r="QJA211" s="501"/>
      <c r="QJB211" s="501"/>
      <c r="QJC211" s="501"/>
      <c r="QJD211" s="501"/>
      <c r="QJE211" s="501"/>
      <c r="QJF211" s="501"/>
      <c r="QJG211" s="501"/>
      <c r="QJH211" s="501"/>
      <c r="QJI211" s="502"/>
      <c r="QJJ211" s="497"/>
      <c r="QJK211" s="498"/>
      <c r="QJL211" s="498"/>
      <c r="QJM211" s="499"/>
      <c r="QJN211" s="499"/>
      <c r="QJO211" s="499"/>
      <c r="QJP211" s="500"/>
      <c r="QJQ211" s="501"/>
      <c r="QJR211" s="501"/>
      <c r="QJS211" s="501"/>
      <c r="QJT211" s="501"/>
      <c r="QJU211" s="501"/>
      <c r="QJV211" s="501"/>
      <c r="QJW211" s="501"/>
      <c r="QJX211" s="501"/>
      <c r="QJY211" s="501"/>
      <c r="QJZ211" s="501"/>
      <c r="QKA211" s="501"/>
      <c r="QKB211" s="502"/>
      <c r="QKC211" s="497"/>
      <c r="QKD211" s="498"/>
      <c r="QKE211" s="498"/>
      <c r="QKF211" s="499"/>
      <c r="QKG211" s="499"/>
      <c r="QKH211" s="499"/>
      <c r="QKI211" s="500"/>
      <c r="QKJ211" s="501"/>
      <c r="QKK211" s="501"/>
      <c r="QKL211" s="501"/>
      <c r="QKM211" s="501"/>
      <c r="QKN211" s="501"/>
      <c r="QKO211" s="501"/>
      <c r="QKP211" s="501"/>
      <c r="QKQ211" s="501"/>
      <c r="QKR211" s="501"/>
      <c r="QKS211" s="501"/>
      <c r="QKT211" s="501"/>
      <c r="QKU211" s="502"/>
      <c r="QKV211" s="497"/>
      <c r="QKW211" s="498"/>
      <c r="QKX211" s="498"/>
      <c r="QKY211" s="499"/>
      <c r="QKZ211" s="499"/>
      <c r="QLA211" s="499"/>
      <c r="QLB211" s="500"/>
      <c r="QLC211" s="501"/>
      <c r="QLD211" s="501"/>
      <c r="QLE211" s="501"/>
      <c r="QLF211" s="501"/>
      <c r="QLG211" s="501"/>
      <c r="QLH211" s="501"/>
      <c r="QLI211" s="501"/>
      <c r="QLJ211" s="501"/>
      <c r="QLK211" s="501"/>
      <c r="QLL211" s="501"/>
      <c r="QLM211" s="501"/>
      <c r="QLN211" s="502"/>
      <c r="QLO211" s="497"/>
      <c r="QLP211" s="498"/>
      <c r="QLQ211" s="498"/>
      <c r="QLR211" s="499"/>
      <c r="QLS211" s="499"/>
      <c r="QLT211" s="499"/>
      <c r="QLU211" s="500"/>
      <c r="QLV211" s="501"/>
      <c r="QLW211" s="501"/>
      <c r="QLX211" s="501"/>
      <c r="QLY211" s="501"/>
      <c r="QLZ211" s="501"/>
      <c r="QMA211" s="501"/>
      <c r="QMB211" s="501"/>
      <c r="QMC211" s="501"/>
      <c r="QMD211" s="501"/>
      <c r="QME211" s="501"/>
      <c r="QMF211" s="501"/>
      <c r="QMG211" s="502"/>
      <c r="QMH211" s="497"/>
      <c r="QMI211" s="498"/>
      <c r="QMJ211" s="498"/>
      <c r="QMK211" s="499"/>
      <c r="QML211" s="499"/>
      <c r="QMM211" s="499"/>
      <c r="QMN211" s="500"/>
      <c r="QMO211" s="501"/>
      <c r="QMP211" s="501"/>
      <c r="QMQ211" s="501"/>
      <c r="QMR211" s="501"/>
      <c r="QMS211" s="501"/>
      <c r="QMT211" s="501"/>
      <c r="QMU211" s="501"/>
      <c r="QMV211" s="501"/>
      <c r="QMW211" s="501"/>
      <c r="QMX211" s="501"/>
      <c r="QMY211" s="501"/>
      <c r="QMZ211" s="502"/>
      <c r="QNA211" s="497"/>
      <c r="QNB211" s="498"/>
      <c r="QNC211" s="498"/>
      <c r="QND211" s="499"/>
      <c r="QNE211" s="499"/>
      <c r="QNF211" s="499"/>
      <c r="QNG211" s="500"/>
      <c r="QNH211" s="501"/>
      <c r="QNI211" s="501"/>
      <c r="QNJ211" s="501"/>
      <c r="QNK211" s="501"/>
      <c r="QNL211" s="501"/>
      <c r="QNM211" s="501"/>
      <c r="QNN211" s="501"/>
      <c r="QNO211" s="501"/>
      <c r="QNP211" s="501"/>
      <c r="QNQ211" s="501"/>
      <c r="QNR211" s="501"/>
      <c r="QNS211" s="502"/>
      <c r="QNT211" s="497"/>
      <c r="QNU211" s="498"/>
      <c r="QNV211" s="498"/>
      <c r="QNW211" s="499"/>
      <c r="QNX211" s="499"/>
      <c r="QNY211" s="499"/>
      <c r="QNZ211" s="500"/>
      <c r="QOA211" s="501"/>
      <c r="QOB211" s="501"/>
      <c r="QOC211" s="501"/>
      <c r="QOD211" s="501"/>
      <c r="QOE211" s="501"/>
      <c r="QOF211" s="501"/>
      <c r="QOG211" s="501"/>
      <c r="QOH211" s="501"/>
      <c r="QOI211" s="501"/>
      <c r="QOJ211" s="501"/>
      <c r="QOK211" s="501"/>
      <c r="QOL211" s="502"/>
      <c r="QOM211" s="497"/>
      <c r="QON211" s="498"/>
      <c r="QOO211" s="498"/>
      <c r="QOP211" s="499"/>
      <c r="QOQ211" s="499"/>
      <c r="QOR211" s="499"/>
      <c r="QOS211" s="500"/>
      <c r="QOT211" s="501"/>
      <c r="QOU211" s="501"/>
      <c r="QOV211" s="501"/>
      <c r="QOW211" s="501"/>
      <c r="QOX211" s="501"/>
      <c r="QOY211" s="501"/>
      <c r="QOZ211" s="501"/>
      <c r="QPA211" s="501"/>
      <c r="QPB211" s="501"/>
      <c r="QPC211" s="501"/>
      <c r="QPD211" s="501"/>
      <c r="QPE211" s="502"/>
      <c r="QPF211" s="497"/>
      <c r="QPG211" s="498"/>
      <c r="QPH211" s="498"/>
      <c r="QPI211" s="499"/>
      <c r="QPJ211" s="499"/>
      <c r="QPK211" s="499"/>
      <c r="QPL211" s="500"/>
      <c r="QPM211" s="501"/>
      <c r="QPN211" s="501"/>
      <c r="QPO211" s="501"/>
      <c r="QPP211" s="501"/>
      <c r="QPQ211" s="501"/>
      <c r="QPR211" s="501"/>
      <c r="QPS211" s="501"/>
      <c r="QPT211" s="501"/>
      <c r="QPU211" s="501"/>
      <c r="QPV211" s="501"/>
      <c r="QPW211" s="501"/>
      <c r="QPX211" s="502"/>
      <c r="QPY211" s="497"/>
      <c r="QPZ211" s="498"/>
      <c r="QQA211" s="498"/>
      <c r="QQB211" s="499"/>
      <c r="QQC211" s="499"/>
      <c r="QQD211" s="499"/>
      <c r="QQE211" s="500"/>
      <c r="QQF211" s="501"/>
      <c r="QQG211" s="501"/>
      <c r="QQH211" s="501"/>
      <c r="QQI211" s="501"/>
      <c r="QQJ211" s="501"/>
      <c r="QQK211" s="501"/>
      <c r="QQL211" s="501"/>
      <c r="QQM211" s="501"/>
      <c r="QQN211" s="501"/>
      <c r="QQO211" s="501"/>
      <c r="QQP211" s="501"/>
      <c r="QQQ211" s="502"/>
      <c r="QQR211" s="497"/>
      <c r="QQS211" s="498"/>
      <c r="QQT211" s="498"/>
      <c r="QQU211" s="499"/>
      <c r="QQV211" s="499"/>
      <c r="QQW211" s="499"/>
      <c r="QQX211" s="500"/>
      <c r="QQY211" s="501"/>
      <c r="QQZ211" s="501"/>
      <c r="QRA211" s="501"/>
      <c r="QRB211" s="501"/>
      <c r="QRC211" s="501"/>
      <c r="QRD211" s="501"/>
      <c r="QRE211" s="501"/>
      <c r="QRF211" s="501"/>
      <c r="QRG211" s="501"/>
      <c r="QRH211" s="501"/>
      <c r="QRI211" s="501"/>
      <c r="QRJ211" s="502"/>
      <c r="QRK211" s="497"/>
      <c r="QRL211" s="498"/>
      <c r="QRM211" s="498"/>
      <c r="QRN211" s="499"/>
      <c r="QRO211" s="499"/>
      <c r="QRP211" s="499"/>
      <c r="QRQ211" s="500"/>
      <c r="QRR211" s="501"/>
      <c r="QRS211" s="501"/>
      <c r="QRT211" s="501"/>
      <c r="QRU211" s="501"/>
      <c r="QRV211" s="501"/>
      <c r="QRW211" s="501"/>
      <c r="QRX211" s="501"/>
      <c r="QRY211" s="501"/>
      <c r="QRZ211" s="501"/>
      <c r="QSA211" s="501"/>
      <c r="QSB211" s="501"/>
      <c r="QSC211" s="502"/>
      <c r="QSD211" s="497"/>
      <c r="QSE211" s="498"/>
      <c r="QSF211" s="498"/>
      <c r="QSG211" s="499"/>
      <c r="QSH211" s="499"/>
      <c r="QSI211" s="499"/>
      <c r="QSJ211" s="500"/>
      <c r="QSK211" s="501"/>
      <c r="QSL211" s="501"/>
      <c r="QSM211" s="501"/>
      <c r="QSN211" s="501"/>
      <c r="QSO211" s="501"/>
      <c r="QSP211" s="501"/>
      <c r="QSQ211" s="501"/>
      <c r="QSR211" s="501"/>
      <c r="QSS211" s="501"/>
      <c r="QST211" s="501"/>
      <c r="QSU211" s="501"/>
      <c r="QSV211" s="502"/>
      <c r="QSW211" s="497"/>
      <c r="QSX211" s="498"/>
      <c r="QSY211" s="498"/>
      <c r="QSZ211" s="499"/>
      <c r="QTA211" s="499"/>
      <c r="QTB211" s="499"/>
      <c r="QTC211" s="500"/>
      <c r="QTD211" s="501"/>
      <c r="QTE211" s="501"/>
      <c r="QTF211" s="501"/>
      <c r="QTG211" s="501"/>
      <c r="QTH211" s="501"/>
      <c r="QTI211" s="501"/>
      <c r="QTJ211" s="501"/>
      <c r="QTK211" s="501"/>
      <c r="QTL211" s="501"/>
      <c r="QTM211" s="501"/>
      <c r="QTN211" s="501"/>
      <c r="QTO211" s="502"/>
      <c r="QTP211" s="497"/>
      <c r="QTQ211" s="498"/>
      <c r="QTR211" s="498"/>
      <c r="QTS211" s="499"/>
      <c r="QTT211" s="499"/>
      <c r="QTU211" s="499"/>
      <c r="QTV211" s="500"/>
      <c r="QTW211" s="501"/>
      <c r="QTX211" s="501"/>
      <c r="QTY211" s="501"/>
      <c r="QTZ211" s="501"/>
      <c r="QUA211" s="501"/>
      <c r="QUB211" s="501"/>
      <c r="QUC211" s="501"/>
      <c r="QUD211" s="501"/>
      <c r="QUE211" s="501"/>
      <c r="QUF211" s="501"/>
      <c r="QUG211" s="501"/>
      <c r="QUH211" s="502"/>
      <c r="QUI211" s="497"/>
      <c r="QUJ211" s="498"/>
      <c r="QUK211" s="498"/>
      <c r="QUL211" s="499"/>
      <c r="QUM211" s="499"/>
      <c r="QUN211" s="499"/>
      <c r="QUO211" s="500"/>
      <c r="QUP211" s="501"/>
      <c r="QUQ211" s="501"/>
      <c r="QUR211" s="501"/>
      <c r="QUS211" s="501"/>
      <c r="QUT211" s="501"/>
      <c r="QUU211" s="501"/>
      <c r="QUV211" s="501"/>
      <c r="QUW211" s="501"/>
      <c r="QUX211" s="501"/>
      <c r="QUY211" s="501"/>
      <c r="QUZ211" s="501"/>
      <c r="QVA211" s="502"/>
      <c r="QVB211" s="497"/>
      <c r="QVC211" s="498"/>
      <c r="QVD211" s="498"/>
      <c r="QVE211" s="499"/>
      <c r="QVF211" s="499"/>
      <c r="QVG211" s="499"/>
      <c r="QVH211" s="500"/>
      <c r="QVI211" s="501"/>
      <c r="QVJ211" s="501"/>
      <c r="QVK211" s="501"/>
      <c r="QVL211" s="501"/>
      <c r="QVM211" s="501"/>
      <c r="QVN211" s="501"/>
      <c r="QVO211" s="501"/>
      <c r="QVP211" s="501"/>
      <c r="QVQ211" s="501"/>
      <c r="QVR211" s="501"/>
      <c r="QVS211" s="501"/>
      <c r="QVT211" s="502"/>
      <c r="QVU211" s="497"/>
      <c r="QVV211" s="498"/>
      <c r="QVW211" s="498"/>
      <c r="QVX211" s="499"/>
      <c r="QVY211" s="499"/>
      <c r="QVZ211" s="499"/>
      <c r="QWA211" s="500"/>
      <c r="QWB211" s="501"/>
      <c r="QWC211" s="501"/>
      <c r="QWD211" s="501"/>
      <c r="QWE211" s="501"/>
      <c r="QWF211" s="501"/>
      <c r="QWG211" s="501"/>
      <c r="QWH211" s="501"/>
      <c r="QWI211" s="501"/>
      <c r="QWJ211" s="501"/>
      <c r="QWK211" s="501"/>
      <c r="QWL211" s="501"/>
      <c r="QWM211" s="502"/>
      <c r="QWN211" s="497"/>
      <c r="QWO211" s="498"/>
      <c r="QWP211" s="498"/>
      <c r="QWQ211" s="499"/>
      <c r="QWR211" s="499"/>
      <c r="QWS211" s="499"/>
      <c r="QWT211" s="500"/>
      <c r="QWU211" s="501"/>
      <c r="QWV211" s="501"/>
      <c r="QWW211" s="501"/>
      <c r="QWX211" s="501"/>
      <c r="QWY211" s="501"/>
      <c r="QWZ211" s="501"/>
      <c r="QXA211" s="501"/>
      <c r="QXB211" s="501"/>
      <c r="QXC211" s="501"/>
      <c r="QXD211" s="501"/>
      <c r="QXE211" s="501"/>
      <c r="QXF211" s="502"/>
      <c r="QXG211" s="497"/>
      <c r="QXH211" s="498"/>
      <c r="QXI211" s="498"/>
      <c r="QXJ211" s="499"/>
      <c r="QXK211" s="499"/>
      <c r="QXL211" s="499"/>
      <c r="QXM211" s="500"/>
      <c r="QXN211" s="501"/>
      <c r="QXO211" s="501"/>
      <c r="QXP211" s="501"/>
      <c r="QXQ211" s="501"/>
      <c r="QXR211" s="501"/>
      <c r="QXS211" s="501"/>
      <c r="QXT211" s="501"/>
      <c r="QXU211" s="501"/>
      <c r="QXV211" s="501"/>
      <c r="QXW211" s="501"/>
      <c r="QXX211" s="501"/>
      <c r="QXY211" s="502"/>
      <c r="QXZ211" s="497"/>
      <c r="QYA211" s="498"/>
      <c r="QYB211" s="498"/>
      <c r="QYC211" s="499"/>
      <c r="QYD211" s="499"/>
      <c r="QYE211" s="499"/>
      <c r="QYF211" s="500"/>
      <c r="QYG211" s="501"/>
      <c r="QYH211" s="501"/>
      <c r="QYI211" s="501"/>
      <c r="QYJ211" s="501"/>
      <c r="QYK211" s="501"/>
      <c r="QYL211" s="501"/>
      <c r="QYM211" s="501"/>
      <c r="QYN211" s="501"/>
      <c r="QYO211" s="501"/>
      <c r="QYP211" s="501"/>
      <c r="QYQ211" s="501"/>
      <c r="QYR211" s="502"/>
      <c r="QYS211" s="497"/>
      <c r="QYT211" s="498"/>
      <c r="QYU211" s="498"/>
      <c r="QYV211" s="499"/>
      <c r="QYW211" s="499"/>
      <c r="QYX211" s="499"/>
      <c r="QYY211" s="500"/>
      <c r="QYZ211" s="501"/>
      <c r="QZA211" s="501"/>
      <c r="QZB211" s="501"/>
      <c r="QZC211" s="501"/>
      <c r="QZD211" s="501"/>
      <c r="QZE211" s="501"/>
      <c r="QZF211" s="501"/>
      <c r="QZG211" s="501"/>
      <c r="QZH211" s="501"/>
      <c r="QZI211" s="501"/>
      <c r="QZJ211" s="501"/>
      <c r="QZK211" s="502"/>
      <c r="QZL211" s="497"/>
      <c r="QZM211" s="498"/>
      <c r="QZN211" s="498"/>
      <c r="QZO211" s="499"/>
      <c r="QZP211" s="499"/>
      <c r="QZQ211" s="499"/>
      <c r="QZR211" s="500"/>
      <c r="QZS211" s="501"/>
      <c r="QZT211" s="501"/>
      <c r="QZU211" s="501"/>
      <c r="QZV211" s="501"/>
      <c r="QZW211" s="501"/>
      <c r="QZX211" s="501"/>
      <c r="QZY211" s="501"/>
      <c r="QZZ211" s="501"/>
      <c r="RAA211" s="501"/>
      <c r="RAB211" s="501"/>
      <c r="RAC211" s="501"/>
      <c r="RAD211" s="502"/>
      <c r="RAE211" s="497"/>
      <c r="RAF211" s="498"/>
      <c r="RAG211" s="498"/>
      <c r="RAH211" s="499"/>
      <c r="RAI211" s="499"/>
      <c r="RAJ211" s="499"/>
      <c r="RAK211" s="500"/>
      <c r="RAL211" s="501"/>
      <c r="RAM211" s="501"/>
      <c r="RAN211" s="501"/>
      <c r="RAO211" s="501"/>
      <c r="RAP211" s="501"/>
      <c r="RAQ211" s="501"/>
      <c r="RAR211" s="501"/>
      <c r="RAS211" s="501"/>
      <c r="RAT211" s="501"/>
      <c r="RAU211" s="501"/>
      <c r="RAV211" s="501"/>
      <c r="RAW211" s="502"/>
      <c r="RAX211" s="497"/>
      <c r="RAY211" s="498"/>
      <c r="RAZ211" s="498"/>
      <c r="RBA211" s="499"/>
      <c r="RBB211" s="499"/>
      <c r="RBC211" s="499"/>
      <c r="RBD211" s="500"/>
      <c r="RBE211" s="501"/>
      <c r="RBF211" s="501"/>
      <c r="RBG211" s="501"/>
      <c r="RBH211" s="501"/>
      <c r="RBI211" s="501"/>
      <c r="RBJ211" s="501"/>
      <c r="RBK211" s="501"/>
      <c r="RBL211" s="501"/>
      <c r="RBM211" s="501"/>
      <c r="RBN211" s="501"/>
      <c r="RBO211" s="501"/>
      <c r="RBP211" s="502"/>
      <c r="RBQ211" s="497"/>
      <c r="RBR211" s="498"/>
      <c r="RBS211" s="498"/>
      <c r="RBT211" s="499"/>
      <c r="RBU211" s="499"/>
      <c r="RBV211" s="499"/>
      <c r="RBW211" s="500"/>
      <c r="RBX211" s="501"/>
      <c r="RBY211" s="501"/>
      <c r="RBZ211" s="501"/>
      <c r="RCA211" s="501"/>
      <c r="RCB211" s="501"/>
      <c r="RCC211" s="501"/>
      <c r="RCD211" s="501"/>
      <c r="RCE211" s="501"/>
      <c r="RCF211" s="501"/>
      <c r="RCG211" s="501"/>
      <c r="RCH211" s="501"/>
      <c r="RCI211" s="502"/>
      <c r="RCJ211" s="497"/>
      <c r="RCK211" s="498"/>
      <c r="RCL211" s="498"/>
      <c r="RCM211" s="499"/>
      <c r="RCN211" s="499"/>
      <c r="RCO211" s="499"/>
      <c r="RCP211" s="500"/>
      <c r="RCQ211" s="501"/>
      <c r="RCR211" s="501"/>
      <c r="RCS211" s="501"/>
      <c r="RCT211" s="501"/>
      <c r="RCU211" s="501"/>
      <c r="RCV211" s="501"/>
      <c r="RCW211" s="501"/>
      <c r="RCX211" s="501"/>
      <c r="RCY211" s="501"/>
      <c r="RCZ211" s="501"/>
      <c r="RDA211" s="501"/>
      <c r="RDB211" s="502"/>
      <c r="RDC211" s="497"/>
      <c r="RDD211" s="498"/>
      <c r="RDE211" s="498"/>
      <c r="RDF211" s="499"/>
      <c r="RDG211" s="499"/>
      <c r="RDH211" s="499"/>
      <c r="RDI211" s="500"/>
      <c r="RDJ211" s="501"/>
      <c r="RDK211" s="501"/>
      <c r="RDL211" s="501"/>
      <c r="RDM211" s="501"/>
      <c r="RDN211" s="501"/>
      <c r="RDO211" s="501"/>
      <c r="RDP211" s="501"/>
      <c r="RDQ211" s="501"/>
      <c r="RDR211" s="501"/>
      <c r="RDS211" s="501"/>
      <c r="RDT211" s="501"/>
      <c r="RDU211" s="502"/>
      <c r="RDV211" s="497"/>
      <c r="RDW211" s="498"/>
      <c r="RDX211" s="498"/>
      <c r="RDY211" s="499"/>
      <c r="RDZ211" s="499"/>
      <c r="REA211" s="499"/>
      <c r="REB211" s="500"/>
      <c r="REC211" s="501"/>
      <c r="RED211" s="501"/>
      <c r="REE211" s="501"/>
      <c r="REF211" s="501"/>
      <c r="REG211" s="501"/>
      <c r="REH211" s="501"/>
      <c r="REI211" s="501"/>
      <c r="REJ211" s="501"/>
      <c r="REK211" s="501"/>
      <c r="REL211" s="501"/>
      <c r="REM211" s="501"/>
      <c r="REN211" s="502"/>
      <c r="REO211" s="497"/>
      <c r="REP211" s="498"/>
      <c r="REQ211" s="498"/>
      <c r="RER211" s="499"/>
      <c r="RES211" s="499"/>
      <c r="RET211" s="499"/>
      <c r="REU211" s="500"/>
      <c r="REV211" s="501"/>
      <c r="REW211" s="501"/>
      <c r="REX211" s="501"/>
      <c r="REY211" s="501"/>
      <c r="REZ211" s="501"/>
      <c r="RFA211" s="501"/>
      <c r="RFB211" s="501"/>
      <c r="RFC211" s="501"/>
      <c r="RFD211" s="501"/>
      <c r="RFE211" s="501"/>
      <c r="RFF211" s="501"/>
      <c r="RFG211" s="502"/>
      <c r="RFH211" s="497"/>
      <c r="RFI211" s="498"/>
      <c r="RFJ211" s="498"/>
      <c r="RFK211" s="499"/>
      <c r="RFL211" s="499"/>
      <c r="RFM211" s="499"/>
      <c r="RFN211" s="500"/>
      <c r="RFO211" s="501"/>
      <c r="RFP211" s="501"/>
      <c r="RFQ211" s="501"/>
      <c r="RFR211" s="501"/>
      <c r="RFS211" s="501"/>
      <c r="RFT211" s="501"/>
      <c r="RFU211" s="501"/>
      <c r="RFV211" s="501"/>
      <c r="RFW211" s="501"/>
      <c r="RFX211" s="501"/>
      <c r="RFY211" s="501"/>
      <c r="RFZ211" s="502"/>
      <c r="RGA211" s="497"/>
      <c r="RGB211" s="498"/>
      <c r="RGC211" s="498"/>
      <c r="RGD211" s="499"/>
      <c r="RGE211" s="499"/>
      <c r="RGF211" s="499"/>
      <c r="RGG211" s="500"/>
      <c r="RGH211" s="501"/>
      <c r="RGI211" s="501"/>
      <c r="RGJ211" s="501"/>
      <c r="RGK211" s="501"/>
      <c r="RGL211" s="501"/>
      <c r="RGM211" s="501"/>
      <c r="RGN211" s="501"/>
      <c r="RGO211" s="501"/>
      <c r="RGP211" s="501"/>
      <c r="RGQ211" s="501"/>
      <c r="RGR211" s="501"/>
      <c r="RGS211" s="502"/>
      <c r="RGT211" s="497"/>
      <c r="RGU211" s="498"/>
      <c r="RGV211" s="498"/>
      <c r="RGW211" s="499"/>
      <c r="RGX211" s="499"/>
      <c r="RGY211" s="499"/>
      <c r="RGZ211" s="500"/>
      <c r="RHA211" s="501"/>
      <c r="RHB211" s="501"/>
      <c r="RHC211" s="501"/>
      <c r="RHD211" s="501"/>
      <c r="RHE211" s="501"/>
      <c r="RHF211" s="501"/>
      <c r="RHG211" s="501"/>
      <c r="RHH211" s="501"/>
      <c r="RHI211" s="501"/>
      <c r="RHJ211" s="501"/>
      <c r="RHK211" s="501"/>
      <c r="RHL211" s="502"/>
      <c r="RHM211" s="497"/>
      <c r="RHN211" s="498"/>
      <c r="RHO211" s="498"/>
      <c r="RHP211" s="499"/>
      <c r="RHQ211" s="499"/>
      <c r="RHR211" s="499"/>
      <c r="RHS211" s="500"/>
      <c r="RHT211" s="501"/>
      <c r="RHU211" s="501"/>
      <c r="RHV211" s="501"/>
      <c r="RHW211" s="501"/>
      <c r="RHX211" s="501"/>
      <c r="RHY211" s="501"/>
      <c r="RHZ211" s="501"/>
      <c r="RIA211" s="501"/>
      <c r="RIB211" s="501"/>
      <c r="RIC211" s="501"/>
      <c r="RID211" s="501"/>
      <c r="RIE211" s="502"/>
      <c r="RIF211" s="497"/>
      <c r="RIG211" s="498"/>
      <c r="RIH211" s="498"/>
      <c r="RII211" s="499"/>
      <c r="RIJ211" s="499"/>
      <c r="RIK211" s="499"/>
      <c r="RIL211" s="500"/>
      <c r="RIM211" s="501"/>
      <c r="RIN211" s="501"/>
      <c r="RIO211" s="501"/>
      <c r="RIP211" s="501"/>
      <c r="RIQ211" s="501"/>
      <c r="RIR211" s="501"/>
      <c r="RIS211" s="501"/>
      <c r="RIT211" s="501"/>
      <c r="RIU211" s="501"/>
      <c r="RIV211" s="501"/>
      <c r="RIW211" s="501"/>
      <c r="RIX211" s="502"/>
      <c r="RIY211" s="497"/>
      <c r="RIZ211" s="498"/>
      <c r="RJA211" s="498"/>
      <c r="RJB211" s="499"/>
      <c r="RJC211" s="499"/>
      <c r="RJD211" s="499"/>
      <c r="RJE211" s="500"/>
      <c r="RJF211" s="501"/>
      <c r="RJG211" s="501"/>
      <c r="RJH211" s="501"/>
      <c r="RJI211" s="501"/>
      <c r="RJJ211" s="501"/>
      <c r="RJK211" s="501"/>
      <c r="RJL211" s="501"/>
      <c r="RJM211" s="501"/>
      <c r="RJN211" s="501"/>
      <c r="RJO211" s="501"/>
      <c r="RJP211" s="501"/>
      <c r="RJQ211" s="502"/>
      <c r="RJR211" s="497"/>
      <c r="RJS211" s="498"/>
      <c r="RJT211" s="498"/>
      <c r="RJU211" s="499"/>
      <c r="RJV211" s="499"/>
      <c r="RJW211" s="499"/>
      <c r="RJX211" s="500"/>
      <c r="RJY211" s="501"/>
      <c r="RJZ211" s="501"/>
      <c r="RKA211" s="501"/>
      <c r="RKB211" s="501"/>
      <c r="RKC211" s="501"/>
      <c r="RKD211" s="501"/>
      <c r="RKE211" s="501"/>
      <c r="RKF211" s="501"/>
      <c r="RKG211" s="501"/>
      <c r="RKH211" s="501"/>
      <c r="RKI211" s="501"/>
      <c r="RKJ211" s="502"/>
      <c r="RKK211" s="497"/>
      <c r="RKL211" s="498"/>
      <c r="RKM211" s="498"/>
      <c r="RKN211" s="499"/>
      <c r="RKO211" s="499"/>
      <c r="RKP211" s="499"/>
      <c r="RKQ211" s="500"/>
      <c r="RKR211" s="501"/>
      <c r="RKS211" s="501"/>
      <c r="RKT211" s="501"/>
      <c r="RKU211" s="501"/>
      <c r="RKV211" s="501"/>
      <c r="RKW211" s="501"/>
      <c r="RKX211" s="501"/>
      <c r="RKY211" s="501"/>
      <c r="RKZ211" s="501"/>
      <c r="RLA211" s="501"/>
      <c r="RLB211" s="501"/>
      <c r="RLC211" s="502"/>
      <c r="RLD211" s="497"/>
      <c r="RLE211" s="498"/>
      <c r="RLF211" s="498"/>
      <c r="RLG211" s="499"/>
      <c r="RLH211" s="499"/>
      <c r="RLI211" s="499"/>
      <c r="RLJ211" s="500"/>
      <c r="RLK211" s="501"/>
      <c r="RLL211" s="501"/>
      <c r="RLM211" s="501"/>
      <c r="RLN211" s="501"/>
      <c r="RLO211" s="501"/>
      <c r="RLP211" s="501"/>
      <c r="RLQ211" s="501"/>
      <c r="RLR211" s="501"/>
      <c r="RLS211" s="501"/>
      <c r="RLT211" s="501"/>
      <c r="RLU211" s="501"/>
      <c r="RLV211" s="502"/>
      <c r="RLW211" s="497"/>
      <c r="RLX211" s="498"/>
      <c r="RLY211" s="498"/>
      <c r="RLZ211" s="499"/>
      <c r="RMA211" s="499"/>
      <c r="RMB211" s="499"/>
      <c r="RMC211" s="500"/>
      <c r="RMD211" s="501"/>
      <c r="RME211" s="501"/>
      <c r="RMF211" s="501"/>
      <c r="RMG211" s="501"/>
      <c r="RMH211" s="501"/>
      <c r="RMI211" s="501"/>
      <c r="RMJ211" s="501"/>
      <c r="RMK211" s="501"/>
      <c r="RML211" s="501"/>
      <c r="RMM211" s="501"/>
      <c r="RMN211" s="501"/>
      <c r="RMO211" s="502"/>
      <c r="RMP211" s="497"/>
      <c r="RMQ211" s="498"/>
      <c r="RMR211" s="498"/>
      <c r="RMS211" s="499"/>
      <c r="RMT211" s="499"/>
      <c r="RMU211" s="499"/>
      <c r="RMV211" s="500"/>
      <c r="RMW211" s="501"/>
      <c r="RMX211" s="501"/>
      <c r="RMY211" s="501"/>
      <c r="RMZ211" s="501"/>
      <c r="RNA211" s="501"/>
      <c r="RNB211" s="501"/>
      <c r="RNC211" s="501"/>
      <c r="RND211" s="501"/>
      <c r="RNE211" s="501"/>
      <c r="RNF211" s="501"/>
      <c r="RNG211" s="501"/>
      <c r="RNH211" s="502"/>
      <c r="RNI211" s="497"/>
      <c r="RNJ211" s="498"/>
      <c r="RNK211" s="498"/>
      <c r="RNL211" s="499"/>
      <c r="RNM211" s="499"/>
      <c r="RNN211" s="499"/>
      <c r="RNO211" s="500"/>
      <c r="RNP211" s="501"/>
      <c r="RNQ211" s="501"/>
      <c r="RNR211" s="501"/>
      <c r="RNS211" s="501"/>
      <c r="RNT211" s="501"/>
      <c r="RNU211" s="501"/>
      <c r="RNV211" s="501"/>
      <c r="RNW211" s="501"/>
      <c r="RNX211" s="501"/>
      <c r="RNY211" s="501"/>
      <c r="RNZ211" s="501"/>
      <c r="ROA211" s="502"/>
      <c r="ROB211" s="497"/>
      <c r="ROC211" s="498"/>
      <c r="ROD211" s="498"/>
      <c r="ROE211" s="499"/>
      <c r="ROF211" s="499"/>
      <c r="ROG211" s="499"/>
      <c r="ROH211" s="500"/>
      <c r="ROI211" s="501"/>
      <c r="ROJ211" s="501"/>
      <c r="ROK211" s="501"/>
      <c r="ROL211" s="501"/>
      <c r="ROM211" s="501"/>
      <c r="RON211" s="501"/>
      <c r="ROO211" s="501"/>
      <c r="ROP211" s="501"/>
      <c r="ROQ211" s="501"/>
      <c r="ROR211" s="501"/>
      <c r="ROS211" s="501"/>
      <c r="ROT211" s="502"/>
      <c r="ROU211" s="497"/>
      <c r="ROV211" s="498"/>
      <c r="ROW211" s="498"/>
      <c r="ROX211" s="499"/>
      <c r="ROY211" s="499"/>
      <c r="ROZ211" s="499"/>
      <c r="RPA211" s="500"/>
      <c r="RPB211" s="501"/>
      <c r="RPC211" s="501"/>
      <c r="RPD211" s="501"/>
      <c r="RPE211" s="501"/>
      <c r="RPF211" s="501"/>
      <c r="RPG211" s="501"/>
      <c r="RPH211" s="501"/>
      <c r="RPI211" s="501"/>
      <c r="RPJ211" s="501"/>
      <c r="RPK211" s="501"/>
      <c r="RPL211" s="501"/>
      <c r="RPM211" s="502"/>
      <c r="RPN211" s="497"/>
      <c r="RPO211" s="498"/>
      <c r="RPP211" s="498"/>
      <c r="RPQ211" s="499"/>
      <c r="RPR211" s="499"/>
      <c r="RPS211" s="499"/>
      <c r="RPT211" s="500"/>
      <c r="RPU211" s="501"/>
      <c r="RPV211" s="501"/>
      <c r="RPW211" s="501"/>
      <c r="RPX211" s="501"/>
      <c r="RPY211" s="501"/>
      <c r="RPZ211" s="501"/>
      <c r="RQA211" s="501"/>
      <c r="RQB211" s="501"/>
      <c r="RQC211" s="501"/>
      <c r="RQD211" s="501"/>
      <c r="RQE211" s="501"/>
      <c r="RQF211" s="502"/>
      <c r="RQG211" s="497"/>
      <c r="RQH211" s="498"/>
      <c r="RQI211" s="498"/>
      <c r="RQJ211" s="499"/>
      <c r="RQK211" s="499"/>
      <c r="RQL211" s="499"/>
      <c r="RQM211" s="500"/>
      <c r="RQN211" s="501"/>
      <c r="RQO211" s="501"/>
      <c r="RQP211" s="501"/>
      <c r="RQQ211" s="501"/>
      <c r="RQR211" s="501"/>
      <c r="RQS211" s="501"/>
      <c r="RQT211" s="501"/>
      <c r="RQU211" s="501"/>
      <c r="RQV211" s="501"/>
      <c r="RQW211" s="501"/>
      <c r="RQX211" s="501"/>
      <c r="RQY211" s="502"/>
      <c r="RQZ211" s="497"/>
      <c r="RRA211" s="498"/>
      <c r="RRB211" s="498"/>
      <c r="RRC211" s="499"/>
      <c r="RRD211" s="499"/>
      <c r="RRE211" s="499"/>
      <c r="RRF211" s="500"/>
      <c r="RRG211" s="501"/>
      <c r="RRH211" s="501"/>
      <c r="RRI211" s="501"/>
      <c r="RRJ211" s="501"/>
      <c r="RRK211" s="501"/>
      <c r="RRL211" s="501"/>
      <c r="RRM211" s="501"/>
      <c r="RRN211" s="501"/>
      <c r="RRO211" s="501"/>
      <c r="RRP211" s="501"/>
      <c r="RRQ211" s="501"/>
      <c r="RRR211" s="502"/>
      <c r="RRS211" s="497"/>
      <c r="RRT211" s="498"/>
      <c r="RRU211" s="498"/>
      <c r="RRV211" s="499"/>
      <c r="RRW211" s="499"/>
      <c r="RRX211" s="499"/>
      <c r="RRY211" s="500"/>
      <c r="RRZ211" s="501"/>
      <c r="RSA211" s="501"/>
      <c r="RSB211" s="501"/>
      <c r="RSC211" s="501"/>
      <c r="RSD211" s="501"/>
      <c r="RSE211" s="501"/>
      <c r="RSF211" s="501"/>
      <c r="RSG211" s="501"/>
      <c r="RSH211" s="501"/>
      <c r="RSI211" s="501"/>
      <c r="RSJ211" s="501"/>
      <c r="RSK211" s="502"/>
      <c r="RSL211" s="497"/>
      <c r="RSM211" s="498"/>
      <c r="RSN211" s="498"/>
      <c r="RSO211" s="499"/>
      <c r="RSP211" s="499"/>
      <c r="RSQ211" s="499"/>
      <c r="RSR211" s="500"/>
      <c r="RSS211" s="501"/>
      <c r="RST211" s="501"/>
      <c r="RSU211" s="501"/>
      <c r="RSV211" s="501"/>
      <c r="RSW211" s="501"/>
      <c r="RSX211" s="501"/>
      <c r="RSY211" s="501"/>
      <c r="RSZ211" s="501"/>
      <c r="RTA211" s="501"/>
      <c r="RTB211" s="501"/>
      <c r="RTC211" s="501"/>
      <c r="RTD211" s="502"/>
      <c r="RTE211" s="497"/>
      <c r="RTF211" s="498"/>
      <c r="RTG211" s="498"/>
      <c r="RTH211" s="499"/>
      <c r="RTI211" s="499"/>
      <c r="RTJ211" s="499"/>
      <c r="RTK211" s="500"/>
      <c r="RTL211" s="501"/>
      <c r="RTM211" s="501"/>
      <c r="RTN211" s="501"/>
      <c r="RTO211" s="501"/>
      <c r="RTP211" s="501"/>
      <c r="RTQ211" s="501"/>
      <c r="RTR211" s="501"/>
      <c r="RTS211" s="501"/>
      <c r="RTT211" s="501"/>
      <c r="RTU211" s="501"/>
      <c r="RTV211" s="501"/>
      <c r="RTW211" s="502"/>
      <c r="RTX211" s="497"/>
      <c r="RTY211" s="498"/>
      <c r="RTZ211" s="498"/>
      <c r="RUA211" s="499"/>
      <c r="RUB211" s="499"/>
      <c r="RUC211" s="499"/>
      <c r="RUD211" s="500"/>
      <c r="RUE211" s="501"/>
      <c r="RUF211" s="501"/>
      <c r="RUG211" s="501"/>
      <c r="RUH211" s="501"/>
      <c r="RUI211" s="501"/>
      <c r="RUJ211" s="501"/>
      <c r="RUK211" s="501"/>
      <c r="RUL211" s="501"/>
      <c r="RUM211" s="501"/>
      <c r="RUN211" s="501"/>
      <c r="RUO211" s="501"/>
      <c r="RUP211" s="502"/>
      <c r="RUQ211" s="497"/>
      <c r="RUR211" s="498"/>
      <c r="RUS211" s="498"/>
      <c r="RUT211" s="499"/>
      <c r="RUU211" s="499"/>
      <c r="RUV211" s="499"/>
      <c r="RUW211" s="500"/>
      <c r="RUX211" s="501"/>
      <c r="RUY211" s="501"/>
      <c r="RUZ211" s="501"/>
      <c r="RVA211" s="501"/>
      <c r="RVB211" s="501"/>
      <c r="RVC211" s="501"/>
      <c r="RVD211" s="501"/>
      <c r="RVE211" s="501"/>
      <c r="RVF211" s="501"/>
      <c r="RVG211" s="501"/>
      <c r="RVH211" s="501"/>
      <c r="RVI211" s="502"/>
      <c r="RVJ211" s="497"/>
      <c r="RVK211" s="498"/>
      <c r="RVL211" s="498"/>
      <c r="RVM211" s="499"/>
      <c r="RVN211" s="499"/>
      <c r="RVO211" s="499"/>
      <c r="RVP211" s="500"/>
      <c r="RVQ211" s="501"/>
      <c r="RVR211" s="501"/>
      <c r="RVS211" s="501"/>
      <c r="RVT211" s="501"/>
      <c r="RVU211" s="501"/>
      <c r="RVV211" s="501"/>
      <c r="RVW211" s="501"/>
      <c r="RVX211" s="501"/>
      <c r="RVY211" s="501"/>
      <c r="RVZ211" s="501"/>
      <c r="RWA211" s="501"/>
      <c r="RWB211" s="502"/>
      <c r="RWC211" s="497"/>
      <c r="RWD211" s="498"/>
      <c r="RWE211" s="498"/>
      <c r="RWF211" s="499"/>
      <c r="RWG211" s="499"/>
      <c r="RWH211" s="499"/>
      <c r="RWI211" s="500"/>
      <c r="RWJ211" s="501"/>
      <c r="RWK211" s="501"/>
      <c r="RWL211" s="501"/>
      <c r="RWM211" s="501"/>
      <c r="RWN211" s="501"/>
      <c r="RWO211" s="501"/>
      <c r="RWP211" s="501"/>
      <c r="RWQ211" s="501"/>
      <c r="RWR211" s="501"/>
      <c r="RWS211" s="501"/>
      <c r="RWT211" s="501"/>
      <c r="RWU211" s="502"/>
      <c r="RWV211" s="497"/>
      <c r="RWW211" s="498"/>
      <c r="RWX211" s="498"/>
      <c r="RWY211" s="499"/>
      <c r="RWZ211" s="499"/>
      <c r="RXA211" s="499"/>
      <c r="RXB211" s="500"/>
      <c r="RXC211" s="501"/>
      <c r="RXD211" s="501"/>
      <c r="RXE211" s="501"/>
      <c r="RXF211" s="501"/>
      <c r="RXG211" s="501"/>
      <c r="RXH211" s="501"/>
      <c r="RXI211" s="501"/>
      <c r="RXJ211" s="501"/>
      <c r="RXK211" s="501"/>
      <c r="RXL211" s="501"/>
      <c r="RXM211" s="501"/>
      <c r="RXN211" s="502"/>
      <c r="RXO211" s="497"/>
      <c r="RXP211" s="498"/>
      <c r="RXQ211" s="498"/>
      <c r="RXR211" s="499"/>
      <c r="RXS211" s="499"/>
      <c r="RXT211" s="499"/>
      <c r="RXU211" s="500"/>
      <c r="RXV211" s="501"/>
      <c r="RXW211" s="501"/>
      <c r="RXX211" s="501"/>
      <c r="RXY211" s="501"/>
      <c r="RXZ211" s="501"/>
      <c r="RYA211" s="501"/>
      <c r="RYB211" s="501"/>
      <c r="RYC211" s="501"/>
      <c r="RYD211" s="501"/>
      <c r="RYE211" s="501"/>
      <c r="RYF211" s="501"/>
      <c r="RYG211" s="502"/>
      <c r="RYH211" s="497"/>
      <c r="RYI211" s="498"/>
      <c r="RYJ211" s="498"/>
      <c r="RYK211" s="499"/>
      <c r="RYL211" s="499"/>
      <c r="RYM211" s="499"/>
      <c r="RYN211" s="500"/>
      <c r="RYO211" s="501"/>
      <c r="RYP211" s="501"/>
      <c r="RYQ211" s="501"/>
      <c r="RYR211" s="501"/>
      <c r="RYS211" s="501"/>
      <c r="RYT211" s="501"/>
      <c r="RYU211" s="501"/>
      <c r="RYV211" s="501"/>
      <c r="RYW211" s="501"/>
      <c r="RYX211" s="501"/>
      <c r="RYY211" s="501"/>
      <c r="RYZ211" s="502"/>
      <c r="RZA211" s="497"/>
      <c r="RZB211" s="498"/>
      <c r="RZC211" s="498"/>
      <c r="RZD211" s="499"/>
      <c r="RZE211" s="499"/>
      <c r="RZF211" s="499"/>
      <c r="RZG211" s="500"/>
      <c r="RZH211" s="501"/>
      <c r="RZI211" s="501"/>
      <c r="RZJ211" s="501"/>
      <c r="RZK211" s="501"/>
      <c r="RZL211" s="501"/>
      <c r="RZM211" s="501"/>
      <c r="RZN211" s="501"/>
      <c r="RZO211" s="501"/>
      <c r="RZP211" s="501"/>
      <c r="RZQ211" s="501"/>
      <c r="RZR211" s="501"/>
      <c r="RZS211" s="502"/>
      <c r="RZT211" s="497"/>
      <c r="RZU211" s="498"/>
      <c r="RZV211" s="498"/>
      <c r="RZW211" s="499"/>
      <c r="RZX211" s="499"/>
      <c r="RZY211" s="499"/>
      <c r="RZZ211" s="500"/>
      <c r="SAA211" s="501"/>
      <c r="SAB211" s="501"/>
      <c r="SAC211" s="501"/>
      <c r="SAD211" s="501"/>
      <c r="SAE211" s="501"/>
      <c r="SAF211" s="501"/>
      <c r="SAG211" s="501"/>
      <c r="SAH211" s="501"/>
      <c r="SAI211" s="501"/>
      <c r="SAJ211" s="501"/>
      <c r="SAK211" s="501"/>
      <c r="SAL211" s="502"/>
      <c r="SAM211" s="497"/>
      <c r="SAN211" s="498"/>
      <c r="SAO211" s="498"/>
      <c r="SAP211" s="499"/>
      <c r="SAQ211" s="499"/>
      <c r="SAR211" s="499"/>
      <c r="SAS211" s="500"/>
      <c r="SAT211" s="501"/>
      <c r="SAU211" s="501"/>
      <c r="SAV211" s="501"/>
      <c r="SAW211" s="501"/>
      <c r="SAX211" s="501"/>
      <c r="SAY211" s="501"/>
      <c r="SAZ211" s="501"/>
      <c r="SBA211" s="501"/>
      <c r="SBB211" s="501"/>
      <c r="SBC211" s="501"/>
      <c r="SBD211" s="501"/>
      <c r="SBE211" s="502"/>
      <c r="SBF211" s="497"/>
      <c r="SBG211" s="498"/>
      <c r="SBH211" s="498"/>
      <c r="SBI211" s="499"/>
      <c r="SBJ211" s="499"/>
      <c r="SBK211" s="499"/>
      <c r="SBL211" s="500"/>
      <c r="SBM211" s="501"/>
      <c r="SBN211" s="501"/>
      <c r="SBO211" s="501"/>
      <c r="SBP211" s="501"/>
      <c r="SBQ211" s="501"/>
      <c r="SBR211" s="501"/>
      <c r="SBS211" s="501"/>
      <c r="SBT211" s="501"/>
      <c r="SBU211" s="501"/>
      <c r="SBV211" s="501"/>
      <c r="SBW211" s="501"/>
      <c r="SBX211" s="502"/>
      <c r="SBY211" s="497"/>
      <c r="SBZ211" s="498"/>
      <c r="SCA211" s="498"/>
      <c r="SCB211" s="499"/>
      <c r="SCC211" s="499"/>
      <c r="SCD211" s="499"/>
      <c r="SCE211" s="500"/>
      <c r="SCF211" s="501"/>
      <c r="SCG211" s="501"/>
      <c r="SCH211" s="501"/>
      <c r="SCI211" s="501"/>
      <c r="SCJ211" s="501"/>
      <c r="SCK211" s="501"/>
      <c r="SCL211" s="501"/>
      <c r="SCM211" s="501"/>
      <c r="SCN211" s="501"/>
      <c r="SCO211" s="501"/>
      <c r="SCP211" s="501"/>
      <c r="SCQ211" s="502"/>
      <c r="SCR211" s="497"/>
      <c r="SCS211" s="498"/>
      <c r="SCT211" s="498"/>
      <c r="SCU211" s="499"/>
      <c r="SCV211" s="499"/>
      <c r="SCW211" s="499"/>
      <c r="SCX211" s="500"/>
      <c r="SCY211" s="501"/>
      <c r="SCZ211" s="501"/>
      <c r="SDA211" s="501"/>
      <c r="SDB211" s="501"/>
      <c r="SDC211" s="501"/>
      <c r="SDD211" s="501"/>
      <c r="SDE211" s="501"/>
      <c r="SDF211" s="501"/>
      <c r="SDG211" s="501"/>
      <c r="SDH211" s="501"/>
      <c r="SDI211" s="501"/>
      <c r="SDJ211" s="502"/>
      <c r="SDK211" s="497"/>
      <c r="SDL211" s="498"/>
      <c r="SDM211" s="498"/>
      <c r="SDN211" s="499"/>
      <c r="SDO211" s="499"/>
      <c r="SDP211" s="499"/>
      <c r="SDQ211" s="500"/>
      <c r="SDR211" s="501"/>
      <c r="SDS211" s="501"/>
      <c r="SDT211" s="501"/>
      <c r="SDU211" s="501"/>
      <c r="SDV211" s="501"/>
      <c r="SDW211" s="501"/>
      <c r="SDX211" s="501"/>
      <c r="SDY211" s="501"/>
      <c r="SDZ211" s="501"/>
      <c r="SEA211" s="501"/>
      <c r="SEB211" s="501"/>
      <c r="SEC211" s="502"/>
      <c r="SED211" s="497"/>
      <c r="SEE211" s="498"/>
      <c r="SEF211" s="498"/>
      <c r="SEG211" s="499"/>
      <c r="SEH211" s="499"/>
      <c r="SEI211" s="499"/>
      <c r="SEJ211" s="500"/>
      <c r="SEK211" s="501"/>
      <c r="SEL211" s="501"/>
      <c r="SEM211" s="501"/>
      <c r="SEN211" s="501"/>
      <c r="SEO211" s="501"/>
      <c r="SEP211" s="501"/>
      <c r="SEQ211" s="501"/>
      <c r="SER211" s="501"/>
      <c r="SES211" s="501"/>
      <c r="SET211" s="501"/>
      <c r="SEU211" s="501"/>
      <c r="SEV211" s="502"/>
      <c r="SEW211" s="497"/>
      <c r="SEX211" s="498"/>
      <c r="SEY211" s="498"/>
      <c r="SEZ211" s="499"/>
      <c r="SFA211" s="499"/>
      <c r="SFB211" s="499"/>
      <c r="SFC211" s="500"/>
      <c r="SFD211" s="501"/>
      <c r="SFE211" s="501"/>
      <c r="SFF211" s="501"/>
      <c r="SFG211" s="501"/>
      <c r="SFH211" s="501"/>
      <c r="SFI211" s="501"/>
      <c r="SFJ211" s="501"/>
      <c r="SFK211" s="501"/>
      <c r="SFL211" s="501"/>
      <c r="SFM211" s="501"/>
      <c r="SFN211" s="501"/>
      <c r="SFO211" s="502"/>
      <c r="SFP211" s="497"/>
      <c r="SFQ211" s="498"/>
      <c r="SFR211" s="498"/>
      <c r="SFS211" s="499"/>
      <c r="SFT211" s="499"/>
      <c r="SFU211" s="499"/>
      <c r="SFV211" s="500"/>
      <c r="SFW211" s="501"/>
      <c r="SFX211" s="501"/>
      <c r="SFY211" s="501"/>
      <c r="SFZ211" s="501"/>
      <c r="SGA211" s="501"/>
      <c r="SGB211" s="501"/>
      <c r="SGC211" s="501"/>
      <c r="SGD211" s="501"/>
      <c r="SGE211" s="501"/>
      <c r="SGF211" s="501"/>
      <c r="SGG211" s="501"/>
      <c r="SGH211" s="502"/>
      <c r="SGI211" s="497"/>
      <c r="SGJ211" s="498"/>
      <c r="SGK211" s="498"/>
      <c r="SGL211" s="499"/>
      <c r="SGM211" s="499"/>
      <c r="SGN211" s="499"/>
      <c r="SGO211" s="500"/>
      <c r="SGP211" s="501"/>
      <c r="SGQ211" s="501"/>
      <c r="SGR211" s="501"/>
      <c r="SGS211" s="501"/>
      <c r="SGT211" s="501"/>
      <c r="SGU211" s="501"/>
      <c r="SGV211" s="501"/>
      <c r="SGW211" s="501"/>
      <c r="SGX211" s="501"/>
      <c r="SGY211" s="501"/>
      <c r="SGZ211" s="501"/>
      <c r="SHA211" s="502"/>
      <c r="SHB211" s="497"/>
      <c r="SHC211" s="498"/>
      <c r="SHD211" s="498"/>
      <c r="SHE211" s="499"/>
      <c r="SHF211" s="499"/>
      <c r="SHG211" s="499"/>
      <c r="SHH211" s="500"/>
      <c r="SHI211" s="501"/>
      <c r="SHJ211" s="501"/>
      <c r="SHK211" s="501"/>
      <c r="SHL211" s="501"/>
      <c r="SHM211" s="501"/>
      <c r="SHN211" s="501"/>
      <c r="SHO211" s="501"/>
      <c r="SHP211" s="501"/>
      <c r="SHQ211" s="501"/>
      <c r="SHR211" s="501"/>
      <c r="SHS211" s="501"/>
      <c r="SHT211" s="502"/>
      <c r="SHU211" s="497"/>
      <c r="SHV211" s="498"/>
      <c r="SHW211" s="498"/>
      <c r="SHX211" s="499"/>
      <c r="SHY211" s="499"/>
      <c r="SHZ211" s="499"/>
      <c r="SIA211" s="500"/>
      <c r="SIB211" s="501"/>
      <c r="SIC211" s="501"/>
      <c r="SID211" s="501"/>
      <c r="SIE211" s="501"/>
      <c r="SIF211" s="501"/>
      <c r="SIG211" s="501"/>
      <c r="SIH211" s="501"/>
      <c r="SII211" s="501"/>
      <c r="SIJ211" s="501"/>
      <c r="SIK211" s="501"/>
      <c r="SIL211" s="501"/>
      <c r="SIM211" s="502"/>
      <c r="SIN211" s="497"/>
      <c r="SIO211" s="498"/>
      <c r="SIP211" s="498"/>
      <c r="SIQ211" s="499"/>
      <c r="SIR211" s="499"/>
      <c r="SIS211" s="499"/>
      <c r="SIT211" s="500"/>
      <c r="SIU211" s="501"/>
      <c r="SIV211" s="501"/>
      <c r="SIW211" s="501"/>
      <c r="SIX211" s="501"/>
      <c r="SIY211" s="501"/>
      <c r="SIZ211" s="501"/>
      <c r="SJA211" s="501"/>
      <c r="SJB211" s="501"/>
      <c r="SJC211" s="501"/>
      <c r="SJD211" s="501"/>
      <c r="SJE211" s="501"/>
      <c r="SJF211" s="502"/>
      <c r="SJG211" s="497"/>
      <c r="SJH211" s="498"/>
      <c r="SJI211" s="498"/>
      <c r="SJJ211" s="499"/>
      <c r="SJK211" s="499"/>
      <c r="SJL211" s="499"/>
      <c r="SJM211" s="500"/>
      <c r="SJN211" s="501"/>
      <c r="SJO211" s="501"/>
      <c r="SJP211" s="501"/>
      <c r="SJQ211" s="501"/>
      <c r="SJR211" s="501"/>
      <c r="SJS211" s="501"/>
      <c r="SJT211" s="501"/>
      <c r="SJU211" s="501"/>
      <c r="SJV211" s="501"/>
      <c r="SJW211" s="501"/>
      <c r="SJX211" s="501"/>
      <c r="SJY211" s="502"/>
      <c r="SJZ211" s="497"/>
      <c r="SKA211" s="498"/>
      <c r="SKB211" s="498"/>
      <c r="SKC211" s="499"/>
      <c r="SKD211" s="499"/>
      <c r="SKE211" s="499"/>
      <c r="SKF211" s="500"/>
      <c r="SKG211" s="501"/>
      <c r="SKH211" s="501"/>
      <c r="SKI211" s="501"/>
      <c r="SKJ211" s="501"/>
      <c r="SKK211" s="501"/>
      <c r="SKL211" s="501"/>
      <c r="SKM211" s="501"/>
      <c r="SKN211" s="501"/>
      <c r="SKO211" s="501"/>
      <c r="SKP211" s="501"/>
      <c r="SKQ211" s="501"/>
      <c r="SKR211" s="502"/>
      <c r="SKS211" s="497"/>
      <c r="SKT211" s="498"/>
      <c r="SKU211" s="498"/>
      <c r="SKV211" s="499"/>
      <c r="SKW211" s="499"/>
      <c r="SKX211" s="499"/>
      <c r="SKY211" s="500"/>
      <c r="SKZ211" s="501"/>
      <c r="SLA211" s="501"/>
      <c r="SLB211" s="501"/>
      <c r="SLC211" s="501"/>
      <c r="SLD211" s="501"/>
      <c r="SLE211" s="501"/>
      <c r="SLF211" s="501"/>
      <c r="SLG211" s="501"/>
      <c r="SLH211" s="501"/>
      <c r="SLI211" s="501"/>
      <c r="SLJ211" s="501"/>
      <c r="SLK211" s="502"/>
      <c r="SLL211" s="497"/>
      <c r="SLM211" s="498"/>
      <c r="SLN211" s="498"/>
      <c r="SLO211" s="499"/>
      <c r="SLP211" s="499"/>
      <c r="SLQ211" s="499"/>
      <c r="SLR211" s="500"/>
      <c r="SLS211" s="501"/>
      <c r="SLT211" s="501"/>
      <c r="SLU211" s="501"/>
      <c r="SLV211" s="501"/>
      <c r="SLW211" s="501"/>
      <c r="SLX211" s="501"/>
      <c r="SLY211" s="501"/>
      <c r="SLZ211" s="501"/>
      <c r="SMA211" s="501"/>
      <c r="SMB211" s="501"/>
      <c r="SMC211" s="501"/>
      <c r="SMD211" s="502"/>
      <c r="SME211" s="497"/>
      <c r="SMF211" s="498"/>
      <c r="SMG211" s="498"/>
      <c r="SMH211" s="499"/>
      <c r="SMI211" s="499"/>
      <c r="SMJ211" s="499"/>
      <c r="SMK211" s="500"/>
      <c r="SML211" s="501"/>
      <c r="SMM211" s="501"/>
      <c r="SMN211" s="501"/>
      <c r="SMO211" s="501"/>
      <c r="SMP211" s="501"/>
      <c r="SMQ211" s="501"/>
      <c r="SMR211" s="501"/>
      <c r="SMS211" s="501"/>
      <c r="SMT211" s="501"/>
      <c r="SMU211" s="501"/>
      <c r="SMV211" s="501"/>
      <c r="SMW211" s="502"/>
      <c r="SMX211" s="497"/>
      <c r="SMY211" s="498"/>
      <c r="SMZ211" s="498"/>
      <c r="SNA211" s="499"/>
      <c r="SNB211" s="499"/>
      <c r="SNC211" s="499"/>
      <c r="SND211" s="500"/>
      <c r="SNE211" s="501"/>
      <c r="SNF211" s="501"/>
      <c r="SNG211" s="501"/>
      <c r="SNH211" s="501"/>
      <c r="SNI211" s="501"/>
      <c r="SNJ211" s="501"/>
      <c r="SNK211" s="501"/>
      <c r="SNL211" s="501"/>
      <c r="SNM211" s="501"/>
      <c r="SNN211" s="501"/>
      <c r="SNO211" s="501"/>
      <c r="SNP211" s="502"/>
      <c r="SNQ211" s="497"/>
      <c r="SNR211" s="498"/>
      <c r="SNS211" s="498"/>
      <c r="SNT211" s="499"/>
      <c r="SNU211" s="499"/>
      <c r="SNV211" s="499"/>
      <c r="SNW211" s="500"/>
      <c r="SNX211" s="501"/>
      <c r="SNY211" s="501"/>
      <c r="SNZ211" s="501"/>
      <c r="SOA211" s="501"/>
      <c r="SOB211" s="501"/>
      <c r="SOC211" s="501"/>
      <c r="SOD211" s="501"/>
      <c r="SOE211" s="501"/>
      <c r="SOF211" s="501"/>
      <c r="SOG211" s="501"/>
      <c r="SOH211" s="501"/>
      <c r="SOI211" s="502"/>
      <c r="SOJ211" s="497"/>
      <c r="SOK211" s="498"/>
      <c r="SOL211" s="498"/>
      <c r="SOM211" s="499"/>
      <c r="SON211" s="499"/>
      <c r="SOO211" s="499"/>
      <c r="SOP211" s="500"/>
      <c r="SOQ211" s="501"/>
      <c r="SOR211" s="501"/>
      <c r="SOS211" s="501"/>
      <c r="SOT211" s="501"/>
      <c r="SOU211" s="501"/>
      <c r="SOV211" s="501"/>
      <c r="SOW211" s="501"/>
      <c r="SOX211" s="501"/>
      <c r="SOY211" s="501"/>
      <c r="SOZ211" s="501"/>
      <c r="SPA211" s="501"/>
      <c r="SPB211" s="502"/>
      <c r="SPC211" s="497"/>
      <c r="SPD211" s="498"/>
      <c r="SPE211" s="498"/>
      <c r="SPF211" s="499"/>
      <c r="SPG211" s="499"/>
      <c r="SPH211" s="499"/>
      <c r="SPI211" s="500"/>
      <c r="SPJ211" s="501"/>
      <c r="SPK211" s="501"/>
      <c r="SPL211" s="501"/>
      <c r="SPM211" s="501"/>
      <c r="SPN211" s="501"/>
      <c r="SPO211" s="501"/>
      <c r="SPP211" s="501"/>
      <c r="SPQ211" s="501"/>
      <c r="SPR211" s="501"/>
      <c r="SPS211" s="501"/>
      <c r="SPT211" s="501"/>
      <c r="SPU211" s="502"/>
      <c r="SPV211" s="497"/>
      <c r="SPW211" s="498"/>
      <c r="SPX211" s="498"/>
      <c r="SPY211" s="499"/>
      <c r="SPZ211" s="499"/>
      <c r="SQA211" s="499"/>
      <c r="SQB211" s="500"/>
      <c r="SQC211" s="501"/>
      <c r="SQD211" s="501"/>
      <c r="SQE211" s="501"/>
      <c r="SQF211" s="501"/>
      <c r="SQG211" s="501"/>
      <c r="SQH211" s="501"/>
      <c r="SQI211" s="501"/>
      <c r="SQJ211" s="501"/>
      <c r="SQK211" s="501"/>
      <c r="SQL211" s="501"/>
      <c r="SQM211" s="501"/>
      <c r="SQN211" s="502"/>
      <c r="SQO211" s="497"/>
      <c r="SQP211" s="498"/>
      <c r="SQQ211" s="498"/>
      <c r="SQR211" s="499"/>
      <c r="SQS211" s="499"/>
      <c r="SQT211" s="499"/>
      <c r="SQU211" s="500"/>
      <c r="SQV211" s="501"/>
      <c r="SQW211" s="501"/>
      <c r="SQX211" s="501"/>
      <c r="SQY211" s="501"/>
      <c r="SQZ211" s="501"/>
      <c r="SRA211" s="501"/>
      <c r="SRB211" s="501"/>
      <c r="SRC211" s="501"/>
      <c r="SRD211" s="501"/>
      <c r="SRE211" s="501"/>
      <c r="SRF211" s="501"/>
      <c r="SRG211" s="502"/>
      <c r="SRH211" s="497"/>
      <c r="SRI211" s="498"/>
      <c r="SRJ211" s="498"/>
      <c r="SRK211" s="499"/>
      <c r="SRL211" s="499"/>
      <c r="SRM211" s="499"/>
      <c r="SRN211" s="500"/>
      <c r="SRO211" s="501"/>
      <c r="SRP211" s="501"/>
      <c r="SRQ211" s="501"/>
      <c r="SRR211" s="501"/>
      <c r="SRS211" s="501"/>
      <c r="SRT211" s="501"/>
      <c r="SRU211" s="501"/>
      <c r="SRV211" s="501"/>
      <c r="SRW211" s="501"/>
      <c r="SRX211" s="501"/>
      <c r="SRY211" s="501"/>
      <c r="SRZ211" s="502"/>
      <c r="SSA211" s="497"/>
      <c r="SSB211" s="498"/>
      <c r="SSC211" s="498"/>
      <c r="SSD211" s="499"/>
      <c r="SSE211" s="499"/>
      <c r="SSF211" s="499"/>
      <c r="SSG211" s="500"/>
      <c r="SSH211" s="501"/>
      <c r="SSI211" s="501"/>
      <c r="SSJ211" s="501"/>
      <c r="SSK211" s="501"/>
      <c r="SSL211" s="501"/>
      <c r="SSM211" s="501"/>
      <c r="SSN211" s="501"/>
      <c r="SSO211" s="501"/>
      <c r="SSP211" s="501"/>
      <c r="SSQ211" s="501"/>
      <c r="SSR211" s="501"/>
      <c r="SSS211" s="502"/>
      <c r="SST211" s="497"/>
      <c r="SSU211" s="498"/>
      <c r="SSV211" s="498"/>
      <c r="SSW211" s="499"/>
      <c r="SSX211" s="499"/>
      <c r="SSY211" s="499"/>
      <c r="SSZ211" s="500"/>
      <c r="STA211" s="501"/>
      <c r="STB211" s="501"/>
      <c r="STC211" s="501"/>
      <c r="STD211" s="501"/>
      <c r="STE211" s="501"/>
      <c r="STF211" s="501"/>
      <c r="STG211" s="501"/>
      <c r="STH211" s="501"/>
      <c r="STI211" s="501"/>
      <c r="STJ211" s="501"/>
      <c r="STK211" s="501"/>
      <c r="STL211" s="502"/>
      <c r="STM211" s="497"/>
      <c r="STN211" s="498"/>
      <c r="STO211" s="498"/>
      <c r="STP211" s="499"/>
      <c r="STQ211" s="499"/>
      <c r="STR211" s="499"/>
      <c r="STS211" s="500"/>
      <c r="STT211" s="501"/>
      <c r="STU211" s="501"/>
      <c r="STV211" s="501"/>
      <c r="STW211" s="501"/>
      <c r="STX211" s="501"/>
      <c r="STY211" s="501"/>
      <c r="STZ211" s="501"/>
      <c r="SUA211" s="501"/>
      <c r="SUB211" s="501"/>
      <c r="SUC211" s="501"/>
      <c r="SUD211" s="501"/>
      <c r="SUE211" s="502"/>
      <c r="SUF211" s="497"/>
      <c r="SUG211" s="498"/>
      <c r="SUH211" s="498"/>
      <c r="SUI211" s="499"/>
      <c r="SUJ211" s="499"/>
      <c r="SUK211" s="499"/>
      <c r="SUL211" s="500"/>
      <c r="SUM211" s="501"/>
      <c r="SUN211" s="501"/>
      <c r="SUO211" s="501"/>
      <c r="SUP211" s="501"/>
      <c r="SUQ211" s="501"/>
      <c r="SUR211" s="501"/>
      <c r="SUS211" s="501"/>
      <c r="SUT211" s="501"/>
      <c r="SUU211" s="501"/>
      <c r="SUV211" s="501"/>
      <c r="SUW211" s="501"/>
      <c r="SUX211" s="502"/>
      <c r="SUY211" s="497"/>
      <c r="SUZ211" s="498"/>
      <c r="SVA211" s="498"/>
      <c r="SVB211" s="499"/>
      <c r="SVC211" s="499"/>
      <c r="SVD211" s="499"/>
      <c r="SVE211" s="500"/>
      <c r="SVF211" s="501"/>
      <c r="SVG211" s="501"/>
      <c r="SVH211" s="501"/>
      <c r="SVI211" s="501"/>
      <c r="SVJ211" s="501"/>
      <c r="SVK211" s="501"/>
      <c r="SVL211" s="501"/>
      <c r="SVM211" s="501"/>
      <c r="SVN211" s="501"/>
      <c r="SVO211" s="501"/>
      <c r="SVP211" s="501"/>
      <c r="SVQ211" s="502"/>
      <c r="SVR211" s="497"/>
      <c r="SVS211" s="498"/>
      <c r="SVT211" s="498"/>
      <c r="SVU211" s="499"/>
      <c r="SVV211" s="499"/>
      <c r="SVW211" s="499"/>
      <c r="SVX211" s="500"/>
      <c r="SVY211" s="501"/>
      <c r="SVZ211" s="501"/>
      <c r="SWA211" s="501"/>
      <c r="SWB211" s="501"/>
      <c r="SWC211" s="501"/>
      <c r="SWD211" s="501"/>
      <c r="SWE211" s="501"/>
      <c r="SWF211" s="501"/>
      <c r="SWG211" s="501"/>
      <c r="SWH211" s="501"/>
      <c r="SWI211" s="501"/>
      <c r="SWJ211" s="502"/>
      <c r="SWK211" s="497"/>
      <c r="SWL211" s="498"/>
      <c r="SWM211" s="498"/>
      <c r="SWN211" s="499"/>
      <c r="SWO211" s="499"/>
      <c r="SWP211" s="499"/>
      <c r="SWQ211" s="500"/>
      <c r="SWR211" s="501"/>
      <c r="SWS211" s="501"/>
      <c r="SWT211" s="501"/>
      <c r="SWU211" s="501"/>
      <c r="SWV211" s="501"/>
      <c r="SWW211" s="501"/>
      <c r="SWX211" s="501"/>
      <c r="SWY211" s="501"/>
      <c r="SWZ211" s="501"/>
      <c r="SXA211" s="501"/>
      <c r="SXB211" s="501"/>
      <c r="SXC211" s="502"/>
      <c r="SXD211" s="497"/>
      <c r="SXE211" s="498"/>
      <c r="SXF211" s="498"/>
      <c r="SXG211" s="499"/>
      <c r="SXH211" s="499"/>
      <c r="SXI211" s="499"/>
      <c r="SXJ211" s="500"/>
      <c r="SXK211" s="501"/>
      <c r="SXL211" s="501"/>
      <c r="SXM211" s="501"/>
      <c r="SXN211" s="501"/>
      <c r="SXO211" s="501"/>
      <c r="SXP211" s="501"/>
      <c r="SXQ211" s="501"/>
      <c r="SXR211" s="501"/>
      <c r="SXS211" s="501"/>
      <c r="SXT211" s="501"/>
      <c r="SXU211" s="501"/>
      <c r="SXV211" s="502"/>
      <c r="SXW211" s="497"/>
      <c r="SXX211" s="498"/>
      <c r="SXY211" s="498"/>
      <c r="SXZ211" s="499"/>
      <c r="SYA211" s="499"/>
      <c r="SYB211" s="499"/>
      <c r="SYC211" s="500"/>
      <c r="SYD211" s="501"/>
      <c r="SYE211" s="501"/>
      <c r="SYF211" s="501"/>
      <c r="SYG211" s="501"/>
      <c r="SYH211" s="501"/>
      <c r="SYI211" s="501"/>
      <c r="SYJ211" s="501"/>
      <c r="SYK211" s="501"/>
      <c r="SYL211" s="501"/>
      <c r="SYM211" s="501"/>
      <c r="SYN211" s="501"/>
      <c r="SYO211" s="502"/>
      <c r="SYP211" s="497"/>
      <c r="SYQ211" s="498"/>
      <c r="SYR211" s="498"/>
      <c r="SYS211" s="499"/>
      <c r="SYT211" s="499"/>
      <c r="SYU211" s="499"/>
      <c r="SYV211" s="500"/>
      <c r="SYW211" s="501"/>
      <c r="SYX211" s="501"/>
      <c r="SYY211" s="501"/>
      <c r="SYZ211" s="501"/>
      <c r="SZA211" s="501"/>
      <c r="SZB211" s="501"/>
      <c r="SZC211" s="501"/>
      <c r="SZD211" s="501"/>
      <c r="SZE211" s="501"/>
      <c r="SZF211" s="501"/>
      <c r="SZG211" s="501"/>
      <c r="SZH211" s="502"/>
      <c r="SZI211" s="497"/>
      <c r="SZJ211" s="498"/>
      <c r="SZK211" s="498"/>
      <c r="SZL211" s="499"/>
      <c r="SZM211" s="499"/>
      <c r="SZN211" s="499"/>
      <c r="SZO211" s="500"/>
      <c r="SZP211" s="501"/>
      <c r="SZQ211" s="501"/>
      <c r="SZR211" s="501"/>
      <c r="SZS211" s="501"/>
      <c r="SZT211" s="501"/>
      <c r="SZU211" s="501"/>
      <c r="SZV211" s="501"/>
      <c r="SZW211" s="501"/>
      <c r="SZX211" s="501"/>
      <c r="SZY211" s="501"/>
      <c r="SZZ211" s="501"/>
      <c r="TAA211" s="502"/>
      <c r="TAB211" s="497"/>
      <c r="TAC211" s="498"/>
      <c r="TAD211" s="498"/>
      <c r="TAE211" s="499"/>
      <c r="TAF211" s="499"/>
      <c r="TAG211" s="499"/>
      <c r="TAH211" s="500"/>
      <c r="TAI211" s="501"/>
      <c r="TAJ211" s="501"/>
      <c r="TAK211" s="501"/>
      <c r="TAL211" s="501"/>
      <c r="TAM211" s="501"/>
      <c r="TAN211" s="501"/>
      <c r="TAO211" s="501"/>
      <c r="TAP211" s="501"/>
      <c r="TAQ211" s="501"/>
      <c r="TAR211" s="501"/>
      <c r="TAS211" s="501"/>
      <c r="TAT211" s="502"/>
      <c r="TAU211" s="497"/>
      <c r="TAV211" s="498"/>
      <c r="TAW211" s="498"/>
      <c r="TAX211" s="499"/>
      <c r="TAY211" s="499"/>
      <c r="TAZ211" s="499"/>
      <c r="TBA211" s="500"/>
      <c r="TBB211" s="501"/>
      <c r="TBC211" s="501"/>
      <c r="TBD211" s="501"/>
      <c r="TBE211" s="501"/>
      <c r="TBF211" s="501"/>
      <c r="TBG211" s="501"/>
      <c r="TBH211" s="501"/>
      <c r="TBI211" s="501"/>
      <c r="TBJ211" s="501"/>
      <c r="TBK211" s="501"/>
      <c r="TBL211" s="501"/>
      <c r="TBM211" s="502"/>
      <c r="TBN211" s="497"/>
      <c r="TBO211" s="498"/>
      <c r="TBP211" s="498"/>
      <c r="TBQ211" s="499"/>
      <c r="TBR211" s="499"/>
      <c r="TBS211" s="499"/>
      <c r="TBT211" s="500"/>
      <c r="TBU211" s="501"/>
      <c r="TBV211" s="501"/>
      <c r="TBW211" s="501"/>
      <c r="TBX211" s="501"/>
      <c r="TBY211" s="501"/>
      <c r="TBZ211" s="501"/>
      <c r="TCA211" s="501"/>
      <c r="TCB211" s="501"/>
      <c r="TCC211" s="501"/>
      <c r="TCD211" s="501"/>
      <c r="TCE211" s="501"/>
      <c r="TCF211" s="502"/>
      <c r="TCG211" s="497"/>
      <c r="TCH211" s="498"/>
      <c r="TCI211" s="498"/>
      <c r="TCJ211" s="499"/>
      <c r="TCK211" s="499"/>
      <c r="TCL211" s="499"/>
      <c r="TCM211" s="500"/>
      <c r="TCN211" s="501"/>
      <c r="TCO211" s="501"/>
      <c r="TCP211" s="501"/>
      <c r="TCQ211" s="501"/>
      <c r="TCR211" s="501"/>
      <c r="TCS211" s="501"/>
      <c r="TCT211" s="501"/>
      <c r="TCU211" s="501"/>
      <c r="TCV211" s="501"/>
      <c r="TCW211" s="501"/>
      <c r="TCX211" s="501"/>
      <c r="TCY211" s="502"/>
      <c r="TCZ211" s="497"/>
      <c r="TDA211" s="498"/>
      <c r="TDB211" s="498"/>
      <c r="TDC211" s="499"/>
      <c r="TDD211" s="499"/>
      <c r="TDE211" s="499"/>
      <c r="TDF211" s="500"/>
      <c r="TDG211" s="501"/>
      <c r="TDH211" s="501"/>
      <c r="TDI211" s="501"/>
      <c r="TDJ211" s="501"/>
      <c r="TDK211" s="501"/>
      <c r="TDL211" s="501"/>
      <c r="TDM211" s="501"/>
      <c r="TDN211" s="501"/>
      <c r="TDO211" s="501"/>
      <c r="TDP211" s="501"/>
      <c r="TDQ211" s="501"/>
      <c r="TDR211" s="502"/>
      <c r="TDS211" s="497"/>
      <c r="TDT211" s="498"/>
      <c r="TDU211" s="498"/>
      <c r="TDV211" s="499"/>
      <c r="TDW211" s="499"/>
      <c r="TDX211" s="499"/>
      <c r="TDY211" s="500"/>
      <c r="TDZ211" s="501"/>
      <c r="TEA211" s="501"/>
      <c r="TEB211" s="501"/>
      <c r="TEC211" s="501"/>
      <c r="TED211" s="501"/>
      <c r="TEE211" s="501"/>
      <c r="TEF211" s="501"/>
      <c r="TEG211" s="501"/>
      <c r="TEH211" s="501"/>
      <c r="TEI211" s="501"/>
      <c r="TEJ211" s="501"/>
      <c r="TEK211" s="502"/>
      <c r="TEL211" s="497"/>
      <c r="TEM211" s="498"/>
      <c r="TEN211" s="498"/>
      <c r="TEO211" s="499"/>
      <c r="TEP211" s="499"/>
      <c r="TEQ211" s="499"/>
      <c r="TER211" s="500"/>
      <c r="TES211" s="501"/>
      <c r="TET211" s="501"/>
      <c r="TEU211" s="501"/>
      <c r="TEV211" s="501"/>
      <c r="TEW211" s="501"/>
      <c r="TEX211" s="501"/>
      <c r="TEY211" s="501"/>
      <c r="TEZ211" s="501"/>
      <c r="TFA211" s="501"/>
      <c r="TFB211" s="501"/>
      <c r="TFC211" s="501"/>
      <c r="TFD211" s="502"/>
      <c r="TFE211" s="497"/>
      <c r="TFF211" s="498"/>
      <c r="TFG211" s="498"/>
      <c r="TFH211" s="499"/>
      <c r="TFI211" s="499"/>
      <c r="TFJ211" s="499"/>
      <c r="TFK211" s="500"/>
      <c r="TFL211" s="501"/>
      <c r="TFM211" s="501"/>
      <c r="TFN211" s="501"/>
      <c r="TFO211" s="501"/>
      <c r="TFP211" s="501"/>
      <c r="TFQ211" s="501"/>
      <c r="TFR211" s="501"/>
      <c r="TFS211" s="501"/>
      <c r="TFT211" s="501"/>
      <c r="TFU211" s="501"/>
      <c r="TFV211" s="501"/>
      <c r="TFW211" s="502"/>
      <c r="TFX211" s="497"/>
      <c r="TFY211" s="498"/>
      <c r="TFZ211" s="498"/>
      <c r="TGA211" s="499"/>
      <c r="TGB211" s="499"/>
      <c r="TGC211" s="499"/>
      <c r="TGD211" s="500"/>
      <c r="TGE211" s="501"/>
      <c r="TGF211" s="501"/>
      <c r="TGG211" s="501"/>
      <c r="TGH211" s="501"/>
      <c r="TGI211" s="501"/>
      <c r="TGJ211" s="501"/>
      <c r="TGK211" s="501"/>
      <c r="TGL211" s="501"/>
      <c r="TGM211" s="501"/>
      <c r="TGN211" s="501"/>
      <c r="TGO211" s="501"/>
      <c r="TGP211" s="502"/>
      <c r="TGQ211" s="497"/>
      <c r="TGR211" s="498"/>
      <c r="TGS211" s="498"/>
      <c r="TGT211" s="499"/>
      <c r="TGU211" s="499"/>
      <c r="TGV211" s="499"/>
      <c r="TGW211" s="500"/>
      <c r="TGX211" s="501"/>
      <c r="TGY211" s="501"/>
      <c r="TGZ211" s="501"/>
      <c r="THA211" s="501"/>
      <c r="THB211" s="501"/>
      <c r="THC211" s="501"/>
      <c r="THD211" s="501"/>
      <c r="THE211" s="501"/>
      <c r="THF211" s="501"/>
      <c r="THG211" s="501"/>
      <c r="THH211" s="501"/>
      <c r="THI211" s="502"/>
      <c r="THJ211" s="497"/>
      <c r="THK211" s="498"/>
      <c r="THL211" s="498"/>
      <c r="THM211" s="499"/>
      <c r="THN211" s="499"/>
      <c r="THO211" s="499"/>
      <c r="THP211" s="500"/>
      <c r="THQ211" s="501"/>
      <c r="THR211" s="501"/>
      <c r="THS211" s="501"/>
      <c r="THT211" s="501"/>
      <c r="THU211" s="501"/>
      <c r="THV211" s="501"/>
      <c r="THW211" s="501"/>
      <c r="THX211" s="501"/>
      <c r="THY211" s="501"/>
      <c r="THZ211" s="501"/>
      <c r="TIA211" s="501"/>
      <c r="TIB211" s="502"/>
      <c r="TIC211" s="497"/>
      <c r="TID211" s="498"/>
      <c r="TIE211" s="498"/>
      <c r="TIF211" s="499"/>
      <c r="TIG211" s="499"/>
      <c r="TIH211" s="499"/>
      <c r="TII211" s="500"/>
      <c r="TIJ211" s="501"/>
      <c r="TIK211" s="501"/>
      <c r="TIL211" s="501"/>
      <c r="TIM211" s="501"/>
      <c r="TIN211" s="501"/>
      <c r="TIO211" s="501"/>
      <c r="TIP211" s="501"/>
      <c r="TIQ211" s="501"/>
      <c r="TIR211" s="501"/>
      <c r="TIS211" s="501"/>
      <c r="TIT211" s="501"/>
      <c r="TIU211" s="502"/>
      <c r="TIV211" s="497"/>
      <c r="TIW211" s="498"/>
      <c r="TIX211" s="498"/>
      <c r="TIY211" s="499"/>
      <c r="TIZ211" s="499"/>
      <c r="TJA211" s="499"/>
      <c r="TJB211" s="500"/>
      <c r="TJC211" s="501"/>
      <c r="TJD211" s="501"/>
      <c r="TJE211" s="501"/>
      <c r="TJF211" s="501"/>
      <c r="TJG211" s="501"/>
      <c r="TJH211" s="501"/>
      <c r="TJI211" s="501"/>
      <c r="TJJ211" s="501"/>
      <c r="TJK211" s="501"/>
      <c r="TJL211" s="501"/>
      <c r="TJM211" s="501"/>
      <c r="TJN211" s="502"/>
      <c r="TJO211" s="497"/>
      <c r="TJP211" s="498"/>
      <c r="TJQ211" s="498"/>
      <c r="TJR211" s="499"/>
      <c r="TJS211" s="499"/>
      <c r="TJT211" s="499"/>
      <c r="TJU211" s="500"/>
      <c r="TJV211" s="501"/>
      <c r="TJW211" s="501"/>
      <c r="TJX211" s="501"/>
      <c r="TJY211" s="501"/>
      <c r="TJZ211" s="501"/>
      <c r="TKA211" s="501"/>
      <c r="TKB211" s="501"/>
      <c r="TKC211" s="501"/>
      <c r="TKD211" s="501"/>
      <c r="TKE211" s="501"/>
      <c r="TKF211" s="501"/>
      <c r="TKG211" s="502"/>
      <c r="TKH211" s="497"/>
      <c r="TKI211" s="498"/>
      <c r="TKJ211" s="498"/>
      <c r="TKK211" s="499"/>
      <c r="TKL211" s="499"/>
      <c r="TKM211" s="499"/>
      <c r="TKN211" s="500"/>
      <c r="TKO211" s="501"/>
      <c r="TKP211" s="501"/>
      <c r="TKQ211" s="501"/>
      <c r="TKR211" s="501"/>
      <c r="TKS211" s="501"/>
      <c r="TKT211" s="501"/>
      <c r="TKU211" s="501"/>
      <c r="TKV211" s="501"/>
      <c r="TKW211" s="501"/>
      <c r="TKX211" s="501"/>
      <c r="TKY211" s="501"/>
      <c r="TKZ211" s="502"/>
      <c r="TLA211" s="497"/>
      <c r="TLB211" s="498"/>
      <c r="TLC211" s="498"/>
      <c r="TLD211" s="499"/>
      <c r="TLE211" s="499"/>
      <c r="TLF211" s="499"/>
      <c r="TLG211" s="500"/>
      <c r="TLH211" s="501"/>
      <c r="TLI211" s="501"/>
      <c r="TLJ211" s="501"/>
      <c r="TLK211" s="501"/>
      <c r="TLL211" s="501"/>
      <c r="TLM211" s="501"/>
      <c r="TLN211" s="501"/>
      <c r="TLO211" s="501"/>
      <c r="TLP211" s="501"/>
      <c r="TLQ211" s="501"/>
      <c r="TLR211" s="501"/>
      <c r="TLS211" s="502"/>
      <c r="TLT211" s="497"/>
      <c r="TLU211" s="498"/>
      <c r="TLV211" s="498"/>
      <c r="TLW211" s="499"/>
      <c r="TLX211" s="499"/>
      <c r="TLY211" s="499"/>
      <c r="TLZ211" s="500"/>
      <c r="TMA211" s="501"/>
      <c r="TMB211" s="501"/>
      <c r="TMC211" s="501"/>
      <c r="TMD211" s="501"/>
      <c r="TME211" s="501"/>
      <c r="TMF211" s="501"/>
      <c r="TMG211" s="501"/>
      <c r="TMH211" s="501"/>
      <c r="TMI211" s="501"/>
      <c r="TMJ211" s="501"/>
      <c r="TMK211" s="501"/>
      <c r="TML211" s="502"/>
      <c r="TMM211" s="497"/>
      <c r="TMN211" s="498"/>
      <c r="TMO211" s="498"/>
      <c r="TMP211" s="499"/>
      <c r="TMQ211" s="499"/>
      <c r="TMR211" s="499"/>
      <c r="TMS211" s="500"/>
      <c r="TMT211" s="501"/>
      <c r="TMU211" s="501"/>
      <c r="TMV211" s="501"/>
      <c r="TMW211" s="501"/>
      <c r="TMX211" s="501"/>
      <c r="TMY211" s="501"/>
      <c r="TMZ211" s="501"/>
      <c r="TNA211" s="501"/>
      <c r="TNB211" s="501"/>
      <c r="TNC211" s="501"/>
      <c r="TND211" s="501"/>
      <c r="TNE211" s="502"/>
      <c r="TNF211" s="497"/>
      <c r="TNG211" s="498"/>
      <c r="TNH211" s="498"/>
      <c r="TNI211" s="499"/>
      <c r="TNJ211" s="499"/>
      <c r="TNK211" s="499"/>
      <c r="TNL211" s="500"/>
      <c r="TNM211" s="501"/>
      <c r="TNN211" s="501"/>
      <c r="TNO211" s="501"/>
      <c r="TNP211" s="501"/>
      <c r="TNQ211" s="501"/>
      <c r="TNR211" s="501"/>
      <c r="TNS211" s="501"/>
      <c r="TNT211" s="501"/>
      <c r="TNU211" s="501"/>
      <c r="TNV211" s="501"/>
      <c r="TNW211" s="501"/>
      <c r="TNX211" s="502"/>
      <c r="TNY211" s="497"/>
      <c r="TNZ211" s="498"/>
      <c r="TOA211" s="498"/>
      <c r="TOB211" s="499"/>
      <c r="TOC211" s="499"/>
      <c r="TOD211" s="499"/>
      <c r="TOE211" s="500"/>
      <c r="TOF211" s="501"/>
      <c r="TOG211" s="501"/>
      <c r="TOH211" s="501"/>
      <c r="TOI211" s="501"/>
      <c r="TOJ211" s="501"/>
      <c r="TOK211" s="501"/>
      <c r="TOL211" s="501"/>
      <c r="TOM211" s="501"/>
      <c r="TON211" s="501"/>
      <c r="TOO211" s="501"/>
      <c r="TOP211" s="501"/>
      <c r="TOQ211" s="502"/>
      <c r="TOR211" s="497"/>
      <c r="TOS211" s="498"/>
      <c r="TOT211" s="498"/>
      <c r="TOU211" s="499"/>
      <c r="TOV211" s="499"/>
      <c r="TOW211" s="499"/>
      <c r="TOX211" s="500"/>
      <c r="TOY211" s="501"/>
      <c r="TOZ211" s="501"/>
      <c r="TPA211" s="501"/>
      <c r="TPB211" s="501"/>
      <c r="TPC211" s="501"/>
      <c r="TPD211" s="501"/>
      <c r="TPE211" s="501"/>
      <c r="TPF211" s="501"/>
      <c r="TPG211" s="501"/>
      <c r="TPH211" s="501"/>
      <c r="TPI211" s="501"/>
      <c r="TPJ211" s="502"/>
      <c r="TPK211" s="497"/>
      <c r="TPL211" s="498"/>
      <c r="TPM211" s="498"/>
      <c r="TPN211" s="499"/>
      <c r="TPO211" s="499"/>
      <c r="TPP211" s="499"/>
      <c r="TPQ211" s="500"/>
      <c r="TPR211" s="501"/>
      <c r="TPS211" s="501"/>
      <c r="TPT211" s="501"/>
      <c r="TPU211" s="501"/>
      <c r="TPV211" s="501"/>
      <c r="TPW211" s="501"/>
      <c r="TPX211" s="501"/>
      <c r="TPY211" s="501"/>
      <c r="TPZ211" s="501"/>
      <c r="TQA211" s="501"/>
      <c r="TQB211" s="501"/>
      <c r="TQC211" s="502"/>
      <c r="TQD211" s="497"/>
      <c r="TQE211" s="498"/>
      <c r="TQF211" s="498"/>
      <c r="TQG211" s="499"/>
      <c r="TQH211" s="499"/>
      <c r="TQI211" s="499"/>
      <c r="TQJ211" s="500"/>
      <c r="TQK211" s="501"/>
      <c r="TQL211" s="501"/>
      <c r="TQM211" s="501"/>
      <c r="TQN211" s="501"/>
      <c r="TQO211" s="501"/>
      <c r="TQP211" s="501"/>
      <c r="TQQ211" s="501"/>
      <c r="TQR211" s="501"/>
      <c r="TQS211" s="501"/>
      <c r="TQT211" s="501"/>
      <c r="TQU211" s="501"/>
      <c r="TQV211" s="502"/>
      <c r="TQW211" s="497"/>
      <c r="TQX211" s="498"/>
      <c r="TQY211" s="498"/>
      <c r="TQZ211" s="499"/>
      <c r="TRA211" s="499"/>
      <c r="TRB211" s="499"/>
      <c r="TRC211" s="500"/>
      <c r="TRD211" s="501"/>
      <c r="TRE211" s="501"/>
      <c r="TRF211" s="501"/>
      <c r="TRG211" s="501"/>
      <c r="TRH211" s="501"/>
      <c r="TRI211" s="501"/>
      <c r="TRJ211" s="501"/>
      <c r="TRK211" s="501"/>
      <c r="TRL211" s="501"/>
      <c r="TRM211" s="501"/>
      <c r="TRN211" s="501"/>
      <c r="TRO211" s="502"/>
      <c r="TRP211" s="497"/>
      <c r="TRQ211" s="498"/>
      <c r="TRR211" s="498"/>
      <c r="TRS211" s="499"/>
      <c r="TRT211" s="499"/>
      <c r="TRU211" s="499"/>
      <c r="TRV211" s="500"/>
      <c r="TRW211" s="501"/>
      <c r="TRX211" s="501"/>
      <c r="TRY211" s="501"/>
      <c r="TRZ211" s="501"/>
      <c r="TSA211" s="501"/>
      <c r="TSB211" s="501"/>
      <c r="TSC211" s="501"/>
      <c r="TSD211" s="501"/>
      <c r="TSE211" s="501"/>
      <c r="TSF211" s="501"/>
      <c r="TSG211" s="501"/>
      <c r="TSH211" s="502"/>
      <c r="TSI211" s="497"/>
      <c r="TSJ211" s="498"/>
      <c r="TSK211" s="498"/>
      <c r="TSL211" s="499"/>
      <c r="TSM211" s="499"/>
      <c r="TSN211" s="499"/>
      <c r="TSO211" s="500"/>
      <c r="TSP211" s="501"/>
      <c r="TSQ211" s="501"/>
      <c r="TSR211" s="501"/>
      <c r="TSS211" s="501"/>
      <c r="TST211" s="501"/>
      <c r="TSU211" s="501"/>
      <c r="TSV211" s="501"/>
      <c r="TSW211" s="501"/>
      <c r="TSX211" s="501"/>
      <c r="TSY211" s="501"/>
      <c r="TSZ211" s="501"/>
      <c r="TTA211" s="502"/>
      <c r="TTB211" s="497"/>
      <c r="TTC211" s="498"/>
      <c r="TTD211" s="498"/>
      <c r="TTE211" s="499"/>
      <c r="TTF211" s="499"/>
      <c r="TTG211" s="499"/>
      <c r="TTH211" s="500"/>
      <c r="TTI211" s="501"/>
      <c r="TTJ211" s="501"/>
      <c r="TTK211" s="501"/>
      <c r="TTL211" s="501"/>
      <c r="TTM211" s="501"/>
      <c r="TTN211" s="501"/>
      <c r="TTO211" s="501"/>
      <c r="TTP211" s="501"/>
      <c r="TTQ211" s="501"/>
      <c r="TTR211" s="501"/>
      <c r="TTS211" s="501"/>
      <c r="TTT211" s="502"/>
      <c r="TTU211" s="497"/>
      <c r="TTV211" s="498"/>
      <c r="TTW211" s="498"/>
      <c r="TTX211" s="499"/>
      <c r="TTY211" s="499"/>
      <c r="TTZ211" s="499"/>
      <c r="TUA211" s="500"/>
      <c r="TUB211" s="501"/>
      <c r="TUC211" s="501"/>
      <c r="TUD211" s="501"/>
      <c r="TUE211" s="501"/>
      <c r="TUF211" s="501"/>
      <c r="TUG211" s="501"/>
      <c r="TUH211" s="501"/>
      <c r="TUI211" s="501"/>
      <c r="TUJ211" s="501"/>
      <c r="TUK211" s="501"/>
      <c r="TUL211" s="501"/>
      <c r="TUM211" s="502"/>
      <c r="TUN211" s="497"/>
      <c r="TUO211" s="498"/>
      <c r="TUP211" s="498"/>
      <c r="TUQ211" s="499"/>
      <c r="TUR211" s="499"/>
      <c r="TUS211" s="499"/>
      <c r="TUT211" s="500"/>
      <c r="TUU211" s="501"/>
      <c r="TUV211" s="501"/>
      <c r="TUW211" s="501"/>
      <c r="TUX211" s="501"/>
      <c r="TUY211" s="501"/>
      <c r="TUZ211" s="501"/>
      <c r="TVA211" s="501"/>
      <c r="TVB211" s="501"/>
      <c r="TVC211" s="501"/>
      <c r="TVD211" s="501"/>
      <c r="TVE211" s="501"/>
      <c r="TVF211" s="502"/>
      <c r="TVG211" s="497"/>
      <c r="TVH211" s="498"/>
      <c r="TVI211" s="498"/>
      <c r="TVJ211" s="499"/>
      <c r="TVK211" s="499"/>
      <c r="TVL211" s="499"/>
      <c r="TVM211" s="500"/>
      <c r="TVN211" s="501"/>
      <c r="TVO211" s="501"/>
      <c r="TVP211" s="501"/>
      <c r="TVQ211" s="501"/>
      <c r="TVR211" s="501"/>
      <c r="TVS211" s="501"/>
      <c r="TVT211" s="501"/>
      <c r="TVU211" s="501"/>
      <c r="TVV211" s="501"/>
      <c r="TVW211" s="501"/>
      <c r="TVX211" s="501"/>
      <c r="TVY211" s="502"/>
      <c r="TVZ211" s="497"/>
      <c r="TWA211" s="498"/>
      <c r="TWB211" s="498"/>
      <c r="TWC211" s="499"/>
      <c r="TWD211" s="499"/>
      <c r="TWE211" s="499"/>
      <c r="TWF211" s="500"/>
      <c r="TWG211" s="501"/>
      <c r="TWH211" s="501"/>
      <c r="TWI211" s="501"/>
      <c r="TWJ211" s="501"/>
      <c r="TWK211" s="501"/>
      <c r="TWL211" s="501"/>
      <c r="TWM211" s="501"/>
      <c r="TWN211" s="501"/>
      <c r="TWO211" s="501"/>
      <c r="TWP211" s="501"/>
      <c r="TWQ211" s="501"/>
      <c r="TWR211" s="502"/>
      <c r="TWS211" s="497"/>
      <c r="TWT211" s="498"/>
      <c r="TWU211" s="498"/>
      <c r="TWV211" s="499"/>
      <c r="TWW211" s="499"/>
      <c r="TWX211" s="499"/>
      <c r="TWY211" s="500"/>
      <c r="TWZ211" s="501"/>
      <c r="TXA211" s="501"/>
      <c r="TXB211" s="501"/>
      <c r="TXC211" s="501"/>
      <c r="TXD211" s="501"/>
      <c r="TXE211" s="501"/>
      <c r="TXF211" s="501"/>
      <c r="TXG211" s="501"/>
      <c r="TXH211" s="501"/>
      <c r="TXI211" s="501"/>
      <c r="TXJ211" s="501"/>
      <c r="TXK211" s="502"/>
      <c r="TXL211" s="497"/>
      <c r="TXM211" s="498"/>
      <c r="TXN211" s="498"/>
      <c r="TXO211" s="499"/>
      <c r="TXP211" s="499"/>
      <c r="TXQ211" s="499"/>
      <c r="TXR211" s="500"/>
      <c r="TXS211" s="501"/>
      <c r="TXT211" s="501"/>
      <c r="TXU211" s="501"/>
      <c r="TXV211" s="501"/>
      <c r="TXW211" s="501"/>
      <c r="TXX211" s="501"/>
      <c r="TXY211" s="501"/>
      <c r="TXZ211" s="501"/>
      <c r="TYA211" s="501"/>
      <c r="TYB211" s="501"/>
      <c r="TYC211" s="501"/>
      <c r="TYD211" s="502"/>
      <c r="TYE211" s="497"/>
      <c r="TYF211" s="498"/>
      <c r="TYG211" s="498"/>
      <c r="TYH211" s="499"/>
      <c r="TYI211" s="499"/>
      <c r="TYJ211" s="499"/>
      <c r="TYK211" s="500"/>
      <c r="TYL211" s="501"/>
      <c r="TYM211" s="501"/>
      <c r="TYN211" s="501"/>
      <c r="TYO211" s="501"/>
      <c r="TYP211" s="501"/>
      <c r="TYQ211" s="501"/>
      <c r="TYR211" s="501"/>
      <c r="TYS211" s="501"/>
      <c r="TYT211" s="501"/>
      <c r="TYU211" s="501"/>
      <c r="TYV211" s="501"/>
      <c r="TYW211" s="502"/>
      <c r="TYX211" s="497"/>
      <c r="TYY211" s="498"/>
      <c r="TYZ211" s="498"/>
      <c r="TZA211" s="499"/>
      <c r="TZB211" s="499"/>
      <c r="TZC211" s="499"/>
      <c r="TZD211" s="500"/>
      <c r="TZE211" s="501"/>
      <c r="TZF211" s="501"/>
      <c r="TZG211" s="501"/>
      <c r="TZH211" s="501"/>
      <c r="TZI211" s="501"/>
      <c r="TZJ211" s="501"/>
      <c r="TZK211" s="501"/>
      <c r="TZL211" s="501"/>
      <c r="TZM211" s="501"/>
      <c r="TZN211" s="501"/>
      <c r="TZO211" s="501"/>
      <c r="TZP211" s="502"/>
      <c r="TZQ211" s="497"/>
      <c r="TZR211" s="498"/>
      <c r="TZS211" s="498"/>
      <c r="TZT211" s="499"/>
      <c r="TZU211" s="499"/>
      <c r="TZV211" s="499"/>
      <c r="TZW211" s="500"/>
      <c r="TZX211" s="501"/>
      <c r="TZY211" s="501"/>
      <c r="TZZ211" s="501"/>
      <c r="UAA211" s="501"/>
      <c r="UAB211" s="501"/>
      <c r="UAC211" s="501"/>
      <c r="UAD211" s="501"/>
      <c r="UAE211" s="501"/>
      <c r="UAF211" s="501"/>
      <c r="UAG211" s="501"/>
      <c r="UAH211" s="501"/>
      <c r="UAI211" s="502"/>
      <c r="UAJ211" s="497"/>
      <c r="UAK211" s="498"/>
      <c r="UAL211" s="498"/>
      <c r="UAM211" s="499"/>
      <c r="UAN211" s="499"/>
      <c r="UAO211" s="499"/>
      <c r="UAP211" s="500"/>
      <c r="UAQ211" s="501"/>
      <c r="UAR211" s="501"/>
      <c r="UAS211" s="501"/>
      <c r="UAT211" s="501"/>
      <c r="UAU211" s="501"/>
      <c r="UAV211" s="501"/>
      <c r="UAW211" s="501"/>
      <c r="UAX211" s="501"/>
      <c r="UAY211" s="501"/>
      <c r="UAZ211" s="501"/>
      <c r="UBA211" s="501"/>
      <c r="UBB211" s="502"/>
      <c r="UBC211" s="497"/>
      <c r="UBD211" s="498"/>
      <c r="UBE211" s="498"/>
      <c r="UBF211" s="499"/>
      <c r="UBG211" s="499"/>
      <c r="UBH211" s="499"/>
      <c r="UBI211" s="500"/>
      <c r="UBJ211" s="501"/>
      <c r="UBK211" s="501"/>
      <c r="UBL211" s="501"/>
      <c r="UBM211" s="501"/>
      <c r="UBN211" s="501"/>
      <c r="UBO211" s="501"/>
      <c r="UBP211" s="501"/>
      <c r="UBQ211" s="501"/>
      <c r="UBR211" s="501"/>
      <c r="UBS211" s="501"/>
      <c r="UBT211" s="501"/>
      <c r="UBU211" s="502"/>
      <c r="UBV211" s="497"/>
      <c r="UBW211" s="498"/>
      <c r="UBX211" s="498"/>
      <c r="UBY211" s="499"/>
      <c r="UBZ211" s="499"/>
      <c r="UCA211" s="499"/>
      <c r="UCB211" s="500"/>
      <c r="UCC211" s="501"/>
      <c r="UCD211" s="501"/>
      <c r="UCE211" s="501"/>
      <c r="UCF211" s="501"/>
      <c r="UCG211" s="501"/>
      <c r="UCH211" s="501"/>
      <c r="UCI211" s="501"/>
      <c r="UCJ211" s="501"/>
      <c r="UCK211" s="501"/>
      <c r="UCL211" s="501"/>
      <c r="UCM211" s="501"/>
      <c r="UCN211" s="502"/>
      <c r="UCO211" s="497"/>
      <c r="UCP211" s="498"/>
      <c r="UCQ211" s="498"/>
      <c r="UCR211" s="499"/>
      <c r="UCS211" s="499"/>
      <c r="UCT211" s="499"/>
      <c r="UCU211" s="500"/>
      <c r="UCV211" s="501"/>
      <c r="UCW211" s="501"/>
      <c r="UCX211" s="501"/>
      <c r="UCY211" s="501"/>
      <c r="UCZ211" s="501"/>
      <c r="UDA211" s="501"/>
      <c r="UDB211" s="501"/>
      <c r="UDC211" s="501"/>
      <c r="UDD211" s="501"/>
      <c r="UDE211" s="501"/>
      <c r="UDF211" s="501"/>
      <c r="UDG211" s="502"/>
      <c r="UDH211" s="497"/>
      <c r="UDI211" s="498"/>
      <c r="UDJ211" s="498"/>
      <c r="UDK211" s="499"/>
      <c r="UDL211" s="499"/>
      <c r="UDM211" s="499"/>
      <c r="UDN211" s="500"/>
      <c r="UDO211" s="501"/>
      <c r="UDP211" s="501"/>
      <c r="UDQ211" s="501"/>
      <c r="UDR211" s="501"/>
      <c r="UDS211" s="501"/>
      <c r="UDT211" s="501"/>
      <c r="UDU211" s="501"/>
      <c r="UDV211" s="501"/>
      <c r="UDW211" s="501"/>
      <c r="UDX211" s="501"/>
      <c r="UDY211" s="501"/>
      <c r="UDZ211" s="502"/>
      <c r="UEA211" s="497"/>
      <c r="UEB211" s="498"/>
      <c r="UEC211" s="498"/>
      <c r="UED211" s="499"/>
      <c r="UEE211" s="499"/>
      <c r="UEF211" s="499"/>
      <c r="UEG211" s="500"/>
      <c r="UEH211" s="501"/>
      <c r="UEI211" s="501"/>
      <c r="UEJ211" s="501"/>
      <c r="UEK211" s="501"/>
      <c r="UEL211" s="501"/>
      <c r="UEM211" s="501"/>
      <c r="UEN211" s="501"/>
      <c r="UEO211" s="501"/>
      <c r="UEP211" s="501"/>
      <c r="UEQ211" s="501"/>
      <c r="UER211" s="501"/>
      <c r="UES211" s="502"/>
      <c r="UET211" s="497"/>
      <c r="UEU211" s="498"/>
      <c r="UEV211" s="498"/>
      <c r="UEW211" s="499"/>
      <c r="UEX211" s="499"/>
      <c r="UEY211" s="499"/>
      <c r="UEZ211" s="500"/>
      <c r="UFA211" s="501"/>
      <c r="UFB211" s="501"/>
      <c r="UFC211" s="501"/>
      <c r="UFD211" s="501"/>
      <c r="UFE211" s="501"/>
      <c r="UFF211" s="501"/>
      <c r="UFG211" s="501"/>
      <c r="UFH211" s="501"/>
      <c r="UFI211" s="501"/>
      <c r="UFJ211" s="501"/>
      <c r="UFK211" s="501"/>
      <c r="UFL211" s="502"/>
      <c r="UFM211" s="497"/>
      <c r="UFN211" s="498"/>
      <c r="UFO211" s="498"/>
      <c r="UFP211" s="499"/>
      <c r="UFQ211" s="499"/>
      <c r="UFR211" s="499"/>
      <c r="UFS211" s="500"/>
      <c r="UFT211" s="501"/>
      <c r="UFU211" s="501"/>
      <c r="UFV211" s="501"/>
      <c r="UFW211" s="501"/>
      <c r="UFX211" s="501"/>
      <c r="UFY211" s="501"/>
      <c r="UFZ211" s="501"/>
      <c r="UGA211" s="501"/>
      <c r="UGB211" s="501"/>
      <c r="UGC211" s="501"/>
      <c r="UGD211" s="501"/>
      <c r="UGE211" s="502"/>
      <c r="UGF211" s="497"/>
      <c r="UGG211" s="498"/>
      <c r="UGH211" s="498"/>
      <c r="UGI211" s="499"/>
      <c r="UGJ211" s="499"/>
      <c r="UGK211" s="499"/>
      <c r="UGL211" s="500"/>
      <c r="UGM211" s="501"/>
      <c r="UGN211" s="501"/>
      <c r="UGO211" s="501"/>
      <c r="UGP211" s="501"/>
      <c r="UGQ211" s="501"/>
      <c r="UGR211" s="501"/>
      <c r="UGS211" s="501"/>
      <c r="UGT211" s="501"/>
      <c r="UGU211" s="501"/>
      <c r="UGV211" s="501"/>
      <c r="UGW211" s="501"/>
      <c r="UGX211" s="502"/>
      <c r="UGY211" s="497"/>
      <c r="UGZ211" s="498"/>
      <c r="UHA211" s="498"/>
      <c r="UHB211" s="499"/>
      <c r="UHC211" s="499"/>
      <c r="UHD211" s="499"/>
      <c r="UHE211" s="500"/>
      <c r="UHF211" s="501"/>
      <c r="UHG211" s="501"/>
      <c r="UHH211" s="501"/>
      <c r="UHI211" s="501"/>
      <c r="UHJ211" s="501"/>
      <c r="UHK211" s="501"/>
      <c r="UHL211" s="501"/>
      <c r="UHM211" s="501"/>
      <c r="UHN211" s="501"/>
      <c r="UHO211" s="501"/>
      <c r="UHP211" s="501"/>
      <c r="UHQ211" s="502"/>
      <c r="UHR211" s="497"/>
      <c r="UHS211" s="498"/>
      <c r="UHT211" s="498"/>
      <c r="UHU211" s="499"/>
      <c r="UHV211" s="499"/>
      <c r="UHW211" s="499"/>
      <c r="UHX211" s="500"/>
      <c r="UHY211" s="501"/>
      <c r="UHZ211" s="501"/>
      <c r="UIA211" s="501"/>
      <c r="UIB211" s="501"/>
      <c r="UIC211" s="501"/>
      <c r="UID211" s="501"/>
      <c r="UIE211" s="501"/>
      <c r="UIF211" s="501"/>
      <c r="UIG211" s="501"/>
      <c r="UIH211" s="501"/>
      <c r="UII211" s="501"/>
      <c r="UIJ211" s="502"/>
      <c r="UIK211" s="497"/>
      <c r="UIL211" s="498"/>
      <c r="UIM211" s="498"/>
      <c r="UIN211" s="499"/>
      <c r="UIO211" s="499"/>
      <c r="UIP211" s="499"/>
      <c r="UIQ211" s="500"/>
      <c r="UIR211" s="501"/>
      <c r="UIS211" s="501"/>
      <c r="UIT211" s="501"/>
      <c r="UIU211" s="501"/>
      <c r="UIV211" s="501"/>
      <c r="UIW211" s="501"/>
      <c r="UIX211" s="501"/>
      <c r="UIY211" s="501"/>
      <c r="UIZ211" s="501"/>
      <c r="UJA211" s="501"/>
      <c r="UJB211" s="501"/>
      <c r="UJC211" s="502"/>
      <c r="UJD211" s="497"/>
      <c r="UJE211" s="498"/>
      <c r="UJF211" s="498"/>
      <c r="UJG211" s="499"/>
      <c r="UJH211" s="499"/>
      <c r="UJI211" s="499"/>
      <c r="UJJ211" s="500"/>
      <c r="UJK211" s="501"/>
      <c r="UJL211" s="501"/>
      <c r="UJM211" s="501"/>
      <c r="UJN211" s="501"/>
      <c r="UJO211" s="501"/>
      <c r="UJP211" s="501"/>
      <c r="UJQ211" s="501"/>
      <c r="UJR211" s="501"/>
      <c r="UJS211" s="501"/>
      <c r="UJT211" s="501"/>
      <c r="UJU211" s="501"/>
      <c r="UJV211" s="502"/>
      <c r="UJW211" s="497"/>
      <c r="UJX211" s="498"/>
      <c r="UJY211" s="498"/>
      <c r="UJZ211" s="499"/>
      <c r="UKA211" s="499"/>
      <c r="UKB211" s="499"/>
      <c r="UKC211" s="500"/>
      <c r="UKD211" s="501"/>
      <c r="UKE211" s="501"/>
      <c r="UKF211" s="501"/>
      <c r="UKG211" s="501"/>
      <c r="UKH211" s="501"/>
      <c r="UKI211" s="501"/>
      <c r="UKJ211" s="501"/>
      <c r="UKK211" s="501"/>
      <c r="UKL211" s="501"/>
      <c r="UKM211" s="501"/>
      <c r="UKN211" s="501"/>
      <c r="UKO211" s="502"/>
      <c r="UKP211" s="497"/>
      <c r="UKQ211" s="498"/>
      <c r="UKR211" s="498"/>
      <c r="UKS211" s="499"/>
      <c r="UKT211" s="499"/>
      <c r="UKU211" s="499"/>
      <c r="UKV211" s="500"/>
      <c r="UKW211" s="501"/>
      <c r="UKX211" s="501"/>
      <c r="UKY211" s="501"/>
      <c r="UKZ211" s="501"/>
      <c r="ULA211" s="501"/>
      <c r="ULB211" s="501"/>
      <c r="ULC211" s="501"/>
      <c r="ULD211" s="501"/>
      <c r="ULE211" s="501"/>
      <c r="ULF211" s="501"/>
      <c r="ULG211" s="501"/>
      <c r="ULH211" s="502"/>
      <c r="ULI211" s="497"/>
      <c r="ULJ211" s="498"/>
      <c r="ULK211" s="498"/>
      <c r="ULL211" s="499"/>
      <c r="ULM211" s="499"/>
      <c r="ULN211" s="499"/>
      <c r="ULO211" s="500"/>
      <c r="ULP211" s="501"/>
      <c r="ULQ211" s="501"/>
      <c r="ULR211" s="501"/>
      <c r="ULS211" s="501"/>
      <c r="ULT211" s="501"/>
      <c r="ULU211" s="501"/>
      <c r="ULV211" s="501"/>
      <c r="ULW211" s="501"/>
      <c r="ULX211" s="501"/>
      <c r="ULY211" s="501"/>
      <c r="ULZ211" s="501"/>
      <c r="UMA211" s="502"/>
      <c r="UMB211" s="497"/>
      <c r="UMC211" s="498"/>
      <c r="UMD211" s="498"/>
      <c r="UME211" s="499"/>
      <c r="UMF211" s="499"/>
      <c r="UMG211" s="499"/>
      <c r="UMH211" s="500"/>
      <c r="UMI211" s="501"/>
      <c r="UMJ211" s="501"/>
      <c r="UMK211" s="501"/>
      <c r="UML211" s="501"/>
      <c r="UMM211" s="501"/>
      <c r="UMN211" s="501"/>
      <c r="UMO211" s="501"/>
      <c r="UMP211" s="501"/>
      <c r="UMQ211" s="501"/>
      <c r="UMR211" s="501"/>
      <c r="UMS211" s="501"/>
      <c r="UMT211" s="502"/>
      <c r="UMU211" s="497"/>
      <c r="UMV211" s="498"/>
      <c r="UMW211" s="498"/>
      <c r="UMX211" s="499"/>
      <c r="UMY211" s="499"/>
      <c r="UMZ211" s="499"/>
      <c r="UNA211" s="500"/>
      <c r="UNB211" s="501"/>
      <c r="UNC211" s="501"/>
      <c r="UND211" s="501"/>
      <c r="UNE211" s="501"/>
      <c r="UNF211" s="501"/>
      <c r="UNG211" s="501"/>
      <c r="UNH211" s="501"/>
      <c r="UNI211" s="501"/>
      <c r="UNJ211" s="501"/>
      <c r="UNK211" s="501"/>
      <c r="UNL211" s="501"/>
      <c r="UNM211" s="502"/>
      <c r="UNN211" s="497"/>
      <c r="UNO211" s="498"/>
      <c r="UNP211" s="498"/>
      <c r="UNQ211" s="499"/>
      <c r="UNR211" s="499"/>
      <c r="UNS211" s="499"/>
      <c r="UNT211" s="500"/>
      <c r="UNU211" s="501"/>
      <c r="UNV211" s="501"/>
      <c r="UNW211" s="501"/>
      <c r="UNX211" s="501"/>
      <c r="UNY211" s="501"/>
      <c r="UNZ211" s="501"/>
      <c r="UOA211" s="501"/>
      <c r="UOB211" s="501"/>
      <c r="UOC211" s="501"/>
      <c r="UOD211" s="501"/>
      <c r="UOE211" s="501"/>
      <c r="UOF211" s="502"/>
      <c r="UOG211" s="497"/>
      <c r="UOH211" s="498"/>
      <c r="UOI211" s="498"/>
      <c r="UOJ211" s="499"/>
      <c r="UOK211" s="499"/>
      <c r="UOL211" s="499"/>
      <c r="UOM211" s="500"/>
      <c r="UON211" s="501"/>
      <c r="UOO211" s="501"/>
      <c r="UOP211" s="501"/>
      <c r="UOQ211" s="501"/>
      <c r="UOR211" s="501"/>
      <c r="UOS211" s="501"/>
      <c r="UOT211" s="501"/>
      <c r="UOU211" s="501"/>
      <c r="UOV211" s="501"/>
      <c r="UOW211" s="501"/>
      <c r="UOX211" s="501"/>
      <c r="UOY211" s="502"/>
      <c r="UOZ211" s="497"/>
      <c r="UPA211" s="498"/>
      <c r="UPB211" s="498"/>
      <c r="UPC211" s="499"/>
      <c r="UPD211" s="499"/>
      <c r="UPE211" s="499"/>
      <c r="UPF211" s="500"/>
      <c r="UPG211" s="501"/>
      <c r="UPH211" s="501"/>
      <c r="UPI211" s="501"/>
      <c r="UPJ211" s="501"/>
      <c r="UPK211" s="501"/>
      <c r="UPL211" s="501"/>
      <c r="UPM211" s="501"/>
      <c r="UPN211" s="501"/>
      <c r="UPO211" s="501"/>
      <c r="UPP211" s="501"/>
      <c r="UPQ211" s="501"/>
      <c r="UPR211" s="502"/>
      <c r="UPS211" s="497"/>
      <c r="UPT211" s="498"/>
      <c r="UPU211" s="498"/>
      <c r="UPV211" s="499"/>
      <c r="UPW211" s="499"/>
      <c r="UPX211" s="499"/>
      <c r="UPY211" s="500"/>
      <c r="UPZ211" s="501"/>
      <c r="UQA211" s="501"/>
      <c r="UQB211" s="501"/>
      <c r="UQC211" s="501"/>
      <c r="UQD211" s="501"/>
      <c r="UQE211" s="501"/>
      <c r="UQF211" s="501"/>
      <c r="UQG211" s="501"/>
      <c r="UQH211" s="501"/>
      <c r="UQI211" s="501"/>
      <c r="UQJ211" s="501"/>
      <c r="UQK211" s="502"/>
      <c r="UQL211" s="497"/>
      <c r="UQM211" s="498"/>
      <c r="UQN211" s="498"/>
      <c r="UQO211" s="499"/>
      <c r="UQP211" s="499"/>
      <c r="UQQ211" s="499"/>
      <c r="UQR211" s="500"/>
      <c r="UQS211" s="501"/>
      <c r="UQT211" s="501"/>
      <c r="UQU211" s="501"/>
      <c r="UQV211" s="501"/>
      <c r="UQW211" s="501"/>
      <c r="UQX211" s="501"/>
      <c r="UQY211" s="501"/>
      <c r="UQZ211" s="501"/>
      <c r="URA211" s="501"/>
      <c r="URB211" s="501"/>
      <c r="URC211" s="501"/>
      <c r="URD211" s="502"/>
      <c r="URE211" s="497"/>
      <c r="URF211" s="498"/>
      <c r="URG211" s="498"/>
      <c r="URH211" s="499"/>
      <c r="URI211" s="499"/>
      <c r="URJ211" s="499"/>
      <c r="URK211" s="500"/>
      <c r="URL211" s="501"/>
      <c r="URM211" s="501"/>
      <c r="URN211" s="501"/>
      <c r="URO211" s="501"/>
      <c r="URP211" s="501"/>
      <c r="URQ211" s="501"/>
      <c r="URR211" s="501"/>
      <c r="URS211" s="501"/>
      <c r="URT211" s="501"/>
      <c r="URU211" s="501"/>
      <c r="URV211" s="501"/>
      <c r="URW211" s="502"/>
      <c r="URX211" s="497"/>
      <c r="URY211" s="498"/>
      <c r="URZ211" s="498"/>
      <c r="USA211" s="499"/>
      <c r="USB211" s="499"/>
      <c r="USC211" s="499"/>
      <c r="USD211" s="500"/>
      <c r="USE211" s="501"/>
      <c r="USF211" s="501"/>
      <c r="USG211" s="501"/>
      <c r="USH211" s="501"/>
      <c r="USI211" s="501"/>
      <c r="USJ211" s="501"/>
      <c r="USK211" s="501"/>
      <c r="USL211" s="501"/>
      <c r="USM211" s="501"/>
      <c r="USN211" s="501"/>
      <c r="USO211" s="501"/>
      <c r="USP211" s="502"/>
      <c r="USQ211" s="497"/>
      <c r="USR211" s="498"/>
      <c r="USS211" s="498"/>
      <c r="UST211" s="499"/>
      <c r="USU211" s="499"/>
      <c r="USV211" s="499"/>
      <c r="USW211" s="500"/>
      <c r="USX211" s="501"/>
      <c r="USY211" s="501"/>
      <c r="USZ211" s="501"/>
      <c r="UTA211" s="501"/>
      <c r="UTB211" s="501"/>
      <c r="UTC211" s="501"/>
      <c r="UTD211" s="501"/>
      <c r="UTE211" s="501"/>
      <c r="UTF211" s="501"/>
      <c r="UTG211" s="501"/>
      <c r="UTH211" s="501"/>
      <c r="UTI211" s="502"/>
      <c r="UTJ211" s="497"/>
      <c r="UTK211" s="498"/>
      <c r="UTL211" s="498"/>
      <c r="UTM211" s="499"/>
      <c r="UTN211" s="499"/>
      <c r="UTO211" s="499"/>
      <c r="UTP211" s="500"/>
      <c r="UTQ211" s="501"/>
      <c r="UTR211" s="501"/>
      <c r="UTS211" s="501"/>
      <c r="UTT211" s="501"/>
      <c r="UTU211" s="501"/>
      <c r="UTV211" s="501"/>
      <c r="UTW211" s="501"/>
      <c r="UTX211" s="501"/>
      <c r="UTY211" s="501"/>
      <c r="UTZ211" s="501"/>
      <c r="UUA211" s="501"/>
      <c r="UUB211" s="502"/>
      <c r="UUC211" s="497"/>
      <c r="UUD211" s="498"/>
      <c r="UUE211" s="498"/>
      <c r="UUF211" s="499"/>
      <c r="UUG211" s="499"/>
      <c r="UUH211" s="499"/>
      <c r="UUI211" s="500"/>
      <c r="UUJ211" s="501"/>
      <c r="UUK211" s="501"/>
      <c r="UUL211" s="501"/>
      <c r="UUM211" s="501"/>
      <c r="UUN211" s="501"/>
      <c r="UUO211" s="501"/>
      <c r="UUP211" s="501"/>
      <c r="UUQ211" s="501"/>
      <c r="UUR211" s="501"/>
      <c r="UUS211" s="501"/>
      <c r="UUT211" s="501"/>
      <c r="UUU211" s="502"/>
      <c r="UUV211" s="497"/>
      <c r="UUW211" s="498"/>
      <c r="UUX211" s="498"/>
      <c r="UUY211" s="499"/>
      <c r="UUZ211" s="499"/>
      <c r="UVA211" s="499"/>
      <c r="UVB211" s="500"/>
      <c r="UVC211" s="501"/>
      <c r="UVD211" s="501"/>
      <c r="UVE211" s="501"/>
      <c r="UVF211" s="501"/>
      <c r="UVG211" s="501"/>
      <c r="UVH211" s="501"/>
      <c r="UVI211" s="501"/>
      <c r="UVJ211" s="501"/>
      <c r="UVK211" s="501"/>
      <c r="UVL211" s="501"/>
      <c r="UVM211" s="501"/>
      <c r="UVN211" s="502"/>
      <c r="UVO211" s="497"/>
      <c r="UVP211" s="498"/>
      <c r="UVQ211" s="498"/>
      <c r="UVR211" s="499"/>
      <c r="UVS211" s="499"/>
      <c r="UVT211" s="499"/>
      <c r="UVU211" s="500"/>
      <c r="UVV211" s="501"/>
      <c r="UVW211" s="501"/>
      <c r="UVX211" s="501"/>
      <c r="UVY211" s="501"/>
      <c r="UVZ211" s="501"/>
      <c r="UWA211" s="501"/>
      <c r="UWB211" s="501"/>
      <c r="UWC211" s="501"/>
      <c r="UWD211" s="501"/>
      <c r="UWE211" s="501"/>
      <c r="UWF211" s="501"/>
      <c r="UWG211" s="502"/>
      <c r="UWH211" s="497"/>
      <c r="UWI211" s="498"/>
      <c r="UWJ211" s="498"/>
      <c r="UWK211" s="499"/>
      <c r="UWL211" s="499"/>
      <c r="UWM211" s="499"/>
      <c r="UWN211" s="500"/>
      <c r="UWO211" s="501"/>
      <c r="UWP211" s="501"/>
      <c r="UWQ211" s="501"/>
      <c r="UWR211" s="501"/>
      <c r="UWS211" s="501"/>
      <c r="UWT211" s="501"/>
      <c r="UWU211" s="501"/>
      <c r="UWV211" s="501"/>
      <c r="UWW211" s="501"/>
      <c r="UWX211" s="501"/>
      <c r="UWY211" s="501"/>
      <c r="UWZ211" s="502"/>
      <c r="UXA211" s="497"/>
      <c r="UXB211" s="498"/>
      <c r="UXC211" s="498"/>
      <c r="UXD211" s="499"/>
      <c r="UXE211" s="499"/>
      <c r="UXF211" s="499"/>
      <c r="UXG211" s="500"/>
      <c r="UXH211" s="501"/>
      <c r="UXI211" s="501"/>
      <c r="UXJ211" s="501"/>
      <c r="UXK211" s="501"/>
      <c r="UXL211" s="501"/>
      <c r="UXM211" s="501"/>
      <c r="UXN211" s="501"/>
      <c r="UXO211" s="501"/>
      <c r="UXP211" s="501"/>
      <c r="UXQ211" s="501"/>
      <c r="UXR211" s="501"/>
      <c r="UXS211" s="502"/>
      <c r="UXT211" s="497"/>
      <c r="UXU211" s="498"/>
      <c r="UXV211" s="498"/>
      <c r="UXW211" s="499"/>
      <c r="UXX211" s="499"/>
      <c r="UXY211" s="499"/>
      <c r="UXZ211" s="500"/>
      <c r="UYA211" s="501"/>
      <c r="UYB211" s="501"/>
      <c r="UYC211" s="501"/>
      <c r="UYD211" s="501"/>
      <c r="UYE211" s="501"/>
      <c r="UYF211" s="501"/>
      <c r="UYG211" s="501"/>
      <c r="UYH211" s="501"/>
      <c r="UYI211" s="501"/>
      <c r="UYJ211" s="501"/>
      <c r="UYK211" s="501"/>
      <c r="UYL211" s="502"/>
      <c r="UYM211" s="497"/>
      <c r="UYN211" s="498"/>
      <c r="UYO211" s="498"/>
      <c r="UYP211" s="499"/>
      <c r="UYQ211" s="499"/>
      <c r="UYR211" s="499"/>
      <c r="UYS211" s="500"/>
      <c r="UYT211" s="501"/>
      <c r="UYU211" s="501"/>
      <c r="UYV211" s="501"/>
      <c r="UYW211" s="501"/>
      <c r="UYX211" s="501"/>
      <c r="UYY211" s="501"/>
      <c r="UYZ211" s="501"/>
      <c r="UZA211" s="501"/>
      <c r="UZB211" s="501"/>
      <c r="UZC211" s="501"/>
      <c r="UZD211" s="501"/>
      <c r="UZE211" s="502"/>
      <c r="UZF211" s="497"/>
      <c r="UZG211" s="498"/>
      <c r="UZH211" s="498"/>
      <c r="UZI211" s="499"/>
      <c r="UZJ211" s="499"/>
      <c r="UZK211" s="499"/>
      <c r="UZL211" s="500"/>
      <c r="UZM211" s="501"/>
      <c r="UZN211" s="501"/>
      <c r="UZO211" s="501"/>
      <c r="UZP211" s="501"/>
      <c r="UZQ211" s="501"/>
      <c r="UZR211" s="501"/>
      <c r="UZS211" s="501"/>
      <c r="UZT211" s="501"/>
      <c r="UZU211" s="501"/>
      <c r="UZV211" s="501"/>
      <c r="UZW211" s="501"/>
      <c r="UZX211" s="502"/>
      <c r="UZY211" s="497"/>
      <c r="UZZ211" s="498"/>
      <c r="VAA211" s="498"/>
      <c r="VAB211" s="499"/>
      <c r="VAC211" s="499"/>
      <c r="VAD211" s="499"/>
      <c r="VAE211" s="500"/>
      <c r="VAF211" s="501"/>
      <c r="VAG211" s="501"/>
      <c r="VAH211" s="501"/>
      <c r="VAI211" s="501"/>
      <c r="VAJ211" s="501"/>
      <c r="VAK211" s="501"/>
      <c r="VAL211" s="501"/>
      <c r="VAM211" s="501"/>
      <c r="VAN211" s="501"/>
      <c r="VAO211" s="501"/>
      <c r="VAP211" s="501"/>
      <c r="VAQ211" s="502"/>
      <c r="VAR211" s="497"/>
      <c r="VAS211" s="498"/>
      <c r="VAT211" s="498"/>
      <c r="VAU211" s="499"/>
      <c r="VAV211" s="499"/>
      <c r="VAW211" s="499"/>
      <c r="VAX211" s="500"/>
      <c r="VAY211" s="501"/>
      <c r="VAZ211" s="501"/>
      <c r="VBA211" s="501"/>
      <c r="VBB211" s="501"/>
      <c r="VBC211" s="501"/>
      <c r="VBD211" s="501"/>
      <c r="VBE211" s="501"/>
      <c r="VBF211" s="501"/>
      <c r="VBG211" s="501"/>
      <c r="VBH211" s="501"/>
      <c r="VBI211" s="501"/>
      <c r="VBJ211" s="502"/>
      <c r="VBK211" s="497"/>
      <c r="VBL211" s="498"/>
      <c r="VBM211" s="498"/>
      <c r="VBN211" s="499"/>
      <c r="VBO211" s="499"/>
      <c r="VBP211" s="499"/>
      <c r="VBQ211" s="500"/>
      <c r="VBR211" s="501"/>
      <c r="VBS211" s="501"/>
      <c r="VBT211" s="501"/>
      <c r="VBU211" s="501"/>
      <c r="VBV211" s="501"/>
      <c r="VBW211" s="501"/>
      <c r="VBX211" s="501"/>
      <c r="VBY211" s="501"/>
      <c r="VBZ211" s="501"/>
      <c r="VCA211" s="501"/>
      <c r="VCB211" s="501"/>
      <c r="VCC211" s="502"/>
      <c r="VCD211" s="497"/>
      <c r="VCE211" s="498"/>
      <c r="VCF211" s="498"/>
      <c r="VCG211" s="499"/>
      <c r="VCH211" s="499"/>
      <c r="VCI211" s="499"/>
      <c r="VCJ211" s="500"/>
      <c r="VCK211" s="501"/>
      <c r="VCL211" s="501"/>
      <c r="VCM211" s="501"/>
      <c r="VCN211" s="501"/>
      <c r="VCO211" s="501"/>
      <c r="VCP211" s="501"/>
      <c r="VCQ211" s="501"/>
      <c r="VCR211" s="501"/>
      <c r="VCS211" s="501"/>
      <c r="VCT211" s="501"/>
      <c r="VCU211" s="501"/>
      <c r="VCV211" s="502"/>
      <c r="VCW211" s="497"/>
      <c r="VCX211" s="498"/>
      <c r="VCY211" s="498"/>
      <c r="VCZ211" s="499"/>
      <c r="VDA211" s="499"/>
      <c r="VDB211" s="499"/>
      <c r="VDC211" s="500"/>
      <c r="VDD211" s="501"/>
      <c r="VDE211" s="501"/>
      <c r="VDF211" s="501"/>
      <c r="VDG211" s="501"/>
      <c r="VDH211" s="501"/>
      <c r="VDI211" s="501"/>
      <c r="VDJ211" s="501"/>
      <c r="VDK211" s="501"/>
      <c r="VDL211" s="501"/>
      <c r="VDM211" s="501"/>
      <c r="VDN211" s="501"/>
      <c r="VDO211" s="502"/>
      <c r="VDP211" s="497"/>
      <c r="VDQ211" s="498"/>
      <c r="VDR211" s="498"/>
      <c r="VDS211" s="499"/>
      <c r="VDT211" s="499"/>
      <c r="VDU211" s="499"/>
      <c r="VDV211" s="500"/>
      <c r="VDW211" s="501"/>
      <c r="VDX211" s="501"/>
      <c r="VDY211" s="501"/>
      <c r="VDZ211" s="501"/>
      <c r="VEA211" s="501"/>
      <c r="VEB211" s="501"/>
      <c r="VEC211" s="501"/>
      <c r="VED211" s="501"/>
      <c r="VEE211" s="501"/>
      <c r="VEF211" s="501"/>
      <c r="VEG211" s="501"/>
      <c r="VEH211" s="502"/>
      <c r="VEI211" s="497"/>
      <c r="VEJ211" s="498"/>
      <c r="VEK211" s="498"/>
      <c r="VEL211" s="499"/>
      <c r="VEM211" s="499"/>
      <c r="VEN211" s="499"/>
      <c r="VEO211" s="500"/>
      <c r="VEP211" s="501"/>
      <c r="VEQ211" s="501"/>
      <c r="VER211" s="501"/>
      <c r="VES211" s="501"/>
      <c r="VET211" s="501"/>
      <c r="VEU211" s="501"/>
      <c r="VEV211" s="501"/>
      <c r="VEW211" s="501"/>
      <c r="VEX211" s="501"/>
      <c r="VEY211" s="501"/>
      <c r="VEZ211" s="501"/>
      <c r="VFA211" s="502"/>
      <c r="VFB211" s="497"/>
      <c r="VFC211" s="498"/>
      <c r="VFD211" s="498"/>
      <c r="VFE211" s="499"/>
      <c r="VFF211" s="499"/>
      <c r="VFG211" s="499"/>
      <c r="VFH211" s="500"/>
      <c r="VFI211" s="501"/>
      <c r="VFJ211" s="501"/>
      <c r="VFK211" s="501"/>
      <c r="VFL211" s="501"/>
      <c r="VFM211" s="501"/>
      <c r="VFN211" s="501"/>
      <c r="VFO211" s="501"/>
      <c r="VFP211" s="501"/>
      <c r="VFQ211" s="501"/>
      <c r="VFR211" s="501"/>
      <c r="VFS211" s="501"/>
      <c r="VFT211" s="502"/>
      <c r="VFU211" s="497"/>
      <c r="VFV211" s="498"/>
      <c r="VFW211" s="498"/>
      <c r="VFX211" s="499"/>
      <c r="VFY211" s="499"/>
      <c r="VFZ211" s="499"/>
      <c r="VGA211" s="500"/>
      <c r="VGB211" s="501"/>
      <c r="VGC211" s="501"/>
      <c r="VGD211" s="501"/>
      <c r="VGE211" s="501"/>
      <c r="VGF211" s="501"/>
      <c r="VGG211" s="501"/>
      <c r="VGH211" s="501"/>
      <c r="VGI211" s="501"/>
      <c r="VGJ211" s="501"/>
      <c r="VGK211" s="501"/>
      <c r="VGL211" s="501"/>
      <c r="VGM211" s="502"/>
      <c r="VGN211" s="497"/>
      <c r="VGO211" s="498"/>
      <c r="VGP211" s="498"/>
      <c r="VGQ211" s="499"/>
      <c r="VGR211" s="499"/>
      <c r="VGS211" s="499"/>
      <c r="VGT211" s="500"/>
      <c r="VGU211" s="501"/>
      <c r="VGV211" s="501"/>
      <c r="VGW211" s="501"/>
      <c r="VGX211" s="501"/>
      <c r="VGY211" s="501"/>
      <c r="VGZ211" s="501"/>
      <c r="VHA211" s="501"/>
      <c r="VHB211" s="501"/>
      <c r="VHC211" s="501"/>
      <c r="VHD211" s="501"/>
      <c r="VHE211" s="501"/>
      <c r="VHF211" s="502"/>
      <c r="VHG211" s="497"/>
      <c r="VHH211" s="498"/>
      <c r="VHI211" s="498"/>
      <c r="VHJ211" s="499"/>
      <c r="VHK211" s="499"/>
      <c r="VHL211" s="499"/>
      <c r="VHM211" s="500"/>
      <c r="VHN211" s="501"/>
      <c r="VHO211" s="501"/>
      <c r="VHP211" s="501"/>
      <c r="VHQ211" s="501"/>
      <c r="VHR211" s="501"/>
      <c r="VHS211" s="501"/>
      <c r="VHT211" s="501"/>
      <c r="VHU211" s="501"/>
      <c r="VHV211" s="501"/>
      <c r="VHW211" s="501"/>
      <c r="VHX211" s="501"/>
      <c r="VHY211" s="502"/>
      <c r="VHZ211" s="497"/>
      <c r="VIA211" s="498"/>
      <c r="VIB211" s="498"/>
      <c r="VIC211" s="499"/>
      <c r="VID211" s="499"/>
      <c r="VIE211" s="499"/>
      <c r="VIF211" s="500"/>
      <c r="VIG211" s="501"/>
      <c r="VIH211" s="501"/>
      <c r="VII211" s="501"/>
      <c r="VIJ211" s="501"/>
      <c r="VIK211" s="501"/>
      <c r="VIL211" s="501"/>
      <c r="VIM211" s="501"/>
      <c r="VIN211" s="501"/>
      <c r="VIO211" s="501"/>
      <c r="VIP211" s="501"/>
      <c r="VIQ211" s="501"/>
      <c r="VIR211" s="502"/>
      <c r="VIS211" s="497"/>
      <c r="VIT211" s="498"/>
      <c r="VIU211" s="498"/>
      <c r="VIV211" s="499"/>
      <c r="VIW211" s="499"/>
      <c r="VIX211" s="499"/>
      <c r="VIY211" s="500"/>
      <c r="VIZ211" s="501"/>
      <c r="VJA211" s="501"/>
      <c r="VJB211" s="501"/>
      <c r="VJC211" s="501"/>
      <c r="VJD211" s="501"/>
      <c r="VJE211" s="501"/>
      <c r="VJF211" s="501"/>
      <c r="VJG211" s="501"/>
      <c r="VJH211" s="501"/>
      <c r="VJI211" s="501"/>
      <c r="VJJ211" s="501"/>
      <c r="VJK211" s="502"/>
      <c r="VJL211" s="497"/>
      <c r="VJM211" s="498"/>
      <c r="VJN211" s="498"/>
      <c r="VJO211" s="499"/>
      <c r="VJP211" s="499"/>
      <c r="VJQ211" s="499"/>
      <c r="VJR211" s="500"/>
      <c r="VJS211" s="501"/>
      <c r="VJT211" s="501"/>
      <c r="VJU211" s="501"/>
      <c r="VJV211" s="501"/>
      <c r="VJW211" s="501"/>
      <c r="VJX211" s="501"/>
      <c r="VJY211" s="501"/>
      <c r="VJZ211" s="501"/>
      <c r="VKA211" s="501"/>
      <c r="VKB211" s="501"/>
      <c r="VKC211" s="501"/>
      <c r="VKD211" s="502"/>
      <c r="VKE211" s="497"/>
      <c r="VKF211" s="498"/>
      <c r="VKG211" s="498"/>
      <c r="VKH211" s="499"/>
      <c r="VKI211" s="499"/>
      <c r="VKJ211" s="499"/>
      <c r="VKK211" s="500"/>
      <c r="VKL211" s="501"/>
      <c r="VKM211" s="501"/>
      <c r="VKN211" s="501"/>
      <c r="VKO211" s="501"/>
      <c r="VKP211" s="501"/>
      <c r="VKQ211" s="501"/>
      <c r="VKR211" s="501"/>
      <c r="VKS211" s="501"/>
      <c r="VKT211" s="501"/>
      <c r="VKU211" s="501"/>
      <c r="VKV211" s="501"/>
      <c r="VKW211" s="502"/>
      <c r="VKX211" s="497"/>
      <c r="VKY211" s="498"/>
      <c r="VKZ211" s="498"/>
      <c r="VLA211" s="499"/>
      <c r="VLB211" s="499"/>
      <c r="VLC211" s="499"/>
      <c r="VLD211" s="500"/>
      <c r="VLE211" s="501"/>
      <c r="VLF211" s="501"/>
      <c r="VLG211" s="501"/>
      <c r="VLH211" s="501"/>
      <c r="VLI211" s="501"/>
      <c r="VLJ211" s="501"/>
      <c r="VLK211" s="501"/>
      <c r="VLL211" s="501"/>
      <c r="VLM211" s="501"/>
      <c r="VLN211" s="501"/>
      <c r="VLO211" s="501"/>
      <c r="VLP211" s="502"/>
      <c r="VLQ211" s="497"/>
      <c r="VLR211" s="498"/>
      <c r="VLS211" s="498"/>
      <c r="VLT211" s="499"/>
      <c r="VLU211" s="499"/>
      <c r="VLV211" s="499"/>
      <c r="VLW211" s="500"/>
      <c r="VLX211" s="501"/>
      <c r="VLY211" s="501"/>
      <c r="VLZ211" s="501"/>
      <c r="VMA211" s="501"/>
      <c r="VMB211" s="501"/>
      <c r="VMC211" s="501"/>
      <c r="VMD211" s="501"/>
      <c r="VME211" s="501"/>
      <c r="VMF211" s="501"/>
      <c r="VMG211" s="501"/>
      <c r="VMH211" s="501"/>
      <c r="VMI211" s="502"/>
      <c r="VMJ211" s="497"/>
      <c r="VMK211" s="498"/>
      <c r="VML211" s="498"/>
      <c r="VMM211" s="499"/>
      <c r="VMN211" s="499"/>
      <c r="VMO211" s="499"/>
      <c r="VMP211" s="500"/>
      <c r="VMQ211" s="501"/>
      <c r="VMR211" s="501"/>
      <c r="VMS211" s="501"/>
      <c r="VMT211" s="501"/>
      <c r="VMU211" s="501"/>
      <c r="VMV211" s="501"/>
      <c r="VMW211" s="501"/>
      <c r="VMX211" s="501"/>
      <c r="VMY211" s="501"/>
      <c r="VMZ211" s="501"/>
      <c r="VNA211" s="501"/>
      <c r="VNB211" s="502"/>
      <c r="VNC211" s="497"/>
      <c r="VND211" s="498"/>
      <c r="VNE211" s="498"/>
      <c r="VNF211" s="499"/>
      <c r="VNG211" s="499"/>
      <c r="VNH211" s="499"/>
      <c r="VNI211" s="500"/>
      <c r="VNJ211" s="501"/>
      <c r="VNK211" s="501"/>
      <c r="VNL211" s="501"/>
      <c r="VNM211" s="501"/>
      <c r="VNN211" s="501"/>
      <c r="VNO211" s="501"/>
      <c r="VNP211" s="501"/>
      <c r="VNQ211" s="501"/>
      <c r="VNR211" s="501"/>
      <c r="VNS211" s="501"/>
      <c r="VNT211" s="501"/>
      <c r="VNU211" s="502"/>
      <c r="VNV211" s="497"/>
      <c r="VNW211" s="498"/>
      <c r="VNX211" s="498"/>
      <c r="VNY211" s="499"/>
      <c r="VNZ211" s="499"/>
      <c r="VOA211" s="499"/>
      <c r="VOB211" s="500"/>
      <c r="VOC211" s="501"/>
      <c r="VOD211" s="501"/>
      <c r="VOE211" s="501"/>
      <c r="VOF211" s="501"/>
      <c r="VOG211" s="501"/>
      <c r="VOH211" s="501"/>
      <c r="VOI211" s="501"/>
      <c r="VOJ211" s="501"/>
      <c r="VOK211" s="501"/>
      <c r="VOL211" s="501"/>
      <c r="VOM211" s="501"/>
      <c r="VON211" s="502"/>
      <c r="VOO211" s="497"/>
      <c r="VOP211" s="498"/>
      <c r="VOQ211" s="498"/>
      <c r="VOR211" s="499"/>
      <c r="VOS211" s="499"/>
      <c r="VOT211" s="499"/>
      <c r="VOU211" s="500"/>
      <c r="VOV211" s="501"/>
      <c r="VOW211" s="501"/>
      <c r="VOX211" s="501"/>
      <c r="VOY211" s="501"/>
      <c r="VOZ211" s="501"/>
      <c r="VPA211" s="501"/>
      <c r="VPB211" s="501"/>
      <c r="VPC211" s="501"/>
      <c r="VPD211" s="501"/>
      <c r="VPE211" s="501"/>
      <c r="VPF211" s="501"/>
      <c r="VPG211" s="502"/>
      <c r="VPH211" s="497"/>
      <c r="VPI211" s="498"/>
      <c r="VPJ211" s="498"/>
      <c r="VPK211" s="499"/>
      <c r="VPL211" s="499"/>
      <c r="VPM211" s="499"/>
      <c r="VPN211" s="500"/>
      <c r="VPO211" s="501"/>
      <c r="VPP211" s="501"/>
      <c r="VPQ211" s="501"/>
      <c r="VPR211" s="501"/>
      <c r="VPS211" s="501"/>
      <c r="VPT211" s="501"/>
      <c r="VPU211" s="501"/>
      <c r="VPV211" s="501"/>
      <c r="VPW211" s="501"/>
      <c r="VPX211" s="501"/>
      <c r="VPY211" s="501"/>
      <c r="VPZ211" s="502"/>
      <c r="VQA211" s="497"/>
      <c r="VQB211" s="498"/>
      <c r="VQC211" s="498"/>
      <c r="VQD211" s="499"/>
      <c r="VQE211" s="499"/>
      <c r="VQF211" s="499"/>
      <c r="VQG211" s="500"/>
      <c r="VQH211" s="501"/>
      <c r="VQI211" s="501"/>
      <c r="VQJ211" s="501"/>
      <c r="VQK211" s="501"/>
      <c r="VQL211" s="501"/>
      <c r="VQM211" s="501"/>
      <c r="VQN211" s="501"/>
      <c r="VQO211" s="501"/>
      <c r="VQP211" s="501"/>
      <c r="VQQ211" s="501"/>
      <c r="VQR211" s="501"/>
      <c r="VQS211" s="502"/>
      <c r="VQT211" s="497"/>
      <c r="VQU211" s="498"/>
      <c r="VQV211" s="498"/>
      <c r="VQW211" s="499"/>
      <c r="VQX211" s="499"/>
      <c r="VQY211" s="499"/>
      <c r="VQZ211" s="500"/>
      <c r="VRA211" s="501"/>
      <c r="VRB211" s="501"/>
      <c r="VRC211" s="501"/>
      <c r="VRD211" s="501"/>
      <c r="VRE211" s="501"/>
      <c r="VRF211" s="501"/>
      <c r="VRG211" s="501"/>
      <c r="VRH211" s="501"/>
      <c r="VRI211" s="501"/>
      <c r="VRJ211" s="501"/>
      <c r="VRK211" s="501"/>
      <c r="VRL211" s="502"/>
      <c r="VRM211" s="497"/>
      <c r="VRN211" s="498"/>
      <c r="VRO211" s="498"/>
      <c r="VRP211" s="499"/>
      <c r="VRQ211" s="499"/>
      <c r="VRR211" s="499"/>
      <c r="VRS211" s="500"/>
      <c r="VRT211" s="501"/>
      <c r="VRU211" s="501"/>
      <c r="VRV211" s="501"/>
      <c r="VRW211" s="501"/>
      <c r="VRX211" s="501"/>
      <c r="VRY211" s="501"/>
      <c r="VRZ211" s="501"/>
      <c r="VSA211" s="501"/>
      <c r="VSB211" s="501"/>
      <c r="VSC211" s="501"/>
      <c r="VSD211" s="501"/>
      <c r="VSE211" s="502"/>
      <c r="VSF211" s="497"/>
      <c r="VSG211" s="498"/>
      <c r="VSH211" s="498"/>
      <c r="VSI211" s="499"/>
      <c r="VSJ211" s="499"/>
      <c r="VSK211" s="499"/>
      <c r="VSL211" s="500"/>
      <c r="VSM211" s="501"/>
      <c r="VSN211" s="501"/>
      <c r="VSO211" s="501"/>
      <c r="VSP211" s="501"/>
      <c r="VSQ211" s="501"/>
      <c r="VSR211" s="501"/>
      <c r="VSS211" s="501"/>
      <c r="VST211" s="501"/>
      <c r="VSU211" s="501"/>
      <c r="VSV211" s="501"/>
      <c r="VSW211" s="501"/>
      <c r="VSX211" s="502"/>
      <c r="VSY211" s="497"/>
      <c r="VSZ211" s="498"/>
      <c r="VTA211" s="498"/>
      <c r="VTB211" s="499"/>
      <c r="VTC211" s="499"/>
      <c r="VTD211" s="499"/>
      <c r="VTE211" s="500"/>
      <c r="VTF211" s="501"/>
      <c r="VTG211" s="501"/>
      <c r="VTH211" s="501"/>
      <c r="VTI211" s="501"/>
      <c r="VTJ211" s="501"/>
      <c r="VTK211" s="501"/>
      <c r="VTL211" s="501"/>
      <c r="VTM211" s="501"/>
      <c r="VTN211" s="501"/>
      <c r="VTO211" s="501"/>
      <c r="VTP211" s="501"/>
      <c r="VTQ211" s="502"/>
      <c r="VTR211" s="497"/>
      <c r="VTS211" s="498"/>
      <c r="VTT211" s="498"/>
      <c r="VTU211" s="499"/>
      <c r="VTV211" s="499"/>
      <c r="VTW211" s="499"/>
      <c r="VTX211" s="500"/>
      <c r="VTY211" s="501"/>
      <c r="VTZ211" s="501"/>
      <c r="VUA211" s="501"/>
      <c r="VUB211" s="501"/>
      <c r="VUC211" s="501"/>
      <c r="VUD211" s="501"/>
      <c r="VUE211" s="501"/>
      <c r="VUF211" s="501"/>
      <c r="VUG211" s="501"/>
      <c r="VUH211" s="501"/>
      <c r="VUI211" s="501"/>
      <c r="VUJ211" s="502"/>
      <c r="VUK211" s="497"/>
      <c r="VUL211" s="498"/>
      <c r="VUM211" s="498"/>
      <c r="VUN211" s="499"/>
      <c r="VUO211" s="499"/>
      <c r="VUP211" s="499"/>
      <c r="VUQ211" s="500"/>
      <c r="VUR211" s="501"/>
      <c r="VUS211" s="501"/>
      <c r="VUT211" s="501"/>
      <c r="VUU211" s="501"/>
      <c r="VUV211" s="501"/>
      <c r="VUW211" s="501"/>
      <c r="VUX211" s="501"/>
      <c r="VUY211" s="501"/>
      <c r="VUZ211" s="501"/>
      <c r="VVA211" s="501"/>
      <c r="VVB211" s="501"/>
      <c r="VVC211" s="502"/>
      <c r="VVD211" s="497"/>
      <c r="VVE211" s="498"/>
      <c r="VVF211" s="498"/>
      <c r="VVG211" s="499"/>
      <c r="VVH211" s="499"/>
      <c r="VVI211" s="499"/>
      <c r="VVJ211" s="500"/>
      <c r="VVK211" s="501"/>
      <c r="VVL211" s="501"/>
      <c r="VVM211" s="501"/>
      <c r="VVN211" s="501"/>
      <c r="VVO211" s="501"/>
      <c r="VVP211" s="501"/>
      <c r="VVQ211" s="501"/>
      <c r="VVR211" s="501"/>
      <c r="VVS211" s="501"/>
      <c r="VVT211" s="501"/>
      <c r="VVU211" s="501"/>
      <c r="VVV211" s="502"/>
      <c r="VVW211" s="497"/>
      <c r="VVX211" s="498"/>
      <c r="VVY211" s="498"/>
      <c r="VVZ211" s="499"/>
      <c r="VWA211" s="499"/>
      <c r="VWB211" s="499"/>
      <c r="VWC211" s="500"/>
      <c r="VWD211" s="501"/>
      <c r="VWE211" s="501"/>
      <c r="VWF211" s="501"/>
      <c r="VWG211" s="501"/>
      <c r="VWH211" s="501"/>
      <c r="VWI211" s="501"/>
      <c r="VWJ211" s="501"/>
      <c r="VWK211" s="501"/>
      <c r="VWL211" s="501"/>
      <c r="VWM211" s="501"/>
      <c r="VWN211" s="501"/>
      <c r="VWO211" s="502"/>
      <c r="VWP211" s="497"/>
      <c r="VWQ211" s="498"/>
      <c r="VWR211" s="498"/>
      <c r="VWS211" s="499"/>
      <c r="VWT211" s="499"/>
      <c r="VWU211" s="499"/>
      <c r="VWV211" s="500"/>
      <c r="VWW211" s="501"/>
      <c r="VWX211" s="501"/>
      <c r="VWY211" s="501"/>
      <c r="VWZ211" s="501"/>
      <c r="VXA211" s="501"/>
      <c r="VXB211" s="501"/>
      <c r="VXC211" s="501"/>
      <c r="VXD211" s="501"/>
      <c r="VXE211" s="501"/>
      <c r="VXF211" s="501"/>
      <c r="VXG211" s="501"/>
      <c r="VXH211" s="502"/>
      <c r="VXI211" s="497"/>
      <c r="VXJ211" s="498"/>
      <c r="VXK211" s="498"/>
      <c r="VXL211" s="499"/>
      <c r="VXM211" s="499"/>
      <c r="VXN211" s="499"/>
      <c r="VXO211" s="500"/>
      <c r="VXP211" s="501"/>
      <c r="VXQ211" s="501"/>
      <c r="VXR211" s="501"/>
      <c r="VXS211" s="501"/>
      <c r="VXT211" s="501"/>
      <c r="VXU211" s="501"/>
      <c r="VXV211" s="501"/>
      <c r="VXW211" s="501"/>
      <c r="VXX211" s="501"/>
      <c r="VXY211" s="501"/>
      <c r="VXZ211" s="501"/>
      <c r="VYA211" s="502"/>
      <c r="VYB211" s="497"/>
      <c r="VYC211" s="498"/>
      <c r="VYD211" s="498"/>
      <c r="VYE211" s="499"/>
      <c r="VYF211" s="499"/>
      <c r="VYG211" s="499"/>
      <c r="VYH211" s="500"/>
      <c r="VYI211" s="501"/>
      <c r="VYJ211" s="501"/>
      <c r="VYK211" s="501"/>
      <c r="VYL211" s="501"/>
      <c r="VYM211" s="501"/>
      <c r="VYN211" s="501"/>
      <c r="VYO211" s="501"/>
      <c r="VYP211" s="501"/>
      <c r="VYQ211" s="501"/>
      <c r="VYR211" s="501"/>
      <c r="VYS211" s="501"/>
      <c r="VYT211" s="502"/>
      <c r="VYU211" s="497"/>
      <c r="VYV211" s="498"/>
      <c r="VYW211" s="498"/>
      <c r="VYX211" s="499"/>
      <c r="VYY211" s="499"/>
      <c r="VYZ211" s="499"/>
      <c r="VZA211" s="500"/>
      <c r="VZB211" s="501"/>
      <c r="VZC211" s="501"/>
      <c r="VZD211" s="501"/>
      <c r="VZE211" s="501"/>
      <c r="VZF211" s="501"/>
      <c r="VZG211" s="501"/>
      <c r="VZH211" s="501"/>
      <c r="VZI211" s="501"/>
      <c r="VZJ211" s="501"/>
      <c r="VZK211" s="501"/>
      <c r="VZL211" s="501"/>
      <c r="VZM211" s="502"/>
      <c r="VZN211" s="497"/>
      <c r="VZO211" s="498"/>
      <c r="VZP211" s="498"/>
      <c r="VZQ211" s="499"/>
      <c r="VZR211" s="499"/>
      <c r="VZS211" s="499"/>
      <c r="VZT211" s="500"/>
      <c r="VZU211" s="501"/>
      <c r="VZV211" s="501"/>
      <c r="VZW211" s="501"/>
      <c r="VZX211" s="501"/>
      <c r="VZY211" s="501"/>
      <c r="VZZ211" s="501"/>
      <c r="WAA211" s="501"/>
      <c r="WAB211" s="501"/>
      <c r="WAC211" s="501"/>
      <c r="WAD211" s="501"/>
      <c r="WAE211" s="501"/>
      <c r="WAF211" s="502"/>
      <c r="WAG211" s="497"/>
      <c r="WAH211" s="498"/>
      <c r="WAI211" s="498"/>
      <c r="WAJ211" s="499"/>
      <c r="WAK211" s="499"/>
      <c r="WAL211" s="499"/>
      <c r="WAM211" s="500"/>
      <c r="WAN211" s="501"/>
      <c r="WAO211" s="501"/>
      <c r="WAP211" s="501"/>
      <c r="WAQ211" s="501"/>
      <c r="WAR211" s="501"/>
      <c r="WAS211" s="501"/>
      <c r="WAT211" s="501"/>
      <c r="WAU211" s="501"/>
      <c r="WAV211" s="501"/>
      <c r="WAW211" s="501"/>
      <c r="WAX211" s="501"/>
      <c r="WAY211" s="502"/>
      <c r="WAZ211" s="497"/>
      <c r="WBA211" s="498"/>
      <c r="WBB211" s="498"/>
      <c r="WBC211" s="499"/>
      <c r="WBD211" s="499"/>
      <c r="WBE211" s="499"/>
      <c r="WBF211" s="500"/>
      <c r="WBG211" s="501"/>
      <c r="WBH211" s="501"/>
      <c r="WBI211" s="501"/>
      <c r="WBJ211" s="501"/>
      <c r="WBK211" s="501"/>
      <c r="WBL211" s="501"/>
      <c r="WBM211" s="501"/>
      <c r="WBN211" s="501"/>
      <c r="WBO211" s="501"/>
      <c r="WBP211" s="501"/>
      <c r="WBQ211" s="501"/>
      <c r="WBR211" s="502"/>
      <c r="WBS211" s="497"/>
      <c r="WBT211" s="498"/>
      <c r="WBU211" s="498"/>
      <c r="WBV211" s="499"/>
      <c r="WBW211" s="499"/>
      <c r="WBX211" s="499"/>
      <c r="WBY211" s="500"/>
      <c r="WBZ211" s="501"/>
      <c r="WCA211" s="501"/>
      <c r="WCB211" s="501"/>
      <c r="WCC211" s="501"/>
      <c r="WCD211" s="501"/>
      <c r="WCE211" s="501"/>
      <c r="WCF211" s="501"/>
      <c r="WCG211" s="501"/>
      <c r="WCH211" s="501"/>
      <c r="WCI211" s="501"/>
      <c r="WCJ211" s="501"/>
      <c r="WCK211" s="502"/>
      <c r="WCL211" s="497"/>
      <c r="WCM211" s="498"/>
      <c r="WCN211" s="498"/>
      <c r="WCO211" s="499"/>
      <c r="WCP211" s="499"/>
      <c r="WCQ211" s="499"/>
      <c r="WCR211" s="500"/>
      <c r="WCS211" s="501"/>
      <c r="WCT211" s="501"/>
      <c r="WCU211" s="501"/>
      <c r="WCV211" s="501"/>
      <c r="WCW211" s="501"/>
      <c r="WCX211" s="501"/>
      <c r="WCY211" s="501"/>
      <c r="WCZ211" s="501"/>
      <c r="WDA211" s="501"/>
      <c r="WDB211" s="501"/>
      <c r="WDC211" s="501"/>
      <c r="WDD211" s="502"/>
      <c r="WDE211" s="497"/>
      <c r="WDF211" s="498"/>
      <c r="WDG211" s="498"/>
      <c r="WDH211" s="499"/>
      <c r="WDI211" s="499"/>
      <c r="WDJ211" s="499"/>
      <c r="WDK211" s="500"/>
      <c r="WDL211" s="501"/>
      <c r="WDM211" s="501"/>
      <c r="WDN211" s="501"/>
      <c r="WDO211" s="501"/>
      <c r="WDP211" s="501"/>
      <c r="WDQ211" s="501"/>
      <c r="WDR211" s="501"/>
      <c r="WDS211" s="501"/>
      <c r="WDT211" s="501"/>
      <c r="WDU211" s="501"/>
      <c r="WDV211" s="501"/>
      <c r="WDW211" s="502"/>
      <c r="WDX211" s="497"/>
      <c r="WDY211" s="498"/>
      <c r="WDZ211" s="498"/>
      <c r="WEA211" s="499"/>
      <c r="WEB211" s="499"/>
      <c r="WEC211" s="499"/>
      <c r="WED211" s="500"/>
      <c r="WEE211" s="501"/>
      <c r="WEF211" s="501"/>
      <c r="WEG211" s="501"/>
      <c r="WEH211" s="501"/>
      <c r="WEI211" s="501"/>
      <c r="WEJ211" s="501"/>
      <c r="WEK211" s="501"/>
      <c r="WEL211" s="501"/>
      <c r="WEM211" s="501"/>
      <c r="WEN211" s="501"/>
      <c r="WEO211" s="501"/>
      <c r="WEP211" s="502"/>
      <c r="WEQ211" s="497"/>
      <c r="WER211" s="498"/>
      <c r="WES211" s="498"/>
      <c r="WET211" s="499"/>
      <c r="WEU211" s="499"/>
      <c r="WEV211" s="499"/>
      <c r="WEW211" s="500"/>
      <c r="WEX211" s="501"/>
      <c r="WEY211" s="501"/>
      <c r="WEZ211" s="501"/>
      <c r="WFA211" s="501"/>
      <c r="WFB211" s="501"/>
      <c r="WFC211" s="501"/>
      <c r="WFD211" s="501"/>
      <c r="WFE211" s="501"/>
      <c r="WFF211" s="501"/>
      <c r="WFG211" s="501"/>
      <c r="WFH211" s="501"/>
      <c r="WFI211" s="502"/>
      <c r="WFJ211" s="497"/>
      <c r="WFK211" s="498"/>
      <c r="WFL211" s="498"/>
      <c r="WFM211" s="499"/>
      <c r="WFN211" s="499"/>
      <c r="WFO211" s="499"/>
      <c r="WFP211" s="500"/>
      <c r="WFQ211" s="501"/>
      <c r="WFR211" s="501"/>
      <c r="WFS211" s="501"/>
      <c r="WFT211" s="501"/>
      <c r="WFU211" s="501"/>
      <c r="WFV211" s="501"/>
      <c r="WFW211" s="501"/>
      <c r="WFX211" s="501"/>
      <c r="WFY211" s="501"/>
      <c r="WFZ211" s="501"/>
      <c r="WGA211" s="501"/>
      <c r="WGB211" s="502"/>
      <c r="WGC211" s="497"/>
      <c r="WGD211" s="498"/>
      <c r="WGE211" s="498"/>
      <c r="WGF211" s="499"/>
      <c r="WGG211" s="499"/>
      <c r="WGH211" s="499"/>
      <c r="WGI211" s="500"/>
      <c r="WGJ211" s="501"/>
      <c r="WGK211" s="501"/>
      <c r="WGL211" s="501"/>
      <c r="WGM211" s="501"/>
      <c r="WGN211" s="501"/>
      <c r="WGO211" s="501"/>
      <c r="WGP211" s="501"/>
      <c r="WGQ211" s="501"/>
      <c r="WGR211" s="501"/>
      <c r="WGS211" s="501"/>
      <c r="WGT211" s="501"/>
      <c r="WGU211" s="502"/>
      <c r="WGV211" s="497"/>
      <c r="WGW211" s="498"/>
      <c r="WGX211" s="498"/>
      <c r="WGY211" s="499"/>
      <c r="WGZ211" s="499"/>
      <c r="WHA211" s="499"/>
      <c r="WHB211" s="500"/>
      <c r="WHC211" s="501"/>
      <c r="WHD211" s="501"/>
      <c r="WHE211" s="501"/>
      <c r="WHF211" s="501"/>
      <c r="WHG211" s="501"/>
      <c r="WHH211" s="501"/>
      <c r="WHI211" s="501"/>
      <c r="WHJ211" s="501"/>
      <c r="WHK211" s="501"/>
      <c r="WHL211" s="501"/>
      <c r="WHM211" s="501"/>
      <c r="WHN211" s="502"/>
      <c r="WHO211" s="497"/>
      <c r="WHP211" s="498"/>
      <c r="WHQ211" s="498"/>
      <c r="WHR211" s="499"/>
      <c r="WHS211" s="499"/>
      <c r="WHT211" s="499"/>
      <c r="WHU211" s="500"/>
      <c r="WHV211" s="501"/>
      <c r="WHW211" s="501"/>
      <c r="WHX211" s="501"/>
      <c r="WHY211" s="501"/>
      <c r="WHZ211" s="501"/>
      <c r="WIA211" s="501"/>
      <c r="WIB211" s="501"/>
      <c r="WIC211" s="501"/>
      <c r="WID211" s="501"/>
      <c r="WIE211" s="501"/>
      <c r="WIF211" s="501"/>
      <c r="WIG211" s="502"/>
      <c r="WIH211" s="497"/>
      <c r="WII211" s="498"/>
      <c r="WIJ211" s="498"/>
      <c r="WIK211" s="499"/>
      <c r="WIL211" s="499"/>
      <c r="WIM211" s="499"/>
      <c r="WIN211" s="500"/>
      <c r="WIO211" s="501"/>
      <c r="WIP211" s="501"/>
      <c r="WIQ211" s="501"/>
      <c r="WIR211" s="501"/>
      <c r="WIS211" s="501"/>
      <c r="WIT211" s="501"/>
      <c r="WIU211" s="501"/>
      <c r="WIV211" s="501"/>
      <c r="WIW211" s="501"/>
      <c r="WIX211" s="501"/>
      <c r="WIY211" s="501"/>
      <c r="WIZ211" s="502"/>
      <c r="WJA211" s="497"/>
      <c r="WJB211" s="498"/>
      <c r="WJC211" s="498"/>
      <c r="WJD211" s="499"/>
      <c r="WJE211" s="499"/>
      <c r="WJF211" s="499"/>
      <c r="WJG211" s="500"/>
      <c r="WJH211" s="501"/>
      <c r="WJI211" s="501"/>
      <c r="WJJ211" s="501"/>
      <c r="WJK211" s="501"/>
      <c r="WJL211" s="501"/>
      <c r="WJM211" s="501"/>
      <c r="WJN211" s="501"/>
      <c r="WJO211" s="501"/>
      <c r="WJP211" s="501"/>
      <c r="WJQ211" s="501"/>
      <c r="WJR211" s="501"/>
      <c r="WJS211" s="502"/>
      <c r="WJT211" s="497"/>
      <c r="WJU211" s="498"/>
      <c r="WJV211" s="498"/>
      <c r="WJW211" s="499"/>
      <c r="WJX211" s="499"/>
      <c r="WJY211" s="499"/>
      <c r="WJZ211" s="500"/>
      <c r="WKA211" s="501"/>
      <c r="WKB211" s="501"/>
      <c r="WKC211" s="501"/>
      <c r="WKD211" s="501"/>
      <c r="WKE211" s="501"/>
      <c r="WKF211" s="501"/>
      <c r="WKG211" s="501"/>
      <c r="WKH211" s="501"/>
      <c r="WKI211" s="501"/>
      <c r="WKJ211" s="501"/>
      <c r="WKK211" s="501"/>
      <c r="WKL211" s="502"/>
      <c r="WKM211" s="497"/>
      <c r="WKN211" s="498"/>
      <c r="WKO211" s="498"/>
      <c r="WKP211" s="499"/>
      <c r="WKQ211" s="499"/>
      <c r="WKR211" s="499"/>
      <c r="WKS211" s="500"/>
      <c r="WKT211" s="501"/>
      <c r="WKU211" s="501"/>
      <c r="WKV211" s="501"/>
      <c r="WKW211" s="501"/>
      <c r="WKX211" s="501"/>
      <c r="WKY211" s="501"/>
      <c r="WKZ211" s="501"/>
      <c r="WLA211" s="501"/>
      <c r="WLB211" s="501"/>
      <c r="WLC211" s="501"/>
      <c r="WLD211" s="501"/>
      <c r="WLE211" s="502"/>
      <c r="WLF211" s="497"/>
      <c r="WLG211" s="498"/>
      <c r="WLH211" s="498"/>
      <c r="WLI211" s="499"/>
      <c r="WLJ211" s="499"/>
      <c r="WLK211" s="499"/>
      <c r="WLL211" s="500"/>
      <c r="WLM211" s="501"/>
      <c r="WLN211" s="501"/>
      <c r="WLO211" s="501"/>
      <c r="WLP211" s="501"/>
      <c r="WLQ211" s="501"/>
      <c r="WLR211" s="501"/>
      <c r="WLS211" s="501"/>
      <c r="WLT211" s="501"/>
      <c r="WLU211" s="501"/>
      <c r="WLV211" s="501"/>
      <c r="WLW211" s="501"/>
      <c r="WLX211" s="502"/>
      <c r="WLY211" s="497"/>
      <c r="WLZ211" s="498"/>
      <c r="WMA211" s="498"/>
      <c r="WMB211" s="499"/>
      <c r="WMC211" s="499"/>
      <c r="WMD211" s="499"/>
      <c r="WME211" s="500"/>
      <c r="WMF211" s="501"/>
      <c r="WMG211" s="501"/>
      <c r="WMH211" s="501"/>
      <c r="WMI211" s="501"/>
      <c r="WMJ211" s="501"/>
      <c r="WMK211" s="501"/>
      <c r="WML211" s="501"/>
      <c r="WMM211" s="501"/>
      <c r="WMN211" s="501"/>
      <c r="WMO211" s="501"/>
      <c r="WMP211" s="501"/>
      <c r="WMQ211" s="502"/>
      <c r="WMR211" s="497"/>
      <c r="WMS211" s="498"/>
      <c r="WMT211" s="498"/>
      <c r="WMU211" s="499"/>
      <c r="WMV211" s="499"/>
      <c r="WMW211" s="499"/>
      <c r="WMX211" s="500"/>
      <c r="WMY211" s="501"/>
      <c r="WMZ211" s="501"/>
      <c r="WNA211" s="501"/>
      <c r="WNB211" s="501"/>
      <c r="WNC211" s="501"/>
      <c r="WND211" s="501"/>
      <c r="WNE211" s="501"/>
      <c r="WNF211" s="501"/>
      <c r="WNG211" s="501"/>
      <c r="WNH211" s="501"/>
      <c r="WNI211" s="501"/>
      <c r="WNJ211" s="502"/>
      <c r="WNK211" s="497"/>
      <c r="WNL211" s="498"/>
      <c r="WNM211" s="498"/>
      <c r="WNN211" s="499"/>
      <c r="WNO211" s="499"/>
      <c r="WNP211" s="499"/>
      <c r="WNQ211" s="500"/>
      <c r="WNR211" s="501"/>
      <c r="WNS211" s="501"/>
      <c r="WNT211" s="501"/>
      <c r="WNU211" s="501"/>
      <c r="WNV211" s="501"/>
      <c r="WNW211" s="501"/>
      <c r="WNX211" s="501"/>
      <c r="WNY211" s="501"/>
      <c r="WNZ211" s="501"/>
      <c r="WOA211" s="501"/>
      <c r="WOB211" s="501"/>
      <c r="WOC211" s="502"/>
      <c r="WOD211" s="497"/>
      <c r="WOE211" s="498"/>
      <c r="WOF211" s="498"/>
      <c r="WOG211" s="499"/>
      <c r="WOH211" s="499"/>
      <c r="WOI211" s="499"/>
      <c r="WOJ211" s="500"/>
      <c r="WOK211" s="501"/>
      <c r="WOL211" s="501"/>
      <c r="WOM211" s="501"/>
      <c r="WON211" s="501"/>
      <c r="WOO211" s="501"/>
      <c r="WOP211" s="501"/>
      <c r="WOQ211" s="501"/>
      <c r="WOR211" s="501"/>
      <c r="WOS211" s="501"/>
      <c r="WOT211" s="501"/>
      <c r="WOU211" s="501"/>
      <c r="WOV211" s="502"/>
      <c r="WOW211" s="497"/>
      <c r="WOX211" s="498"/>
      <c r="WOY211" s="498"/>
      <c r="WOZ211" s="499"/>
      <c r="WPA211" s="499"/>
      <c r="WPB211" s="499"/>
      <c r="WPC211" s="500"/>
      <c r="WPD211" s="501"/>
      <c r="WPE211" s="501"/>
      <c r="WPF211" s="501"/>
      <c r="WPG211" s="501"/>
      <c r="WPH211" s="501"/>
      <c r="WPI211" s="501"/>
      <c r="WPJ211" s="501"/>
      <c r="WPK211" s="501"/>
      <c r="WPL211" s="501"/>
      <c r="WPM211" s="501"/>
      <c r="WPN211" s="501"/>
      <c r="WPO211" s="502"/>
      <c r="WPP211" s="497"/>
      <c r="WPQ211" s="498"/>
      <c r="WPR211" s="498"/>
      <c r="WPS211" s="499"/>
      <c r="WPT211" s="499"/>
      <c r="WPU211" s="499"/>
      <c r="WPV211" s="500"/>
      <c r="WPW211" s="501"/>
      <c r="WPX211" s="501"/>
      <c r="WPY211" s="501"/>
      <c r="WPZ211" s="501"/>
      <c r="WQA211" s="501"/>
      <c r="WQB211" s="501"/>
      <c r="WQC211" s="501"/>
      <c r="WQD211" s="501"/>
      <c r="WQE211" s="501"/>
      <c r="WQF211" s="501"/>
      <c r="WQG211" s="501"/>
      <c r="WQH211" s="502"/>
      <c r="WQI211" s="497"/>
      <c r="WQJ211" s="498"/>
      <c r="WQK211" s="498"/>
      <c r="WQL211" s="499"/>
      <c r="WQM211" s="499"/>
      <c r="WQN211" s="499"/>
      <c r="WQO211" s="500"/>
      <c r="WQP211" s="501"/>
      <c r="WQQ211" s="501"/>
      <c r="WQR211" s="501"/>
      <c r="WQS211" s="501"/>
      <c r="WQT211" s="501"/>
      <c r="WQU211" s="501"/>
      <c r="WQV211" s="501"/>
      <c r="WQW211" s="501"/>
      <c r="WQX211" s="501"/>
      <c r="WQY211" s="501"/>
      <c r="WQZ211" s="501"/>
      <c r="WRA211" s="502"/>
      <c r="WRB211" s="497"/>
      <c r="WRC211" s="498"/>
      <c r="WRD211" s="498"/>
      <c r="WRE211" s="499"/>
      <c r="WRF211" s="499"/>
      <c r="WRG211" s="499"/>
      <c r="WRH211" s="500"/>
      <c r="WRI211" s="501"/>
      <c r="WRJ211" s="501"/>
      <c r="WRK211" s="501"/>
      <c r="WRL211" s="501"/>
      <c r="WRM211" s="501"/>
      <c r="WRN211" s="501"/>
      <c r="WRO211" s="501"/>
      <c r="WRP211" s="501"/>
      <c r="WRQ211" s="501"/>
      <c r="WRR211" s="501"/>
      <c r="WRS211" s="501"/>
      <c r="WRT211" s="502"/>
      <c r="WRU211" s="497"/>
      <c r="WRV211" s="498"/>
      <c r="WRW211" s="498"/>
      <c r="WRX211" s="499"/>
      <c r="WRY211" s="499"/>
      <c r="WRZ211" s="499"/>
      <c r="WSA211" s="500"/>
      <c r="WSB211" s="501"/>
      <c r="WSC211" s="501"/>
      <c r="WSD211" s="501"/>
      <c r="WSE211" s="501"/>
      <c r="WSF211" s="501"/>
      <c r="WSG211" s="501"/>
      <c r="WSH211" s="501"/>
      <c r="WSI211" s="501"/>
      <c r="WSJ211" s="501"/>
      <c r="WSK211" s="501"/>
      <c r="WSL211" s="501"/>
      <c r="WSM211" s="502"/>
      <c r="WSN211" s="497"/>
      <c r="WSO211" s="498"/>
      <c r="WSP211" s="498"/>
      <c r="WSQ211" s="499"/>
      <c r="WSR211" s="499"/>
      <c r="WSS211" s="499"/>
      <c r="WST211" s="500"/>
      <c r="WSU211" s="501"/>
      <c r="WSV211" s="501"/>
      <c r="WSW211" s="501"/>
      <c r="WSX211" s="501"/>
      <c r="WSY211" s="501"/>
      <c r="WSZ211" s="501"/>
      <c r="WTA211" s="501"/>
      <c r="WTB211" s="501"/>
      <c r="WTC211" s="501"/>
      <c r="WTD211" s="501"/>
      <c r="WTE211" s="501"/>
      <c r="WTF211" s="502"/>
      <c r="WTG211" s="497"/>
      <c r="WTH211" s="498"/>
      <c r="WTI211" s="498"/>
      <c r="WTJ211" s="499"/>
      <c r="WTK211" s="499"/>
      <c r="WTL211" s="499"/>
      <c r="WTM211" s="500"/>
      <c r="WTN211" s="501"/>
      <c r="WTO211" s="501"/>
      <c r="WTP211" s="501"/>
      <c r="WTQ211" s="501"/>
      <c r="WTR211" s="501"/>
      <c r="WTS211" s="501"/>
      <c r="WTT211" s="501"/>
      <c r="WTU211" s="501"/>
      <c r="WTV211" s="501"/>
      <c r="WTW211" s="501"/>
      <c r="WTX211" s="501"/>
      <c r="WTY211" s="502"/>
      <c r="WTZ211" s="497"/>
      <c r="WUA211" s="498"/>
      <c r="WUB211" s="498"/>
      <c r="WUC211" s="499"/>
      <c r="WUD211" s="499"/>
      <c r="WUE211" s="499"/>
      <c r="WUF211" s="500"/>
      <c r="WUG211" s="501"/>
      <c r="WUH211" s="501"/>
      <c r="WUI211" s="501"/>
      <c r="WUJ211" s="501"/>
      <c r="WUK211" s="501"/>
      <c r="WUL211" s="501"/>
      <c r="WUM211" s="501"/>
      <c r="WUN211" s="501"/>
      <c r="WUO211" s="501"/>
      <c r="WUP211" s="501"/>
      <c r="WUQ211" s="501"/>
      <c r="WUR211" s="502"/>
      <c r="WUS211" s="497"/>
      <c r="WUT211" s="498"/>
      <c r="WUU211" s="498"/>
      <c r="WUV211" s="499"/>
      <c r="WUW211" s="499"/>
      <c r="WUX211" s="499"/>
      <c r="WUY211" s="500"/>
      <c r="WUZ211" s="501"/>
      <c r="WVA211" s="501"/>
      <c r="WVB211" s="501"/>
      <c r="WVC211" s="501"/>
      <c r="WVD211" s="501"/>
      <c r="WVE211" s="501"/>
      <c r="WVF211" s="501"/>
      <c r="WVG211" s="501"/>
      <c r="WVH211" s="501"/>
      <c r="WVI211" s="501"/>
      <c r="WVJ211" s="501"/>
      <c r="WVK211" s="502"/>
      <c r="WVL211" s="497"/>
      <c r="WVM211" s="498"/>
      <c r="WVN211" s="498"/>
      <c r="WVO211" s="499"/>
      <c r="WVP211" s="499"/>
      <c r="WVQ211" s="499"/>
      <c r="WVR211" s="500"/>
      <c r="WVS211" s="501"/>
      <c r="WVT211" s="501"/>
      <c r="WVU211" s="501"/>
      <c r="WVV211" s="501"/>
      <c r="WVW211" s="501"/>
      <c r="WVX211" s="501"/>
      <c r="WVY211" s="501"/>
      <c r="WVZ211" s="501"/>
      <c r="WWA211" s="501"/>
      <c r="WWB211" s="501"/>
      <c r="WWC211" s="501"/>
      <c r="WWD211" s="502"/>
      <c r="WWE211" s="497"/>
      <c r="WWF211" s="498"/>
      <c r="WWG211" s="498"/>
      <c r="WWH211" s="499"/>
      <c r="WWI211" s="499"/>
      <c r="WWJ211" s="499"/>
      <c r="WWK211" s="500"/>
      <c r="WWL211" s="501"/>
      <c r="WWM211" s="501"/>
      <c r="WWN211" s="501"/>
      <c r="WWO211" s="501"/>
      <c r="WWP211" s="501"/>
      <c r="WWQ211" s="501"/>
      <c r="WWR211" s="501"/>
      <c r="WWS211" s="501"/>
      <c r="WWT211" s="501"/>
      <c r="WWU211" s="501"/>
      <c r="WWV211" s="501"/>
      <c r="WWW211" s="502"/>
      <c r="WWX211" s="497"/>
      <c r="WWY211" s="498"/>
      <c r="WWZ211" s="498"/>
      <c r="WXA211" s="499"/>
      <c r="WXB211" s="499"/>
      <c r="WXC211" s="499"/>
      <c r="WXD211" s="500"/>
      <c r="WXE211" s="501"/>
      <c r="WXF211" s="501"/>
      <c r="WXG211" s="501"/>
      <c r="WXH211" s="501"/>
      <c r="WXI211" s="501"/>
      <c r="WXJ211" s="501"/>
      <c r="WXK211" s="501"/>
      <c r="WXL211" s="501"/>
      <c r="WXM211" s="501"/>
      <c r="WXN211" s="501"/>
      <c r="WXO211" s="501"/>
      <c r="WXP211" s="502"/>
      <c r="WXQ211" s="497"/>
      <c r="WXR211" s="498"/>
      <c r="WXS211" s="498"/>
      <c r="WXT211" s="499"/>
      <c r="WXU211" s="499"/>
      <c r="WXV211" s="499"/>
      <c r="WXW211" s="500"/>
      <c r="WXX211" s="501"/>
      <c r="WXY211" s="501"/>
      <c r="WXZ211" s="501"/>
      <c r="WYA211" s="501"/>
      <c r="WYB211" s="501"/>
      <c r="WYC211" s="501"/>
      <c r="WYD211" s="501"/>
      <c r="WYE211" s="501"/>
      <c r="WYF211" s="501"/>
      <c r="WYG211" s="501"/>
      <c r="WYH211" s="501"/>
      <c r="WYI211" s="502"/>
      <c r="WYJ211" s="497"/>
      <c r="WYK211" s="498"/>
      <c r="WYL211" s="498"/>
      <c r="WYM211" s="499"/>
      <c r="WYN211" s="499"/>
      <c r="WYO211" s="499"/>
      <c r="WYP211" s="500"/>
      <c r="WYQ211" s="501"/>
      <c r="WYR211" s="501"/>
      <c r="WYS211" s="501"/>
      <c r="WYT211" s="501"/>
      <c r="WYU211" s="501"/>
      <c r="WYV211" s="501"/>
      <c r="WYW211" s="501"/>
      <c r="WYX211" s="501"/>
      <c r="WYY211" s="501"/>
      <c r="WYZ211" s="501"/>
      <c r="WZA211" s="501"/>
      <c r="WZB211" s="502"/>
      <c r="WZC211" s="497"/>
      <c r="WZD211" s="498"/>
      <c r="WZE211" s="498"/>
      <c r="WZF211" s="499"/>
      <c r="WZG211" s="499"/>
      <c r="WZH211" s="499"/>
      <c r="WZI211" s="500"/>
      <c r="WZJ211" s="501"/>
      <c r="WZK211" s="501"/>
      <c r="WZL211" s="501"/>
      <c r="WZM211" s="501"/>
      <c r="WZN211" s="501"/>
      <c r="WZO211" s="501"/>
      <c r="WZP211" s="501"/>
      <c r="WZQ211" s="501"/>
      <c r="WZR211" s="501"/>
      <c r="WZS211" s="501"/>
      <c r="WZT211" s="501"/>
      <c r="WZU211" s="502"/>
      <c r="WZV211" s="497"/>
      <c r="WZW211" s="498"/>
      <c r="WZX211" s="498"/>
      <c r="WZY211" s="499"/>
      <c r="WZZ211" s="499"/>
      <c r="XAA211" s="499"/>
      <c r="XAB211" s="500"/>
      <c r="XAC211" s="501"/>
      <c r="XAD211" s="501"/>
      <c r="XAE211" s="501"/>
      <c r="XAF211" s="501"/>
      <c r="XAG211" s="501"/>
      <c r="XAH211" s="501"/>
      <c r="XAI211" s="501"/>
      <c r="XAJ211" s="501"/>
      <c r="XAK211" s="501"/>
      <c r="XAL211" s="501"/>
      <c r="XAM211" s="501"/>
      <c r="XAN211" s="502"/>
      <c r="XAO211" s="497"/>
      <c r="XAP211" s="498"/>
      <c r="XAQ211" s="498"/>
      <c r="XAR211" s="499"/>
      <c r="XAS211" s="499"/>
      <c r="XAT211" s="499"/>
      <c r="XAU211" s="500"/>
      <c r="XAV211" s="501"/>
      <c r="XAW211" s="501"/>
      <c r="XAX211" s="501"/>
      <c r="XAY211" s="501"/>
      <c r="XAZ211" s="501"/>
      <c r="XBA211" s="501"/>
      <c r="XBB211" s="501"/>
      <c r="XBC211" s="501"/>
      <c r="XBD211" s="501"/>
      <c r="XBE211" s="501"/>
      <c r="XBF211" s="501"/>
      <c r="XBG211" s="502"/>
      <c r="XBH211" s="497"/>
      <c r="XBI211" s="498"/>
      <c r="XBJ211" s="498"/>
      <c r="XBK211" s="499"/>
      <c r="XBL211" s="499"/>
      <c r="XBM211" s="499"/>
      <c r="XBN211" s="500"/>
      <c r="XBO211" s="501"/>
      <c r="XBP211" s="501"/>
      <c r="XBQ211" s="501"/>
      <c r="XBR211" s="501"/>
      <c r="XBS211" s="501"/>
      <c r="XBT211" s="501"/>
      <c r="XBU211" s="501"/>
      <c r="XBV211" s="501"/>
      <c r="XBW211" s="501"/>
      <c r="XBX211" s="501"/>
      <c r="XBY211" s="501"/>
      <c r="XBZ211" s="502"/>
      <c r="XCA211" s="497"/>
      <c r="XCB211" s="498"/>
      <c r="XCC211" s="498"/>
      <c r="XCD211" s="499"/>
      <c r="XCE211" s="499"/>
      <c r="XCF211" s="499"/>
      <c r="XCG211" s="500"/>
      <c r="XCH211" s="501"/>
      <c r="XCI211" s="501"/>
      <c r="XCJ211" s="501"/>
      <c r="XCK211" s="501"/>
      <c r="XCL211" s="501"/>
      <c r="XCM211" s="501"/>
      <c r="XCN211" s="501"/>
      <c r="XCO211" s="501"/>
      <c r="XCP211" s="501"/>
      <c r="XCQ211" s="501"/>
      <c r="XCR211" s="501"/>
      <c r="XCS211" s="502"/>
      <c r="XCT211" s="497"/>
      <c r="XCU211" s="498"/>
      <c r="XCV211" s="498"/>
      <c r="XCW211" s="499"/>
      <c r="XCX211" s="499"/>
      <c r="XCY211" s="499"/>
      <c r="XCZ211" s="500"/>
      <c r="XDA211" s="501"/>
      <c r="XDB211" s="501"/>
      <c r="XDC211" s="501"/>
      <c r="XDD211" s="501"/>
      <c r="XDE211" s="501"/>
      <c r="XDF211" s="501"/>
      <c r="XDG211" s="501"/>
      <c r="XDH211" s="501"/>
      <c r="XDI211" s="501"/>
      <c r="XDJ211" s="501"/>
      <c r="XDK211" s="501"/>
      <c r="XDL211" s="502"/>
      <c r="XDM211" s="497"/>
      <c r="XDN211" s="498"/>
      <c r="XDO211" s="498"/>
      <c r="XDP211" s="499"/>
      <c r="XDQ211" s="499"/>
      <c r="XDR211" s="499"/>
      <c r="XDS211" s="500"/>
      <c r="XDT211" s="501"/>
      <c r="XDU211" s="501"/>
      <c r="XDV211" s="501"/>
      <c r="XDW211" s="501"/>
      <c r="XDX211" s="501"/>
      <c r="XDY211" s="501"/>
      <c r="XDZ211" s="501"/>
      <c r="XEA211" s="501"/>
      <c r="XEB211" s="501"/>
      <c r="XEC211" s="501"/>
      <c r="XED211" s="501"/>
      <c r="XEE211" s="502"/>
      <c r="XEF211" s="497"/>
      <c r="XEG211" s="498"/>
      <c r="XEH211" s="498"/>
      <c r="XEI211" s="499"/>
      <c r="XEJ211" s="499"/>
      <c r="XEK211" s="499"/>
      <c r="XEL211" s="500"/>
      <c r="XEM211" s="501"/>
      <c r="XEN211" s="501"/>
      <c r="XEO211" s="501"/>
      <c r="XEP211" s="501"/>
      <c r="XEQ211" s="501"/>
      <c r="XER211" s="501"/>
      <c r="XES211" s="501"/>
      <c r="XET211" s="501"/>
      <c r="XEU211" s="501"/>
      <c r="XEV211" s="501"/>
      <c r="XEW211" s="501"/>
      <c r="XEX211" s="502"/>
      <c r="XEY211" s="497"/>
      <c r="XEZ211" s="498"/>
      <c r="XFA211" s="498"/>
      <c r="XFB211" s="499"/>
      <c r="XFC211" s="499"/>
      <c r="XFD211" s="499"/>
    </row>
    <row r="212" spans="1:16384" hidden="1" outlineLevel="1" x14ac:dyDescent="0.3">
      <c r="B212" s="597"/>
      <c r="C212" s="598"/>
      <c r="D212" s="599"/>
      <c r="E212" s="147"/>
      <c r="F212" s="133"/>
      <c r="G212" s="134" t="s">
        <v>44</v>
      </c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35">
        <f t="shared" ref="T212:T231" si="12">SUM(H212:S212)</f>
        <v>0</v>
      </c>
    </row>
    <row r="213" spans="1:16384" hidden="1" outlineLevel="1" x14ac:dyDescent="0.3">
      <c r="B213" s="594"/>
      <c r="C213" s="595"/>
      <c r="D213" s="596"/>
      <c r="E213" s="147"/>
      <c r="F213" s="133"/>
      <c r="G213" s="134" t="s">
        <v>44</v>
      </c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35">
        <f t="shared" si="12"/>
        <v>0</v>
      </c>
    </row>
    <row r="214" spans="1:16384" hidden="1" outlineLevel="1" x14ac:dyDescent="0.3">
      <c r="B214" s="594"/>
      <c r="C214" s="595"/>
      <c r="D214" s="596"/>
      <c r="E214" s="147"/>
      <c r="F214" s="133"/>
      <c r="G214" s="134" t="s">
        <v>44</v>
      </c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35">
        <f t="shared" si="12"/>
        <v>0</v>
      </c>
    </row>
    <row r="215" spans="1:16384" hidden="1" outlineLevel="1" x14ac:dyDescent="0.3">
      <c r="B215" s="594"/>
      <c r="C215" s="595"/>
      <c r="D215" s="596"/>
      <c r="E215" s="147"/>
      <c r="F215" s="133"/>
      <c r="G215" s="134" t="s">
        <v>44</v>
      </c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35">
        <f t="shared" si="12"/>
        <v>0</v>
      </c>
    </row>
    <row r="216" spans="1:16384" hidden="1" outlineLevel="1" x14ac:dyDescent="0.3">
      <c r="B216" s="594"/>
      <c r="C216" s="595"/>
      <c r="D216" s="596"/>
      <c r="E216" s="147"/>
      <c r="F216" s="133"/>
      <c r="G216" s="134" t="s">
        <v>44</v>
      </c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35">
        <f t="shared" si="12"/>
        <v>0</v>
      </c>
    </row>
    <row r="217" spans="1:16384" hidden="1" outlineLevel="1" x14ac:dyDescent="0.3">
      <c r="B217" s="594"/>
      <c r="C217" s="595"/>
      <c r="D217" s="596"/>
      <c r="E217" s="147"/>
      <c r="F217" s="133"/>
      <c r="G217" s="134" t="s">
        <v>44</v>
      </c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35">
        <f t="shared" si="12"/>
        <v>0</v>
      </c>
    </row>
    <row r="218" spans="1:16384" hidden="1" outlineLevel="1" x14ac:dyDescent="0.3">
      <c r="B218" s="594"/>
      <c r="C218" s="595"/>
      <c r="D218" s="596"/>
      <c r="E218" s="147"/>
      <c r="F218" s="133"/>
      <c r="G218" s="134" t="s">
        <v>44</v>
      </c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35">
        <f t="shared" si="12"/>
        <v>0</v>
      </c>
    </row>
    <row r="219" spans="1:16384" hidden="1" outlineLevel="1" x14ac:dyDescent="0.3">
      <c r="B219" s="594"/>
      <c r="C219" s="595"/>
      <c r="D219" s="596"/>
      <c r="E219" s="147"/>
      <c r="F219" s="133"/>
      <c r="G219" s="134" t="s">
        <v>44</v>
      </c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35">
        <f t="shared" si="12"/>
        <v>0</v>
      </c>
    </row>
    <row r="220" spans="1:16384" hidden="1" outlineLevel="1" x14ac:dyDescent="0.3">
      <c r="B220" s="594"/>
      <c r="C220" s="595"/>
      <c r="D220" s="596"/>
      <c r="E220" s="147"/>
      <c r="F220" s="133"/>
      <c r="G220" s="134" t="s">
        <v>44</v>
      </c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35">
        <f t="shared" si="12"/>
        <v>0</v>
      </c>
    </row>
    <row r="221" spans="1:16384" hidden="1" outlineLevel="1" x14ac:dyDescent="0.3">
      <c r="B221" s="594"/>
      <c r="C221" s="595"/>
      <c r="D221" s="596"/>
      <c r="E221" s="147"/>
      <c r="F221" s="133"/>
      <c r="G221" s="134" t="s">
        <v>44</v>
      </c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35">
        <f>SUM(H221:S221)</f>
        <v>0</v>
      </c>
    </row>
    <row r="222" spans="1:16384" hidden="1" outlineLevel="1" x14ac:dyDescent="0.3">
      <c r="B222" s="594"/>
      <c r="C222" s="595"/>
      <c r="D222" s="596"/>
      <c r="E222" s="147"/>
      <c r="F222" s="133"/>
      <c r="G222" s="134" t="s">
        <v>44</v>
      </c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35">
        <f>SUM(H222:S222)</f>
        <v>0</v>
      </c>
    </row>
    <row r="223" spans="1:16384" hidden="1" outlineLevel="1" x14ac:dyDescent="0.3">
      <c r="B223" s="594"/>
      <c r="C223" s="595"/>
      <c r="D223" s="596"/>
      <c r="E223" s="147"/>
      <c r="F223" s="133"/>
      <c r="G223" s="134" t="s">
        <v>44</v>
      </c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35">
        <f>SUM(H223:S223)</f>
        <v>0</v>
      </c>
    </row>
    <row r="224" spans="1:16384" hidden="1" outlineLevel="1" x14ac:dyDescent="0.3">
      <c r="B224" s="594"/>
      <c r="C224" s="595"/>
      <c r="D224" s="596"/>
      <c r="E224" s="147"/>
      <c r="F224" s="133"/>
      <c r="G224" s="134" t="s">
        <v>44</v>
      </c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35">
        <f>SUM(H224:S224)</f>
        <v>0</v>
      </c>
    </row>
    <row r="225" spans="2:20" hidden="1" outlineLevel="1" x14ac:dyDescent="0.3">
      <c r="B225" s="594"/>
      <c r="C225" s="595"/>
      <c r="D225" s="596"/>
      <c r="E225" s="147"/>
      <c r="F225" s="133"/>
      <c r="G225" s="134" t="s">
        <v>44</v>
      </c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35">
        <f>SUM(H225:S225)</f>
        <v>0</v>
      </c>
    </row>
    <row r="226" spans="2:20" hidden="1" outlineLevel="1" x14ac:dyDescent="0.3">
      <c r="B226" s="594"/>
      <c r="C226" s="595"/>
      <c r="D226" s="596"/>
      <c r="E226" s="147"/>
      <c r="F226" s="133"/>
      <c r="G226" s="134" t="s">
        <v>44</v>
      </c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35">
        <f t="shared" si="12"/>
        <v>0</v>
      </c>
    </row>
    <row r="227" spans="2:20" hidden="1" outlineLevel="1" x14ac:dyDescent="0.3">
      <c r="B227" s="594"/>
      <c r="C227" s="595"/>
      <c r="D227" s="596"/>
      <c r="E227" s="147"/>
      <c r="F227" s="133"/>
      <c r="G227" s="134" t="s">
        <v>44</v>
      </c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35">
        <f t="shared" si="12"/>
        <v>0</v>
      </c>
    </row>
    <row r="228" spans="2:20" hidden="1" outlineLevel="1" x14ac:dyDescent="0.3">
      <c r="B228" s="594"/>
      <c r="C228" s="595"/>
      <c r="D228" s="596"/>
      <c r="E228" s="147"/>
      <c r="F228" s="133"/>
      <c r="G228" s="134" t="s">
        <v>44</v>
      </c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35">
        <f t="shared" si="12"/>
        <v>0</v>
      </c>
    </row>
    <row r="229" spans="2:20" hidden="1" outlineLevel="1" x14ac:dyDescent="0.3">
      <c r="B229" s="594"/>
      <c r="C229" s="595"/>
      <c r="D229" s="596"/>
      <c r="E229" s="147"/>
      <c r="F229" s="133"/>
      <c r="G229" s="134" t="s">
        <v>44</v>
      </c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35">
        <f t="shared" si="12"/>
        <v>0</v>
      </c>
    </row>
    <row r="230" spans="2:20" hidden="1" outlineLevel="1" x14ac:dyDescent="0.3">
      <c r="B230" s="594"/>
      <c r="C230" s="595"/>
      <c r="D230" s="596"/>
      <c r="E230" s="147"/>
      <c r="F230" s="133"/>
      <c r="G230" s="134" t="s">
        <v>44</v>
      </c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35">
        <f t="shared" si="12"/>
        <v>0</v>
      </c>
    </row>
    <row r="231" spans="2:20" hidden="1" outlineLevel="1" x14ac:dyDescent="0.3">
      <c r="B231" s="594"/>
      <c r="C231" s="595"/>
      <c r="D231" s="596"/>
      <c r="E231" s="147"/>
      <c r="F231" s="133"/>
      <c r="G231" s="134" t="s">
        <v>44</v>
      </c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35">
        <f t="shared" si="12"/>
        <v>0</v>
      </c>
    </row>
    <row r="232" spans="2:20" hidden="1" outlineLevel="1" x14ac:dyDescent="0.3">
      <c r="B232" s="136" t="s">
        <v>45</v>
      </c>
      <c r="C232" s="137"/>
      <c r="D232" s="138"/>
      <c r="E232" s="138"/>
      <c r="F232" s="138"/>
      <c r="G232" s="139"/>
      <c r="H232" s="140"/>
      <c r="I232" s="141"/>
      <c r="J232" s="141"/>
      <c r="K232" s="140"/>
      <c r="L232" s="141"/>
      <c r="M232" s="141"/>
      <c r="N232" s="140"/>
      <c r="O232" s="141"/>
      <c r="P232" s="140"/>
      <c r="Q232" s="141"/>
      <c r="R232" s="140"/>
      <c r="S232" s="141"/>
      <c r="T232" s="142">
        <f>SUM(T212:T231)</f>
        <v>0</v>
      </c>
    </row>
    <row r="233" spans="2:20" hidden="1" outlineLevel="1" x14ac:dyDescent="0.3">
      <c r="B233" s="591" t="s">
        <v>46</v>
      </c>
      <c r="C233" s="592"/>
      <c r="D233" s="593"/>
      <c r="E233" s="143" t="str">
        <f t="shared" ref="E233:E244" si="13">$B$211</f>
        <v>Blocos e vigas baldrames para ESTACA PRÉ-MOLDADA</v>
      </c>
      <c r="F233" s="144">
        <f>H233</f>
        <v>0</v>
      </c>
      <c r="G233" s="134" t="s">
        <v>44</v>
      </c>
      <c r="H233" s="132">
        <f>SUM(H212:H231)</f>
        <v>0</v>
      </c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2">
        <f>SUM(H233:S244)</f>
        <v>0</v>
      </c>
    </row>
    <row r="234" spans="2:20" hidden="1" outlineLevel="1" x14ac:dyDescent="0.3">
      <c r="B234" s="591" t="s">
        <v>47</v>
      </c>
      <c r="C234" s="592"/>
      <c r="D234" s="593"/>
      <c r="E234" s="143" t="str">
        <f t="shared" si="13"/>
        <v>Blocos e vigas baldrames para ESTACA PRÉ-MOLDADA</v>
      </c>
      <c r="F234" s="144">
        <f>I234</f>
        <v>0</v>
      </c>
      <c r="G234" s="134" t="s">
        <v>44</v>
      </c>
      <c r="H234" s="145"/>
      <c r="I234" s="132">
        <f>SUM(I212:I231)</f>
        <v>0</v>
      </c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35" t="b">
        <f>T232=T233</f>
        <v>1</v>
      </c>
    </row>
    <row r="235" spans="2:20" hidden="1" outlineLevel="1" x14ac:dyDescent="0.3">
      <c r="B235" s="591" t="s">
        <v>48</v>
      </c>
      <c r="C235" s="592"/>
      <c r="D235" s="593"/>
      <c r="E235" s="143" t="str">
        <f t="shared" si="13"/>
        <v>Blocos e vigas baldrames para ESTACA PRÉ-MOLDADA</v>
      </c>
      <c r="F235" s="144">
        <f>J235</f>
        <v>0</v>
      </c>
      <c r="G235" s="134" t="s">
        <v>44</v>
      </c>
      <c r="H235" s="145"/>
      <c r="I235" s="145"/>
      <c r="J235" s="132">
        <f>SUM(J212:J231)</f>
        <v>0</v>
      </c>
      <c r="K235" s="145"/>
      <c r="L235" s="145"/>
      <c r="M235" s="145"/>
      <c r="N235" s="145"/>
      <c r="O235" s="145"/>
      <c r="P235" s="145"/>
      <c r="Q235" s="145"/>
      <c r="R235" s="145"/>
      <c r="S235" s="145"/>
      <c r="T235" s="135"/>
    </row>
    <row r="236" spans="2:20" hidden="1" outlineLevel="1" x14ac:dyDescent="0.3">
      <c r="B236" s="591" t="s">
        <v>49</v>
      </c>
      <c r="C236" s="592"/>
      <c r="D236" s="593"/>
      <c r="E236" s="143" t="str">
        <f t="shared" si="13"/>
        <v>Blocos e vigas baldrames para ESTACA PRÉ-MOLDADA</v>
      </c>
      <c r="F236" s="144">
        <f>K236</f>
        <v>0</v>
      </c>
      <c r="G236" s="134" t="s">
        <v>44</v>
      </c>
      <c r="H236" s="145"/>
      <c r="I236" s="145"/>
      <c r="J236" s="145"/>
      <c r="K236" s="132">
        <f>SUM(K212:K231)</f>
        <v>0</v>
      </c>
      <c r="L236" s="145"/>
      <c r="M236" s="145"/>
      <c r="N236" s="145"/>
      <c r="O236" s="145"/>
      <c r="P236" s="145"/>
      <c r="Q236" s="145"/>
      <c r="R236" s="145"/>
      <c r="S236" s="145"/>
      <c r="T236" s="135"/>
    </row>
    <row r="237" spans="2:20" hidden="1" outlineLevel="1" x14ac:dyDescent="0.3">
      <c r="B237" s="591" t="s">
        <v>50</v>
      </c>
      <c r="C237" s="592"/>
      <c r="D237" s="593"/>
      <c r="E237" s="143" t="str">
        <f t="shared" si="13"/>
        <v>Blocos e vigas baldrames para ESTACA PRÉ-MOLDADA</v>
      </c>
      <c r="F237" s="144">
        <f>L237</f>
        <v>0</v>
      </c>
      <c r="G237" s="134" t="s">
        <v>44</v>
      </c>
      <c r="H237" s="145"/>
      <c r="I237" s="145"/>
      <c r="J237" s="145"/>
      <c r="K237" s="145"/>
      <c r="L237" s="132">
        <f>SUM(L212:L231)</f>
        <v>0</v>
      </c>
      <c r="M237" s="145"/>
      <c r="N237" s="145"/>
      <c r="O237" s="145"/>
      <c r="P237" s="145"/>
      <c r="Q237" s="145"/>
      <c r="R237" s="145"/>
      <c r="S237" s="145"/>
      <c r="T237" s="135"/>
    </row>
    <row r="238" spans="2:20" hidden="1" outlineLevel="1" x14ac:dyDescent="0.3">
      <c r="B238" s="591" t="s">
        <v>51</v>
      </c>
      <c r="C238" s="592"/>
      <c r="D238" s="593"/>
      <c r="E238" s="143" t="str">
        <f t="shared" si="13"/>
        <v>Blocos e vigas baldrames para ESTACA PRÉ-MOLDADA</v>
      </c>
      <c r="F238" s="144">
        <f>M238</f>
        <v>0</v>
      </c>
      <c r="G238" s="134" t="s">
        <v>44</v>
      </c>
      <c r="H238" s="145"/>
      <c r="I238" s="145"/>
      <c r="J238" s="145"/>
      <c r="K238" s="145"/>
      <c r="L238" s="145"/>
      <c r="M238" s="132">
        <f>SUM(M212:M231)</f>
        <v>0</v>
      </c>
      <c r="N238" s="145"/>
      <c r="O238" s="145"/>
      <c r="P238" s="145"/>
      <c r="Q238" s="145"/>
      <c r="R238" s="145"/>
      <c r="S238" s="145"/>
      <c r="T238" s="135"/>
    </row>
    <row r="239" spans="2:20" hidden="1" outlineLevel="1" x14ac:dyDescent="0.3">
      <c r="B239" s="591" t="s">
        <v>52</v>
      </c>
      <c r="C239" s="592"/>
      <c r="D239" s="593"/>
      <c r="E239" s="143" t="str">
        <f t="shared" si="13"/>
        <v>Blocos e vigas baldrames para ESTACA PRÉ-MOLDADA</v>
      </c>
      <c r="F239" s="144">
        <f>N239</f>
        <v>0</v>
      </c>
      <c r="G239" s="134" t="s">
        <v>44</v>
      </c>
      <c r="H239" s="145"/>
      <c r="I239" s="145"/>
      <c r="J239" s="145"/>
      <c r="K239" s="145"/>
      <c r="L239" s="145"/>
      <c r="M239" s="145"/>
      <c r="N239" s="132">
        <f>SUM(N212:N231)</f>
        <v>0</v>
      </c>
      <c r="O239" s="145"/>
      <c r="P239" s="145"/>
      <c r="Q239" s="145"/>
      <c r="R239" s="145"/>
      <c r="S239" s="145"/>
      <c r="T239" s="135"/>
    </row>
    <row r="240" spans="2:20" hidden="1" outlineLevel="1" x14ac:dyDescent="0.3">
      <c r="B240" s="591" t="s">
        <v>53</v>
      </c>
      <c r="C240" s="592"/>
      <c r="D240" s="593"/>
      <c r="E240" s="143" t="str">
        <f t="shared" si="13"/>
        <v>Blocos e vigas baldrames para ESTACA PRÉ-MOLDADA</v>
      </c>
      <c r="F240" s="144">
        <f>O240</f>
        <v>0</v>
      </c>
      <c r="G240" s="134" t="s">
        <v>44</v>
      </c>
      <c r="H240" s="145"/>
      <c r="I240" s="145"/>
      <c r="J240" s="145"/>
      <c r="K240" s="145"/>
      <c r="L240" s="145"/>
      <c r="M240" s="145"/>
      <c r="N240" s="145"/>
      <c r="O240" s="132">
        <f>SUM(O212:O231)</f>
        <v>0</v>
      </c>
      <c r="P240" s="145"/>
      <c r="Q240" s="145"/>
      <c r="R240" s="145"/>
      <c r="S240" s="145"/>
      <c r="T240" s="135"/>
    </row>
    <row r="241" spans="1:16384" hidden="1" outlineLevel="1" x14ac:dyDescent="0.3">
      <c r="B241" s="585" t="s">
        <v>54</v>
      </c>
      <c r="C241" s="586"/>
      <c r="D241" s="587"/>
      <c r="E241" s="143" t="str">
        <f t="shared" si="13"/>
        <v>Blocos e vigas baldrames para ESTACA PRÉ-MOLDADA</v>
      </c>
      <c r="F241" s="144">
        <f>P241</f>
        <v>0</v>
      </c>
      <c r="G241" s="134" t="s">
        <v>44</v>
      </c>
      <c r="H241" s="145"/>
      <c r="I241" s="145"/>
      <c r="J241" s="145"/>
      <c r="K241" s="145"/>
      <c r="L241" s="145"/>
      <c r="M241" s="145"/>
      <c r="N241" s="145"/>
      <c r="O241" s="145"/>
      <c r="P241" s="132">
        <f>SUM(P212:P231)</f>
        <v>0</v>
      </c>
      <c r="Q241" s="145"/>
      <c r="R241" s="145"/>
      <c r="S241" s="145"/>
      <c r="T241" s="135"/>
    </row>
    <row r="242" spans="1:16384" hidden="1" outlineLevel="1" x14ac:dyDescent="0.3">
      <c r="B242" s="591" t="s">
        <v>55</v>
      </c>
      <c r="C242" s="592"/>
      <c r="D242" s="593"/>
      <c r="E242" s="143" t="str">
        <f t="shared" si="13"/>
        <v>Blocos e vigas baldrames para ESTACA PRÉ-MOLDADA</v>
      </c>
      <c r="F242" s="144">
        <f>Q242</f>
        <v>0</v>
      </c>
      <c r="G242" s="134" t="s">
        <v>44</v>
      </c>
      <c r="H242" s="145"/>
      <c r="I242" s="145"/>
      <c r="J242" s="145"/>
      <c r="K242" s="145"/>
      <c r="L242" s="145"/>
      <c r="M242" s="145"/>
      <c r="N242" s="145"/>
      <c r="O242" s="145"/>
      <c r="P242" s="145"/>
      <c r="Q242" s="132">
        <f>SUM(Q212:Q231)</f>
        <v>0</v>
      </c>
      <c r="R242" s="145"/>
      <c r="S242" s="145"/>
      <c r="T242" s="135"/>
    </row>
    <row r="243" spans="1:16384" hidden="1" outlineLevel="1" x14ac:dyDescent="0.3">
      <c r="B243" s="585" t="s">
        <v>56</v>
      </c>
      <c r="C243" s="586"/>
      <c r="D243" s="587"/>
      <c r="E243" s="143" t="str">
        <f t="shared" si="13"/>
        <v>Blocos e vigas baldrames para ESTACA PRÉ-MOLDADA</v>
      </c>
      <c r="F243" s="144">
        <f>R243</f>
        <v>0</v>
      </c>
      <c r="G243" s="134" t="s">
        <v>44</v>
      </c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32">
        <f>SUM(R212:R231)</f>
        <v>0</v>
      </c>
      <c r="S243" s="145"/>
      <c r="T243" s="135"/>
    </row>
    <row r="244" spans="1:16384" hidden="1" outlineLevel="1" x14ac:dyDescent="0.3">
      <c r="B244" s="588" t="s">
        <v>56</v>
      </c>
      <c r="C244" s="589"/>
      <c r="D244" s="590"/>
      <c r="E244" s="483" t="str">
        <f t="shared" si="13"/>
        <v>Blocos e vigas baldrames para ESTACA PRÉ-MOLDADA</v>
      </c>
      <c r="F244" s="484">
        <f>S244</f>
        <v>0</v>
      </c>
      <c r="G244" s="485" t="s">
        <v>44</v>
      </c>
      <c r="H244" s="486"/>
      <c r="I244" s="486"/>
      <c r="J244" s="486"/>
      <c r="K244" s="486"/>
      <c r="L244" s="486"/>
      <c r="M244" s="486"/>
      <c r="N244" s="486"/>
      <c r="O244" s="486"/>
      <c r="P244" s="486"/>
      <c r="Q244" s="486"/>
      <c r="R244" s="486"/>
      <c r="S244" s="487">
        <f>SUM(S212:S231)</f>
        <v>0</v>
      </c>
      <c r="T244" s="488"/>
    </row>
    <row r="245" spans="1:16384" s="130" customFormat="1" collapsed="1" x14ac:dyDescent="0.3">
      <c r="A245" s="497"/>
      <c r="B245" s="498" t="s">
        <v>26</v>
      </c>
      <c r="C245" s="498"/>
      <c r="D245" s="499"/>
      <c r="E245" s="499"/>
      <c r="F245" s="499"/>
      <c r="G245" s="500"/>
      <c r="H245" s="501"/>
      <c r="I245" s="501"/>
      <c r="J245" s="501"/>
      <c r="K245" s="501"/>
      <c r="L245" s="501"/>
      <c r="M245" s="501"/>
      <c r="N245" s="501"/>
      <c r="O245" s="501"/>
      <c r="P245" s="501"/>
      <c r="Q245" s="501"/>
      <c r="R245" s="501"/>
      <c r="S245" s="502"/>
      <c r="T245" s="497"/>
      <c r="U245" s="498"/>
      <c r="V245" s="498"/>
      <c r="W245" s="499"/>
      <c r="X245" s="499"/>
      <c r="Y245" s="499"/>
      <c r="Z245" s="500"/>
      <c r="AA245" s="501"/>
      <c r="AB245" s="501"/>
      <c r="AC245" s="501"/>
      <c r="AD245" s="501"/>
      <c r="AE245" s="501"/>
      <c r="AF245" s="501"/>
      <c r="AG245" s="501"/>
      <c r="AH245" s="501"/>
      <c r="AI245" s="501"/>
      <c r="AJ245" s="501"/>
      <c r="AK245" s="501"/>
      <c r="AL245" s="502"/>
      <c r="AM245" s="497"/>
      <c r="AN245" s="498"/>
      <c r="AO245" s="498"/>
      <c r="AP245" s="499"/>
      <c r="AQ245" s="499"/>
      <c r="AR245" s="499"/>
      <c r="AS245" s="500"/>
      <c r="AT245" s="501"/>
      <c r="AU245" s="501"/>
      <c r="AV245" s="501"/>
      <c r="AW245" s="501"/>
      <c r="AX245" s="501"/>
      <c r="AY245" s="501"/>
      <c r="AZ245" s="501"/>
      <c r="BA245" s="501"/>
      <c r="BB245" s="501"/>
      <c r="BC245" s="501"/>
      <c r="BD245" s="501"/>
      <c r="BE245" s="502"/>
      <c r="BF245" s="497"/>
      <c r="BG245" s="498"/>
      <c r="BH245" s="498"/>
      <c r="BI245" s="499"/>
      <c r="BJ245" s="499"/>
      <c r="BK245" s="499"/>
      <c r="BL245" s="500"/>
      <c r="BM245" s="501"/>
      <c r="BN245" s="501"/>
      <c r="BO245" s="501"/>
      <c r="BP245" s="501"/>
      <c r="BQ245" s="501"/>
      <c r="BR245" s="501"/>
      <c r="BS245" s="501"/>
      <c r="BT245" s="501"/>
      <c r="BU245" s="501"/>
      <c r="BV245" s="501"/>
      <c r="BW245" s="501"/>
      <c r="BX245" s="502"/>
      <c r="BY245" s="497"/>
      <c r="BZ245" s="498"/>
      <c r="CA245" s="498"/>
      <c r="CB245" s="499"/>
      <c r="CC245" s="499"/>
      <c r="CD245" s="499"/>
      <c r="CE245" s="500"/>
      <c r="CF245" s="501"/>
      <c r="CG245" s="501"/>
      <c r="CH245" s="501"/>
      <c r="CI245" s="501"/>
      <c r="CJ245" s="501"/>
      <c r="CK245" s="501"/>
      <c r="CL245" s="501"/>
      <c r="CM245" s="501"/>
      <c r="CN245" s="501"/>
      <c r="CO245" s="501"/>
      <c r="CP245" s="501"/>
      <c r="CQ245" s="502"/>
      <c r="CR245" s="497"/>
      <c r="CS245" s="498"/>
      <c r="CT245" s="498"/>
      <c r="CU245" s="499"/>
      <c r="CV245" s="499"/>
      <c r="CW245" s="499"/>
      <c r="CX245" s="500"/>
      <c r="CY245" s="501"/>
      <c r="CZ245" s="501"/>
      <c r="DA245" s="501"/>
      <c r="DB245" s="501"/>
      <c r="DC245" s="501"/>
      <c r="DD245" s="501"/>
      <c r="DE245" s="501"/>
      <c r="DF245" s="501"/>
      <c r="DG245" s="501"/>
      <c r="DH245" s="501"/>
      <c r="DI245" s="501"/>
      <c r="DJ245" s="502"/>
      <c r="DK245" s="497"/>
      <c r="DL245" s="498"/>
      <c r="DM245" s="498"/>
      <c r="DN245" s="499"/>
      <c r="DO245" s="499"/>
      <c r="DP245" s="499"/>
      <c r="DQ245" s="500"/>
      <c r="DR245" s="501"/>
      <c r="DS245" s="501"/>
      <c r="DT245" s="501"/>
      <c r="DU245" s="501"/>
      <c r="DV245" s="501"/>
      <c r="DW245" s="501"/>
      <c r="DX245" s="501"/>
      <c r="DY245" s="501"/>
      <c r="DZ245" s="501"/>
      <c r="EA245" s="501"/>
      <c r="EB245" s="501"/>
      <c r="EC245" s="502"/>
      <c r="ED245" s="497"/>
      <c r="EE245" s="498"/>
      <c r="EF245" s="498"/>
      <c r="EG245" s="499"/>
      <c r="EH245" s="499"/>
      <c r="EI245" s="499"/>
      <c r="EJ245" s="500"/>
      <c r="EK245" s="501"/>
      <c r="EL245" s="501"/>
      <c r="EM245" s="501"/>
      <c r="EN245" s="501"/>
      <c r="EO245" s="501"/>
      <c r="EP245" s="501"/>
      <c r="EQ245" s="501"/>
      <c r="ER245" s="501"/>
      <c r="ES245" s="501"/>
      <c r="ET245" s="501"/>
      <c r="EU245" s="501"/>
      <c r="EV245" s="502"/>
      <c r="EW245" s="497"/>
      <c r="EX245" s="498"/>
      <c r="EY245" s="498"/>
      <c r="EZ245" s="499"/>
      <c r="FA245" s="499"/>
      <c r="FB245" s="499"/>
      <c r="FC245" s="500"/>
      <c r="FD245" s="501"/>
      <c r="FE245" s="501"/>
      <c r="FF245" s="501"/>
      <c r="FG245" s="501"/>
      <c r="FH245" s="501"/>
      <c r="FI245" s="501"/>
      <c r="FJ245" s="501"/>
      <c r="FK245" s="501"/>
      <c r="FL245" s="501"/>
      <c r="FM245" s="501"/>
      <c r="FN245" s="501"/>
      <c r="FO245" s="502"/>
      <c r="FP245" s="497"/>
      <c r="FQ245" s="498"/>
      <c r="FR245" s="498"/>
      <c r="FS245" s="499"/>
      <c r="FT245" s="499"/>
      <c r="FU245" s="499"/>
      <c r="FV245" s="500"/>
      <c r="FW245" s="501"/>
      <c r="FX245" s="501"/>
      <c r="FY245" s="501"/>
      <c r="FZ245" s="501"/>
      <c r="GA245" s="501"/>
      <c r="GB245" s="501"/>
      <c r="GC245" s="501"/>
      <c r="GD245" s="501"/>
      <c r="GE245" s="501"/>
      <c r="GF245" s="501"/>
      <c r="GG245" s="501"/>
      <c r="GH245" s="502"/>
      <c r="GI245" s="497"/>
      <c r="GJ245" s="498"/>
      <c r="GK245" s="498"/>
      <c r="GL245" s="499"/>
      <c r="GM245" s="499"/>
      <c r="GN245" s="499"/>
      <c r="GO245" s="500"/>
      <c r="GP245" s="501"/>
      <c r="GQ245" s="501"/>
      <c r="GR245" s="501"/>
      <c r="GS245" s="501"/>
      <c r="GT245" s="501"/>
      <c r="GU245" s="501"/>
      <c r="GV245" s="501"/>
      <c r="GW245" s="501"/>
      <c r="GX245" s="501"/>
      <c r="GY245" s="501"/>
      <c r="GZ245" s="501"/>
      <c r="HA245" s="502"/>
      <c r="HB245" s="497"/>
      <c r="HC245" s="498"/>
      <c r="HD245" s="498"/>
      <c r="HE245" s="499"/>
      <c r="HF245" s="499"/>
      <c r="HG245" s="499"/>
      <c r="HH245" s="500"/>
      <c r="HI245" s="501"/>
      <c r="HJ245" s="501"/>
      <c r="HK245" s="501"/>
      <c r="HL245" s="501"/>
      <c r="HM245" s="501"/>
      <c r="HN245" s="501"/>
      <c r="HO245" s="501"/>
      <c r="HP245" s="501"/>
      <c r="HQ245" s="501"/>
      <c r="HR245" s="501"/>
      <c r="HS245" s="501"/>
      <c r="HT245" s="502"/>
      <c r="HU245" s="497"/>
      <c r="HV245" s="498"/>
      <c r="HW245" s="498"/>
      <c r="HX245" s="499"/>
      <c r="HY245" s="499"/>
      <c r="HZ245" s="499"/>
      <c r="IA245" s="500"/>
      <c r="IB245" s="501"/>
      <c r="IC245" s="501"/>
      <c r="ID245" s="501"/>
      <c r="IE245" s="501"/>
      <c r="IF245" s="501"/>
      <c r="IG245" s="501"/>
      <c r="IH245" s="501"/>
      <c r="II245" s="501"/>
      <c r="IJ245" s="501"/>
      <c r="IK245" s="501"/>
      <c r="IL245" s="501"/>
      <c r="IM245" s="502"/>
      <c r="IN245" s="497"/>
      <c r="IO245" s="498"/>
      <c r="IP245" s="498"/>
      <c r="IQ245" s="499"/>
      <c r="IR245" s="499"/>
      <c r="IS245" s="499"/>
      <c r="IT245" s="500"/>
      <c r="IU245" s="501"/>
      <c r="IV245" s="501"/>
      <c r="IW245" s="501"/>
      <c r="IX245" s="501"/>
      <c r="IY245" s="501"/>
      <c r="IZ245" s="501"/>
      <c r="JA245" s="501"/>
      <c r="JB245" s="501"/>
      <c r="JC245" s="501"/>
      <c r="JD245" s="501"/>
      <c r="JE245" s="501"/>
      <c r="JF245" s="502"/>
      <c r="JG245" s="497"/>
      <c r="JH245" s="498"/>
      <c r="JI245" s="498"/>
      <c r="JJ245" s="499"/>
      <c r="JK245" s="499"/>
      <c r="JL245" s="499"/>
      <c r="JM245" s="500"/>
      <c r="JN245" s="501"/>
      <c r="JO245" s="501"/>
      <c r="JP245" s="501"/>
      <c r="JQ245" s="501"/>
      <c r="JR245" s="501"/>
      <c r="JS245" s="501"/>
      <c r="JT245" s="501"/>
      <c r="JU245" s="501"/>
      <c r="JV245" s="501"/>
      <c r="JW245" s="501"/>
      <c r="JX245" s="501"/>
      <c r="JY245" s="502"/>
      <c r="JZ245" s="497"/>
      <c r="KA245" s="498"/>
      <c r="KB245" s="498"/>
      <c r="KC245" s="499"/>
      <c r="KD245" s="499"/>
      <c r="KE245" s="499"/>
      <c r="KF245" s="500"/>
      <c r="KG245" s="501"/>
      <c r="KH245" s="501"/>
      <c r="KI245" s="501"/>
      <c r="KJ245" s="501"/>
      <c r="KK245" s="501"/>
      <c r="KL245" s="501"/>
      <c r="KM245" s="501"/>
      <c r="KN245" s="501"/>
      <c r="KO245" s="501"/>
      <c r="KP245" s="501"/>
      <c r="KQ245" s="501"/>
      <c r="KR245" s="502"/>
      <c r="KS245" s="497"/>
      <c r="KT245" s="498"/>
      <c r="KU245" s="498"/>
      <c r="KV245" s="499"/>
      <c r="KW245" s="499"/>
      <c r="KX245" s="499"/>
      <c r="KY245" s="500"/>
      <c r="KZ245" s="501"/>
      <c r="LA245" s="501"/>
      <c r="LB245" s="501"/>
      <c r="LC245" s="501"/>
      <c r="LD245" s="501"/>
      <c r="LE245" s="501"/>
      <c r="LF245" s="501"/>
      <c r="LG245" s="501"/>
      <c r="LH245" s="501"/>
      <c r="LI245" s="501"/>
      <c r="LJ245" s="501"/>
      <c r="LK245" s="502"/>
      <c r="LL245" s="497"/>
      <c r="LM245" s="498"/>
      <c r="LN245" s="498"/>
      <c r="LO245" s="499"/>
      <c r="LP245" s="499"/>
      <c r="LQ245" s="499"/>
      <c r="LR245" s="500"/>
      <c r="LS245" s="501"/>
      <c r="LT245" s="501"/>
      <c r="LU245" s="501"/>
      <c r="LV245" s="501"/>
      <c r="LW245" s="501"/>
      <c r="LX245" s="501"/>
      <c r="LY245" s="501"/>
      <c r="LZ245" s="501"/>
      <c r="MA245" s="501"/>
      <c r="MB245" s="501"/>
      <c r="MC245" s="501"/>
      <c r="MD245" s="502"/>
      <c r="ME245" s="497"/>
      <c r="MF245" s="498"/>
      <c r="MG245" s="498"/>
      <c r="MH245" s="499"/>
      <c r="MI245" s="499"/>
      <c r="MJ245" s="499"/>
      <c r="MK245" s="500"/>
      <c r="ML245" s="501"/>
      <c r="MM245" s="501"/>
      <c r="MN245" s="501"/>
      <c r="MO245" s="501"/>
      <c r="MP245" s="501"/>
      <c r="MQ245" s="501"/>
      <c r="MR245" s="501"/>
      <c r="MS245" s="501"/>
      <c r="MT245" s="501"/>
      <c r="MU245" s="501"/>
      <c r="MV245" s="501"/>
      <c r="MW245" s="502"/>
      <c r="MX245" s="497"/>
      <c r="MY245" s="498"/>
      <c r="MZ245" s="498"/>
      <c r="NA245" s="499"/>
      <c r="NB245" s="499"/>
      <c r="NC245" s="499"/>
      <c r="ND245" s="500"/>
      <c r="NE245" s="501"/>
      <c r="NF245" s="501"/>
      <c r="NG245" s="501"/>
      <c r="NH245" s="501"/>
      <c r="NI245" s="501"/>
      <c r="NJ245" s="501"/>
      <c r="NK245" s="501"/>
      <c r="NL245" s="501"/>
      <c r="NM245" s="501"/>
      <c r="NN245" s="501"/>
      <c r="NO245" s="501"/>
      <c r="NP245" s="502"/>
      <c r="NQ245" s="497"/>
      <c r="NR245" s="498"/>
      <c r="NS245" s="498"/>
      <c r="NT245" s="499"/>
      <c r="NU245" s="499"/>
      <c r="NV245" s="499"/>
      <c r="NW245" s="500"/>
      <c r="NX245" s="501"/>
      <c r="NY245" s="501"/>
      <c r="NZ245" s="501"/>
      <c r="OA245" s="501"/>
      <c r="OB245" s="501"/>
      <c r="OC245" s="501"/>
      <c r="OD245" s="501"/>
      <c r="OE245" s="501"/>
      <c r="OF245" s="501"/>
      <c r="OG245" s="501"/>
      <c r="OH245" s="501"/>
      <c r="OI245" s="502"/>
      <c r="OJ245" s="497"/>
      <c r="OK245" s="498"/>
      <c r="OL245" s="498"/>
      <c r="OM245" s="499"/>
      <c r="ON245" s="499"/>
      <c r="OO245" s="499"/>
      <c r="OP245" s="500"/>
      <c r="OQ245" s="501"/>
      <c r="OR245" s="501"/>
      <c r="OS245" s="501"/>
      <c r="OT245" s="501"/>
      <c r="OU245" s="501"/>
      <c r="OV245" s="501"/>
      <c r="OW245" s="501"/>
      <c r="OX245" s="501"/>
      <c r="OY245" s="501"/>
      <c r="OZ245" s="501"/>
      <c r="PA245" s="501"/>
      <c r="PB245" s="502"/>
      <c r="PC245" s="497"/>
      <c r="PD245" s="498"/>
      <c r="PE245" s="498"/>
      <c r="PF245" s="499"/>
      <c r="PG245" s="499"/>
      <c r="PH245" s="499"/>
      <c r="PI245" s="500"/>
      <c r="PJ245" s="501"/>
      <c r="PK245" s="501"/>
      <c r="PL245" s="501"/>
      <c r="PM245" s="501"/>
      <c r="PN245" s="501"/>
      <c r="PO245" s="501"/>
      <c r="PP245" s="501"/>
      <c r="PQ245" s="501"/>
      <c r="PR245" s="501"/>
      <c r="PS245" s="501"/>
      <c r="PT245" s="501"/>
      <c r="PU245" s="502"/>
      <c r="PV245" s="497"/>
      <c r="PW245" s="498"/>
      <c r="PX245" s="498"/>
      <c r="PY245" s="499"/>
      <c r="PZ245" s="499"/>
      <c r="QA245" s="499"/>
      <c r="QB245" s="500"/>
      <c r="QC245" s="501"/>
      <c r="QD245" s="501"/>
      <c r="QE245" s="501"/>
      <c r="QF245" s="501"/>
      <c r="QG245" s="501"/>
      <c r="QH245" s="501"/>
      <c r="QI245" s="501"/>
      <c r="QJ245" s="501"/>
      <c r="QK245" s="501"/>
      <c r="QL245" s="501"/>
      <c r="QM245" s="501"/>
      <c r="QN245" s="502"/>
      <c r="QO245" s="497"/>
      <c r="QP245" s="498"/>
      <c r="QQ245" s="498"/>
      <c r="QR245" s="499"/>
      <c r="QS245" s="499"/>
      <c r="QT245" s="499"/>
      <c r="QU245" s="500"/>
      <c r="QV245" s="501"/>
      <c r="QW245" s="501"/>
      <c r="QX245" s="501"/>
      <c r="QY245" s="501"/>
      <c r="QZ245" s="501"/>
      <c r="RA245" s="501"/>
      <c r="RB245" s="501"/>
      <c r="RC245" s="501"/>
      <c r="RD245" s="501"/>
      <c r="RE245" s="501"/>
      <c r="RF245" s="501"/>
      <c r="RG245" s="502"/>
      <c r="RH245" s="497"/>
      <c r="RI245" s="498"/>
      <c r="RJ245" s="498"/>
      <c r="RK245" s="499"/>
      <c r="RL245" s="499"/>
      <c r="RM245" s="499"/>
      <c r="RN245" s="500"/>
      <c r="RO245" s="501"/>
      <c r="RP245" s="501"/>
      <c r="RQ245" s="501"/>
      <c r="RR245" s="501"/>
      <c r="RS245" s="501"/>
      <c r="RT245" s="501"/>
      <c r="RU245" s="501"/>
      <c r="RV245" s="501"/>
      <c r="RW245" s="501"/>
      <c r="RX245" s="501"/>
      <c r="RY245" s="501"/>
      <c r="RZ245" s="502"/>
      <c r="SA245" s="497"/>
      <c r="SB245" s="498"/>
      <c r="SC245" s="498"/>
      <c r="SD245" s="499"/>
      <c r="SE245" s="499"/>
      <c r="SF245" s="499"/>
      <c r="SG245" s="500"/>
      <c r="SH245" s="501"/>
      <c r="SI245" s="501"/>
      <c r="SJ245" s="501"/>
      <c r="SK245" s="501"/>
      <c r="SL245" s="501"/>
      <c r="SM245" s="501"/>
      <c r="SN245" s="501"/>
      <c r="SO245" s="501"/>
      <c r="SP245" s="501"/>
      <c r="SQ245" s="501"/>
      <c r="SR245" s="501"/>
      <c r="SS245" s="502"/>
      <c r="ST245" s="497"/>
      <c r="SU245" s="498"/>
      <c r="SV245" s="498"/>
      <c r="SW245" s="499"/>
      <c r="SX245" s="499"/>
      <c r="SY245" s="499"/>
      <c r="SZ245" s="500"/>
      <c r="TA245" s="501"/>
      <c r="TB245" s="501"/>
      <c r="TC245" s="501"/>
      <c r="TD245" s="501"/>
      <c r="TE245" s="501"/>
      <c r="TF245" s="501"/>
      <c r="TG245" s="501"/>
      <c r="TH245" s="501"/>
      <c r="TI245" s="501"/>
      <c r="TJ245" s="501"/>
      <c r="TK245" s="501"/>
      <c r="TL245" s="502"/>
      <c r="TM245" s="497"/>
      <c r="TN245" s="498"/>
      <c r="TO245" s="498"/>
      <c r="TP245" s="499"/>
      <c r="TQ245" s="499"/>
      <c r="TR245" s="499"/>
      <c r="TS245" s="500"/>
      <c r="TT245" s="501"/>
      <c r="TU245" s="501"/>
      <c r="TV245" s="501"/>
      <c r="TW245" s="501"/>
      <c r="TX245" s="501"/>
      <c r="TY245" s="501"/>
      <c r="TZ245" s="501"/>
      <c r="UA245" s="501"/>
      <c r="UB245" s="501"/>
      <c r="UC245" s="501"/>
      <c r="UD245" s="501"/>
      <c r="UE245" s="502"/>
      <c r="UF245" s="497"/>
      <c r="UG245" s="498"/>
      <c r="UH245" s="498"/>
      <c r="UI245" s="499"/>
      <c r="UJ245" s="499"/>
      <c r="UK245" s="499"/>
      <c r="UL245" s="500"/>
      <c r="UM245" s="501"/>
      <c r="UN245" s="501"/>
      <c r="UO245" s="501"/>
      <c r="UP245" s="501"/>
      <c r="UQ245" s="501"/>
      <c r="UR245" s="501"/>
      <c r="US245" s="501"/>
      <c r="UT245" s="501"/>
      <c r="UU245" s="501"/>
      <c r="UV245" s="501"/>
      <c r="UW245" s="501"/>
      <c r="UX245" s="502"/>
      <c r="UY245" s="497"/>
      <c r="UZ245" s="498"/>
      <c r="VA245" s="498"/>
      <c r="VB245" s="499"/>
      <c r="VC245" s="499"/>
      <c r="VD245" s="499"/>
      <c r="VE245" s="500"/>
      <c r="VF245" s="501"/>
      <c r="VG245" s="501"/>
      <c r="VH245" s="501"/>
      <c r="VI245" s="501"/>
      <c r="VJ245" s="501"/>
      <c r="VK245" s="501"/>
      <c r="VL245" s="501"/>
      <c r="VM245" s="501"/>
      <c r="VN245" s="501"/>
      <c r="VO245" s="501"/>
      <c r="VP245" s="501"/>
      <c r="VQ245" s="502"/>
      <c r="VR245" s="497"/>
      <c r="VS245" s="498"/>
      <c r="VT245" s="498"/>
      <c r="VU245" s="499"/>
      <c r="VV245" s="499"/>
      <c r="VW245" s="499"/>
      <c r="VX245" s="500"/>
      <c r="VY245" s="501"/>
      <c r="VZ245" s="501"/>
      <c r="WA245" s="501"/>
      <c r="WB245" s="501"/>
      <c r="WC245" s="501"/>
      <c r="WD245" s="501"/>
      <c r="WE245" s="501"/>
      <c r="WF245" s="501"/>
      <c r="WG245" s="501"/>
      <c r="WH245" s="501"/>
      <c r="WI245" s="501"/>
      <c r="WJ245" s="502"/>
      <c r="WK245" s="497"/>
      <c r="WL245" s="498"/>
      <c r="WM245" s="498"/>
      <c r="WN245" s="499"/>
      <c r="WO245" s="499"/>
      <c r="WP245" s="499"/>
      <c r="WQ245" s="500"/>
      <c r="WR245" s="501"/>
      <c r="WS245" s="501"/>
      <c r="WT245" s="501"/>
      <c r="WU245" s="501"/>
      <c r="WV245" s="501"/>
      <c r="WW245" s="501"/>
      <c r="WX245" s="501"/>
      <c r="WY245" s="501"/>
      <c r="WZ245" s="501"/>
      <c r="XA245" s="501"/>
      <c r="XB245" s="501"/>
      <c r="XC245" s="502"/>
      <c r="XD245" s="497"/>
      <c r="XE245" s="498"/>
      <c r="XF245" s="498"/>
      <c r="XG245" s="499"/>
      <c r="XH245" s="499"/>
      <c r="XI245" s="499"/>
      <c r="XJ245" s="500"/>
      <c r="XK245" s="501"/>
      <c r="XL245" s="501"/>
      <c r="XM245" s="501"/>
      <c r="XN245" s="501"/>
      <c r="XO245" s="501"/>
      <c r="XP245" s="501"/>
      <c r="XQ245" s="501"/>
      <c r="XR245" s="501"/>
      <c r="XS245" s="501"/>
      <c r="XT245" s="501"/>
      <c r="XU245" s="501"/>
      <c r="XV245" s="502"/>
      <c r="XW245" s="497"/>
      <c r="XX245" s="498"/>
      <c r="XY245" s="498"/>
      <c r="XZ245" s="499"/>
      <c r="YA245" s="499"/>
      <c r="YB245" s="499"/>
      <c r="YC245" s="500"/>
      <c r="YD245" s="501"/>
      <c r="YE245" s="501"/>
      <c r="YF245" s="501"/>
      <c r="YG245" s="501"/>
      <c r="YH245" s="501"/>
      <c r="YI245" s="501"/>
      <c r="YJ245" s="501"/>
      <c r="YK245" s="501"/>
      <c r="YL245" s="501"/>
      <c r="YM245" s="501"/>
      <c r="YN245" s="501"/>
      <c r="YO245" s="502"/>
      <c r="YP245" s="497"/>
      <c r="YQ245" s="498"/>
      <c r="YR245" s="498"/>
      <c r="YS245" s="499"/>
      <c r="YT245" s="499"/>
      <c r="YU245" s="499"/>
      <c r="YV245" s="500"/>
      <c r="YW245" s="501"/>
      <c r="YX245" s="501"/>
      <c r="YY245" s="501"/>
      <c r="YZ245" s="501"/>
      <c r="ZA245" s="501"/>
      <c r="ZB245" s="501"/>
      <c r="ZC245" s="501"/>
      <c r="ZD245" s="501"/>
      <c r="ZE245" s="501"/>
      <c r="ZF245" s="501"/>
      <c r="ZG245" s="501"/>
      <c r="ZH245" s="502"/>
      <c r="ZI245" s="497"/>
      <c r="ZJ245" s="498"/>
      <c r="ZK245" s="498"/>
      <c r="ZL245" s="499"/>
      <c r="ZM245" s="499"/>
      <c r="ZN245" s="499"/>
      <c r="ZO245" s="500"/>
      <c r="ZP245" s="501"/>
      <c r="ZQ245" s="501"/>
      <c r="ZR245" s="501"/>
      <c r="ZS245" s="501"/>
      <c r="ZT245" s="501"/>
      <c r="ZU245" s="501"/>
      <c r="ZV245" s="501"/>
      <c r="ZW245" s="501"/>
      <c r="ZX245" s="501"/>
      <c r="ZY245" s="501"/>
      <c r="ZZ245" s="501"/>
      <c r="AAA245" s="502"/>
      <c r="AAB245" s="497"/>
      <c r="AAC245" s="498"/>
      <c r="AAD245" s="498"/>
      <c r="AAE245" s="499"/>
      <c r="AAF245" s="499"/>
      <c r="AAG245" s="499"/>
      <c r="AAH245" s="500"/>
      <c r="AAI245" s="501"/>
      <c r="AAJ245" s="501"/>
      <c r="AAK245" s="501"/>
      <c r="AAL245" s="501"/>
      <c r="AAM245" s="501"/>
      <c r="AAN245" s="501"/>
      <c r="AAO245" s="501"/>
      <c r="AAP245" s="501"/>
      <c r="AAQ245" s="501"/>
      <c r="AAR245" s="501"/>
      <c r="AAS245" s="501"/>
      <c r="AAT245" s="502"/>
      <c r="AAU245" s="497"/>
      <c r="AAV245" s="498"/>
      <c r="AAW245" s="498"/>
      <c r="AAX245" s="499"/>
      <c r="AAY245" s="499"/>
      <c r="AAZ245" s="499"/>
      <c r="ABA245" s="500"/>
      <c r="ABB245" s="501"/>
      <c r="ABC245" s="501"/>
      <c r="ABD245" s="501"/>
      <c r="ABE245" s="501"/>
      <c r="ABF245" s="501"/>
      <c r="ABG245" s="501"/>
      <c r="ABH245" s="501"/>
      <c r="ABI245" s="501"/>
      <c r="ABJ245" s="501"/>
      <c r="ABK245" s="501"/>
      <c r="ABL245" s="501"/>
      <c r="ABM245" s="502"/>
      <c r="ABN245" s="497"/>
      <c r="ABO245" s="498"/>
      <c r="ABP245" s="498"/>
      <c r="ABQ245" s="499"/>
      <c r="ABR245" s="499"/>
      <c r="ABS245" s="499"/>
      <c r="ABT245" s="500"/>
      <c r="ABU245" s="501"/>
      <c r="ABV245" s="501"/>
      <c r="ABW245" s="501"/>
      <c r="ABX245" s="501"/>
      <c r="ABY245" s="501"/>
      <c r="ABZ245" s="501"/>
      <c r="ACA245" s="501"/>
      <c r="ACB245" s="501"/>
      <c r="ACC245" s="501"/>
      <c r="ACD245" s="501"/>
      <c r="ACE245" s="501"/>
      <c r="ACF245" s="502"/>
      <c r="ACG245" s="497"/>
      <c r="ACH245" s="498"/>
      <c r="ACI245" s="498"/>
      <c r="ACJ245" s="499"/>
      <c r="ACK245" s="499"/>
      <c r="ACL245" s="499"/>
      <c r="ACM245" s="500"/>
      <c r="ACN245" s="501"/>
      <c r="ACO245" s="501"/>
      <c r="ACP245" s="501"/>
      <c r="ACQ245" s="501"/>
      <c r="ACR245" s="501"/>
      <c r="ACS245" s="501"/>
      <c r="ACT245" s="501"/>
      <c r="ACU245" s="501"/>
      <c r="ACV245" s="501"/>
      <c r="ACW245" s="501"/>
      <c r="ACX245" s="501"/>
      <c r="ACY245" s="502"/>
      <c r="ACZ245" s="497"/>
      <c r="ADA245" s="498"/>
      <c r="ADB245" s="498"/>
      <c r="ADC245" s="499"/>
      <c r="ADD245" s="499"/>
      <c r="ADE245" s="499"/>
      <c r="ADF245" s="500"/>
      <c r="ADG245" s="501"/>
      <c r="ADH245" s="501"/>
      <c r="ADI245" s="501"/>
      <c r="ADJ245" s="501"/>
      <c r="ADK245" s="501"/>
      <c r="ADL245" s="501"/>
      <c r="ADM245" s="501"/>
      <c r="ADN245" s="501"/>
      <c r="ADO245" s="501"/>
      <c r="ADP245" s="501"/>
      <c r="ADQ245" s="501"/>
      <c r="ADR245" s="502"/>
      <c r="ADS245" s="497"/>
      <c r="ADT245" s="498"/>
      <c r="ADU245" s="498"/>
      <c r="ADV245" s="499"/>
      <c r="ADW245" s="499"/>
      <c r="ADX245" s="499"/>
      <c r="ADY245" s="500"/>
      <c r="ADZ245" s="501"/>
      <c r="AEA245" s="501"/>
      <c r="AEB245" s="501"/>
      <c r="AEC245" s="501"/>
      <c r="AED245" s="501"/>
      <c r="AEE245" s="501"/>
      <c r="AEF245" s="501"/>
      <c r="AEG245" s="501"/>
      <c r="AEH245" s="501"/>
      <c r="AEI245" s="501"/>
      <c r="AEJ245" s="501"/>
      <c r="AEK245" s="502"/>
      <c r="AEL245" s="497"/>
      <c r="AEM245" s="498"/>
      <c r="AEN245" s="498"/>
      <c r="AEO245" s="499"/>
      <c r="AEP245" s="499"/>
      <c r="AEQ245" s="499"/>
      <c r="AER245" s="500"/>
      <c r="AES245" s="501"/>
      <c r="AET245" s="501"/>
      <c r="AEU245" s="501"/>
      <c r="AEV245" s="501"/>
      <c r="AEW245" s="501"/>
      <c r="AEX245" s="501"/>
      <c r="AEY245" s="501"/>
      <c r="AEZ245" s="501"/>
      <c r="AFA245" s="501"/>
      <c r="AFB245" s="501"/>
      <c r="AFC245" s="501"/>
      <c r="AFD245" s="502"/>
      <c r="AFE245" s="497"/>
      <c r="AFF245" s="498"/>
      <c r="AFG245" s="498"/>
      <c r="AFH245" s="499"/>
      <c r="AFI245" s="499"/>
      <c r="AFJ245" s="499"/>
      <c r="AFK245" s="500"/>
      <c r="AFL245" s="501"/>
      <c r="AFM245" s="501"/>
      <c r="AFN245" s="501"/>
      <c r="AFO245" s="501"/>
      <c r="AFP245" s="501"/>
      <c r="AFQ245" s="501"/>
      <c r="AFR245" s="501"/>
      <c r="AFS245" s="501"/>
      <c r="AFT245" s="501"/>
      <c r="AFU245" s="501"/>
      <c r="AFV245" s="501"/>
      <c r="AFW245" s="502"/>
      <c r="AFX245" s="497"/>
      <c r="AFY245" s="498"/>
      <c r="AFZ245" s="498"/>
      <c r="AGA245" s="499"/>
      <c r="AGB245" s="499"/>
      <c r="AGC245" s="499"/>
      <c r="AGD245" s="500"/>
      <c r="AGE245" s="501"/>
      <c r="AGF245" s="501"/>
      <c r="AGG245" s="501"/>
      <c r="AGH245" s="501"/>
      <c r="AGI245" s="501"/>
      <c r="AGJ245" s="501"/>
      <c r="AGK245" s="501"/>
      <c r="AGL245" s="501"/>
      <c r="AGM245" s="501"/>
      <c r="AGN245" s="501"/>
      <c r="AGO245" s="501"/>
      <c r="AGP245" s="502"/>
      <c r="AGQ245" s="497"/>
      <c r="AGR245" s="498"/>
      <c r="AGS245" s="498"/>
      <c r="AGT245" s="499"/>
      <c r="AGU245" s="499"/>
      <c r="AGV245" s="499"/>
      <c r="AGW245" s="500"/>
      <c r="AGX245" s="501"/>
      <c r="AGY245" s="501"/>
      <c r="AGZ245" s="501"/>
      <c r="AHA245" s="501"/>
      <c r="AHB245" s="501"/>
      <c r="AHC245" s="501"/>
      <c r="AHD245" s="501"/>
      <c r="AHE245" s="501"/>
      <c r="AHF245" s="501"/>
      <c r="AHG245" s="501"/>
      <c r="AHH245" s="501"/>
      <c r="AHI245" s="502"/>
      <c r="AHJ245" s="497"/>
      <c r="AHK245" s="498"/>
      <c r="AHL245" s="498"/>
      <c r="AHM245" s="499"/>
      <c r="AHN245" s="499"/>
      <c r="AHO245" s="499"/>
      <c r="AHP245" s="500"/>
      <c r="AHQ245" s="501"/>
      <c r="AHR245" s="501"/>
      <c r="AHS245" s="501"/>
      <c r="AHT245" s="501"/>
      <c r="AHU245" s="501"/>
      <c r="AHV245" s="501"/>
      <c r="AHW245" s="501"/>
      <c r="AHX245" s="501"/>
      <c r="AHY245" s="501"/>
      <c r="AHZ245" s="501"/>
      <c r="AIA245" s="501"/>
      <c r="AIB245" s="502"/>
      <c r="AIC245" s="497"/>
      <c r="AID245" s="498"/>
      <c r="AIE245" s="498"/>
      <c r="AIF245" s="499"/>
      <c r="AIG245" s="499"/>
      <c r="AIH245" s="499"/>
      <c r="AII245" s="500"/>
      <c r="AIJ245" s="501"/>
      <c r="AIK245" s="501"/>
      <c r="AIL245" s="501"/>
      <c r="AIM245" s="501"/>
      <c r="AIN245" s="501"/>
      <c r="AIO245" s="501"/>
      <c r="AIP245" s="501"/>
      <c r="AIQ245" s="501"/>
      <c r="AIR245" s="501"/>
      <c r="AIS245" s="501"/>
      <c r="AIT245" s="501"/>
      <c r="AIU245" s="502"/>
      <c r="AIV245" s="497"/>
      <c r="AIW245" s="498"/>
      <c r="AIX245" s="498"/>
      <c r="AIY245" s="499"/>
      <c r="AIZ245" s="499"/>
      <c r="AJA245" s="499"/>
      <c r="AJB245" s="500"/>
      <c r="AJC245" s="501"/>
      <c r="AJD245" s="501"/>
      <c r="AJE245" s="501"/>
      <c r="AJF245" s="501"/>
      <c r="AJG245" s="501"/>
      <c r="AJH245" s="501"/>
      <c r="AJI245" s="501"/>
      <c r="AJJ245" s="501"/>
      <c r="AJK245" s="501"/>
      <c r="AJL245" s="501"/>
      <c r="AJM245" s="501"/>
      <c r="AJN245" s="502"/>
      <c r="AJO245" s="497"/>
      <c r="AJP245" s="498"/>
      <c r="AJQ245" s="498"/>
      <c r="AJR245" s="499"/>
      <c r="AJS245" s="499"/>
      <c r="AJT245" s="499"/>
      <c r="AJU245" s="500"/>
      <c r="AJV245" s="501"/>
      <c r="AJW245" s="501"/>
      <c r="AJX245" s="501"/>
      <c r="AJY245" s="501"/>
      <c r="AJZ245" s="501"/>
      <c r="AKA245" s="501"/>
      <c r="AKB245" s="501"/>
      <c r="AKC245" s="501"/>
      <c r="AKD245" s="501"/>
      <c r="AKE245" s="501"/>
      <c r="AKF245" s="501"/>
      <c r="AKG245" s="502"/>
      <c r="AKH245" s="497"/>
      <c r="AKI245" s="498"/>
      <c r="AKJ245" s="498"/>
      <c r="AKK245" s="499"/>
      <c r="AKL245" s="499"/>
      <c r="AKM245" s="499"/>
      <c r="AKN245" s="500"/>
      <c r="AKO245" s="501"/>
      <c r="AKP245" s="501"/>
      <c r="AKQ245" s="501"/>
      <c r="AKR245" s="501"/>
      <c r="AKS245" s="501"/>
      <c r="AKT245" s="501"/>
      <c r="AKU245" s="501"/>
      <c r="AKV245" s="501"/>
      <c r="AKW245" s="501"/>
      <c r="AKX245" s="501"/>
      <c r="AKY245" s="501"/>
      <c r="AKZ245" s="502"/>
      <c r="ALA245" s="497"/>
      <c r="ALB245" s="498"/>
      <c r="ALC245" s="498"/>
      <c r="ALD245" s="499"/>
      <c r="ALE245" s="499"/>
      <c r="ALF245" s="499"/>
      <c r="ALG245" s="500"/>
      <c r="ALH245" s="501"/>
      <c r="ALI245" s="501"/>
      <c r="ALJ245" s="501"/>
      <c r="ALK245" s="501"/>
      <c r="ALL245" s="501"/>
      <c r="ALM245" s="501"/>
      <c r="ALN245" s="501"/>
      <c r="ALO245" s="501"/>
      <c r="ALP245" s="501"/>
      <c r="ALQ245" s="501"/>
      <c r="ALR245" s="501"/>
      <c r="ALS245" s="502"/>
      <c r="ALT245" s="497"/>
      <c r="ALU245" s="498"/>
      <c r="ALV245" s="498"/>
      <c r="ALW245" s="499"/>
      <c r="ALX245" s="499"/>
      <c r="ALY245" s="499"/>
      <c r="ALZ245" s="500"/>
      <c r="AMA245" s="501"/>
      <c r="AMB245" s="501"/>
      <c r="AMC245" s="501"/>
      <c r="AMD245" s="501"/>
      <c r="AME245" s="501"/>
      <c r="AMF245" s="501"/>
      <c r="AMG245" s="501"/>
      <c r="AMH245" s="501"/>
      <c r="AMI245" s="501"/>
      <c r="AMJ245" s="501"/>
      <c r="AMK245" s="501"/>
      <c r="AML245" s="502"/>
      <c r="AMM245" s="497"/>
      <c r="AMN245" s="498"/>
      <c r="AMO245" s="498"/>
      <c r="AMP245" s="499"/>
      <c r="AMQ245" s="499"/>
      <c r="AMR245" s="499"/>
      <c r="AMS245" s="500"/>
      <c r="AMT245" s="501"/>
      <c r="AMU245" s="501"/>
      <c r="AMV245" s="501"/>
      <c r="AMW245" s="501"/>
      <c r="AMX245" s="501"/>
      <c r="AMY245" s="501"/>
      <c r="AMZ245" s="501"/>
      <c r="ANA245" s="501"/>
      <c r="ANB245" s="501"/>
      <c r="ANC245" s="501"/>
      <c r="AND245" s="501"/>
      <c r="ANE245" s="502"/>
      <c r="ANF245" s="497"/>
      <c r="ANG245" s="498"/>
      <c r="ANH245" s="498"/>
      <c r="ANI245" s="499"/>
      <c r="ANJ245" s="499"/>
      <c r="ANK245" s="499"/>
      <c r="ANL245" s="500"/>
      <c r="ANM245" s="501"/>
      <c r="ANN245" s="501"/>
      <c r="ANO245" s="501"/>
      <c r="ANP245" s="501"/>
      <c r="ANQ245" s="501"/>
      <c r="ANR245" s="501"/>
      <c r="ANS245" s="501"/>
      <c r="ANT245" s="501"/>
      <c r="ANU245" s="501"/>
      <c r="ANV245" s="501"/>
      <c r="ANW245" s="501"/>
      <c r="ANX245" s="502"/>
      <c r="ANY245" s="497"/>
      <c r="ANZ245" s="498"/>
      <c r="AOA245" s="498"/>
      <c r="AOB245" s="499"/>
      <c r="AOC245" s="499"/>
      <c r="AOD245" s="499"/>
      <c r="AOE245" s="500"/>
      <c r="AOF245" s="501"/>
      <c r="AOG245" s="501"/>
      <c r="AOH245" s="501"/>
      <c r="AOI245" s="501"/>
      <c r="AOJ245" s="501"/>
      <c r="AOK245" s="501"/>
      <c r="AOL245" s="501"/>
      <c r="AOM245" s="501"/>
      <c r="AON245" s="501"/>
      <c r="AOO245" s="501"/>
      <c r="AOP245" s="501"/>
      <c r="AOQ245" s="502"/>
      <c r="AOR245" s="497"/>
      <c r="AOS245" s="498"/>
      <c r="AOT245" s="498"/>
      <c r="AOU245" s="499"/>
      <c r="AOV245" s="499"/>
      <c r="AOW245" s="499"/>
      <c r="AOX245" s="500"/>
      <c r="AOY245" s="501"/>
      <c r="AOZ245" s="501"/>
      <c r="APA245" s="501"/>
      <c r="APB245" s="501"/>
      <c r="APC245" s="501"/>
      <c r="APD245" s="501"/>
      <c r="APE245" s="501"/>
      <c r="APF245" s="501"/>
      <c r="APG245" s="501"/>
      <c r="APH245" s="501"/>
      <c r="API245" s="501"/>
      <c r="APJ245" s="502"/>
      <c r="APK245" s="497"/>
      <c r="APL245" s="498"/>
      <c r="APM245" s="498"/>
      <c r="APN245" s="499"/>
      <c r="APO245" s="499"/>
      <c r="APP245" s="499"/>
      <c r="APQ245" s="500"/>
      <c r="APR245" s="501"/>
      <c r="APS245" s="501"/>
      <c r="APT245" s="501"/>
      <c r="APU245" s="501"/>
      <c r="APV245" s="501"/>
      <c r="APW245" s="501"/>
      <c r="APX245" s="501"/>
      <c r="APY245" s="501"/>
      <c r="APZ245" s="501"/>
      <c r="AQA245" s="501"/>
      <c r="AQB245" s="501"/>
      <c r="AQC245" s="502"/>
      <c r="AQD245" s="497"/>
      <c r="AQE245" s="498"/>
      <c r="AQF245" s="498"/>
      <c r="AQG245" s="499"/>
      <c r="AQH245" s="499"/>
      <c r="AQI245" s="499"/>
      <c r="AQJ245" s="500"/>
      <c r="AQK245" s="501"/>
      <c r="AQL245" s="501"/>
      <c r="AQM245" s="501"/>
      <c r="AQN245" s="501"/>
      <c r="AQO245" s="501"/>
      <c r="AQP245" s="501"/>
      <c r="AQQ245" s="501"/>
      <c r="AQR245" s="501"/>
      <c r="AQS245" s="501"/>
      <c r="AQT245" s="501"/>
      <c r="AQU245" s="501"/>
      <c r="AQV245" s="502"/>
      <c r="AQW245" s="497"/>
      <c r="AQX245" s="498"/>
      <c r="AQY245" s="498"/>
      <c r="AQZ245" s="499"/>
      <c r="ARA245" s="499"/>
      <c r="ARB245" s="499"/>
      <c r="ARC245" s="500"/>
      <c r="ARD245" s="501"/>
      <c r="ARE245" s="501"/>
      <c r="ARF245" s="501"/>
      <c r="ARG245" s="501"/>
      <c r="ARH245" s="501"/>
      <c r="ARI245" s="501"/>
      <c r="ARJ245" s="501"/>
      <c r="ARK245" s="501"/>
      <c r="ARL245" s="501"/>
      <c r="ARM245" s="501"/>
      <c r="ARN245" s="501"/>
      <c r="ARO245" s="502"/>
      <c r="ARP245" s="497"/>
      <c r="ARQ245" s="498"/>
      <c r="ARR245" s="498"/>
      <c r="ARS245" s="499"/>
      <c r="ART245" s="499"/>
      <c r="ARU245" s="499"/>
      <c r="ARV245" s="500"/>
      <c r="ARW245" s="501"/>
      <c r="ARX245" s="501"/>
      <c r="ARY245" s="501"/>
      <c r="ARZ245" s="501"/>
      <c r="ASA245" s="501"/>
      <c r="ASB245" s="501"/>
      <c r="ASC245" s="501"/>
      <c r="ASD245" s="501"/>
      <c r="ASE245" s="501"/>
      <c r="ASF245" s="501"/>
      <c r="ASG245" s="501"/>
      <c r="ASH245" s="502"/>
      <c r="ASI245" s="497"/>
      <c r="ASJ245" s="498"/>
      <c r="ASK245" s="498"/>
      <c r="ASL245" s="499"/>
      <c r="ASM245" s="499"/>
      <c r="ASN245" s="499"/>
      <c r="ASO245" s="500"/>
      <c r="ASP245" s="501"/>
      <c r="ASQ245" s="501"/>
      <c r="ASR245" s="501"/>
      <c r="ASS245" s="501"/>
      <c r="AST245" s="501"/>
      <c r="ASU245" s="501"/>
      <c r="ASV245" s="501"/>
      <c r="ASW245" s="501"/>
      <c r="ASX245" s="501"/>
      <c r="ASY245" s="501"/>
      <c r="ASZ245" s="501"/>
      <c r="ATA245" s="502"/>
      <c r="ATB245" s="497"/>
      <c r="ATC245" s="498"/>
      <c r="ATD245" s="498"/>
      <c r="ATE245" s="499"/>
      <c r="ATF245" s="499"/>
      <c r="ATG245" s="499"/>
      <c r="ATH245" s="500"/>
      <c r="ATI245" s="501"/>
      <c r="ATJ245" s="501"/>
      <c r="ATK245" s="501"/>
      <c r="ATL245" s="501"/>
      <c r="ATM245" s="501"/>
      <c r="ATN245" s="501"/>
      <c r="ATO245" s="501"/>
      <c r="ATP245" s="501"/>
      <c r="ATQ245" s="501"/>
      <c r="ATR245" s="501"/>
      <c r="ATS245" s="501"/>
      <c r="ATT245" s="502"/>
      <c r="ATU245" s="497"/>
      <c r="ATV245" s="498"/>
      <c r="ATW245" s="498"/>
      <c r="ATX245" s="499"/>
      <c r="ATY245" s="499"/>
      <c r="ATZ245" s="499"/>
      <c r="AUA245" s="500"/>
      <c r="AUB245" s="501"/>
      <c r="AUC245" s="501"/>
      <c r="AUD245" s="501"/>
      <c r="AUE245" s="501"/>
      <c r="AUF245" s="501"/>
      <c r="AUG245" s="501"/>
      <c r="AUH245" s="501"/>
      <c r="AUI245" s="501"/>
      <c r="AUJ245" s="501"/>
      <c r="AUK245" s="501"/>
      <c r="AUL245" s="501"/>
      <c r="AUM245" s="502"/>
      <c r="AUN245" s="497"/>
      <c r="AUO245" s="498"/>
      <c r="AUP245" s="498"/>
      <c r="AUQ245" s="499"/>
      <c r="AUR245" s="499"/>
      <c r="AUS245" s="499"/>
      <c r="AUT245" s="500"/>
      <c r="AUU245" s="501"/>
      <c r="AUV245" s="501"/>
      <c r="AUW245" s="501"/>
      <c r="AUX245" s="501"/>
      <c r="AUY245" s="501"/>
      <c r="AUZ245" s="501"/>
      <c r="AVA245" s="501"/>
      <c r="AVB245" s="501"/>
      <c r="AVC245" s="501"/>
      <c r="AVD245" s="501"/>
      <c r="AVE245" s="501"/>
      <c r="AVF245" s="502"/>
      <c r="AVG245" s="497"/>
      <c r="AVH245" s="498"/>
      <c r="AVI245" s="498"/>
      <c r="AVJ245" s="499"/>
      <c r="AVK245" s="499"/>
      <c r="AVL245" s="499"/>
      <c r="AVM245" s="500"/>
      <c r="AVN245" s="501"/>
      <c r="AVO245" s="501"/>
      <c r="AVP245" s="501"/>
      <c r="AVQ245" s="501"/>
      <c r="AVR245" s="501"/>
      <c r="AVS245" s="501"/>
      <c r="AVT245" s="501"/>
      <c r="AVU245" s="501"/>
      <c r="AVV245" s="501"/>
      <c r="AVW245" s="501"/>
      <c r="AVX245" s="501"/>
      <c r="AVY245" s="502"/>
      <c r="AVZ245" s="497"/>
      <c r="AWA245" s="498"/>
      <c r="AWB245" s="498"/>
      <c r="AWC245" s="499"/>
      <c r="AWD245" s="499"/>
      <c r="AWE245" s="499"/>
      <c r="AWF245" s="500"/>
      <c r="AWG245" s="501"/>
      <c r="AWH245" s="501"/>
      <c r="AWI245" s="501"/>
      <c r="AWJ245" s="501"/>
      <c r="AWK245" s="501"/>
      <c r="AWL245" s="501"/>
      <c r="AWM245" s="501"/>
      <c r="AWN245" s="501"/>
      <c r="AWO245" s="501"/>
      <c r="AWP245" s="501"/>
      <c r="AWQ245" s="501"/>
      <c r="AWR245" s="502"/>
      <c r="AWS245" s="497"/>
      <c r="AWT245" s="498"/>
      <c r="AWU245" s="498"/>
      <c r="AWV245" s="499"/>
      <c r="AWW245" s="499"/>
      <c r="AWX245" s="499"/>
      <c r="AWY245" s="500"/>
      <c r="AWZ245" s="501"/>
      <c r="AXA245" s="501"/>
      <c r="AXB245" s="501"/>
      <c r="AXC245" s="501"/>
      <c r="AXD245" s="501"/>
      <c r="AXE245" s="501"/>
      <c r="AXF245" s="501"/>
      <c r="AXG245" s="501"/>
      <c r="AXH245" s="501"/>
      <c r="AXI245" s="501"/>
      <c r="AXJ245" s="501"/>
      <c r="AXK245" s="502"/>
      <c r="AXL245" s="497"/>
      <c r="AXM245" s="498"/>
      <c r="AXN245" s="498"/>
      <c r="AXO245" s="499"/>
      <c r="AXP245" s="499"/>
      <c r="AXQ245" s="499"/>
      <c r="AXR245" s="500"/>
      <c r="AXS245" s="501"/>
      <c r="AXT245" s="501"/>
      <c r="AXU245" s="501"/>
      <c r="AXV245" s="501"/>
      <c r="AXW245" s="501"/>
      <c r="AXX245" s="501"/>
      <c r="AXY245" s="501"/>
      <c r="AXZ245" s="501"/>
      <c r="AYA245" s="501"/>
      <c r="AYB245" s="501"/>
      <c r="AYC245" s="501"/>
      <c r="AYD245" s="502"/>
      <c r="AYE245" s="497"/>
      <c r="AYF245" s="498"/>
      <c r="AYG245" s="498"/>
      <c r="AYH245" s="499"/>
      <c r="AYI245" s="499"/>
      <c r="AYJ245" s="499"/>
      <c r="AYK245" s="500"/>
      <c r="AYL245" s="501"/>
      <c r="AYM245" s="501"/>
      <c r="AYN245" s="501"/>
      <c r="AYO245" s="501"/>
      <c r="AYP245" s="501"/>
      <c r="AYQ245" s="501"/>
      <c r="AYR245" s="501"/>
      <c r="AYS245" s="501"/>
      <c r="AYT245" s="501"/>
      <c r="AYU245" s="501"/>
      <c r="AYV245" s="501"/>
      <c r="AYW245" s="502"/>
      <c r="AYX245" s="497"/>
      <c r="AYY245" s="498"/>
      <c r="AYZ245" s="498"/>
      <c r="AZA245" s="499"/>
      <c r="AZB245" s="499"/>
      <c r="AZC245" s="499"/>
      <c r="AZD245" s="500"/>
      <c r="AZE245" s="501"/>
      <c r="AZF245" s="501"/>
      <c r="AZG245" s="501"/>
      <c r="AZH245" s="501"/>
      <c r="AZI245" s="501"/>
      <c r="AZJ245" s="501"/>
      <c r="AZK245" s="501"/>
      <c r="AZL245" s="501"/>
      <c r="AZM245" s="501"/>
      <c r="AZN245" s="501"/>
      <c r="AZO245" s="501"/>
      <c r="AZP245" s="502"/>
      <c r="AZQ245" s="497"/>
      <c r="AZR245" s="498"/>
      <c r="AZS245" s="498"/>
      <c r="AZT245" s="499"/>
      <c r="AZU245" s="499"/>
      <c r="AZV245" s="499"/>
      <c r="AZW245" s="500"/>
      <c r="AZX245" s="501"/>
      <c r="AZY245" s="501"/>
      <c r="AZZ245" s="501"/>
      <c r="BAA245" s="501"/>
      <c r="BAB245" s="501"/>
      <c r="BAC245" s="501"/>
      <c r="BAD245" s="501"/>
      <c r="BAE245" s="501"/>
      <c r="BAF245" s="501"/>
      <c r="BAG245" s="501"/>
      <c r="BAH245" s="501"/>
      <c r="BAI245" s="502"/>
      <c r="BAJ245" s="497"/>
      <c r="BAK245" s="498"/>
      <c r="BAL245" s="498"/>
      <c r="BAM245" s="499"/>
      <c r="BAN245" s="499"/>
      <c r="BAO245" s="499"/>
      <c r="BAP245" s="500"/>
      <c r="BAQ245" s="501"/>
      <c r="BAR245" s="501"/>
      <c r="BAS245" s="501"/>
      <c r="BAT245" s="501"/>
      <c r="BAU245" s="501"/>
      <c r="BAV245" s="501"/>
      <c r="BAW245" s="501"/>
      <c r="BAX245" s="501"/>
      <c r="BAY245" s="501"/>
      <c r="BAZ245" s="501"/>
      <c r="BBA245" s="501"/>
      <c r="BBB245" s="502"/>
      <c r="BBC245" s="497"/>
      <c r="BBD245" s="498"/>
      <c r="BBE245" s="498"/>
      <c r="BBF245" s="499"/>
      <c r="BBG245" s="499"/>
      <c r="BBH245" s="499"/>
      <c r="BBI245" s="500"/>
      <c r="BBJ245" s="501"/>
      <c r="BBK245" s="501"/>
      <c r="BBL245" s="501"/>
      <c r="BBM245" s="501"/>
      <c r="BBN245" s="501"/>
      <c r="BBO245" s="501"/>
      <c r="BBP245" s="501"/>
      <c r="BBQ245" s="501"/>
      <c r="BBR245" s="501"/>
      <c r="BBS245" s="501"/>
      <c r="BBT245" s="501"/>
      <c r="BBU245" s="502"/>
      <c r="BBV245" s="497"/>
      <c r="BBW245" s="498"/>
      <c r="BBX245" s="498"/>
      <c r="BBY245" s="499"/>
      <c r="BBZ245" s="499"/>
      <c r="BCA245" s="499"/>
      <c r="BCB245" s="500"/>
      <c r="BCC245" s="501"/>
      <c r="BCD245" s="501"/>
      <c r="BCE245" s="501"/>
      <c r="BCF245" s="501"/>
      <c r="BCG245" s="501"/>
      <c r="BCH245" s="501"/>
      <c r="BCI245" s="501"/>
      <c r="BCJ245" s="501"/>
      <c r="BCK245" s="501"/>
      <c r="BCL245" s="501"/>
      <c r="BCM245" s="501"/>
      <c r="BCN245" s="502"/>
      <c r="BCO245" s="497"/>
      <c r="BCP245" s="498"/>
      <c r="BCQ245" s="498"/>
      <c r="BCR245" s="499"/>
      <c r="BCS245" s="499"/>
      <c r="BCT245" s="499"/>
      <c r="BCU245" s="500"/>
      <c r="BCV245" s="501"/>
      <c r="BCW245" s="501"/>
      <c r="BCX245" s="501"/>
      <c r="BCY245" s="501"/>
      <c r="BCZ245" s="501"/>
      <c r="BDA245" s="501"/>
      <c r="BDB245" s="501"/>
      <c r="BDC245" s="501"/>
      <c r="BDD245" s="501"/>
      <c r="BDE245" s="501"/>
      <c r="BDF245" s="501"/>
      <c r="BDG245" s="502"/>
      <c r="BDH245" s="497"/>
      <c r="BDI245" s="498"/>
      <c r="BDJ245" s="498"/>
      <c r="BDK245" s="499"/>
      <c r="BDL245" s="499"/>
      <c r="BDM245" s="499"/>
      <c r="BDN245" s="500"/>
      <c r="BDO245" s="501"/>
      <c r="BDP245" s="501"/>
      <c r="BDQ245" s="501"/>
      <c r="BDR245" s="501"/>
      <c r="BDS245" s="501"/>
      <c r="BDT245" s="501"/>
      <c r="BDU245" s="501"/>
      <c r="BDV245" s="501"/>
      <c r="BDW245" s="501"/>
      <c r="BDX245" s="501"/>
      <c r="BDY245" s="501"/>
      <c r="BDZ245" s="502"/>
      <c r="BEA245" s="497"/>
      <c r="BEB245" s="498"/>
      <c r="BEC245" s="498"/>
      <c r="BED245" s="499"/>
      <c r="BEE245" s="499"/>
      <c r="BEF245" s="499"/>
      <c r="BEG245" s="500"/>
      <c r="BEH245" s="501"/>
      <c r="BEI245" s="501"/>
      <c r="BEJ245" s="501"/>
      <c r="BEK245" s="501"/>
      <c r="BEL245" s="501"/>
      <c r="BEM245" s="501"/>
      <c r="BEN245" s="501"/>
      <c r="BEO245" s="501"/>
      <c r="BEP245" s="501"/>
      <c r="BEQ245" s="501"/>
      <c r="BER245" s="501"/>
      <c r="BES245" s="502"/>
      <c r="BET245" s="497"/>
      <c r="BEU245" s="498"/>
      <c r="BEV245" s="498"/>
      <c r="BEW245" s="499"/>
      <c r="BEX245" s="499"/>
      <c r="BEY245" s="499"/>
      <c r="BEZ245" s="500"/>
      <c r="BFA245" s="501"/>
      <c r="BFB245" s="501"/>
      <c r="BFC245" s="501"/>
      <c r="BFD245" s="501"/>
      <c r="BFE245" s="501"/>
      <c r="BFF245" s="501"/>
      <c r="BFG245" s="501"/>
      <c r="BFH245" s="501"/>
      <c r="BFI245" s="501"/>
      <c r="BFJ245" s="501"/>
      <c r="BFK245" s="501"/>
      <c r="BFL245" s="502"/>
      <c r="BFM245" s="497"/>
      <c r="BFN245" s="498"/>
      <c r="BFO245" s="498"/>
      <c r="BFP245" s="499"/>
      <c r="BFQ245" s="499"/>
      <c r="BFR245" s="499"/>
      <c r="BFS245" s="500"/>
      <c r="BFT245" s="501"/>
      <c r="BFU245" s="501"/>
      <c r="BFV245" s="501"/>
      <c r="BFW245" s="501"/>
      <c r="BFX245" s="501"/>
      <c r="BFY245" s="501"/>
      <c r="BFZ245" s="501"/>
      <c r="BGA245" s="501"/>
      <c r="BGB245" s="501"/>
      <c r="BGC245" s="501"/>
      <c r="BGD245" s="501"/>
      <c r="BGE245" s="502"/>
      <c r="BGF245" s="497"/>
      <c r="BGG245" s="498"/>
      <c r="BGH245" s="498"/>
      <c r="BGI245" s="499"/>
      <c r="BGJ245" s="499"/>
      <c r="BGK245" s="499"/>
      <c r="BGL245" s="500"/>
      <c r="BGM245" s="501"/>
      <c r="BGN245" s="501"/>
      <c r="BGO245" s="501"/>
      <c r="BGP245" s="501"/>
      <c r="BGQ245" s="501"/>
      <c r="BGR245" s="501"/>
      <c r="BGS245" s="501"/>
      <c r="BGT245" s="501"/>
      <c r="BGU245" s="501"/>
      <c r="BGV245" s="501"/>
      <c r="BGW245" s="501"/>
      <c r="BGX245" s="502"/>
      <c r="BGY245" s="497"/>
      <c r="BGZ245" s="498"/>
      <c r="BHA245" s="498"/>
      <c r="BHB245" s="499"/>
      <c r="BHC245" s="499"/>
      <c r="BHD245" s="499"/>
      <c r="BHE245" s="500"/>
      <c r="BHF245" s="501"/>
      <c r="BHG245" s="501"/>
      <c r="BHH245" s="501"/>
      <c r="BHI245" s="501"/>
      <c r="BHJ245" s="501"/>
      <c r="BHK245" s="501"/>
      <c r="BHL245" s="501"/>
      <c r="BHM245" s="501"/>
      <c r="BHN245" s="501"/>
      <c r="BHO245" s="501"/>
      <c r="BHP245" s="501"/>
      <c r="BHQ245" s="502"/>
      <c r="BHR245" s="497"/>
      <c r="BHS245" s="498"/>
      <c r="BHT245" s="498"/>
      <c r="BHU245" s="499"/>
      <c r="BHV245" s="499"/>
      <c r="BHW245" s="499"/>
      <c r="BHX245" s="500"/>
      <c r="BHY245" s="501"/>
      <c r="BHZ245" s="501"/>
      <c r="BIA245" s="501"/>
      <c r="BIB245" s="501"/>
      <c r="BIC245" s="501"/>
      <c r="BID245" s="501"/>
      <c r="BIE245" s="501"/>
      <c r="BIF245" s="501"/>
      <c r="BIG245" s="501"/>
      <c r="BIH245" s="501"/>
      <c r="BII245" s="501"/>
      <c r="BIJ245" s="502"/>
      <c r="BIK245" s="497"/>
      <c r="BIL245" s="498"/>
      <c r="BIM245" s="498"/>
      <c r="BIN245" s="499"/>
      <c r="BIO245" s="499"/>
      <c r="BIP245" s="499"/>
      <c r="BIQ245" s="500"/>
      <c r="BIR245" s="501"/>
      <c r="BIS245" s="501"/>
      <c r="BIT245" s="501"/>
      <c r="BIU245" s="501"/>
      <c r="BIV245" s="501"/>
      <c r="BIW245" s="501"/>
      <c r="BIX245" s="501"/>
      <c r="BIY245" s="501"/>
      <c r="BIZ245" s="501"/>
      <c r="BJA245" s="501"/>
      <c r="BJB245" s="501"/>
      <c r="BJC245" s="502"/>
      <c r="BJD245" s="497"/>
      <c r="BJE245" s="498"/>
      <c r="BJF245" s="498"/>
      <c r="BJG245" s="499"/>
      <c r="BJH245" s="499"/>
      <c r="BJI245" s="499"/>
      <c r="BJJ245" s="500"/>
      <c r="BJK245" s="501"/>
      <c r="BJL245" s="501"/>
      <c r="BJM245" s="501"/>
      <c r="BJN245" s="501"/>
      <c r="BJO245" s="501"/>
      <c r="BJP245" s="501"/>
      <c r="BJQ245" s="501"/>
      <c r="BJR245" s="501"/>
      <c r="BJS245" s="501"/>
      <c r="BJT245" s="501"/>
      <c r="BJU245" s="501"/>
      <c r="BJV245" s="502"/>
      <c r="BJW245" s="497"/>
      <c r="BJX245" s="498"/>
      <c r="BJY245" s="498"/>
      <c r="BJZ245" s="499"/>
      <c r="BKA245" s="499"/>
      <c r="BKB245" s="499"/>
      <c r="BKC245" s="500"/>
      <c r="BKD245" s="501"/>
      <c r="BKE245" s="501"/>
      <c r="BKF245" s="501"/>
      <c r="BKG245" s="501"/>
      <c r="BKH245" s="501"/>
      <c r="BKI245" s="501"/>
      <c r="BKJ245" s="501"/>
      <c r="BKK245" s="501"/>
      <c r="BKL245" s="501"/>
      <c r="BKM245" s="501"/>
      <c r="BKN245" s="501"/>
      <c r="BKO245" s="502"/>
      <c r="BKP245" s="497"/>
      <c r="BKQ245" s="498"/>
      <c r="BKR245" s="498"/>
      <c r="BKS245" s="499"/>
      <c r="BKT245" s="499"/>
      <c r="BKU245" s="499"/>
      <c r="BKV245" s="500"/>
      <c r="BKW245" s="501"/>
      <c r="BKX245" s="501"/>
      <c r="BKY245" s="501"/>
      <c r="BKZ245" s="501"/>
      <c r="BLA245" s="501"/>
      <c r="BLB245" s="501"/>
      <c r="BLC245" s="501"/>
      <c r="BLD245" s="501"/>
      <c r="BLE245" s="501"/>
      <c r="BLF245" s="501"/>
      <c r="BLG245" s="501"/>
      <c r="BLH245" s="502"/>
      <c r="BLI245" s="497"/>
      <c r="BLJ245" s="498"/>
      <c r="BLK245" s="498"/>
      <c r="BLL245" s="499"/>
      <c r="BLM245" s="499"/>
      <c r="BLN245" s="499"/>
      <c r="BLO245" s="500"/>
      <c r="BLP245" s="501"/>
      <c r="BLQ245" s="501"/>
      <c r="BLR245" s="501"/>
      <c r="BLS245" s="501"/>
      <c r="BLT245" s="501"/>
      <c r="BLU245" s="501"/>
      <c r="BLV245" s="501"/>
      <c r="BLW245" s="501"/>
      <c r="BLX245" s="501"/>
      <c r="BLY245" s="501"/>
      <c r="BLZ245" s="501"/>
      <c r="BMA245" s="502"/>
      <c r="BMB245" s="497"/>
      <c r="BMC245" s="498"/>
      <c r="BMD245" s="498"/>
      <c r="BME245" s="499"/>
      <c r="BMF245" s="499"/>
      <c r="BMG245" s="499"/>
      <c r="BMH245" s="500"/>
      <c r="BMI245" s="501"/>
      <c r="BMJ245" s="501"/>
      <c r="BMK245" s="501"/>
      <c r="BML245" s="501"/>
      <c r="BMM245" s="501"/>
      <c r="BMN245" s="501"/>
      <c r="BMO245" s="501"/>
      <c r="BMP245" s="501"/>
      <c r="BMQ245" s="501"/>
      <c r="BMR245" s="501"/>
      <c r="BMS245" s="501"/>
      <c r="BMT245" s="502"/>
      <c r="BMU245" s="497"/>
      <c r="BMV245" s="498"/>
      <c r="BMW245" s="498"/>
      <c r="BMX245" s="499"/>
      <c r="BMY245" s="499"/>
      <c r="BMZ245" s="499"/>
      <c r="BNA245" s="500"/>
      <c r="BNB245" s="501"/>
      <c r="BNC245" s="501"/>
      <c r="BND245" s="501"/>
      <c r="BNE245" s="501"/>
      <c r="BNF245" s="501"/>
      <c r="BNG245" s="501"/>
      <c r="BNH245" s="501"/>
      <c r="BNI245" s="501"/>
      <c r="BNJ245" s="501"/>
      <c r="BNK245" s="501"/>
      <c r="BNL245" s="501"/>
      <c r="BNM245" s="502"/>
      <c r="BNN245" s="497"/>
      <c r="BNO245" s="498"/>
      <c r="BNP245" s="498"/>
      <c r="BNQ245" s="499"/>
      <c r="BNR245" s="499"/>
      <c r="BNS245" s="499"/>
      <c r="BNT245" s="500"/>
      <c r="BNU245" s="501"/>
      <c r="BNV245" s="501"/>
      <c r="BNW245" s="501"/>
      <c r="BNX245" s="501"/>
      <c r="BNY245" s="501"/>
      <c r="BNZ245" s="501"/>
      <c r="BOA245" s="501"/>
      <c r="BOB245" s="501"/>
      <c r="BOC245" s="501"/>
      <c r="BOD245" s="501"/>
      <c r="BOE245" s="501"/>
      <c r="BOF245" s="502"/>
      <c r="BOG245" s="497"/>
      <c r="BOH245" s="498"/>
      <c r="BOI245" s="498"/>
      <c r="BOJ245" s="499"/>
      <c r="BOK245" s="499"/>
      <c r="BOL245" s="499"/>
      <c r="BOM245" s="500"/>
      <c r="BON245" s="501"/>
      <c r="BOO245" s="501"/>
      <c r="BOP245" s="501"/>
      <c r="BOQ245" s="501"/>
      <c r="BOR245" s="501"/>
      <c r="BOS245" s="501"/>
      <c r="BOT245" s="501"/>
      <c r="BOU245" s="501"/>
      <c r="BOV245" s="501"/>
      <c r="BOW245" s="501"/>
      <c r="BOX245" s="501"/>
      <c r="BOY245" s="502"/>
      <c r="BOZ245" s="497"/>
      <c r="BPA245" s="498"/>
      <c r="BPB245" s="498"/>
      <c r="BPC245" s="499"/>
      <c r="BPD245" s="499"/>
      <c r="BPE245" s="499"/>
      <c r="BPF245" s="500"/>
      <c r="BPG245" s="501"/>
      <c r="BPH245" s="501"/>
      <c r="BPI245" s="501"/>
      <c r="BPJ245" s="501"/>
      <c r="BPK245" s="501"/>
      <c r="BPL245" s="501"/>
      <c r="BPM245" s="501"/>
      <c r="BPN245" s="501"/>
      <c r="BPO245" s="501"/>
      <c r="BPP245" s="501"/>
      <c r="BPQ245" s="501"/>
      <c r="BPR245" s="502"/>
      <c r="BPS245" s="497"/>
      <c r="BPT245" s="498"/>
      <c r="BPU245" s="498"/>
      <c r="BPV245" s="499"/>
      <c r="BPW245" s="499"/>
      <c r="BPX245" s="499"/>
      <c r="BPY245" s="500"/>
      <c r="BPZ245" s="501"/>
      <c r="BQA245" s="501"/>
      <c r="BQB245" s="501"/>
      <c r="BQC245" s="501"/>
      <c r="BQD245" s="501"/>
      <c r="BQE245" s="501"/>
      <c r="BQF245" s="501"/>
      <c r="BQG245" s="501"/>
      <c r="BQH245" s="501"/>
      <c r="BQI245" s="501"/>
      <c r="BQJ245" s="501"/>
      <c r="BQK245" s="502"/>
      <c r="BQL245" s="497"/>
      <c r="BQM245" s="498"/>
      <c r="BQN245" s="498"/>
      <c r="BQO245" s="499"/>
      <c r="BQP245" s="499"/>
      <c r="BQQ245" s="499"/>
      <c r="BQR245" s="500"/>
      <c r="BQS245" s="501"/>
      <c r="BQT245" s="501"/>
      <c r="BQU245" s="501"/>
      <c r="BQV245" s="501"/>
      <c r="BQW245" s="501"/>
      <c r="BQX245" s="501"/>
      <c r="BQY245" s="501"/>
      <c r="BQZ245" s="501"/>
      <c r="BRA245" s="501"/>
      <c r="BRB245" s="501"/>
      <c r="BRC245" s="501"/>
      <c r="BRD245" s="502"/>
      <c r="BRE245" s="497"/>
      <c r="BRF245" s="498"/>
      <c r="BRG245" s="498"/>
      <c r="BRH245" s="499"/>
      <c r="BRI245" s="499"/>
      <c r="BRJ245" s="499"/>
      <c r="BRK245" s="500"/>
      <c r="BRL245" s="501"/>
      <c r="BRM245" s="501"/>
      <c r="BRN245" s="501"/>
      <c r="BRO245" s="501"/>
      <c r="BRP245" s="501"/>
      <c r="BRQ245" s="501"/>
      <c r="BRR245" s="501"/>
      <c r="BRS245" s="501"/>
      <c r="BRT245" s="501"/>
      <c r="BRU245" s="501"/>
      <c r="BRV245" s="501"/>
      <c r="BRW245" s="502"/>
      <c r="BRX245" s="497"/>
      <c r="BRY245" s="498"/>
      <c r="BRZ245" s="498"/>
      <c r="BSA245" s="499"/>
      <c r="BSB245" s="499"/>
      <c r="BSC245" s="499"/>
      <c r="BSD245" s="500"/>
      <c r="BSE245" s="501"/>
      <c r="BSF245" s="501"/>
      <c r="BSG245" s="501"/>
      <c r="BSH245" s="501"/>
      <c r="BSI245" s="501"/>
      <c r="BSJ245" s="501"/>
      <c r="BSK245" s="501"/>
      <c r="BSL245" s="501"/>
      <c r="BSM245" s="501"/>
      <c r="BSN245" s="501"/>
      <c r="BSO245" s="501"/>
      <c r="BSP245" s="502"/>
      <c r="BSQ245" s="497"/>
      <c r="BSR245" s="498"/>
      <c r="BSS245" s="498"/>
      <c r="BST245" s="499"/>
      <c r="BSU245" s="499"/>
      <c r="BSV245" s="499"/>
      <c r="BSW245" s="500"/>
      <c r="BSX245" s="501"/>
      <c r="BSY245" s="501"/>
      <c r="BSZ245" s="501"/>
      <c r="BTA245" s="501"/>
      <c r="BTB245" s="501"/>
      <c r="BTC245" s="501"/>
      <c r="BTD245" s="501"/>
      <c r="BTE245" s="501"/>
      <c r="BTF245" s="501"/>
      <c r="BTG245" s="501"/>
      <c r="BTH245" s="501"/>
      <c r="BTI245" s="502"/>
      <c r="BTJ245" s="497"/>
      <c r="BTK245" s="498"/>
      <c r="BTL245" s="498"/>
      <c r="BTM245" s="499"/>
      <c r="BTN245" s="499"/>
      <c r="BTO245" s="499"/>
      <c r="BTP245" s="500"/>
      <c r="BTQ245" s="501"/>
      <c r="BTR245" s="501"/>
      <c r="BTS245" s="501"/>
      <c r="BTT245" s="501"/>
      <c r="BTU245" s="501"/>
      <c r="BTV245" s="501"/>
      <c r="BTW245" s="501"/>
      <c r="BTX245" s="501"/>
      <c r="BTY245" s="501"/>
      <c r="BTZ245" s="501"/>
      <c r="BUA245" s="501"/>
      <c r="BUB245" s="502"/>
      <c r="BUC245" s="497"/>
      <c r="BUD245" s="498"/>
      <c r="BUE245" s="498"/>
      <c r="BUF245" s="499"/>
      <c r="BUG245" s="499"/>
      <c r="BUH245" s="499"/>
      <c r="BUI245" s="500"/>
      <c r="BUJ245" s="501"/>
      <c r="BUK245" s="501"/>
      <c r="BUL245" s="501"/>
      <c r="BUM245" s="501"/>
      <c r="BUN245" s="501"/>
      <c r="BUO245" s="501"/>
      <c r="BUP245" s="501"/>
      <c r="BUQ245" s="501"/>
      <c r="BUR245" s="501"/>
      <c r="BUS245" s="501"/>
      <c r="BUT245" s="501"/>
      <c r="BUU245" s="502"/>
      <c r="BUV245" s="497"/>
      <c r="BUW245" s="498"/>
      <c r="BUX245" s="498"/>
      <c r="BUY245" s="499"/>
      <c r="BUZ245" s="499"/>
      <c r="BVA245" s="499"/>
      <c r="BVB245" s="500"/>
      <c r="BVC245" s="501"/>
      <c r="BVD245" s="501"/>
      <c r="BVE245" s="501"/>
      <c r="BVF245" s="501"/>
      <c r="BVG245" s="501"/>
      <c r="BVH245" s="501"/>
      <c r="BVI245" s="501"/>
      <c r="BVJ245" s="501"/>
      <c r="BVK245" s="501"/>
      <c r="BVL245" s="501"/>
      <c r="BVM245" s="501"/>
      <c r="BVN245" s="502"/>
      <c r="BVO245" s="497"/>
      <c r="BVP245" s="498"/>
      <c r="BVQ245" s="498"/>
      <c r="BVR245" s="499"/>
      <c r="BVS245" s="499"/>
      <c r="BVT245" s="499"/>
      <c r="BVU245" s="500"/>
      <c r="BVV245" s="501"/>
      <c r="BVW245" s="501"/>
      <c r="BVX245" s="501"/>
      <c r="BVY245" s="501"/>
      <c r="BVZ245" s="501"/>
      <c r="BWA245" s="501"/>
      <c r="BWB245" s="501"/>
      <c r="BWC245" s="501"/>
      <c r="BWD245" s="501"/>
      <c r="BWE245" s="501"/>
      <c r="BWF245" s="501"/>
      <c r="BWG245" s="502"/>
      <c r="BWH245" s="497"/>
      <c r="BWI245" s="498"/>
      <c r="BWJ245" s="498"/>
      <c r="BWK245" s="499"/>
      <c r="BWL245" s="499"/>
      <c r="BWM245" s="499"/>
      <c r="BWN245" s="500"/>
      <c r="BWO245" s="501"/>
      <c r="BWP245" s="501"/>
      <c r="BWQ245" s="501"/>
      <c r="BWR245" s="501"/>
      <c r="BWS245" s="501"/>
      <c r="BWT245" s="501"/>
      <c r="BWU245" s="501"/>
      <c r="BWV245" s="501"/>
      <c r="BWW245" s="501"/>
      <c r="BWX245" s="501"/>
      <c r="BWY245" s="501"/>
      <c r="BWZ245" s="502"/>
      <c r="BXA245" s="497"/>
      <c r="BXB245" s="498"/>
      <c r="BXC245" s="498"/>
      <c r="BXD245" s="499"/>
      <c r="BXE245" s="499"/>
      <c r="BXF245" s="499"/>
      <c r="BXG245" s="500"/>
      <c r="BXH245" s="501"/>
      <c r="BXI245" s="501"/>
      <c r="BXJ245" s="501"/>
      <c r="BXK245" s="501"/>
      <c r="BXL245" s="501"/>
      <c r="BXM245" s="501"/>
      <c r="BXN245" s="501"/>
      <c r="BXO245" s="501"/>
      <c r="BXP245" s="501"/>
      <c r="BXQ245" s="501"/>
      <c r="BXR245" s="501"/>
      <c r="BXS245" s="502"/>
      <c r="BXT245" s="497"/>
      <c r="BXU245" s="498"/>
      <c r="BXV245" s="498"/>
      <c r="BXW245" s="499"/>
      <c r="BXX245" s="499"/>
      <c r="BXY245" s="499"/>
      <c r="BXZ245" s="500"/>
      <c r="BYA245" s="501"/>
      <c r="BYB245" s="501"/>
      <c r="BYC245" s="501"/>
      <c r="BYD245" s="501"/>
      <c r="BYE245" s="501"/>
      <c r="BYF245" s="501"/>
      <c r="BYG245" s="501"/>
      <c r="BYH245" s="501"/>
      <c r="BYI245" s="501"/>
      <c r="BYJ245" s="501"/>
      <c r="BYK245" s="501"/>
      <c r="BYL245" s="502"/>
      <c r="BYM245" s="497"/>
      <c r="BYN245" s="498"/>
      <c r="BYO245" s="498"/>
      <c r="BYP245" s="499"/>
      <c r="BYQ245" s="499"/>
      <c r="BYR245" s="499"/>
      <c r="BYS245" s="500"/>
      <c r="BYT245" s="501"/>
      <c r="BYU245" s="501"/>
      <c r="BYV245" s="501"/>
      <c r="BYW245" s="501"/>
      <c r="BYX245" s="501"/>
      <c r="BYY245" s="501"/>
      <c r="BYZ245" s="501"/>
      <c r="BZA245" s="501"/>
      <c r="BZB245" s="501"/>
      <c r="BZC245" s="501"/>
      <c r="BZD245" s="501"/>
      <c r="BZE245" s="502"/>
      <c r="BZF245" s="497"/>
      <c r="BZG245" s="498"/>
      <c r="BZH245" s="498"/>
      <c r="BZI245" s="499"/>
      <c r="BZJ245" s="499"/>
      <c r="BZK245" s="499"/>
      <c r="BZL245" s="500"/>
      <c r="BZM245" s="501"/>
      <c r="BZN245" s="501"/>
      <c r="BZO245" s="501"/>
      <c r="BZP245" s="501"/>
      <c r="BZQ245" s="501"/>
      <c r="BZR245" s="501"/>
      <c r="BZS245" s="501"/>
      <c r="BZT245" s="501"/>
      <c r="BZU245" s="501"/>
      <c r="BZV245" s="501"/>
      <c r="BZW245" s="501"/>
      <c r="BZX245" s="502"/>
      <c r="BZY245" s="497"/>
      <c r="BZZ245" s="498"/>
      <c r="CAA245" s="498"/>
      <c r="CAB245" s="499"/>
      <c r="CAC245" s="499"/>
      <c r="CAD245" s="499"/>
      <c r="CAE245" s="500"/>
      <c r="CAF245" s="501"/>
      <c r="CAG245" s="501"/>
      <c r="CAH245" s="501"/>
      <c r="CAI245" s="501"/>
      <c r="CAJ245" s="501"/>
      <c r="CAK245" s="501"/>
      <c r="CAL245" s="501"/>
      <c r="CAM245" s="501"/>
      <c r="CAN245" s="501"/>
      <c r="CAO245" s="501"/>
      <c r="CAP245" s="501"/>
      <c r="CAQ245" s="502"/>
      <c r="CAR245" s="497"/>
      <c r="CAS245" s="498"/>
      <c r="CAT245" s="498"/>
      <c r="CAU245" s="499"/>
      <c r="CAV245" s="499"/>
      <c r="CAW245" s="499"/>
      <c r="CAX245" s="500"/>
      <c r="CAY245" s="501"/>
      <c r="CAZ245" s="501"/>
      <c r="CBA245" s="501"/>
      <c r="CBB245" s="501"/>
      <c r="CBC245" s="501"/>
      <c r="CBD245" s="501"/>
      <c r="CBE245" s="501"/>
      <c r="CBF245" s="501"/>
      <c r="CBG245" s="501"/>
      <c r="CBH245" s="501"/>
      <c r="CBI245" s="501"/>
      <c r="CBJ245" s="502"/>
      <c r="CBK245" s="497"/>
      <c r="CBL245" s="498"/>
      <c r="CBM245" s="498"/>
      <c r="CBN245" s="499"/>
      <c r="CBO245" s="499"/>
      <c r="CBP245" s="499"/>
      <c r="CBQ245" s="500"/>
      <c r="CBR245" s="501"/>
      <c r="CBS245" s="501"/>
      <c r="CBT245" s="501"/>
      <c r="CBU245" s="501"/>
      <c r="CBV245" s="501"/>
      <c r="CBW245" s="501"/>
      <c r="CBX245" s="501"/>
      <c r="CBY245" s="501"/>
      <c r="CBZ245" s="501"/>
      <c r="CCA245" s="501"/>
      <c r="CCB245" s="501"/>
      <c r="CCC245" s="502"/>
      <c r="CCD245" s="497"/>
      <c r="CCE245" s="498"/>
      <c r="CCF245" s="498"/>
      <c r="CCG245" s="499"/>
      <c r="CCH245" s="499"/>
      <c r="CCI245" s="499"/>
      <c r="CCJ245" s="500"/>
      <c r="CCK245" s="501"/>
      <c r="CCL245" s="501"/>
      <c r="CCM245" s="501"/>
      <c r="CCN245" s="501"/>
      <c r="CCO245" s="501"/>
      <c r="CCP245" s="501"/>
      <c r="CCQ245" s="501"/>
      <c r="CCR245" s="501"/>
      <c r="CCS245" s="501"/>
      <c r="CCT245" s="501"/>
      <c r="CCU245" s="501"/>
      <c r="CCV245" s="502"/>
      <c r="CCW245" s="497"/>
      <c r="CCX245" s="498"/>
      <c r="CCY245" s="498"/>
      <c r="CCZ245" s="499"/>
      <c r="CDA245" s="499"/>
      <c r="CDB245" s="499"/>
      <c r="CDC245" s="500"/>
      <c r="CDD245" s="501"/>
      <c r="CDE245" s="501"/>
      <c r="CDF245" s="501"/>
      <c r="CDG245" s="501"/>
      <c r="CDH245" s="501"/>
      <c r="CDI245" s="501"/>
      <c r="CDJ245" s="501"/>
      <c r="CDK245" s="501"/>
      <c r="CDL245" s="501"/>
      <c r="CDM245" s="501"/>
      <c r="CDN245" s="501"/>
      <c r="CDO245" s="502"/>
      <c r="CDP245" s="497"/>
      <c r="CDQ245" s="498"/>
      <c r="CDR245" s="498"/>
      <c r="CDS245" s="499"/>
      <c r="CDT245" s="499"/>
      <c r="CDU245" s="499"/>
      <c r="CDV245" s="500"/>
      <c r="CDW245" s="501"/>
      <c r="CDX245" s="501"/>
      <c r="CDY245" s="501"/>
      <c r="CDZ245" s="501"/>
      <c r="CEA245" s="501"/>
      <c r="CEB245" s="501"/>
      <c r="CEC245" s="501"/>
      <c r="CED245" s="501"/>
      <c r="CEE245" s="501"/>
      <c r="CEF245" s="501"/>
      <c r="CEG245" s="501"/>
      <c r="CEH245" s="502"/>
      <c r="CEI245" s="497"/>
      <c r="CEJ245" s="498"/>
      <c r="CEK245" s="498"/>
      <c r="CEL245" s="499"/>
      <c r="CEM245" s="499"/>
      <c r="CEN245" s="499"/>
      <c r="CEO245" s="500"/>
      <c r="CEP245" s="501"/>
      <c r="CEQ245" s="501"/>
      <c r="CER245" s="501"/>
      <c r="CES245" s="501"/>
      <c r="CET245" s="501"/>
      <c r="CEU245" s="501"/>
      <c r="CEV245" s="501"/>
      <c r="CEW245" s="501"/>
      <c r="CEX245" s="501"/>
      <c r="CEY245" s="501"/>
      <c r="CEZ245" s="501"/>
      <c r="CFA245" s="502"/>
      <c r="CFB245" s="497"/>
      <c r="CFC245" s="498"/>
      <c r="CFD245" s="498"/>
      <c r="CFE245" s="499"/>
      <c r="CFF245" s="499"/>
      <c r="CFG245" s="499"/>
      <c r="CFH245" s="500"/>
      <c r="CFI245" s="501"/>
      <c r="CFJ245" s="501"/>
      <c r="CFK245" s="501"/>
      <c r="CFL245" s="501"/>
      <c r="CFM245" s="501"/>
      <c r="CFN245" s="501"/>
      <c r="CFO245" s="501"/>
      <c r="CFP245" s="501"/>
      <c r="CFQ245" s="501"/>
      <c r="CFR245" s="501"/>
      <c r="CFS245" s="501"/>
      <c r="CFT245" s="502"/>
      <c r="CFU245" s="497"/>
      <c r="CFV245" s="498"/>
      <c r="CFW245" s="498"/>
      <c r="CFX245" s="499"/>
      <c r="CFY245" s="499"/>
      <c r="CFZ245" s="499"/>
      <c r="CGA245" s="500"/>
      <c r="CGB245" s="501"/>
      <c r="CGC245" s="501"/>
      <c r="CGD245" s="501"/>
      <c r="CGE245" s="501"/>
      <c r="CGF245" s="501"/>
      <c r="CGG245" s="501"/>
      <c r="CGH245" s="501"/>
      <c r="CGI245" s="501"/>
      <c r="CGJ245" s="501"/>
      <c r="CGK245" s="501"/>
      <c r="CGL245" s="501"/>
      <c r="CGM245" s="502"/>
      <c r="CGN245" s="497"/>
      <c r="CGO245" s="498"/>
      <c r="CGP245" s="498"/>
      <c r="CGQ245" s="499"/>
      <c r="CGR245" s="499"/>
      <c r="CGS245" s="499"/>
      <c r="CGT245" s="500"/>
      <c r="CGU245" s="501"/>
      <c r="CGV245" s="501"/>
      <c r="CGW245" s="501"/>
      <c r="CGX245" s="501"/>
      <c r="CGY245" s="501"/>
      <c r="CGZ245" s="501"/>
      <c r="CHA245" s="501"/>
      <c r="CHB245" s="501"/>
      <c r="CHC245" s="501"/>
      <c r="CHD245" s="501"/>
      <c r="CHE245" s="501"/>
      <c r="CHF245" s="502"/>
      <c r="CHG245" s="497"/>
      <c r="CHH245" s="498"/>
      <c r="CHI245" s="498"/>
      <c r="CHJ245" s="499"/>
      <c r="CHK245" s="499"/>
      <c r="CHL245" s="499"/>
      <c r="CHM245" s="500"/>
      <c r="CHN245" s="501"/>
      <c r="CHO245" s="501"/>
      <c r="CHP245" s="501"/>
      <c r="CHQ245" s="501"/>
      <c r="CHR245" s="501"/>
      <c r="CHS245" s="501"/>
      <c r="CHT245" s="501"/>
      <c r="CHU245" s="501"/>
      <c r="CHV245" s="501"/>
      <c r="CHW245" s="501"/>
      <c r="CHX245" s="501"/>
      <c r="CHY245" s="502"/>
      <c r="CHZ245" s="497"/>
      <c r="CIA245" s="498"/>
      <c r="CIB245" s="498"/>
      <c r="CIC245" s="499"/>
      <c r="CID245" s="499"/>
      <c r="CIE245" s="499"/>
      <c r="CIF245" s="500"/>
      <c r="CIG245" s="501"/>
      <c r="CIH245" s="501"/>
      <c r="CII245" s="501"/>
      <c r="CIJ245" s="501"/>
      <c r="CIK245" s="501"/>
      <c r="CIL245" s="501"/>
      <c r="CIM245" s="501"/>
      <c r="CIN245" s="501"/>
      <c r="CIO245" s="501"/>
      <c r="CIP245" s="501"/>
      <c r="CIQ245" s="501"/>
      <c r="CIR245" s="502"/>
      <c r="CIS245" s="497"/>
      <c r="CIT245" s="498"/>
      <c r="CIU245" s="498"/>
      <c r="CIV245" s="499"/>
      <c r="CIW245" s="499"/>
      <c r="CIX245" s="499"/>
      <c r="CIY245" s="500"/>
      <c r="CIZ245" s="501"/>
      <c r="CJA245" s="501"/>
      <c r="CJB245" s="501"/>
      <c r="CJC245" s="501"/>
      <c r="CJD245" s="501"/>
      <c r="CJE245" s="501"/>
      <c r="CJF245" s="501"/>
      <c r="CJG245" s="501"/>
      <c r="CJH245" s="501"/>
      <c r="CJI245" s="501"/>
      <c r="CJJ245" s="501"/>
      <c r="CJK245" s="502"/>
      <c r="CJL245" s="497"/>
      <c r="CJM245" s="498"/>
      <c r="CJN245" s="498"/>
      <c r="CJO245" s="499"/>
      <c r="CJP245" s="499"/>
      <c r="CJQ245" s="499"/>
      <c r="CJR245" s="500"/>
      <c r="CJS245" s="501"/>
      <c r="CJT245" s="501"/>
      <c r="CJU245" s="501"/>
      <c r="CJV245" s="501"/>
      <c r="CJW245" s="501"/>
      <c r="CJX245" s="501"/>
      <c r="CJY245" s="501"/>
      <c r="CJZ245" s="501"/>
      <c r="CKA245" s="501"/>
      <c r="CKB245" s="501"/>
      <c r="CKC245" s="501"/>
      <c r="CKD245" s="502"/>
      <c r="CKE245" s="497"/>
      <c r="CKF245" s="498"/>
      <c r="CKG245" s="498"/>
      <c r="CKH245" s="499"/>
      <c r="CKI245" s="499"/>
      <c r="CKJ245" s="499"/>
      <c r="CKK245" s="500"/>
      <c r="CKL245" s="501"/>
      <c r="CKM245" s="501"/>
      <c r="CKN245" s="501"/>
      <c r="CKO245" s="501"/>
      <c r="CKP245" s="501"/>
      <c r="CKQ245" s="501"/>
      <c r="CKR245" s="501"/>
      <c r="CKS245" s="501"/>
      <c r="CKT245" s="501"/>
      <c r="CKU245" s="501"/>
      <c r="CKV245" s="501"/>
      <c r="CKW245" s="502"/>
      <c r="CKX245" s="497"/>
      <c r="CKY245" s="498"/>
      <c r="CKZ245" s="498"/>
      <c r="CLA245" s="499"/>
      <c r="CLB245" s="499"/>
      <c r="CLC245" s="499"/>
      <c r="CLD245" s="500"/>
      <c r="CLE245" s="501"/>
      <c r="CLF245" s="501"/>
      <c r="CLG245" s="501"/>
      <c r="CLH245" s="501"/>
      <c r="CLI245" s="501"/>
      <c r="CLJ245" s="501"/>
      <c r="CLK245" s="501"/>
      <c r="CLL245" s="501"/>
      <c r="CLM245" s="501"/>
      <c r="CLN245" s="501"/>
      <c r="CLO245" s="501"/>
      <c r="CLP245" s="502"/>
      <c r="CLQ245" s="497"/>
      <c r="CLR245" s="498"/>
      <c r="CLS245" s="498"/>
      <c r="CLT245" s="499"/>
      <c r="CLU245" s="499"/>
      <c r="CLV245" s="499"/>
      <c r="CLW245" s="500"/>
      <c r="CLX245" s="501"/>
      <c r="CLY245" s="501"/>
      <c r="CLZ245" s="501"/>
      <c r="CMA245" s="501"/>
      <c r="CMB245" s="501"/>
      <c r="CMC245" s="501"/>
      <c r="CMD245" s="501"/>
      <c r="CME245" s="501"/>
      <c r="CMF245" s="501"/>
      <c r="CMG245" s="501"/>
      <c r="CMH245" s="501"/>
      <c r="CMI245" s="502"/>
      <c r="CMJ245" s="497"/>
      <c r="CMK245" s="498"/>
      <c r="CML245" s="498"/>
      <c r="CMM245" s="499"/>
      <c r="CMN245" s="499"/>
      <c r="CMO245" s="499"/>
      <c r="CMP245" s="500"/>
      <c r="CMQ245" s="501"/>
      <c r="CMR245" s="501"/>
      <c r="CMS245" s="501"/>
      <c r="CMT245" s="501"/>
      <c r="CMU245" s="501"/>
      <c r="CMV245" s="501"/>
      <c r="CMW245" s="501"/>
      <c r="CMX245" s="501"/>
      <c r="CMY245" s="501"/>
      <c r="CMZ245" s="501"/>
      <c r="CNA245" s="501"/>
      <c r="CNB245" s="502"/>
      <c r="CNC245" s="497"/>
      <c r="CND245" s="498"/>
      <c r="CNE245" s="498"/>
      <c r="CNF245" s="499"/>
      <c r="CNG245" s="499"/>
      <c r="CNH245" s="499"/>
      <c r="CNI245" s="500"/>
      <c r="CNJ245" s="501"/>
      <c r="CNK245" s="501"/>
      <c r="CNL245" s="501"/>
      <c r="CNM245" s="501"/>
      <c r="CNN245" s="501"/>
      <c r="CNO245" s="501"/>
      <c r="CNP245" s="501"/>
      <c r="CNQ245" s="501"/>
      <c r="CNR245" s="501"/>
      <c r="CNS245" s="501"/>
      <c r="CNT245" s="501"/>
      <c r="CNU245" s="502"/>
      <c r="CNV245" s="497"/>
      <c r="CNW245" s="498"/>
      <c r="CNX245" s="498"/>
      <c r="CNY245" s="499"/>
      <c r="CNZ245" s="499"/>
      <c r="COA245" s="499"/>
      <c r="COB245" s="500"/>
      <c r="COC245" s="501"/>
      <c r="COD245" s="501"/>
      <c r="COE245" s="501"/>
      <c r="COF245" s="501"/>
      <c r="COG245" s="501"/>
      <c r="COH245" s="501"/>
      <c r="COI245" s="501"/>
      <c r="COJ245" s="501"/>
      <c r="COK245" s="501"/>
      <c r="COL245" s="501"/>
      <c r="COM245" s="501"/>
      <c r="CON245" s="502"/>
      <c r="COO245" s="497"/>
      <c r="COP245" s="498"/>
      <c r="COQ245" s="498"/>
      <c r="COR245" s="499"/>
      <c r="COS245" s="499"/>
      <c r="COT245" s="499"/>
      <c r="COU245" s="500"/>
      <c r="COV245" s="501"/>
      <c r="COW245" s="501"/>
      <c r="COX245" s="501"/>
      <c r="COY245" s="501"/>
      <c r="COZ245" s="501"/>
      <c r="CPA245" s="501"/>
      <c r="CPB245" s="501"/>
      <c r="CPC245" s="501"/>
      <c r="CPD245" s="501"/>
      <c r="CPE245" s="501"/>
      <c r="CPF245" s="501"/>
      <c r="CPG245" s="502"/>
      <c r="CPH245" s="497"/>
      <c r="CPI245" s="498"/>
      <c r="CPJ245" s="498"/>
      <c r="CPK245" s="499"/>
      <c r="CPL245" s="499"/>
      <c r="CPM245" s="499"/>
      <c r="CPN245" s="500"/>
      <c r="CPO245" s="501"/>
      <c r="CPP245" s="501"/>
      <c r="CPQ245" s="501"/>
      <c r="CPR245" s="501"/>
      <c r="CPS245" s="501"/>
      <c r="CPT245" s="501"/>
      <c r="CPU245" s="501"/>
      <c r="CPV245" s="501"/>
      <c r="CPW245" s="501"/>
      <c r="CPX245" s="501"/>
      <c r="CPY245" s="501"/>
      <c r="CPZ245" s="502"/>
      <c r="CQA245" s="497"/>
      <c r="CQB245" s="498"/>
      <c r="CQC245" s="498"/>
      <c r="CQD245" s="499"/>
      <c r="CQE245" s="499"/>
      <c r="CQF245" s="499"/>
      <c r="CQG245" s="500"/>
      <c r="CQH245" s="501"/>
      <c r="CQI245" s="501"/>
      <c r="CQJ245" s="501"/>
      <c r="CQK245" s="501"/>
      <c r="CQL245" s="501"/>
      <c r="CQM245" s="501"/>
      <c r="CQN245" s="501"/>
      <c r="CQO245" s="501"/>
      <c r="CQP245" s="501"/>
      <c r="CQQ245" s="501"/>
      <c r="CQR245" s="501"/>
      <c r="CQS245" s="502"/>
      <c r="CQT245" s="497"/>
      <c r="CQU245" s="498"/>
      <c r="CQV245" s="498"/>
      <c r="CQW245" s="499"/>
      <c r="CQX245" s="499"/>
      <c r="CQY245" s="499"/>
      <c r="CQZ245" s="500"/>
      <c r="CRA245" s="501"/>
      <c r="CRB245" s="501"/>
      <c r="CRC245" s="501"/>
      <c r="CRD245" s="501"/>
      <c r="CRE245" s="501"/>
      <c r="CRF245" s="501"/>
      <c r="CRG245" s="501"/>
      <c r="CRH245" s="501"/>
      <c r="CRI245" s="501"/>
      <c r="CRJ245" s="501"/>
      <c r="CRK245" s="501"/>
      <c r="CRL245" s="502"/>
      <c r="CRM245" s="497"/>
      <c r="CRN245" s="498"/>
      <c r="CRO245" s="498"/>
      <c r="CRP245" s="499"/>
      <c r="CRQ245" s="499"/>
      <c r="CRR245" s="499"/>
      <c r="CRS245" s="500"/>
      <c r="CRT245" s="501"/>
      <c r="CRU245" s="501"/>
      <c r="CRV245" s="501"/>
      <c r="CRW245" s="501"/>
      <c r="CRX245" s="501"/>
      <c r="CRY245" s="501"/>
      <c r="CRZ245" s="501"/>
      <c r="CSA245" s="501"/>
      <c r="CSB245" s="501"/>
      <c r="CSC245" s="501"/>
      <c r="CSD245" s="501"/>
      <c r="CSE245" s="502"/>
      <c r="CSF245" s="497"/>
      <c r="CSG245" s="498"/>
      <c r="CSH245" s="498"/>
      <c r="CSI245" s="499"/>
      <c r="CSJ245" s="499"/>
      <c r="CSK245" s="499"/>
      <c r="CSL245" s="500"/>
      <c r="CSM245" s="501"/>
      <c r="CSN245" s="501"/>
      <c r="CSO245" s="501"/>
      <c r="CSP245" s="501"/>
      <c r="CSQ245" s="501"/>
      <c r="CSR245" s="501"/>
      <c r="CSS245" s="501"/>
      <c r="CST245" s="501"/>
      <c r="CSU245" s="501"/>
      <c r="CSV245" s="501"/>
      <c r="CSW245" s="501"/>
      <c r="CSX245" s="502"/>
      <c r="CSY245" s="497"/>
      <c r="CSZ245" s="498"/>
      <c r="CTA245" s="498"/>
      <c r="CTB245" s="499"/>
      <c r="CTC245" s="499"/>
      <c r="CTD245" s="499"/>
      <c r="CTE245" s="500"/>
      <c r="CTF245" s="501"/>
      <c r="CTG245" s="501"/>
      <c r="CTH245" s="501"/>
      <c r="CTI245" s="501"/>
      <c r="CTJ245" s="501"/>
      <c r="CTK245" s="501"/>
      <c r="CTL245" s="501"/>
      <c r="CTM245" s="501"/>
      <c r="CTN245" s="501"/>
      <c r="CTO245" s="501"/>
      <c r="CTP245" s="501"/>
      <c r="CTQ245" s="502"/>
      <c r="CTR245" s="497"/>
      <c r="CTS245" s="498"/>
      <c r="CTT245" s="498"/>
      <c r="CTU245" s="499"/>
      <c r="CTV245" s="499"/>
      <c r="CTW245" s="499"/>
      <c r="CTX245" s="500"/>
      <c r="CTY245" s="501"/>
      <c r="CTZ245" s="501"/>
      <c r="CUA245" s="501"/>
      <c r="CUB245" s="501"/>
      <c r="CUC245" s="501"/>
      <c r="CUD245" s="501"/>
      <c r="CUE245" s="501"/>
      <c r="CUF245" s="501"/>
      <c r="CUG245" s="501"/>
      <c r="CUH245" s="501"/>
      <c r="CUI245" s="501"/>
      <c r="CUJ245" s="502"/>
      <c r="CUK245" s="497"/>
      <c r="CUL245" s="498"/>
      <c r="CUM245" s="498"/>
      <c r="CUN245" s="499"/>
      <c r="CUO245" s="499"/>
      <c r="CUP245" s="499"/>
      <c r="CUQ245" s="500"/>
      <c r="CUR245" s="501"/>
      <c r="CUS245" s="501"/>
      <c r="CUT245" s="501"/>
      <c r="CUU245" s="501"/>
      <c r="CUV245" s="501"/>
      <c r="CUW245" s="501"/>
      <c r="CUX245" s="501"/>
      <c r="CUY245" s="501"/>
      <c r="CUZ245" s="501"/>
      <c r="CVA245" s="501"/>
      <c r="CVB245" s="501"/>
      <c r="CVC245" s="502"/>
      <c r="CVD245" s="497"/>
      <c r="CVE245" s="498"/>
      <c r="CVF245" s="498"/>
      <c r="CVG245" s="499"/>
      <c r="CVH245" s="499"/>
      <c r="CVI245" s="499"/>
      <c r="CVJ245" s="500"/>
      <c r="CVK245" s="501"/>
      <c r="CVL245" s="501"/>
      <c r="CVM245" s="501"/>
      <c r="CVN245" s="501"/>
      <c r="CVO245" s="501"/>
      <c r="CVP245" s="501"/>
      <c r="CVQ245" s="501"/>
      <c r="CVR245" s="501"/>
      <c r="CVS245" s="501"/>
      <c r="CVT245" s="501"/>
      <c r="CVU245" s="501"/>
      <c r="CVV245" s="502"/>
      <c r="CVW245" s="497"/>
      <c r="CVX245" s="498"/>
      <c r="CVY245" s="498"/>
      <c r="CVZ245" s="499"/>
      <c r="CWA245" s="499"/>
      <c r="CWB245" s="499"/>
      <c r="CWC245" s="500"/>
      <c r="CWD245" s="501"/>
      <c r="CWE245" s="501"/>
      <c r="CWF245" s="501"/>
      <c r="CWG245" s="501"/>
      <c r="CWH245" s="501"/>
      <c r="CWI245" s="501"/>
      <c r="CWJ245" s="501"/>
      <c r="CWK245" s="501"/>
      <c r="CWL245" s="501"/>
      <c r="CWM245" s="501"/>
      <c r="CWN245" s="501"/>
      <c r="CWO245" s="502"/>
      <c r="CWP245" s="497"/>
      <c r="CWQ245" s="498"/>
      <c r="CWR245" s="498"/>
      <c r="CWS245" s="499"/>
      <c r="CWT245" s="499"/>
      <c r="CWU245" s="499"/>
      <c r="CWV245" s="500"/>
      <c r="CWW245" s="501"/>
      <c r="CWX245" s="501"/>
      <c r="CWY245" s="501"/>
      <c r="CWZ245" s="501"/>
      <c r="CXA245" s="501"/>
      <c r="CXB245" s="501"/>
      <c r="CXC245" s="501"/>
      <c r="CXD245" s="501"/>
      <c r="CXE245" s="501"/>
      <c r="CXF245" s="501"/>
      <c r="CXG245" s="501"/>
      <c r="CXH245" s="502"/>
      <c r="CXI245" s="497"/>
      <c r="CXJ245" s="498"/>
      <c r="CXK245" s="498"/>
      <c r="CXL245" s="499"/>
      <c r="CXM245" s="499"/>
      <c r="CXN245" s="499"/>
      <c r="CXO245" s="500"/>
      <c r="CXP245" s="501"/>
      <c r="CXQ245" s="501"/>
      <c r="CXR245" s="501"/>
      <c r="CXS245" s="501"/>
      <c r="CXT245" s="501"/>
      <c r="CXU245" s="501"/>
      <c r="CXV245" s="501"/>
      <c r="CXW245" s="501"/>
      <c r="CXX245" s="501"/>
      <c r="CXY245" s="501"/>
      <c r="CXZ245" s="501"/>
      <c r="CYA245" s="502"/>
      <c r="CYB245" s="497"/>
      <c r="CYC245" s="498"/>
      <c r="CYD245" s="498"/>
      <c r="CYE245" s="499"/>
      <c r="CYF245" s="499"/>
      <c r="CYG245" s="499"/>
      <c r="CYH245" s="500"/>
      <c r="CYI245" s="501"/>
      <c r="CYJ245" s="501"/>
      <c r="CYK245" s="501"/>
      <c r="CYL245" s="501"/>
      <c r="CYM245" s="501"/>
      <c r="CYN245" s="501"/>
      <c r="CYO245" s="501"/>
      <c r="CYP245" s="501"/>
      <c r="CYQ245" s="501"/>
      <c r="CYR245" s="501"/>
      <c r="CYS245" s="501"/>
      <c r="CYT245" s="502"/>
      <c r="CYU245" s="497"/>
      <c r="CYV245" s="498"/>
      <c r="CYW245" s="498"/>
      <c r="CYX245" s="499"/>
      <c r="CYY245" s="499"/>
      <c r="CYZ245" s="499"/>
      <c r="CZA245" s="500"/>
      <c r="CZB245" s="501"/>
      <c r="CZC245" s="501"/>
      <c r="CZD245" s="501"/>
      <c r="CZE245" s="501"/>
      <c r="CZF245" s="501"/>
      <c r="CZG245" s="501"/>
      <c r="CZH245" s="501"/>
      <c r="CZI245" s="501"/>
      <c r="CZJ245" s="501"/>
      <c r="CZK245" s="501"/>
      <c r="CZL245" s="501"/>
      <c r="CZM245" s="502"/>
      <c r="CZN245" s="497"/>
      <c r="CZO245" s="498"/>
      <c r="CZP245" s="498"/>
      <c r="CZQ245" s="499"/>
      <c r="CZR245" s="499"/>
      <c r="CZS245" s="499"/>
      <c r="CZT245" s="500"/>
      <c r="CZU245" s="501"/>
      <c r="CZV245" s="501"/>
      <c r="CZW245" s="501"/>
      <c r="CZX245" s="501"/>
      <c r="CZY245" s="501"/>
      <c r="CZZ245" s="501"/>
      <c r="DAA245" s="501"/>
      <c r="DAB245" s="501"/>
      <c r="DAC245" s="501"/>
      <c r="DAD245" s="501"/>
      <c r="DAE245" s="501"/>
      <c r="DAF245" s="502"/>
      <c r="DAG245" s="497"/>
      <c r="DAH245" s="498"/>
      <c r="DAI245" s="498"/>
      <c r="DAJ245" s="499"/>
      <c r="DAK245" s="499"/>
      <c r="DAL245" s="499"/>
      <c r="DAM245" s="500"/>
      <c r="DAN245" s="501"/>
      <c r="DAO245" s="501"/>
      <c r="DAP245" s="501"/>
      <c r="DAQ245" s="501"/>
      <c r="DAR245" s="501"/>
      <c r="DAS245" s="501"/>
      <c r="DAT245" s="501"/>
      <c r="DAU245" s="501"/>
      <c r="DAV245" s="501"/>
      <c r="DAW245" s="501"/>
      <c r="DAX245" s="501"/>
      <c r="DAY245" s="502"/>
      <c r="DAZ245" s="497"/>
      <c r="DBA245" s="498"/>
      <c r="DBB245" s="498"/>
      <c r="DBC245" s="499"/>
      <c r="DBD245" s="499"/>
      <c r="DBE245" s="499"/>
      <c r="DBF245" s="500"/>
      <c r="DBG245" s="501"/>
      <c r="DBH245" s="501"/>
      <c r="DBI245" s="501"/>
      <c r="DBJ245" s="501"/>
      <c r="DBK245" s="501"/>
      <c r="DBL245" s="501"/>
      <c r="DBM245" s="501"/>
      <c r="DBN245" s="501"/>
      <c r="DBO245" s="501"/>
      <c r="DBP245" s="501"/>
      <c r="DBQ245" s="501"/>
      <c r="DBR245" s="502"/>
      <c r="DBS245" s="497"/>
      <c r="DBT245" s="498"/>
      <c r="DBU245" s="498"/>
      <c r="DBV245" s="499"/>
      <c r="DBW245" s="499"/>
      <c r="DBX245" s="499"/>
      <c r="DBY245" s="500"/>
      <c r="DBZ245" s="501"/>
      <c r="DCA245" s="501"/>
      <c r="DCB245" s="501"/>
      <c r="DCC245" s="501"/>
      <c r="DCD245" s="501"/>
      <c r="DCE245" s="501"/>
      <c r="DCF245" s="501"/>
      <c r="DCG245" s="501"/>
      <c r="DCH245" s="501"/>
      <c r="DCI245" s="501"/>
      <c r="DCJ245" s="501"/>
      <c r="DCK245" s="502"/>
      <c r="DCL245" s="497"/>
      <c r="DCM245" s="498"/>
      <c r="DCN245" s="498"/>
      <c r="DCO245" s="499"/>
      <c r="DCP245" s="499"/>
      <c r="DCQ245" s="499"/>
      <c r="DCR245" s="500"/>
      <c r="DCS245" s="501"/>
      <c r="DCT245" s="501"/>
      <c r="DCU245" s="501"/>
      <c r="DCV245" s="501"/>
      <c r="DCW245" s="501"/>
      <c r="DCX245" s="501"/>
      <c r="DCY245" s="501"/>
      <c r="DCZ245" s="501"/>
      <c r="DDA245" s="501"/>
      <c r="DDB245" s="501"/>
      <c r="DDC245" s="501"/>
      <c r="DDD245" s="502"/>
      <c r="DDE245" s="497"/>
      <c r="DDF245" s="498"/>
      <c r="DDG245" s="498"/>
      <c r="DDH245" s="499"/>
      <c r="DDI245" s="499"/>
      <c r="DDJ245" s="499"/>
      <c r="DDK245" s="500"/>
      <c r="DDL245" s="501"/>
      <c r="DDM245" s="501"/>
      <c r="DDN245" s="501"/>
      <c r="DDO245" s="501"/>
      <c r="DDP245" s="501"/>
      <c r="DDQ245" s="501"/>
      <c r="DDR245" s="501"/>
      <c r="DDS245" s="501"/>
      <c r="DDT245" s="501"/>
      <c r="DDU245" s="501"/>
      <c r="DDV245" s="501"/>
      <c r="DDW245" s="502"/>
      <c r="DDX245" s="497"/>
      <c r="DDY245" s="498"/>
      <c r="DDZ245" s="498"/>
      <c r="DEA245" s="499"/>
      <c r="DEB245" s="499"/>
      <c r="DEC245" s="499"/>
      <c r="DED245" s="500"/>
      <c r="DEE245" s="501"/>
      <c r="DEF245" s="501"/>
      <c r="DEG245" s="501"/>
      <c r="DEH245" s="501"/>
      <c r="DEI245" s="501"/>
      <c r="DEJ245" s="501"/>
      <c r="DEK245" s="501"/>
      <c r="DEL245" s="501"/>
      <c r="DEM245" s="501"/>
      <c r="DEN245" s="501"/>
      <c r="DEO245" s="501"/>
      <c r="DEP245" s="502"/>
      <c r="DEQ245" s="497"/>
      <c r="DER245" s="498"/>
      <c r="DES245" s="498"/>
      <c r="DET245" s="499"/>
      <c r="DEU245" s="499"/>
      <c r="DEV245" s="499"/>
      <c r="DEW245" s="500"/>
      <c r="DEX245" s="501"/>
      <c r="DEY245" s="501"/>
      <c r="DEZ245" s="501"/>
      <c r="DFA245" s="501"/>
      <c r="DFB245" s="501"/>
      <c r="DFC245" s="501"/>
      <c r="DFD245" s="501"/>
      <c r="DFE245" s="501"/>
      <c r="DFF245" s="501"/>
      <c r="DFG245" s="501"/>
      <c r="DFH245" s="501"/>
      <c r="DFI245" s="502"/>
      <c r="DFJ245" s="497"/>
      <c r="DFK245" s="498"/>
      <c r="DFL245" s="498"/>
      <c r="DFM245" s="499"/>
      <c r="DFN245" s="499"/>
      <c r="DFO245" s="499"/>
      <c r="DFP245" s="500"/>
      <c r="DFQ245" s="501"/>
      <c r="DFR245" s="501"/>
      <c r="DFS245" s="501"/>
      <c r="DFT245" s="501"/>
      <c r="DFU245" s="501"/>
      <c r="DFV245" s="501"/>
      <c r="DFW245" s="501"/>
      <c r="DFX245" s="501"/>
      <c r="DFY245" s="501"/>
      <c r="DFZ245" s="501"/>
      <c r="DGA245" s="501"/>
      <c r="DGB245" s="502"/>
      <c r="DGC245" s="497"/>
      <c r="DGD245" s="498"/>
      <c r="DGE245" s="498"/>
      <c r="DGF245" s="499"/>
      <c r="DGG245" s="499"/>
      <c r="DGH245" s="499"/>
      <c r="DGI245" s="500"/>
      <c r="DGJ245" s="501"/>
      <c r="DGK245" s="501"/>
      <c r="DGL245" s="501"/>
      <c r="DGM245" s="501"/>
      <c r="DGN245" s="501"/>
      <c r="DGO245" s="501"/>
      <c r="DGP245" s="501"/>
      <c r="DGQ245" s="501"/>
      <c r="DGR245" s="501"/>
      <c r="DGS245" s="501"/>
      <c r="DGT245" s="501"/>
      <c r="DGU245" s="502"/>
      <c r="DGV245" s="497"/>
      <c r="DGW245" s="498"/>
      <c r="DGX245" s="498"/>
      <c r="DGY245" s="499"/>
      <c r="DGZ245" s="499"/>
      <c r="DHA245" s="499"/>
      <c r="DHB245" s="500"/>
      <c r="DHC245" s="501"/>
      <c r="DHD245" s="501"/>
      <c r="DHE245" s="501"/>
      <c r="DHF245" s="501"/>
      <c r="DHG245" s="501"/>
      <c r="DHH245" s="501"/>
      <c r="DHI245" s="501"/>
      <c r="DHJ245" s="501"/>
      <c r="DHK245" s="501"/>
      <c r="DHL245" s="501"/>
      <c r="DHM245" s="501"/>
      <c r="DHN245" s="502"/>
      <c r="DHO245" s="497"/>
      <c r="DHP245" s="498"/>
      <c r="DHQ245" s="498"/>
      <c r="DHR245" s="499"/>
      <c r="DHS245" s="499"/>
      <c r="DHT245" s="499"/>
      <c r="DHU245" s="500"/>
      <c r="DHV245" s="501"/>
      <c r="DHW245" s="501"/>
      <c r="DHX245" s="501"/>
      <c r="DHY245" s="501"/>
      <c r="DHZ245" s="501"/>
      <c r="DIA245" s="501"/>
      <c r="DIB245" s="501"/>
      <c r="DIC245" s="501"/>
      <c r="DID245" s="501"/>
      <c r="DIE245" s="501"/>
      <c r="DIF245" s="501"/>
      <c r="DIG245" s="502"/>
      <c r="DIH245" s="497"/>
      <c r="DII245" s="498"/>
      <c r="DIJ245" s="498"/>
      <c r="DIK245" s="499"/>
      <c r="DIL245" s="499"/>
      <c r="DIM245" s="499"/>
      <c r="DIN245" s="500"/>
      <c r="DIO245" s="501"/>
      <c r="DIP245" s="501"/>
      <c r="DIQ245" s="501"/>
      <c r="DIR245" s="501"/>
      <c r="DIS245" s="501"/>
      <c r="DIT245" s="501"/>
      <c r="DIU245" s="501"/>
      <c r="DIV245" s="501"/>
      <c r="DIW245" s="501"/>
      <c r="DIX245" s="501"/>
      <c r="DIY245" s="501"/>
      <c r="DIZ245" s="502"/>
      <c r="DJA245" s="497"/>
      <c r="DJB245" s="498"/>
      <c r="DJC245" s="498"/>
      <c r="DJD245" s="499"/>
      <c r="DJE245" s="499"/>
      <c r="DJF245" s="499"/>
      <c r="DJG245" s="500"/>
      <c r="DJH245" s="501"/>
      <c r="DJI245" s="501"/>
      <c r="DJJ245" s="501"/>
      <c r="DJK245" s="501"/>
      <c r="DJL245" s="501"/>
      <c r="DJM245" s="501"/>
      <c r="DJN245" s="501"/>
      <c r="DJO245" s="501"/>
      <c r="DJP245" s="501"/>
      <c r="DJQ245" s="501"/>
      <c r="DJR245" s="501"/>
      <c r="DJS245" s="502"/>
      <c r="DJT245" s="497"/>
      <c r="DJU245" s="498"/>
      <c r="DJV245" s="498"/>
      <c r="DJW245" s="499"/>
      <c r="DJX245" s="499"/>
      <c r="DJY245" s="499"/>
      <c r="DJZ245" s="500"/>
      <c r="DKA245" s="501"/>
      <c r="DKB245" s="501"/>
      <c r="DKC245" s="501"/>
      <c r="DKD245" s="501"/>
      <c r="DKE245" s="501"/>
      <c r="DKF245" s="501"/>
      <c r="DKG245" s="501"/>
      <c r="DKH245" s="501"/>
      <c r="DKI245" s="501"/>
      <c r="DKJ245" s="501"/>
      <c r="DKK245" s="501"/>
      <c r="DKL245" s="502"/>
      <c r="DKM245" s="497"/>
      <c r="DKN245" s="498"/>
      <c r="DKO245" s="498"/>
      <c r="DKP245" s="499"/>
      <c r="DKQ245" s="499"/>
      <c r="DKR245" s="499"/>
      <c r="DKS245" s="500"/>
      <c r="DKT245" s="501"/>
      <c r="DKU245" s="501"/>
      <c r="DKV245" s="501"/>
      <c r="DKW245" s="501"/>
      <c r="DKX245" s="501"/>
      <c r="DKY245" s="501"/>
      <c r="DKZ245" s="501"/>
      <c r="DLA245" s="501"/>
      <c r="DLB245" s="501"/>
      <c r="DLC245" s="501"/>
      <c r="DLD245" s="501"/>
      <c r="DLE245" s="502"/>
      <c r="DLF245" s="497"/>
      <c r="DLG245" s="498"/>
      <c r="DLH245" s="498"/>
      <c r="DLI245" s="499"/>
      <c r="DLJ245" s="499"/>
      <c r="DLK245" s="499"/>
      <c r="DLL245" s="500"/>
      <c r="DLM245" s="501"/>
      <c r="DLN245" s="501"/>
      <c r="DLO245" s="501"/>
      <c r="DLP245" s="501"/>
      <c r="DLQ245" s="501"/>
      <c r="DLR245" s="501"/>
      <c r="DLS245" s="501"/>
      <c r="DLT245" s="501"/>
      <c r="DLU245" s="501"/>
      <c r="DLV245" s="501"/>
      <c r="DLW245" s="501"/>
      <c r="DLX245" s="502"/>
      <c r="DLY245" s="497"/>
      <c r="DLZ245" s="498"/>
      <c r="DMA245" s="498"/>
      <c r="DMB245" s="499"/>
      <c r="DMC245" s="499"/>
      <c r="DMD245" s="499"/>
      <c r="DME245" s="500"/>
      <c r="DMF245" s="501"/>
      <c r="DMG245" s="501"/>
      <c r="DMH245" s="501"/>
      <c r="DMI245" s="501"/>
      <c r="DMJ245" s="501"/>
      <c r="DMK245" s="501"/>
      <c r="DML245" s="501"/>
      <c r="DMM245" s="501"/>
      <c r="DMN245" s="501"/>
      <c r="DMO245" s="501"/>
      <c r="DMP245" s="501"/>
      <c r="DMQ245" s="502"/>
      <c r="DMR245" s="497"/>
      <c r="DMS245" s="498"/>
      <c r="DMT245" s="498"/>
      <c r="DMU245" s="499"/>
      <c r="DMV245" s="499"/>
      <c r="DMW245" s="499"/>
      <c r="DMX245" s="500"/>
      <c r="DMY245" s="501"/>
      <c r="DMZ245" s="501"/>
      <c r="DNA245" s="501"/>
      <c r="DNB245" s="501"/>
      <c r="DNC245" s="501"/>
      <c r="DND245" s="501"/>
      <c r="DNE245" s="501"/>
      <c r="DNF245" s="501"/>
      <c r="DNG245" s="501"/>
      <c r="DNH245" s="501"/>
      <c r="DNI245" s="501"/>
      <c r="DNJ245" s="502"/>
      <c r="DNK245" s="497"/>
      <c r="DNL245" s="498"/>
      <c r="DNM245" s="498"/>
      <c r="DNN245" s="499"/>
      <c r="DNO245" s="499"/>
      <c r="DNP245" s="499"/>
      <c r="DNQ245" s="500"/>
      <c r="DNR245" s="501"/>
      <c r="DNS245" s="501"/>
      <c r="DNT245" s="501"/>
      <c r="DNU245" s="501"/>
      <c r="DNV245" s="501"/>
      <c r="DNW245" s="501"/>
      <c r="DNX245" s="501"/>
      <c r="DNY245" s="501"/>
      <c r="DNZ245" s="501"/>
      <c r="DOA245" s="501"/>
      <c r="DOB245" s="501"/>
      <c r="DOC245" s="502"/>
      <c r="DOD245" s="497"/>
      <c r="DOE245" s="498"/>
      <c r="DOF245" s="498"/>
      <c r="DOG245" s="499"/>
      <c r="DOH245" s="499"/>
      <c r="DOI245" s="499"/>
      <c r="DOJ245" s="500"/>
      <c r="DOK245" s="501"/>
      <c r="DOL245" s="501"/>
      <c r="DOM245" s="501"/>
      <c r="DON245" s="501"/>
      <c r="DOO245" s="501"/>
      <c r="DOP245" s="501"/>
      <c r="DOQ245" s="501"/>
      <c r="DOR245" s="501"/>
      <c r="DOS245" s="501"/>
      <c r="DOT245" s="501"/>
      <c r="DOU245" s="501"/>
      <c r="DOV245" s="502"/>
      <c r="DOW245" s="497"/>
      <c r="DOX245" s="498"/>
      <c r="DOY245" s="498"/>
      <c r="DOZ245" s="499"/>
      <c r="DPA245" s="499"/>
      <c r="DPB245" s="499"/>
      <c r="DPC245" s="500"/>
      <c r="DPD245" s="501"/>
      <c r="DPE245" s="501"/>
      <c r="DPF245" s="501"/>
      <c r="DPG245" s="501"/>
      <c r="DPH245" s="501"/>
      <c r="DPI245" s="501"/>
      <c r="DPJ245" s="501"/>
      <c r="DPK245" s="501"/>
      <c r="DPL245" s="501"/>
      <c r="DPM245" s="501"/>
      <c r="DPN245" s="501"/>
      <c r="DPO245" s="502"/>
      <c r="DPP245" s="497"/>
      <c r="DPQ245" s="498"/>
      <c r="DPR245" s="498"/>
      <c r="DPS245" s="499"/>
      <c r="DPT245" s="499"/>
      <c r="DPU245" s="499"/>
      <c r="DPV245" s="500"/>
      <c r="DPW245" s="501"/>
      <c r="DPX245" s="501"/>
      <c r="DPY245" s="501"/>
      <c r="DPZ245" s="501"/>
      <c r="DQA245" s="501"/>
      <c r="DQB245" s="501"/>
      <c r="DQC245" s="501"/>
      <c r="DQD245" s="501"/>
      <c r="DQE245" s="501"/>
      <c r="DQF245" s="501"/>
      <c r="DQG245" s="501"/>
      <c r="DQH245" s="502"/>
      <c r="DQI245" s="497"/>
      <c r="DQJ245" s="498"/>
      <c r="DQK245" s="498"/>
      <c r="DQL245" s="499"/>
      <c r="DQM245" s="499"/>
      <c r="DQN245" s="499"/>
      <c r="DQO245" s="500"/>
      <c r="DQP245" s="501"/>
      <c r="DQQ245" s="501"/>
      <c r="DQR245" s="501"/>
      <c r="DQS245" s="501"/>
      <c r="DQT245" s="501"/>
      <c r="DQU245" s="501"/>
      <c r="DQV245" s="501"/>
      <c r="DQW245" s="501"/>
      <c r="DQX245" s="501"/>
      <c r="DQY245" s="501"/>
      <c r="DQZ245" s="501"/>
      <c r="DRA245" s="502"/>
      <c r="DRB245" s="497"/>
      <c r="DRC245" s="498"/>
      <c r="DRD245" s="498"/>
      <c r="DRE245" s="499"/>
      <c r="DRF245" s="499"/>
      <c r="DRG245" s="499"/>
      <c r="DRH245" s="500"/>
      <c r="DRI245" s="501"/>
      <c r="DRJ245" s="501"/>
      <c r="DRK245" s="501"/>
      <c r="DRL245" s="501"/>
      <c r="DRM245" s="501"/>
      <c r="DRN245" s="501"/>
      <c r="DRO245" s="501"/>
      <c r="DRP245" s="501"/>
      <c r="DRQ245" s="501"/>
      <c r="DRR245" s="501"/>
      <c r="DRS245" s="501"/>
      <c r="DRT245" s="502"/>
      <c r="DRU245" s="497"/>
      <c r="DRV245" s="498"/>
      <c r="DRW245" s="498"/>
      <c r="DRX245" s="499"/>
      <c r="DRY245" s="499"/>
      <c r="DRZ245" s="499"/>
      <c r="DSA245" s="500"/>
      <c r="DSB245" s="501"/>
      <c r="DSC245" s="501"/>
      <c r="DSD245" s="501"/>
      <c r="DSE245" s="501"/>
      <c r="DSF245" s="501"/>
      <c r="DSG245" s="501"/>
      <c r="DSH245" s="501"/>
      <c r="DSI245" s="501"/>
      <c r="DSJ245" s="501"/>
      <c r="DSK245" s="501"/>
      <c r="DSL245" s="501"/>
      <c r="DSM245" s="502"/>
      <c r="DSN245" s="497"/>
      <c r="DSO245" s="498"/>
      <c r="DSP245" s="498"/>
      <c r="DSQ245" s="499"/>
      <c r="DSR245" s="499"/>
      <c r="DSS245" s="499"/>
      <c r="DST245" s="500"/>
      <c r="DSU245" s="501"/>
      <c r="DSV245" s="501"/>
      <c r="DSW245" s="501"/>
      <c r="DSX245" s="501"/>
      <c r="DSY245" s="501"/>
      <c r="DSZ245" s="501"/>
      <c r="DTA245" s="501"/>
      <c r="DTB245" s="501"/>
      <c r="DTC245" s="501"/>
      <c r="DTD245" s="501"/>
      <c r="DTE245" s="501"/>
      <c r="DTF245" s="502"/>
      <c r="DTG245" s="497"/>
      <c r="DTH245" s="498"/>
      <c r="DTI245" s="498"/>
      <c r="DTJ245" s="499"/>
      <c r="DTK245" s="499"/>
      <c r="DTL245" s="499"/>
      <c r="DTM245" s="500"/>
      <c r="DTN245" s="501"/>
      <c r="DTO245" s="501"/>
      <c r="DTP245" s="501"/>
      <c r="DTQ245" s="501"/>
      <c r="DTR245" s="501"/>
      <c r="DTS245" s="501"/>
      <c r="DTT245" s="501"/>
      <c r="DTU245" s="501"/>
      <c r="DTV245" s="501"/>
      <c r="DTW245" s="501"/>
      <c r="DTX245" s="501"/>
      <c r="DTY245" s="502"/>
      <c r="DTZ245" s="497"/>
      <c r="DUA245" s="498"/>
      <c r="DUB245" s="498"/>
      <c r="DUC245" s="499"/>
      <c r="DUD245" s="499"/>
      <c r="DUE245" s="499"/>
      <c r="DUF245" s="500"/>
      <c r="DUG245" s="501"/>
      <c r="DUH245" s="501"/>
      <c r="DUI245" s="501"/>
      <c r="DUJ245" s="501"/>
      <c r="DUK245" s="501"/>
      <c r="DUL245" s="501"/>
      <c r="DUM245" s="501"/>
      <c r="DUN245" s="501"/>
      <c r="DUO245" s="501"/>
      <c r="DUP245" s="501"/>
      <c r="DUQ245" s="501"/>
      <c r="DUR245" s="502"/>
      <c r="DUS245" s="497"/>
      <c r="DUT245" s="498"/>
      <c r="DUU245" s="498"/>
      <c r="DUV245" s="499"/>
      <c r="DUW245" s="499"/>
      <c r="DUX245" s="499"/>
      <c r="DUY245" s="500"/>
      <c r="DUZ245" s="501"/>
      <c r="DVA245" s="501"/>
      <c r="DVB245" s="501"/>
      <c r="DVC245" s="501"/>
      <c r="DVD245" s="501"/>
      <c r="DVE245" s="501"/>
      <c r="DVF245" s="501"/>
      <c r="DVG245" s="501"/>
      <c r="DVH245" s="501"/>
      <c r="DVI245" s="501"/>
      <c r="DVJ245" s="501"/>
      <c r="DVK245" s="502"/>
      <c r="DVL245" s="497"/>
      <c r="DVM245" s="498"/>
      <c r="DVN245" s="498"/>
      <c r="DVO245" s="499"/>
      <c r="DVP245" s="499"/>
      <c r="DVQ245" s="499"/>
      <c r="DVR245" s="500"/>
      <c r="DVS245" s="501"/>
      <c r="DVT245" s="501"/>
      <c r="DVU245" s="501"/>
      <c r="DVV245" s="501"/>
      <c r="DVW245" s="501"/>
      <c r="DVX245" s="501"/>
      <c r="DVY245" s="501"/>
      <c r="DVZ245" s="501"/>
      <c r="DWA245" s="501"/>
      <c r="DWB245" s="501"/>
      <c r="DWC245" s="501"/>
      <c r="DWD245" s="502"/>
      <c r="DWE245" s="497"/>
      <c r="DWF245" s="498"/>
      <c r="DWG245" s="498"/>
      <c r="DWH245" s="499"/>
      <c r="DWI245" s="499"/>
      <c r="DWJ245" s="499"/>
      <c r="DWK245" s="500"/>
      <c r="DWL245" s="501"/>
      <c r="DWM245" s="501"/>
      <c r="DWN245" s="501"/>
      <c r="DWO245" s="501"/>
      <c r="DWP245" s="501"/>
      <c r="DWQ245" s="501"/>
      <c r="DWR245" s="501"/>
      <c r="DWS245" s="501"/>
      <c r="DWT245" s="501"/>
      <c r="DWU245" s="501"/>
      <c r="DWV245" s="501"/>
      <c r="DWW245" s="502"/>
      <c r="DWX245" s="497"/>
      <c r="DWY245" s="498"/>
      <c r="DWZ245" s="498"/>
      <c r="DXA245" s="499"/>
      <c r="DXB245" s="499"/>
      <c r="DXC245" s="499"/>
      <c r="DXD245" s="500"/>
      <c r="DXE245" s="501"/>
      <c r="DXF245" s="501"/>
      <c r="DXG245" s="501"/>
      <c r="DXH245" s="501"/>
      <c r="DXI245" s="501"/>
      <c r="DXJ245" s="501"/>
      <c r="DXK245" s="501"/>
      <c r="DXL245" s="501"/>
      <c r="DXM245" s="501"/>
      <c r="DXN245" s="501"/>
      <c r="DXO245" s="501"/>
      <c r="DXP245" s="502"/>
      <c r="DXQ245" s="497"/>
      <c r="DXR245" s="498"/>
      <c r="DXS245" s="498"/>
      <c r="DXT245" s="499"/>
      <c r="DXU245" s="499"/>
      <c r="DXV245" s="499"/>
      <c r="DXW245" s="500"/>
      <c r="DXX245" s="501"/>
      <c r="DXY245" s="501"/>
      <c r="DXZ245" s="501"/>
      <c r="DYA245" s="501"/>
      <c r="DYB245" s="501"/>
      <c r="DYC245" s="501"/>
      <c r="DYD245" s="501"/>
      <c r="DYE245" s="501"/>
      <c r="DYF245" s="501"/>
      <c r="DYG245" s="501"/>
      <c r="DYH245" s="501"/>
      <c r="DYI245" s="502"/>
      <c r="DYJ245" s="497"/>
      <c r="DYK245" s="498"/>
      <c r="DYL245" s="498"/>
      <c r="DYM245" s="499"/>
      <c r="DYN245" s="499"/>
      <c r="DYO245" s="499"/>
      <c r="DYP245" s="500"/>
      <c r="DYQ245" s="501"/>
      <c r="DYR245" s="501"/>
      <c r="DYS245" s="501"/>
      <c r="DYT245" s="501"/>
      <c r="DYU245" s="501"/>
      <c r="DYV245" s="501"/>
      <c r="DYW245" s="501"/>
      <c r="DYX245" s="501"/>
      <c r="DYY245" s="501"/>
      <c r="DYZ245" s="501"/>
      <c r="DZA245" s="501"/>
      <c r="DZB245" s="502"/>
      <c r="DZC245" s="497"/>
      <c r="DZD245" s="498"/>
      <c r="DZE245" s="498"/>
      <c r="DZF245" s="499"/>
      <c r="DZG245" s="499"/>
      <c r="DZH245" s="499"/>
      <c r="DZI245" s="500"/>
      <c r="DZJ245" s="501"/>
      <c r="DZK245" s="501"/>
      <c r="DZL245" s="501"/>
      <c r="DZM245" s="501"/>
      <c r="DZN245" s="501"/>
      <c r="DZO245" s="501"/>
      <c r="DZP245" s="501"/>
      <c r="DZQ245" s="501"/>
      <c r="DZR245" s="501"/>
      <c r="DZS245" s="501"/>
      <c r="DZT245" s="501"/>
      <c r="DZU245" s="502"/>
      <c r="DZV245" s="497"/>
      <c r="DZW245" s="498"/>
      <c r="DZX245" s="498"/>
      <c r="DZY245" s="499"/>
      <c r="DZZ245" s="499"/>
      <c r="EAA245" s="499"/>
      <c r="EAB245" s="500"/>
      <c r="EAC245" s="501"/>
      <c r="EAD245" s="501"/>
      <c r="EAE245" s="501"/>
      <c r="EAF245" s="501"/>
      <c r="EAG245" s="501"/>
      <c r="EAH245" s="501"/>
      <c r="EAI245" s="501"/>
      <c r="EAJ245" s="501"/>
      <c r="EAK245" s="501"/>
      <c r="EAL245" s="501"/>
      <c r="EAM245" s="501"/>
      <c r="EAN245" s="502"/>
      <c r="EAO245" s="497"/>
      <c r="EAP245" s="498"/>
      <c r="EAQ245" s="498"/>
      <c r="EAR245" s="499"/>
      <c r="EAS245" s="499"/>
      <c r="EAT245" s="499"/>
      <c r="EAU245" s="500"/>
      <c r="EAV245" s="501"/>
      <c r="EAW245" s="501"/>
      <c r="EAX245" s="501"/>
      <c r="EAY245" s="501"/>
      <c r="EAZ245" s="501"/>
      <c r="EBA245" s="501"/>
      <c r="EBB245" s="501"/>
      <c r="EBC245" s="501"/>
      <c r="EBD245" s="501"/>
      <c r="EBE245" s="501"/>
      <c r="EBF245" s="501"/>
      <c r="EBG245" s="502"/>
      <c r="EBH245" s="497"/>
      <c r="EBI245" s="498"/>
      <c r="EBJ245" s="498"/>
      <c r="EBK245" s="499"/>
      <c r="EBL245" s="499"/>
      <c r="EBM245" s="499"/>
      <c r="EBN245" s="500"/>
      <c r="EBO245" s="501"/>
      <c r="EBP245" s="501"/>
      <c r="EBQ245" s="501"/>
      <c r="EBR245" s="501"/>
      <c r="EBS245" s="501"/>
      <c r="EBT245" s="501"/>
      <c r="EBU245" s="501"/>
      <c r="EBV245" s="501"/>
      <c r="EBW245" s="501"/>
      <c r="EBX245" s="501"/>
      <c r="EBY245" s="501"/>
      <c r="EBZ245" s="502"/>
      <c r="ECA245" s="497"/>
      <c r="ECB245" s="498"/>
      <c r="ECC245" s="498"/>
      <c r="ECD245" s="499"/>
      <c r="ECE245" s="499"/>
      <c r="ECF245" s="499"/>
      <c r="ECG245" s="500"/>
      <c r="ECH245" s="501"/>
      <c r="ECI245" s="501"/>
      <c r="ECJ245" s="501"/>
      <c r="ECK245" s="501"/>
      <c r="ECL245" s="501"/>
      <c r="ECM245" s="501"/>
      <c r="ECN245" s="501"/>
      <c r="ECO245" s="501"/>
      <c r="ECP245" s="501"/>
      <c r="ECQ245" s="501"/>
      <c r="ECR245" s="501"/>
      <c r="ECS245" s="502"/>
      <c r="ECT245" s="497"/>
      <c r="ECU245" s="498"/>
      <c r="ECV245" s="498"/>
      <c r="ECW245" s="499"/>
      <c r="ECX245" s="499"/>
      <c r="ECY245" s="499"/>
      <c r="ECZ245" s="500"/>
      <c r="EDA245" s="501"/>
      <c r="EDB245" s="501"/>
      <c r="EDC245" s="501"/>
      <c r="EDD245" s="501"/>
      <c r="EDE245" s="501"/>
      <c r="EDF245" s="501"/>
      <c r="EDG245" s="501"/>
      <c r="EDH245" s="501"/>
      <c r="EDI245" s="501"/>
      <c r="EDJ245" s="501"/>
      <c r="EDK245" s="501"/>
      <c r="EDL245" s="502"/>
      <c r="EDM245" s="497"/>
      <c r="EDN245" s="498"/>
      <c r="EDO245" s="498"/>
      <c r="EDP245" s="499"/>
      <c r="EDQ245" s="499"/>
      <c r="EDR245" s="499"/>
      <c r="EDS245" s="500"/>
      <c r="EDT245" s="501"/>
      <c r="EDU245" s="501"/>
      <c r="EDV245" s="501"/>
      <c r="EDW245" s="501"/>
      <c r="EDX245" s="501"/>
      <c r="EDY245" s="501"/>
      <c r="EDZ245" s="501"/>
      <c r="EEA245" s="501"/>
      <c r="EEB245" s="501"/>
      <c r="EEC245" s="501"/>
      <c r="EED245" s="501"/>
      <c r="EEE245" s="502"/>
      <c r="EEF245" s="497"/>
      <c r="EEG245" s="498"/>
      <c r="EEH245" s="498"/>
      <c r="EEI245" s="499"/>
      <c r="EEJ245" s="499"/>
      <c r="EEK245" s="499"/>
      <c r="EEL245" s="500"/>
      <c r="EEM245" s="501"/>
      <c r="EEN245" s="501"/>
      <c r="EEO245" s="501"/>
      <c r="EEP245" s="501"/>
      <c r="EEQ245" s="501"/>
      <c r="EER245" s="501"/>
      <c r="EES245" s="501"/>
      <c r="EET245" s="501"/>
      <c r="EEU245" s="501"/>
      <c r="EEV245" s="501"/>
      <c r="EEW245" s="501"/>
      <c r="EEX245" s="502"/>
      <c r="EEY245" s="497"/>
      <c r="EEZ245" s="498"/>
      <c r="EFA245" s="498"/>
      <c r="EFB245" s="499"/>
      <c r="EFC245" s="499"/>
      <c r="EFD245" s="499"/>
      <c r="EFE245" s="500"/>
      <c r="EFF245" s="501"/>
      <c r="EFG245" s="501"/>
      <c r="EFH245" s="501"/>
      <c r="EFI245" s="501"/>
      <c r="EFJ245" s="501"/>
      <c r="EFK245" s="501"/>
      <c r="EFL245" s="501"/>
      <c r="EFM245" s="501"/>
      <c r="EFN245" s="501"/>
      <c r="EFO245" s="501"/>
      <c r="EFP245" s="501"/>
      <c r="EFQ245" s="502"/>
      <c r="EFR245" s="497"/>
      <c r="EFS245" s="498"/>
      <c r="EFT245" s="498"/>
      <c r="EFU245" s="499"/>
      <c r="EFV245" s="499"/>
      <c r="EFW245" s="499"/>
      <c r="EFX245" s="500"/>
      <c r="EFY245" s="501"/>
      <c r="EFZ245" s="501"/>
      <c r="EGA245" s="501"/>
      <c r="EGB245" s="501"/>
      <c r="EGC245" s="501"/>
      <c r="EGD245" s="501"/>
      <c r="EGE245" s="501"/>
      <c r="EGF245" s="501"/>
      <c r="EGG245" s="501"/>
      <c r="EGH245" s="501"/>
      <c r="EGI245" s="501"/>
      <c r="EGJ245" s="502"/>
      <c r="EGK245" s="497"/>
      <c r="EGL245" s="498"/>
      <c r="EGM245" s="498"/>
      <c r="EGN245" s="499"/>
      <c r="EGO245" s="499"/>
      <c r="EGP245" s="499"/>
      <c r="EGQ245" s="500"/>
      <c r="EGR245" s="501"/>
      <c r="EGS245" s="501"/>
      <c r="EGT245" s="501"/>
      <c r="EGU245" s="501"/>
      <c r="EGV245" s="501"/>
      <c r="EGW245" s="501"/>
      <c r="EGX245" s="501"/>
      <c r="EGY245" s="501"/>
      <c r="EGZ245" s="501"/>
      <c r="EHA245" s="501"/>
      <c r="EHB245" s="501"/>
      <c r="EHC245" s="502"/>
      <c r="EHD245" s="497"/>
      <c r="EHE245" s="498"/>
      <c r="EHF245" s="498"/>
      <c r="EHG245" s="499"/>
      <c r="EHH245" s="499"/>
      <c r="EHI245" s="499"/>
      <c r="EHJ245" s="500"/>
      <c r="EHK245" s="501"/>
      <c r="EHL245" s="501"/>
      <c r="EHM245" s="501"/>
      <c r="EHN245" s="501"/>
      <c r="EHO245" s="501"/>
      <c r="EHP245" s="501"/>
      <c r="EHQ245" s="501"/>
      <c r="EHR245" s="501"/>
      <c r="EHS245" s="501"/>
      <c r="EHT245" s="501"/>
      <c r="EHU245" s="501"/>
      <c r="EHV245" s="502"/>
      <c r="EHW245" s="497"/>
      <c r="EHX245" s="498"/>
      <c r="EHY245" s="498"/>
      <c r="EHZ245" s="499"/>
      <c r="EIA245" s="499"/>
      <c r="EIB245" s="499"/>
      <c r="EIC245" s="500"/>
      <c r="EID245" s="501"/>
      <c r="EIE245" s="501"/>
      <c r="EIF245" s="501"/>
      <c r="EIG245" s="501"/>
      <c r="EIH245" s="501"/>
      <c r="EII245" s="501"/>
      <c r="EIJ245" s="501"/>
      <c r="EIK245" s="501"/>
      <c r="EIL245" s="501"/>
      <c r="EIM245" s="501"/>
      <c r="EIN245" s="501"/>
      <c r="EIO245" s="502"/>
      <c r="EIP245" s="497"/>
      <c r="EIQ245" s="498"/>
      <c r="EIR245" s="498"/>
      <c r="EIS245" s="499"/>
      <c r="EIT245" s="499"/>
      <c r="EIU245" s="499"/>
      <c r="EIV245" s="500"/>
      <c r="EIW245" s="501"/>
      <c r="EIX245" s="501"/>
      <c r="EIY245" s="501"/>
      <c r="EIZ245" s="501"/>
      <c r="EJA245" s="501"/>
      <c r="EJB245" s="501"/>
      <c r="EJC245" s="501"/>
      <c r="EJD245" s="501"/>
      <c r="EJE245" s="501"/>
      <c r="EJF245" s="501"/>
      <c r="EJG245" s="501"/>
      <c r="EJH245" s="502"/>
      <c r="EJI245" s="497"/>
      <c r="EJJ245" s="498"/>
      <c r="EJK245" s="498"/>
      <c r="EJL245" s="499"/>
      <c r="EJM245" s="499"/>
      <c r="EJN245" s="499"/>
      <c r="EJO245" s="500"/>
      <c r="EJP245" s="501"/>
      <c r="EJQ245" s="501"/>
      <c r="EJR245" s="501"/>
      <c r="EJS245" s="501"/>
      <c r="EJT245" s="501"/>
      <c r="EJU245" s="501"/>
      <c r="EJV245" s="501"/>
      <c r="EJW245" s="501"/>
      <c r="EJX245" s="501"/>
      <c r="EJY245" s="501"/>
      <c r="EJZ245" s="501"/>
      <c r="EKA245" s="502"/>
      <c r="EKB245" s="497"/>
      <c r="EKC245" s="498"/>
      <c r="EKD245" s="498"/>
      <c r="EKE245" s="499"/>
      <c r="EKF245" s="499"/>
      <c r="EKG245" s="499"/>
      <c r="EKH245" s="500"/>
      <c r="EKI245" s="501"/>
      <c r="EKJ245" s="501"/>
      <c r="EKK245" s="501"/>
      <c r="EKL245" s="501"/>
      <c r="EKM245" s="501"/>
      <c r="EKN245" s="501"/>
      <c r="EKO245" s="501"/>
      <c r="EKP245" s="501"/>
      <c r="EKQ245" s="501"/>
      <c r="EKR245" s="501"/>
      <c r="EKS245" s="501"/>
      <c r="EKT245" s="502"/>
      <c r="EKU245" s="497"/>
      <c r="EKV245" s="498"/>
      <c r="EKW245" s="498"/>
      <c r="EKX245" s="499"/>
      <c r="EKY245" s="499"/>
      <c r="EKZ245" s="499"/>
      <c r="ELA245" s="500"/>
      <c r="ELB245" s="501"/>
      <c r="ELC245" s="501"/>
      <c r="ELD245" s="501"/>
      <c r="ELE245" s="501"/>
      <c r="ELF245" s="501"/>
      <c r="ELG245" s="501"/>
      <c r="ELH245" s="501"/>
      <c r="ELI245" s="501"/>
      <c r="ELJ245" s="501"/>
      <c r="ELK245" s="501"/>
      <c r="ELL245" s="501"/>
      <c r="ELM245" s="502"/>
      <c r="ELN245" s="497"/>
      <c r="ELO245" s="498"/>
      <c r="ELP245" s="498"/>
      <c r="ELQ245" s="499"/>
      <c r="ELR245" s="499"/>
      <c r="ELS245" s="499"/>
      <c r="ELT245" s="500"/>
      <c r="ELU245" s="501"/>
      <c r="ELV245" s="501"/>
      <c r="ELW245" s="501"/>
      <c r="ELX245" s="501"/>
      <c r="ELY245" s="501"/>
      <c r="ELZ245" s="501"/>
      <c r="EMA245" s="501"/>
      <c r="EMB245" s="501"/>
      <c r="EMC245" s="501"/>
      <c r="EMD245" s="501"/>
      <c r="EME245" s="501"/>
      <c r="EMF245" s="502"/>
      <c r="EMG245" s="497"/>
      <c r="EMH245" s="498"/>
      <c r="EMI245" s="498"/>
      <c r="EMJ245" s="499"/>
      <c r="EMK245" s="499"/>
      <c r="EML245" s="499"/>
      <c r="EMM245" s="500"/>
      <c r="EMN245" s="501"/>
      <c r="EMO245" s="501"/>
      <c r="EMP245" s="501"/>
      <c r="EMQ245" s="501"/>
      <c r="EMR245" s="501"/>
      <c r="EMS245" s="501"/>
      <c r="EMT245" s="501"/>
      <c r="EMU245" s="501"/>
      <c r="EMV245" s="501"/>
      <c r="EMW245" s="501"/>
      <c r="EMX245" s="501"/>
      <c r="EMY245" s="502"/>
      <c r="EMZ245" s="497"/>
      <c r="ENA245" s="498"/>
      <c r="ENB245" s="498"/>
      <c r="ENC245" s="499"/>
      <c r="END245" s="499"/>
      <c r="ENE245" s="499"/>
      <c r="ENF245" s="500"/>
      <c r="ENG245" s="501"/>
      <c r="ENH245" s="501"/>
      <c r="ENI245" s="501"/>
      <c r="ENJ245" s="501"/>
      <c r="ENK245" s="501"/>
      <c r="ENL245" s="501"/>
      <c r="ENM245" s="501"/>
      <c r="ENN245" s="501"/>
      <c r="ENO245" s="501"/>
      <c r="ENP245" s="501"/>
      <c r="ENQ245" s="501"/>
      <c r="ENR245" s="502"/>
      <c r="ENS245" s="497"/>
      <c r="ENT245" s="498"/>
      <c r="ENU245" s="498"/>
      <c r="ENV245" s="499"/>
      <c r="ENW245" s="499"/>
      <c r="ENX245" s="499"/>
      <c r="ENY245" s="500"/>
      <c r="ENZ245" s="501"/>
      <c r="EOA245" s="501"/>
      <c r="EOB245" s="501"/>
      <c r="EOC245" s="501"/>
      <c r="EOD245" s="501"/>
      <c r="EOE245" s="501"/>
      <c r="EOF245" s="501"/>
      <c r="EOG245" s="501"/>
      <c r="EOH245" s="501"/>
      <c r="EOI245" s="501"/>
      <c r="EOJ245" s="501"/>
      <c r="EOK245" s="502"/>
      <c r="EOL245" s="497"/>
      <c r="EOM245" s="498"/>
      <c r="EON245" s="498"/>
      <c r="EOO245" s="499"/>
      <c r="EOP245" s="499"/>
      <c r="EOQ245" s="499"/>
      <c r="EOR245" s="500"/>
      <c r="EOS245" s="501"/>
      <c r="EOT245" s="501"/>
      <c r="EOU245" s="501"/>
      <c r="EOV245" s="501"/>
      <c r="EOW245" s="501"/>
      <c r="EOX245" s="501"/>
      <c r="EOY245" s="501"/>
      <c r="EOZ245" s="501"/>
      <c r="EPA245" s="501"/>
      <c r="EPB245" s="501"/>
      <c r="EPC245" s="501"/>
      <c r="EPD245" s="502"/>
      <c r="EPE245" s="497"/>
      <c r="EPF245" s="498"/>
      <c r="EPG245" s="498"/>
      <c r="EPH245" s="499"/>
      <c r="EPI245" s="499"/>
      <c r="EPJ245" s="499"/>
      <c r="EPK245" s="500"/>
      <c r="EPL245" s="501"/>
      <c r="EPM245" s="501"/>
      <c r="EPN245" s="501"/>
      <c r="EPO245" s="501"/>
      <c r="EPP245" s="501"/>
      <c r="EPQ245" s="501"/>
      <c r="EPR245" s="501"/>
      <c r="EPS245" s="501"/>
      <c r="EPT245" s="501"/>
      <c r="EPU245" s="501"/>
      <c r="EPV245" s="501"/>
      <c r="EPW245" s="502"/>
      <c r="EPX245" s="497"/>
      <c r="EPY245" s="498"/>
      <c r="EPZ245" s="498"/>
      <c r="EQA245" s="499"/>
      <c r="EQB245" s="499"/>
      <c r="EQC245" s="499"/>
      <c r="EQD245" s="500"/>
      <c r="EQE245" s="501"/>
      <c r="EQF245" s="501"/>
      <c r="EQG245" s="501"/>
      <c r="EQH245" s="501"/>
      <c r="EQI245" s="501"/>
      <c r="EQJ245" s="501"/>
      <c r="EQK245" s="501"/>
      <c r="EQL245" s="501"/>
      <c r="EQM245" s="501"/>
      <c r="EQN245" s="501"/>
      <c r="EQO245" s="501"/>
      <c r="EQP245" s="502"/>
      <c r="EQQ245" s="497"/>
      <c r="EQR245" s="498"/>
      <c r="EQS245" s="498"/>
      <c r="EQT245" s="499"/>
      <c r="EQU245" s="499"/>
      <c r="EQV245" s="499"/>
      <c r="EQW245" s="500"/>
      <c r="EQX245" s="501"/>
      <c r="EQY245" s="501"/>
      <c r="EQZ245" s="501"/>
      <c r="ERA245" s="501"/>
      <c r="ERB245" s="501"/>
      <c r="ERC245" s="501"/>
      <c r="ERD245" s="501"/>
      <c r="ERE245" s="501"/>
      <c r="ERF245" s="501"/>
      <c r="ERG245" s="501"/>
      <c r="ERH245" s="501"/>
      <c r="ERI245" s="502"/>
      <c r="ERJ245" s="497"/>
      <c r="ERK245" s="498"/>
      <c r="ERL245" s="498"/>
      <c r="ERM245" s="499"/>
      <c r="ERN245" s="499"/>
      <c r="ERO245" s="499"/>
      <c r="ERP245" s="500"/>
      <c r="ERQ245" s="501"/>
      <c r="ERR245" s="501"/>
      <c r="ERS245" s="501"/>
      <c r="ERT245" s="501"/>
      <c r="ERU245" s="501"/>
      <c r="ERV245" s="501"/>
      <c r="ERW245" s="501"/>
      <c r="ERX245" s="501"/>
      <c r="ERY245" s="501"/>
      <c r="ERZ245" s="501"/>
      <c r="ESA245" s="501"/>
      <c r="ESB245" s="502"/>
      <c r="ESC245" s="497"/>
      <c r="ESD245" s="498"/>
      <c r="ESE245" s="498"/>
      <c r="ESF245" s="499"/>
      <c r="ESG245" s="499"/>
      <c r="ESH245" s="499"/>
      <c r="ESI245" s="500"/>
      <c r="ESJ245" s="501"/>
      <c r="ESK245" s="501"/>
      <c r="ESL245" s="501"/>
      <c r="ESM245" s="501"/>
      <c r="ESN245" s="501"/>
      <c r="ESO245" s="501"/>
      <c r="ESP245" s="501"/>
      <c r="ESQ245" s="501"/>
      <c r="ESR245" s="501"/>
      <c r="ESS245" s="501"/>
      <c r="EST245" s="501"/>
      <c r="ESU245" s="502"/>
      <c r="ESV245" s="497"/>
      <c r="ESW245" s="498"/>
      <c r="ESX245" s="498"/>
      <c r="ESY245" s="499"/>
      <c r="ESZ245" s="499"/>
      <c r="ETA245" s="499"/>
      <c r="ETB245" s="500"/>
      <c r="ETC245" s="501"/>
      <c r="ETD245" s="501"/>
      <c r="ETE245" s="501"/>
      <c r="ETF245" s="501"/>
      <c r="ETG245" s="501"/>
      <c r="ETH245" s="501"/>
      <c r="ETI245" s="501"/>
      <c r="ETJ245" s="501"/>
      <c r="ETK245" s="501"/>
      <c r="ETL245" s="501"/>
      <c r="ETM245" s="501"/>
      <c r="ETN245" s="502"/>
      <c r="ETO245" s="497"/>
      <c r="ETP245" s="498"/>
      <c r="ETQ245" s="498"/>
      <c r="ETR245" s="499"/>
      <c r="ETS245" s="499"/>
      <c r="ETT245" s="499"/>
      <c r="ETU245" s="500"/>
      <c r="ETV245" s="501"/>
      <c r="ETW245" s="501"/>
      <c r="ETX245" s="501"/>
      <c r="ETY245" s="501"/>
      <c r="ETZ245" s="501"/>
      <c r="EUA245" s="501"/>
      <c r="EUB245" s="501"/>
      <c r="EUC245" s="501"/>
      <c r="EUD245" s="501"/>
      <c r="EUE245" s="501"/>
      <c r="EUF245" s="501"/>
      <c r="EUG245" s="502"/>
      <c r="EUH245" s="497"/>
      <c r="EUI245" s="498"/>
      <c r="EUJ245" s="498"/>
      <c r="EUK245" s="499"/>
      <c r="EUL245" s="499"/>
      <c r="EUM245" s="499"/>
      <c r="EUN245" s="500"/>
      <c r="EUO245" s="501"/>
      <c r="EUP245" s="501"/>
      <c r="EUQ245" s="501"/>
      <c r="EUR245" s="501"/>
      <c r="EUS245" s="501"/>
      <c r="EUT245" s="501"/>
      <c r="EUU245" s="501"/>
      <c r="EUV245" s="501"/>
      <c r="EUW245" s="501"/>
      <c r="EUX245" s="501"/>
      <c r="EUY245" s="501"/>
      <c r="EUZ245" s="502"/>
      <c r="EVA245" s="497"/>
      <c r="EVB245" s="498"/>
      <c r="EVC245" s="498"/>
      <c r="EVD245" s="499"/>
      <c r="EVE245" s="499"/>
      <c r="EVF245" s="499"/>
      <c r="EVG245" s="500"/>
      <c r="EVH245" s="501"/>
      <c r="EVI245" s="501"/>
      <c r="EVJ245" s="501"/>
      <c r="EVK245" s="501"/>
      <c r="EVL245" s="501"/>
      <c r="EVM245" s="501"/>
      <c r="EVN245" s="501"/>
      <c r="EVO245" s="501"/>
      <c r="EVP245" s="501"/>
      <c r="EVQ245" s="501"/>
      <c r="EVR245" s="501"/>
      <c r="EVS245" s="502"/>
      <c r="EVT245" s="497"/>
      <c r="EVU245" s="498"/>
      <c r="EVV245" s="498"/>
      <c r="EVW245" s="499"/>
      <c r="EVX245" s="499"/>
      <c r="EVY245" s="499"/>
      <c r="EVZ245" s="500"/>
      <c r="EWA245" s="501"/>
      <c r="EWB245" s="501"/>
      <c r="EWC245" s="501"/>
      <c r="EWD245" s="501"/>
      <c r="EWE245" s="501"/>
      <c r="EWF245" s="501"/>
      <c r="EWG245" s="501"/>
      <c r="EWH245" s="501"/>
      <c r="EWI245" s="501"/>
      <c r="EWJ245" s="501"/>
      <c r="EWK245" s="501"/>
      <c r="EWL245" s="502"/>
      <c r="EWM245" s="497"/>
      <c r="EWN245" s="498"/>
      <c r="EWO245" s="498"/>
      <c r="EWP245" s="499"/>
      <c r="EWQ245" s="499"/>
      <c r="EWR245" s="499"/>
      <c r="EWS245" s="500"/>
      <c r="EWT245" s="501"/>
      <c r="EWU245" s="501"/>
      <c r="EWV245" s="501"/>
      <c r="EWW245" s="501"/>
      <c r="EWX245" s="501"/>
      <c r="EWY245" s="501"/>
      <c r="EWZ245" s="501"/>
      <c r="EXA245" s="501"/>
      <c r="EXB245" s="501"/>
      <c r="EXC245" s="501"/>
      <c r="EXD245" s="501"/>
      <c r="EXE245" s="502"/>
      <c r="EXF245" s="497"/>
      <c r="EXG245" s="498"/>
      <c r="EXH245" s="498"/>
      <c r="EXI245" s="499"/>
      <c r="EXJ245" s="499"/>
      <c r="EXK245" s="499"/>
      <c r="EXL245" s="500"/>
      <c r="EXM245" s="501"/>
      <c r="EXN245" s="501"/>
      <c r="EXO245" s="501"/>
      <c r="EXP245" s="501"/>
      <c r="EXQ245" s="501"/>
      <c r="EXR245" s="501"/>
      <c r="EXS245" s="501"/>
      <c r="EXT245" s="501"/>
      <c r="EXU245" s="501"/>
      <c r="EXV245" s="501"/>
      <c r="EXW245" s="501"/>
      <c r="EXX245" s="502"/>
      <c r="EXY245" s="497"/>
      <c r="EXZ245" s="498"/>
      <c r="EYA245" s="498"/>
      <c r="EYB245" s="499"/>
      <c r="EYC245" s="499"/>
      <c r="EYD245" s="499"/>
      <c r="EYE245" s="500"/>
      <c r="EYF245" s="501"/>
      <c r="EYG245" s="501"/>
      <c r="EYH245" s="501"/>
      <c r="EYI245" s="501"/>
      <c r="EYJ245" s="501"/>
      <c r="EYK245" s="501"/>
      <c r="EYL245" s="501"/>
      <c r="EYM245" s="501"/>
      <c r="EYN245" s="501"/>
      <c r="EYO245" s="501"/>
      <c r="EYP245" s="501"/>
      <c r="EYQ245" s="502"/>
      <c r="EYR245" s="497"/>
      <c r="EYS245" s="498"/>
      <c r="EYT245" s="498"/>
      <c r="EYU245" s="499"/>
      <c r="EYV245" s="499"/>
      <c r="EYW245" s="499"/>
      <c r="EYX245" s="500"/>
      <c r="EYY245" s="501"/>
      <c r="EYZ245" s="501"/>
      <c r="EZA245" s="501"/>
      <c r="EZB245" s="501"/>
      <c r="EZC245" s="501"/>
      <c r="EZD245" s="501"/>
      <c r="EZE245" s="501"/>
      <c r="EZF245" s="501"/>
      <c r="EZG245" s="501"/>
      <c r="EZH245" s="501"/>
      <c r="EZI245" s="501"/>
      <c r="EZJ245" s="502"/>
      <c r="EZK245" s="497"/>
      <c r="EZL245" s="498"/>
      <c r="EZM245" s="498"/>
      <c r="EZN245" s="499"/>
      <c r="EZO245" s="499"/>
      <c r="EZP245" s="499"/>
      <c r="EZQ245" s="500"/>
      <c r="EZR245" s="501"/>
      <c r="EZS245" s="501"/>
      <c r="EZT245" s="501"/>
      <c r="EZU245" s="501"/>
      <c r="EZV245" s="501"/>
      <c r="EZW245" s="501"/>
      <c r="EZX245" s="501"/>
      <c r="EZY245" s="501"/>
      <c r="EZZ245" s="501"/>
      <c r="FAA245" s="501"/>
      <c r="FAB245" s="501"/>
      <c r="FAC245" s="502"/>
      <c r="FAD245" s="497"/>
      <c r="FAE245" s="498"/>
      <c r="FAF245" s="498"/>
      <c r="FAG245" s="499"/>
      <c r="FAH245" s="499"/>
      <c r="FAI245" s="499"/>
      <c r="FAJ245" s="500"/>
      <c r="FAK245" s="501"/>
      <c r="FAL245" s="501"/>
      <c r="FAM245" s="501"/>
      <c r="FAN245" s="501"/>
      <c r="FAO245" s="501"/>
      <c r="FAP245" s="501"/>
      <c r="FAQ245" s="501"/>
      <c r="FAR245" s="501"/>
      <c r="FAS245" s="501"/>
      <c r="FAT245" s="501"/>
      <c r="FAU245" s="501"/>
      <c r="FAV245" s="502"/>
      <c r="FAW245" s="497"/>
      <c r="FAX245" s="498"/>
      <c r="FAY245" s="498"/>
      <c r="FAZ245" s="499"/>
      <c r="FBA245" s="499"/>
      <c r="FBB245" s="499"/>
      <c r="FBC245" s="500"/>
      <c r="FBD245" s="501"/>
      <c r="FBE245" s="501"/>
      <c r="FBF245" s="501"/>
      <c r="FBG245" s="501"/>
      <c r="FBH245" s="501"/>
      <c r="FBI245" s="501"/>
      <c r="FBJ245" s="501"/>
      <c r="FBK245" s="501"/>
      <c r="FBL245" s="501"/>
      <c r="FBM245" s="501"/>
      <c r="FBN245" s="501"/>
      <c r="FBO245" s="502"/>
      <c r="FBP245" s="497"/>
      <c r="FBQ245" s="498"/>
      <c r="FBR245" s="498"/>
      <c r="FBS245" s="499"/>
      <c r="FBT245" s="499"/>
      <c r="FBU245" s="499"/>
      <c r="FBV245" s="500"/>
      <c r="FBW245" s="501"/>
      <c r="FBX245" s="501"/>
      <c r="FBY245" s="501"/>
      <c r="FBZ245" s="501"/>
      <c r="FCA245" s="501"/>
      <c r="FCB245" s="501"/>
      <c r="FCC245" s="501"/>
      <c r="FCD245" s="501"/>
      <c r="FCE245" s="501"/>
      <c r="FCF245" s="501"/>
      <c r="FCG245" s="501"/>
      <c r="FCH245" s="502"/>
      <c r="FCI245" s="497"/>
      <c r="FCJ245" s="498"/>
      <c r="FCK245" s="498"/>
      <c r="FCL245" s="499"/>
      <c r="FCM245" s="499"/>
      <c r="FCN245" s="499"/>
      <c r="FCO245" s="500"/>
      <c r="FCP245" s="501"/>
      <c r="FCQ245" s="501"/>
      <c r="FCR245" s="501"/>
      <c r="FCS245" s="501"/>
      <c r="FCT245" s="501"/>
      <c r="FCU245" s="501"/>
      <c r="FCV245" s="501"/>
      <c r="FCW245" s="501"/>
      <c r="FCX245" s="501"/>
      <c r="FCY245" s="501"/>
      <c r="FCZ245" s="501"/>
      <c r="FDA245" s="502"/>
      <c r="FDB245" s="497"/>
      <c r="FDC245" s="498"/>
      <c r="FDD245" s="498"/>
      <c r="FDE245" s="499"/>
      <c r="FDF245" s="499"/>
      <c r="FDG245" s="499"/>
      <c r="FDH245" s="500"/>
      <c r="FDI245" s="501"/>
      <c r="FDJ245" s="501"/>
      <c r="FDK245" s="501"/>
      <c r="FDL245" s="501"/>
      <c r="FDM245" s="501"/>
      <c r="FDN245" s="501"/>
      <c r="FDO245" s="501"/>
      <c r="FDP245" s="501"/>
      <c r="FDQ245" s="501"/>
      <c r="FDR245" s="501"/>
      <c r="FDS245" s="501"/>
      <c r="FDT245" s="502"/>
      <c r="FDU245" s="497"/>
      <c r="FDV245" s="498"/>
      <c r="FDW245" s="498"/>
      <c r="FDX245" s="499"/>
      <c r="FDY245" s="499"/>
      <c r="FDZ245" s="499"/>
      <c r="FEA245" s="500"/>
      <c r="FEB245" s="501"/>
      <c r="FEC245" s="501"/>
      <c r="FED245" s="501"/>
      <c r="FEE245" s="501"/>
      <c r="FEF245" s="501"/>
      <c r="FEG245" s="501"/>
      <c r="FEH245" s="501"/>
      <c r="FEI245" s="501"/>
      <c r="FEJ245" s="501"/>
      <c r="FEK245" s="501"/>
      <c r="FEL245" s="501"/>
      <c r="FEM245" s="502"/>
      <c r="FEN245" s="497"/>
      <c r="FEO245" s="498"/>
      <c r="FEP245" s="498"/>
      <c r="FEQ245" s="499"/>
      <c r="FER245" s="499"/>
      <c r="FES245" s="499"/>
      <c r="FET245" s="500"/>
      <c r="FEU245" s="501"/>
      <c r="FEV245" s="501"/>
      <c r="FEW245" s="501"/>
      <c r="FEX245" s="501"/>
      <c r="FEY245" s="501"/>
      <c r="FEZ245" s="501"/>
      <c r="FFA245" s="501"/>
      <c r="FFB245" s="501"/>
      <c r="FFC245" s="501"/>
      <c r="FFD245" s="501"/>
      <c r="FFE245" s="501"/>
      <c r="FFF245" s="502"/>
      <c r="FFG245" s="497"/>
      <c r="FFH245" s="498"/>
      <c r="FFI245" s="498"/>
      <c r="FFJ245" s="499"/>
      <c r="FFK245" s="499"/>
      <c r="FFL245" s="499"/>
      <c r="FFM245" s="500"/>
      <c r="FFN245" s="501"/>
      <c r="FFO245" s="501"/>
      <c r="FFP245" s="501"/>
      <c r="FFQ245" s="501"/>
      <c r="FFR245" s="501"/>
      <c r="FFS245" s="501"/>
      <c r="FFT245" s="501"/>
      <c r="FFU245" s="501"/>
      <c r="FFV245" s="501"/>
      <c r="FFW245" s="501"/>
      <c r="FFX245" s="501"/>
      <c r="FFY245" s="502"/>
      <c r="FFZ245" s="497"/>
      <c r="FGA245" s="498"/>
      <c r="FGB245" s="498"/>
      <c r="FGC245" s="499"/>
      <c r="FGD245" s="499"/>
      <c r="FGE245" s="499"/>
      <c r="FGF245" s="500"/>
      <c r="FGG245" s="501"/>
      <c r="FGH245" s="501"/>
      <c r="FGI245" s="501"/>
      <c r="FGJ245" s="501"/>
      <c r="FGK245" s="501"/>
      <c r="FGL245" s="501"/>
      <c r="FGM245" s="501"/>
      <c r="FGN245" s="501"/>
      <c r="FGO245" s="501"/>
      <c r="FGP245" s="501"/>
      <c r="FGQ245" s="501"/>
      <c r="FGR245" s="502"/>
      <c r="FGS245" s="497"/>
      <c r="FGT245" s="498"/>
      <c r="FGU245" s="498"/>
      <c r="FGV245" s="499"/>
      <c r="FGW245" s="499"/>
      <c r="FGX245" s="499"/>
      <c r="FGY245" s="500"/>
      <c r="FGZ245" s="501"/>
      <c r="FHA245" s="501"/>
      <c r="FHB245" s="501"/>
      <c r="FHC245" s="501"/>
      <c r="FHD245" s="501"/>
      <c r="FHE245" s="501"/>
      <c r="FHF245" s="501"/>
      <c r="FHG245" s="501"/>
      <c r="FHH245" s="501"/>
      <c r="FHI245" s="501"/>
      <c r="FHJ245" s="501"/>
      <c r="FHK245" s="502"/>
      <c r="FHL245" s="497"/>
      <c r="FHM245" s="498"/>
      <c r="FHN245" s="498"/>
      <c r="FHO245" s="499"/>
      <c r="FHP245" s="499"/>
      <c r="FHQ245" s="499"/>
      <c r="FHR245" s="500"/>
      <c r="FHS245" s="501"/>
      <c r="FHT245" s="501"/>
      <c r="FHU245" s="501"/>
      <c r="FHV245" s="501"/>
      <c r="FHW245" s="501"/>
      <c r="FHX245" s="501"/>
      <c r="FHY245" s="501"/>
      <c r="FHZ245" s="501"/>
      <c r="FIA245" s="501"/>
      <c r="FIB245" s="501"/>
      <c r="FIC245" s="501"/>
      <c r="FID245" s="502"/>
      <c r="FIE245" s="497"/>
      <c r="FIF245" s="498"/>
      <c r="FIG245" s="498"/>
      <c r="FIH245" s="499"/>
      <c r="FII245" s="499"/>
      <c r="FIJ245" s="499"/>
      <c r="FIK245" s="500"/>
      <c r="FIL245" s="501"/>
      <c r="FIM245" s="501"/>
      <c r="FIN245" s="501"/>
      <c r="FIO245" s="501"/>
      <c r="FIP245" s="501"/>
      <c r="FIQ245" s="501"/>
      <c r="FIR245" s="501"/>
      <c r="FIS245" s="501"/>
      <c r="FIT245" s="501"/>
      <c r="FIU245" s="501"/>
      <c r="FIV245" s="501"/>
      <c r="FIW245" s="502"/>
      <c r="FIX245" s="497"/>
      <c r="FIY245" s="498"/>
      <c r="FIZ245" s="498"/>
      <c r="FJA245" s="499"/>
      <c r="FJB245" s="499"/>
      <c r="FJC245" s="499"/>
      <c r="FJD245" s="500"/>
      <c r="FJE245" s="501"/>
      <c r="FJF245" s="501"/>
      <c r="FJG245" s="501"/>
      <c r="FJH245" s="501"/>
      <c r="FJI245" s="501"/>
      <c r="FJJ245" s="501"/>
      <c r="FJK245" s="501"/>
      <c r="FJL245" s="501"/>
      <c r="FJM245" s="501"/>
      <c r="FJN245" s="501"/>
      <c r="FJO245" s="501"/>
      <c r="FJP245" s="502"/>
      <c r="FJQ245" s="497"/>
      <c r="FJR245" s="498"/>
      <c r="FJS245" s="498"/>
      <c r="FJT245" s="499"/>
      <c r="FJU245" s="499"/>
      <c r="FJV245" s="499"/>
      <c r="FJW245" s="500"/>
      <c r="FJX245" s="501"/>
      <c r="FJY245" s="501"/>
      <c r="FJZ245" s="501"/>
      <c r="FKA245" s="501"/>
      <c r="FKB245" s="501"/>
      <c r="FKC245" s="501"/>
      <c r="FKD245" s="501"/>
      <c r="FKE245" s="501"/>
      <c r="FKF245" s="501"/>
      <c r="FKG245" s="501"/>
      <c r="FKH245" s="501"/>
      <c r="FKI245" s="502"/>
      <c r="FKJ245" s="497"/>
      <c r="FKK245" s="498"/>
      <c r="FKL245" s="498"/>
      <c r="FKM245" s="499"/>
      <c r="FKN245" s="499"/>
      <c r="FKO245" s="499"/>
      <c r="FKP245" s="500"/>
      <c r="FKQ245" s="501"/>
      <c r="FKR245" s="501"/>
      <c r="FKS245" s="501"/>
      <c r="FKT245" s="501"/>
      <c r="FKU245" s="501"/>
      <c r="FKV245" s="501"/>
      <c r="FKW245" s="501"/>
      <c r="FKX245" s="501"/>
      <c r="FKY245" s="501"/>
      <c r="FKZ245" s="501"/>
      <c r="FLA245" s="501"/>
      <c r="FLB245" s="502"/>
      <c r="FLC245" s="497"/>
      <c r="FLD245" s="498"/>
      <c r="FLE245" s="498"/>
      <c r="FLF245" s="499"/>
      <c r="FLG245" s="499"/>
      <c r="FLH245" s="499"/>
      <c r="FLI245" s="500"/>
      <c r="FLJ245" s="501"/>
      <c r="FLK245" s="501"/>
      <c r="FLL245" s="501"/>
      <c r="FLM245" s="501"/>
      <c r="FLN245" s="501"/>
      <c r="FLO245" s="501"/>
      <c r="FLP245" s="501"/>
      <c r="FLQ245" s="501"/>
      <c r="FLR245" s="501"/>
      <c r="FLS245" s="501"/>
      <c r="FLT245" s="501"/>
      <c r="FLU245" s="502"/>
      <c r="FLV245" s="497"/>
      <c r="FLW245" s="498"/>
      <c r="FLX245" s="498"/>
      <c r="FLY245" s="499"/>
      <c r="FLZ245" s="499"/>
      <c r="FMA245" s="499"/>
      <c r="FMB245" s="500"/>
      <c r="FMC245" s="501"/>
      <c r="FMD245" s="501"/>
      <c r="FME245" s="501"/>
      <c r="FMF245" s="501"/>
      <c r="FMG245" s="501"/>
      <c r="FMH245" s="501"/>
      <c r="FMI245" s="501"/>
      <c r="FMJ245" s="501"/>
      <c r="FMK245" s="501"/>
      <c r="FML245" s="501"/>
      <c r="FMM245" s="501"/>
      <c r="FMN245" s="502"/>
      <c r="FMO245" s="497"/>
      <c r="FMP245" s="498"/>
      <c r="FMQ245" s="498"/>
      <c r="FMR245" s="499"/>
      <c r="FMS245" s="499"/>
      <c r="FMT245" s="499"/>
      <c r="FMU245" s="500"/>
      <c r="FMV245" s="501"/>
      <c r="FMW245" s="501"/>
      <c r="FMX245" s="501"/>
      <c r="FMY245" s="501"/>
      <c r="FMZ245" s="501"/>
      <c r="FNA245" s="501"/>
      <c r="FNB245" s="501"/>
      <c r="FNC245" s="501"/>
      <c r="FND245" s="501"/>
      <c r="FNE245" s="501"/>
      <c r="FNF245" s="501"/>
      <c r="FNG245" s="502"/>
      <c r="FNH245" s="497"/>
      <c r="FNI245" s="498"/>
      <c r="FNJ245" s="498"/>
      <c r="FNK245" s="499"/>
      <c r="FNL245" s="499"/>
      <c r="FNM245" s="499"/>
      <c r="FNN245" s="500"/>
      <c r="FNO245" s="501"/>
      <c r="FNP245" s="501"/>
      <c r="FNQ245" s="501"/>
      <c r="FNR245" s="501"/>
      <c r="FNS245" s="501"/>
      <c r="FNT245" s="501"/>
      <c r="FNU245" s="501"/>
      <c r="FNV245" s="501"/>
      <c r="FNW245" s="501"/>
      <c r="FNX245" s="501"/>
      <c r="FNY245" s="501"/>
      <c r="FNZ245" s="502"/>
      <c r="FOA245" s="497"/>
      <c r="FOB245" s="498"/>
      <c r="FOC245" s="498"/>
      <c r="FOD245" s="499"/>
      <c r="FOE245" s="499"/>
      <c r="FOF245" s="499"/>
      <c r="FOG245" s="500"/>
      <c r="FOH245" s="501"/>
      <c r="FOI245" s="501"/>
      <c r="FOJ245" s="501"/>
      <c r="FOK245" s="501"/>
      <c r="FOL245" s="501"/>
      <c r="FOM245" s="501"/>
      <c r="FON245" s="501"/>
      <c r="FOO245" s="501"/>
      <c r="FOP245" s="501"/>
      <c r="FOQ245" s="501"/>
      <c r="FOR245" s="501"/>
      <c r="FOS245" s="502"/>
      <c r="FOT245" s="497"/>
      <c r="FOU245" s="498"/>
      <c r="FOV245" s="498"/>
      <c r="FOW245" s="499"/>
      <c r="FOX245" s="499"/>
      <c r="FOY245" s="499"/>
      <c r="FOZ245" s="500"/>
      <c r="FPA245" s="501"/>
      <c r="FPB245" s="501"/>
      <c r="FPC245" s="501"/>
      <c r="FPD245" s="501"/>
      <c r="FPE245" s="501"/>
      <c r="FPF245" s="501"/>
      <c r="FPG245" s="501"/>
      <c r="FPH245" s="501"/>
      <c r="FPI245" s="501"/>
      <c r="FPJ245" s="501"/>
      <c r="FPK245" s="501"/>
      <c r="FPL245" s="502"/>
      <c r="FPM245" s="497"/>
      <c r="FPN245" s="498"/>
      <c r="FPO245" s="498"/>
      <c r="FPP245" s="499"/>
      <c r="FPQ245" s="499"/>
      <c r="FPR245" s="499"/>
      <c r="FPS245" s="500"/>
      <c r="FPT245" s="501"/>
      <c r="FPU245" s="501"/>
      <c r="FPV245" s="501"/>
      <c r="FPW245" s="501"/>
      <c r="FPX245" s="501"/>
      <c r="FPY245" s="501"/>
      <c r="FPZ245" s="501"/>
      <c r="FQA245" s="501"/>
      <c r="FQB245" s="501"/>
      <c r="FQC245" s="501"/>
      <c r="FQD245" s="501"/>
      <c r="FQE245" s="502"/>
      <c r="FQF245" s="497"/>
      <c r="FQG245" s="498"/>
      <c r="FQH245" s="498"/>
      <c r="FQI245" s="499"/>
      <c r="FQJ245" s="499"/>
      <c r="FQK245" s="499"/>
      <c r="FQL245" s="500"/>
      <c r="FQM245" s="501"/>
      <c r="FQN245" s="501"/>
      <c r="FQO245" s="501"/>
      <c r="FQP245" s="501"/>
      <c r="FQQ245" s="501"/>
      <c r="FQR245" s="501"/>
      <c r="FQS245" s="501"/>
      <c r="FQT245" s="501"/>
      <c r="FQU245" s="501"/>
      <c r="FQV245" s="501"/>
      <c r="FQW245" s="501"/>
      <c r="FQX245" s="502"/>
      <c r="FQY245" s="497"/>
      <c r="FQZ245" s="498"/>
      <c r="FRA245" s="498"/>
      <c r="FRB245" s="499"/>
      <c r="FRC245" s="499"/>
      <c r="FRD245" s="499"/>
      <c r="FRE245" s="500"/>
      <c r="FRF245" s="501"/>
      <c r="FRG245" s="501"/>
      <c r="FRH245" s="501"/>
      <c r="FRI245" s="501"/>
      <c r="FRJ245" s="501"/>
      <c r="FRK245" s="501"/>
      <c r="FRL245" s="501"/>
      <c r="FRM245" s="501"/>
      <c r="FRN245" s="501"/>
      <c r="FRO245" s="501"/>
      <c r="FRP245" s="501"/>
      <c r="FRQ245" s="502"/>
      <c r="FRR245" s="497"/>
      <c r="FRS245" s="498"/>
      <c r="FRT245" s="498"/>
      <c r="FRU245" s="499"/>
      <c r="FRV245" s="499"/>
      <c r="FRW245" s="499"/>
      <c r="FRX245" s="500"/>
      <c r="FRY245" s="501"/>
      <c r="FRZ245" s="501"/>
      <c r="FSA245" s="501"/>
      <c r="FSB245" s="501"/>
      <c r="FSC245" s="501"/>
      <c r="FSD245" s="501"/>
      <c r="FSE245" s="501"/>
      <c r="FSF245" s="501"/>
      <c r="FSG245" s="501"/>
      <c r="FSH245" s="501"/>
      <c r="FSI245" s="501"/>
      <c r="FSJ245" s="502"/>
      <c r="FSK245" s="497"/>
      <c r="FSL245" s="498"/>
      <c r="FSM245" s="498"/>
      <c r="FSN245" s="499"/>
      <c r="FSO245" s="499"/>
      <c r="FSP245" s="499"/>
      <c r="FSQ245" s="500"/>
      <c r="FSR245" s="501"/>
      <c r="FSS245" s="501"/>
      <c r="FST245" s="501"/>
      <c r="FSU245" s="501"/>
      <c r="FSV245" s="501"/>
      <c r="FSW245" s="501"/>
      <c r="FSX245" s="501"/>
      <c r="FSY245" s="501"/>
      <c r="FSZ245" s="501"/>
      <c r="FTA245" s="501"/>
      <c r="FTB245" s="501"/>
      <c r="FTC245" s="502"/>
      <c r="FTD245" s="497"/>
      <c r="FTE245" s="498"/>
      <c r="FTF245" s="498"/>
      <c r="FTG245" s="499"/>
      <c r="FTH245" s="499"/>
      <c r="FTI245" s="499"/>
      <c r="FTJ245" s="500"/>
      <c r="FTK245" s="501"/>
      <c r="FTL245" s="501"/>
      <c r="FTM245" s="501"/>
      <c r="FTN245" s="501"/>
      <c r="FTO245" s="501"/>
      <c r="FTP245" s="501"/>
      <c r="FTQ245" s="501"/>
      <c r="FTR245" s="501"/>
      <c r="FTS245" s="501"/>
      <c r="FTT245" s="501"/>
      <c r="FTU245" s="501"/>
      <c r="FTV245" s="502"/>
      <c r="FTW245" s="497"/>
      <c r="FTX245" s="498"/>
      <c r="FTY245" s="498"/>
      <c r="FTZ245" s="499"/>
      <c r="FUA245" s="499"/>
      <c r="FUB245" s="499"/>
      <c r="FUC245" s="500"/>
      <c r="FUD245" s="501"/>
      <c r="FUE245" s="501"/>
      <c r="FUF245" s="501"/>
      <c r="FUG245" s="501"/>
      <c r="FUH245" s="501"/>
      <c r="FUI245" s="501"/>
      <c r="FUJ245" s="501"/>
      <c r="FUK245" s="501"/>
      <c r="FUL245" s="501"/>
      <c r="FUM245" s="501"/>
      <c r="FUN245" s="501"/>
      <c r="FUO245" s="502"/>
      <c r="FUP245" s="497"/>
      <c r="FUQ245" s="498"/>
      <c r="FUR245" s="498"/>
      <c r="FUS245" s="499"/>
      <c r="FUT245" s="499"/>
      <c r="FUU245" s="499"/>
      <c r="FUV245" s="500"/>
      <c r="FUW245" s="501"/>
      <c r="FUX245" s="501"/>
      <c r="FUY245" s="501"/>
      <c r="FUZ245" s="501"/>
      <c r="FVA245" s="501"/>
      <c r="FVB245" s="501"/>
      <c r="FVC245" s="501"/>
      <c r="FVD245" s="501"/>
      <c r="FVE245" s="501"/>
      <c r="FVF245" s="501"/>
      <c r="FVG245" s="501"/>
      <c r="FVH245" s="502"/>
      <c r="FVI245" s="497"/>
      <c r="FVJ245" s="498"/>
      <c r="FVK245" s="498"/>
      <c r="FVL245" s="499"/>
      <c r="FVM245" s="499"/>
      <c r="FVN245" s="499"/>
      <c r="FVO245" s="500"/>
      <c r="FVP245" s="501"/>
      <c r="FVQ245" s="501"/>
      <c r="FVR245" s="501"/>
      <c r="FVS245" s="501"/>
      <c r="FVT245" s="501"/>
      <c r="FVU245" s="501"/>
      <c r="FVV245" s="501"/>
      <c r="FVW245" s="501"/>
      <c r="FVX245" s="501"/>
      <c r="FVY245" s="501"/>
      <c r="FVZ245" s="501"/>
      <c r="FWA245" s="502"/>
      <c r="FWB245" s="497"/>
      <c r="FWC245" s="498"/>
      <c r="FWD245" s="498"/>
      <c r="FWE245" s="499"/>
      <c r="FWF245" s="499"/>
      <c r="FWG245" s="499"/>
      <c r="FWH245" s="500"/>
      <c r="FWI245" s="501"/>
      <c r="FWJ245" s="501"/>
      <c r="FWK245" s="501"/>
      <c r="FWL245" s="501"/>
      <c r="FWM245" s="501"/>
      <c r="FWN245" s="501"/>
      <c r="FWO245" s="501"/>
      <c r="FWP245" s="501"/>
      <c r="FWQ245" s="501"/>
      <c r="FWR245" s="501"/>
      <c r="FWS245" s="501"/>
      <c r="FWT245" s="502"/>
      <c r="FWU245" s="497"/>
      <c r="FWV245" s="498"/>
      <c r="FWW245" s="498"/>
      <c r="FWX245" s="499"/>
      <c r="FWY245" s="499"/>
      <c r="FWZ245" s="499"/>
      <c r="FXA245" s="500"/>
      <c r="FXB245" s="501"/>
      <c r="FXC245" s="501"/>
      <c r="FXD245" s="501"/>
      <c r="FXE245" s="501"/>
      <c r="FXF245" s="501"/>
      <c r="FXG245" s="501"/>
      <c r="FXH245" s="501"/>
      <c r="FXI245" s="501"/>
      <c r="FXJ245" s="501"/>
      <c r="FXK245" s="501"/>
      <c r="FXL245" s="501"/>
      <c r="FXM245" s="502"/>
      <c r="FXN245" s="497"/>
      <c r="FXO245" s="498"/>
      <c r="FXP245" s="498"/>
      <c r="FXQ245" s="499"/>
      <c r="FXR245" s="499"/>
      <c r="FXS245" s="499"/>
      <c r="FXT245" s="500"/>
      <c r="FXU245" s="501"/>
      <c r="FXV245" s="501"/>
      <c r="FXW245" s="501"/>
      <c r="FXX245" s="501"/>
      <c r="FXY245" s="501"/>
      <c r="FXZ245" s="501"/>
      <c r="FYA245" s="501"/>
      <c r="FYB245" s="501"/>
      <c r="FYC245" s="501"/>
      <c r="FYD245" s="501"/>
      <c r="FYE245" s="501"/>
      <c r="FYF245" s="502"/>
      <c r="FYG245" s="497"/>
      <c r="FYH245" s="498"/>
      <c r="FYI245" s="498"/>
      <c r="FYJ245" s="499"/>
      <c r="FYK245" s="499"/>
      <c r="FYL245" s="499"/>
      <c r="FYM245" s="500"/>
      <c r="FYN245" s="501"/>
      <c r="FYO245" s="501"/>
      <c r="FYP245" s="501"/>
      <c r="FYQ245" s="501"/>
      <c r="FYR245" s="501"/>
      <c r="FYS245" s="501"/>
      <c r="FYT245" s="501"/>
      <c r="FYU245" s="501"/>
      <c r="FYV245" s="501"/>
      <c r="FYW245" s="501"/>
      <c r="FYX245" s="501"/>
      <c r="FYY245" s="502"/>
      <c r="FYZ245" s="497"/>
      <c r="FZA245" s="498"/>
      <c r="FZB245" s="498"/>
      <c r="FZC245" s="499"/>
      <c r="FZD245" s="499"/>
      <c r="FZE245" s="499"/>
      <c r="FZF245" s="500"/>
      <c r="FZG245" s="501"/>
      <c r="FZH245" s="501"/>
      <c r="FZI245" s="501"/>
      <c r="FZJ245" s="501"/>
      <c r="FZK245" s="501"/>
      <c r="FZL245" s="501"/>
      <c r="FZM245" s="501"/>
      <c r="FZN245" s="501"/>
      <c r="FZO245" s="501"/>
      <c r="FZP245" s="501"/>
      <c r="FZQ245" s="501"/>
      <c r="FZR245" s="502"/>
      <c r="FZS245" s="497"/>
      <c r="FZT245" s="498"/>
      <c r="FZU245" s="498"/>
      <c r="FZV245" s="499"/>
      <c r="FZW245" s="499"/>
      <c r="FZX245" s="499"/>
      <c r="FZY245" s="500"/>
      <c r="FZZ245" s="501"/>
      <c r="GAA245" s="501"/>
      <c r="GAB245" s="501"/>
      <c r="GAC245" s="501"/>
      <c r="GAD245" s="501"/>
      <c r="GAE245" s="501"/>
      <c r="GAF245" s="501"/>
      <c r="GAG245" s="501"/>
      <c r="GAH245" s="501"/>
      <c r="GAI245" s="501"/>
      <c r="GAJ245" s="501"/>
      <c r="GAK245" s="502"/>
      <c r="GAL245" s="497"/>
      <c r="GAM245" s="498"/>
      <c r="GAN245" s="498"/>
      <c r="GAO245" s="499"/>
      <c r="GAP245" s="499"/>
      <c r="GAQ245" s="499"/>
      <c r="GAR245" s="500"/>
      <c r="GAS245" s="501"/>
      <c r="GAT245" s="501"/>
      <c r="GAU245" s="501"/>
      <c r="GAV245" s="501"/>
      <c r="GAW245" s="501"/>
      <c r="GAX245" s="501"/>
      <c r="GAY245" s="501"/>
      <c r="GAZ245" s="501"/>
      <c r="GBA245" s="501"/>
      <c r="GBB245" s="501"/>
      <c r="GBC245" s="501"/>
      <c r="GBD245" s="502"/>
      <c r="GBE245" s="497"/>
      <c r="GBF245" s="498"/>
      <c r="GBG245" s="498"/>
      <c r="GBH245" s="499"/>
      <c r="GBI245" s="499"/>
      <c r="GBJ245" s="499"/>
      <c r="GBK245" s="500"/>
      <c r="GBL245" s="501"/>
      <c r="GBM245" s="501"/>
      <c r="GBN245" s="501"/>
      <c r="GBO245" s="501"/>
      <c r="GBP245" s="501"/>
      <c r="GBQ245" s="501"/>
      <c r="GBR245" s="501"/>
      <c r="GBS245" s="501"/>
      <c r="GBT245" s="501"/>
      <c r="GBU245" s="501"/>
      <c r="GBV245" s="501"/>
      <c r="GBW245" s="502"/>
      <c r="GBX245" s="497"/>
      <c r="GBY245" s="498"/>
      <c r="GBZ245" s="498"/>
      <c r="GCA245" s="499"/>
      <c r="GCB245" s="499"/>
      <c r="GCC245" s="499"/>
      <c r="GCD245" s="500"/>
      <c r="GCE245" s="501"/>
      <c r="GCF245" s="501"/>
      <c r="GCG245" s="501"/>
      <c r="GCH245" s="501"/>
      <c r="GCI245" s="501"/>
      <c r="GCJ245" s="501"/>
      <c r="GCK245" s="501"/>
      <c r="GCL245" s="501"/>
      <c r="GCM245" s="501"/>
      <c r="GCN245" s="501"/>
      <c r="GCO245" s="501"/>
      <c r="GCP245" s="502"/>
      <c r="GCQ245" s="497"/>
      <c r="GCR245" s="498"/>
      <c r="GCS245" s="498"/>
      <c r="GCT245" s="499"/>
      <c r="GCU245" s="499"/>
      <c r="GCV245" s="499"/>
      <c r="GCW245" s="500"/>
      <c r="GCX245" s="501"/>
      <c r="GCY245" s="501"/>
      <c r="GCZ245" s="501"/>
      <c r="GDA245" s="501"/>
      <c r="GDB245" s="501"/>
      <c r="GDC245" s="501"/>
      <c r="GDD245" s="501"/>
      <c r="GDE245" s="501"/>
      <c r="GDF245" s="501"/>
      <c r="GDG245" s="501"/>
      <c r="GDH245" s="501"/>
      <c r="GDI245" s="502"/>
      <c r="GDJ245" s="497"/>
      <c r="GDK245" s="498"/>
      <c r="GDL245" s="498"/>
      <c r="GDM245" s="499"/>
      <c r="GDN245" s="499"/>
      <c r="GDO245" s="499"/>
      <c r="GDP245" s="500"/>
      <c r="GDQ245" s="501"/>
      <c r="GDR245" s="501"/>
      <c r="GDS245" s="501"/>
      <c r="GDT245" s="501"/>
      <c r="GDU245" s="501"/>
      <c r="GDV245" s="501"/>
      <c r="GDW245" s="501"/>
      <c r="GDX245" s="501"/>
      <c r="GDY245" s="501"/>
      <c r="GDZ245" s="501"/>
      <c r="GEA245" s="501"/>
      <c r="GEB245" s="502"/>
      <c r="GEC245" s="497"/>
      <c r="GED245" s="498"/>
      <c r="GEE245" s="498"/>
      <c r="GEF245" s="499"/>
      <c r="GEG245" s="499"/>
      <c r="GEH245" s="499"/>
      <c r="GEI245" s="500"/>
      <c r="GEJ245" s="501"/>
      <c r="GEK245" s="501"/>
      <c r="GEL245" s="501"/>
      <c r="GEM245" s="501"/>
      <c r="GEN245" s="501"/>
      <c r="GEO245" s="501"/>
      <c r="GEP245" s="501"/>
      <c r="GEQ245" s="501"/>
      <c r="GER245" s="501"/>
      <c r="GES245" s="501"/>
      <c r="GET245" s="501"/>
      <c r="GEU245" s="502"/>
      <c r="GEV245" s="497"/>
      <c r="GEW245" s="498"/>
      <c r="GEX245" s="498"/>
      <c r="GEY245" s="499"/>
      <c r="GEZ245" s="499"/>
      <c r="GFA245" s="499"/>
      <c r="GFB245" s="500"/>
      <c r="GFC245" s="501"/>
      <c r="GFD245" s="501"/>
      <c r="GFE245" s="501"/>
      <c r="GFF245" s="501"/>
      <c r="GFG245" s="501"/>
      <c r="GFH245" s="501"/>
      <c r="GFI245" s="501"/>
      <c r="GFJ245" s="501"/>
      <c r="GFK245" s="501"/>
      <c r="GFL245" s="501"/>
      <c r="GFM245" s="501"/>
      <c r="GFN245" s="502"/>
      <c r="GFO245" s="497"/>
      <c r="GFP245" s="498"/>
      <c r="GFQ245" s="498"/>
      <c r="GFR245" s="499"/>
      <c r="GFS245" s="499"/>
      <c r="GFT245" s="499"/>
      <c r="GFU245" s="500"/>
      <c r="GFV245" s="501"/>
      <c r="GFW245" s="501"/>
      <c r="GFX245" s="501"/>
      <c r="GFY245" s="501"/>
      <c r="GFZ245" s="501"/>
      <c r="GGA245" s="501"/>
      <c r="GGB245" s="501"/>
      <c r="GGC245" s="501"/>
      <c r="GGD245" s="501"/>
      <c r="GGE245" s="501"/>
      <c r="GGF245" s="501"/>
      <c r="GGG245" s="502"/>
      <c r="GGH245" s="497"/>
      <c r="GGI245" s="498"/>
      <c r="GGJ245" s="498"/>
      <c r="GGK245" s="499"/>
      <c r="GGL245" s="499"/>
      <c r="GGM245" s="499"/>
      <c r="GGN245" s="500"/>
      <c r="GGO245" s="501"/>
      <c r="GGP245" s="501"/>
      <c r="GGQ245" s="501"/>
      <c r="GGR245" s="501"/>
      <c r="GGS245" s="501"/>
      <c r="GGT245" s="501"/>
      <c r="GGU245" s="501"/>
      <c r="GGV245" s="501"/>
      <c r="GGW245" s="501"/>
      <c r="GGX245" s="501"/>
      <c r="GGY245" s="501"/>
      <c r="GGZ245" s="502"/>
      <c r="GHA245" s="497"/>
      <c r="GHB245" s="498"/>
      <c r="GHC245" s="498"/>
      <c r="GHD245" s="499"/>
      <c r="GHE245" s="499"/>
      <c r="GHF245" s="499"/>
      <c r="GHG245" s="500"/>
      <c r="GHH245" s="501"/>
      <c r="GHI245" s="501"/>
      <c r="GHJ245" s="501"/>
      <c r="GHK245" s="501"/>
      <c r="GHL245" s="501"/>
      <c r="GHM245" s="501"/>
      <c r="GHN245" s="501"/>
      <c r="GHO245" s="501"/>
      <c r="GHP245" s="501"/>
      <c r="GHQ245" s="501"/>
      <c r="GHR245" s="501"/>
      <c r="GHS245" s="502"/>
      <c r="GHT245" s="497"/>
      <c r="GHU245" s="498"/>
      <c r="GHV245" s="498"/>
      <c r="GHW245" s="499"/>
      <c r="GHX245" s="499"/>
      <c r="GHY245" s="499"/>
      <c r="GHZ245" s="500"/>
      <c r="GIA245" s="501"/>
      <c r="GIB245" s="501"/>
      <c r="GIC245" s="501"/>
      <c r="GID245" s="501"/>
      <c r="GIE245" s="501"/>
      <c r="GIF245" s="501"/>
      <c r="GIG245" s="501"/>
      <c r="GIH245" s="501"/>
      <c r="GII245" s="501"/>
      <c r="GIJ245" s="501"/>
      <c r="GIK245" s="501"/>
      <c r="GIL245" s="502"/>
      <c r="GIM245" s="497"/>
      <c r="GIN245" s="498"/>
      <c r="GIO245" s="498"/>
      <c r="GIP245" s="499"/>
      <c r="GIQ245" s="499"/>
      <c r="GIR245" s="499"/>
      <c r="GIS245" s="500"/>
      <c r="GIT245" s="501"/>
      <c r="GIU245" s="501"/>
      <c r="GIV245" s="501"/>
      <c r="GIW245" s="501"/>
      <c r="GIX245" s="501"/>
      <c r="GIY245" s="501"/>
      <c r="GIZ245" s="501"/>
      <c r="GJA245" s="501"/>
      <c r="GJB245" s="501"/>
      <c r="GJC245" s="501"/>
      <c r="GJD245" s="501"/>
      <c r="GJE245" s="502"/>
      <c r="GJF245" s="497"/>
      <c r="GJG245" s="498"/>
      <c r="GJH245" s="498"/>
      <c r="GJI245" s="499"/>
      <c r="GJJ245" s="499"/>
      <c r="GJK245" s="499"/>
      <c r="GJL245" s="500"/>
      <c r="GJM245" s="501"/>
      <c r="GJN245" s="501"/>
      <c r="GJO245" s="501"/>
      <c r="GJP245" s="501"/>
      <c r="GJQ245" s="501"/>
      <c r="GJR245" s="501"/>
      <c r="GJS245" s="501"/>
      <c r="GJT245" s="501"/>
      <c r="GJU245" s="501"/>
      <c r="GJV245" s="501"/>
      <c r="GJW245" s="501"/>
      <c r="GJX245" s="502"/>
      <c r="GJY245" s="497"/>
      <c r="GJZ245" s="498"/>
      <c r="GKA245" s="498"/>
      <c r="GKB245" s="499"/>
      <c r="GKC245" s="499"/>
      <c r="GKD245" s="499"/>
      <c r="GKE245" s="500"/>
      <c r="GKF245" s="501"/>
      <c r="GKG245" s="501"/>
      <c r="GKH245" s="501"/>
      <c r="GKI245" s="501"/>
      <c r="GKJ245" s="501"/>
      <c r="GKK245" s="501"/>
      <c r="GKL245" s="501"/>
      <c r="GKM245" s="501"/>
      <c r="GKN245" s="501"/>
      <c r="GKO245" s="501"/>
      <c r="GKP245" s="501"/>
      <c r="GKQ245" s="502"/>
      <c r="GKR245" s="497"/>
      <c r="GKS245" s="498"/>
      <c r="GKT245" s="498"/>
      <c r="GKU245" s="499"/>
      <c r="GKV245" s="499"/>
      <c r="GKW245" s="499"/>
      <c r="GKX245" s="500"/>
      <c r="GKY245" s="501"/>
      <c r="GKZ245" s="501"/>
      <c r="GLA245" s="501"/>
      <c r="GLB245" s="501"/>
      <c r="GLC245" s="501"/>
      <c r="GLD245" s="501"/>
      <c r="GLE245" s="501"/>
      <c r="GLF245" s="501"/>
      <c r="GLG245" s="501"/>
      <c r="GLH245" s="501"/>
      <c r="GLI245" s="501"/>
      <c r="GLJ245" s="502"/>
      <c r="GLK245" s="497"/>
      <c r="GLL245" s="498"/>
      <c r="GLM245" s="498"/>
      <c r="GLN245" s="499"/>
      <c r="GLO245" s="499"/>
      <c r="GLP245" s="499"/>
      <c r="GLQ245" s="500"/>
      <c r="GLR245" s="501"/>
      <c r="GLS245" s="501"/>
      <c r="GLT245" s="501"/>
      <c r="GLU245" s="501"/>
      <c r="GLV245" s="501"/>
      <c r="GLW245" s="501"/>
      <c r="GLX245" s="501"/>
      <c r="GLY245" s="501"/>
      <c r="GLZ245" s="501"/>
      <c r="GMA245" s="501"/>
      <c r="GMB245" s="501"/>
      <c r="GMC245" s="502"/>
      <c r="GMD245" s="497"/>
      <c r="GME245" s="498"/>
      <c r="GMF245" s="498"/>
      <c r="GMG245" s="499"/>
      <c r="GMH245" s="499"/>
      <c r="GMI245" s="499"/>
      <c r="GMJ245" s="500"/>
      <c r="GMK245" s="501"/>
      <c r="GML245" s="501"/>
      <c r="GMM245" s="501"/>
      <c r="GMN245" s="501"/>
      <c r="GMO245" s="501"/>
      <c r="GMP245" s="501"/>
      <c r="GMQ245" s="501"/>
      <c r="GMR245" s="501"/>
      <c r="GMS245" s="501"/>
      <c r="GMT245" s="501"/>
      <c r="GMU245" s="501"/>
      <c r="GMV245" s="502"/>
      <c r="GMW245" s="497"/>
      <c r="GMX245" s="498"/>
      <c r="GMY245" s="498"/>
      <c r="GMZ245" s="499"/>
      <c r="GNA245" s="499"/>
      <c r="GNB245" s="499"/>
      <c r="GNC245" s="500"/>
      <c r="GND245" s="501"/>
      <c r="GNE245" s="501"/>
      <c r="GNF245" s="501"/>
      <c r="GNG245" s="501"/>
      <c r="GNH245" s="501"/>
      <c r="GNI245" s="501"/>
      <c r="GNJ245" s="501"/>
      <c r="GNK245" s="501"/>
      <c r="GNL245" s="501"/>
      <c r="GNM245" s="501"/>
      <c r="GNN245" s="501"/>
      <c r="GNO245" s="502"/>
      <c r="GNP245" s="497"/>
      <c r="GNQ245" s="498"/>
      <c r="GNR245" s="498"/>
      <c r="GNS245" s="499"/>
      <c r="GNT245" s="499"/>
      <c r="GNU245" s="499"/>
      <c r="GNV245" s="500"/>
      <c r="GNW245" s="501"/>
      <c r="GNX245" s="501"/>
      <c r="GNY245" s="501"/>
      <c r="GNZ245" s="501"/>
      <c r="GOA245" s="501"/>
      <c r="GOB245" s="501"/>
      <c r="GOC245" s="501"/>
      <c r="GOD245" s="501"/>
      <c r="GOE245" s="501"/>
      <c r="GOF245" s="501"/>
      <c r="GOG245" s="501"/>
      <c r="GOH245" s="502"/>
      <c r="GOI245" s="497"/>
      <c r="GOJ245" s="498"/>
      <c r="GOK245" s="498"/>
      <c r="GOL245" s="499"/>
      <c r="GOM245" s="499"/>
      <c r="GON245" s="499"/>
      <c r="GOO245" s="500"/>
      <c r="GOP245" s="501"/>
      <c r="GOQ245" s="501"/>
      <c r="GOR245" s="501"/>
      <c r="GOS245" s="501"/>
      <c r="GOT245" s="501"/>
      <c r="GOU245" s="501"/>
      <c r="GOV245" s="501"/>
      <c r="GOW245" s="501"/>
      <c r="GOX245" s="501"/>
      <c r="GOY245" s="501"/>
      <c r="GOZ245" s="501"/>
      <c r="GPA245" s="502"/>
      <c r="GPB245" s="497"/>
      <c r="GPC245" s="498"/>
      <c r="GPD245" s="498"/>
      <c r="GPE245" s="499"/>
      <c r="GPF245" s="499"/>
      <c r="GPG245" s="499"/>
      <c r="GPH245" s="500"/>
      <c r="GPI245" s="501"/>
      <c r="GPJ245" s="501"/>
      <c r="GPK245" s="501"/>
      <c r="GPL245" s="501"/>
      <c r="GPM245" s="501"/>
      <c r="GPN245" s="501"/>
      <c r="GPO245" s="501"/>
      <c r="GPP245" s="501"/>
      <c r="GPQ245" s="501"/>
      <c r="GPR245" s="501"/>
      <c r="GPS245" s="501"/>
      <c r="GPT245" s="502"/>
      <c r="GPU245" s="497"/>
      <c r="GPV245" s="498"/>
      <c r="GPW245" s="498"/>
      <c r="GPX245" s="499"/>
      <c r="GPY245" s="499"/>
      <c r="GPZ245" s="499"/>
      <c r="GQA245" s="500"/>
      <c r="GQB245" s="501"/>
      <c r="GQC245" s="501"/>
      <c r="GQD245" s="501"/>
      <c r="GQE245" s="501"/>
      <c r="GQF245" s="501"/>
      <c r="GQG245" s="501"/>
      <c r="GQH245" s="501"/>
      <c r="GQI245" s="501"/>
      <c r="GQJ245" s="501"/>
      <c r="GQK245" s="501"/>
      <c r="GQL245" s="501"/>
      <c r="GQM245" s="502"/>
      <c r="GQN245" s="497"/>
      <c r="GQO245" s="498"/>
      <c r="GQP245" s="498"/>
      <c r="GQQ245" s="499"/>
      <c r="GQR245" s="499"/>
      <c r="GQS245" s="499"/>
      <c r="GQT245" s="500"/>
      <c r="GQU245" s="501"/>
      <c r="GQV245" s="501"/>
      <c r="GQW245" s="501"/>
      <c r="GQX245" s="501"/>
      <c r="GQY245" s="501"/>
      <c r="GQZ245" s="501"/>
      <c r="GRA245" s="501"/>
      <c r="GRB245" s="501"/>
      <c r="GRC245" s="501"/>
      <c r="GRD245" s="501"/>
      <c r="GRE245" s="501"/>
      <c r="GRF245" s="502"/>
      <c r="GRG245" s="497"/>
      <c r="GRH245" s="498"/>
      <c r="GRI245" s="498"/>
      <c r="GRJ245" s="499"/>
      <c r="GRK245" s="499"/>
      <c r="GRL245" s="499"/>
      <c r="GRM245" s="500"/>
      <c r="GRN245" s="501"/>
      <c r="GRO245" s="501"/>
      <c r="GRP245" s="501"/>
      <c r="GRQ245" s="501"/>
      <c r="GRR245" s="501"/>
      <c r="GRS245" s="501"/>
      <c r="GRT245" s="501"/>
      <c r="GRU245" s="501"/>
      <c r="GRV245" s="501"/>
      <c r="GRW245" s="501"/>
      <c r="GRX245" s="501"/>
      <c r="GRY245" s="502"/>
      <c r="GRZ245" s="497"/>
      <c r="GSA245" s="498"/>
      <c r="GSB245" s="498"/>
      <c r="GSC245" s="499"/>
      <c r="GSD245" s="499"/>
      <c r="GSE245" s="499"/>
      <c r="GSF245" s="500"/>
      <c r="GSG245" s="501"/>
      <c r="GSH245" s="501"/>
      <c r="GSI245" s="501"/>
      <c r="GSJ245" s="501"/>
      <c r="GSK245" s="501"/>
      <c r="GSL245" s="501"/>
      <c r="GSM245" s="501"/>
      <c r="GSN245" s="501"/>
      <c r="GSO245" s="501"/>
      <c r="GSP245" s="501"/>
      <c r="GSQ245" s="501"/>
      <c r="GSR245" s="502"/>
      <c r="GSS245" s="497"/>
      <c r="GST245" s="498"/>
      <c r="GSU245" s="498"/>
      <c r="GSV245" s="499"/>
      <c r="GSW245" s="499"/>
      <c r="GSX245" s="499"/>
      <c r="GSY245" s="500"/>
      <c r="GSZ245" s="501"/>
      <c r="GTA245" s="501"/>
      <c r="GTB245" s="501"/>
      <c r="GTC245" s="501"/>
      <c r="GTD245" s="501"/>
      <c r="GTE245" s="501"/>
      <c r="GTF245" s="501"/>
      <c r="GTG245" s="501"/>
      <c r="GTH245" s="501"/>
      <c r="GTI245" s="501"/>
      <c r="GTJ245" s="501"/>
      <c r="GTK245" s="502"/>
      <c r="GTL245" s="497"/>
      <c r="GTM245" s="498"/>
      <c r="GTN245" s="498"/>
      <c r="GTO245" s="499"/>
      <c r="GTP245" s="499"/>
      <c r="GTQ245" s="499"/>
      <c r="GTR245" s="500"/>
      <c r="GTS245" s="501"/>
      <c r="GTT245" s="501"/>
      <c r="GTU245" s="501"/>
      <c r="GTV245" s="501"/>
      <c r="GTW245" s="501"/>
      <c r="GTX245" s="501"/>
      <c r="GTY245" s="501"/>
      <c r="GTZ245" s="501"/>
      <c r="GUA245" s="501"/>
      <c r="GUB245" s="501"/>
      <c r="GUC245" s="501"/>
      <c r="GUD245" s="502"/>
      <c r="GUE245" s="497"/>
      <c r="GUF245" s="498"/>
      <c r="GUG245" s="498"/>
      <c r="GUH245" s="499"/>
      <c r="GUI245" s="499"/>
      <c r="GUJ245" s="499"/>
      <c r="GUK245" s="500"/>
      <c r="GUL245" s="501"/>
      <c r="GUM245" s="501"/>
      <c r="GUN245" s="501"/>
      <c r="GUO245" s="501"/>
      <c r="GUP245" s="501"/>
      <c r="GUQ245" s="501"/>
      <c r="GUR245" s="501"/>
      <c r="GUS245" s="501"/>
      <c r="GUT245" s="501"/>
      <c r="GUU245" s="501"/>
      <c r="GUV245" s="501"/>
      <c r="GUW245" s="502"/>
      <c r="GUX245" s="497"/>
      <c r="GUY245" s="498"/>
      <c r="GUZ245" s="498"/>
      <c r="GVA245" s="499"/>
      <c r="GVB245" s="499"/>
      <c r="GVC245" s="499"/>
      <c r="GVD245" s="500"/>
      <c r="GVE245" s="501"/>
      <c r="GVF245" s="501"/>
      <c r="GVG245" s="501"/>
      <c r="GVH245" s="501"/>
      <c r="GVI245" s="501"/>
      <c r="GVJ245" s="501"/>
      <c r="GVK245" s="501"/>
      <c r="GVL245" s="501"/>
      <c r="GVM245" s="501"/>
      <c r="GVN245" s="501"/>
      <c r="GVO245" s="501"/>
      <c r="GVP245" s="502"/>
      <c r="GVQ245" s="497"/>
      <c r="GVR245" s="498"/>
      <c r="GVS245" s="498"/>
      <c r="GVT245" s="499"/>
      <c r="GVU245" s="499"/>
      <c r="GVV245" s="499"/>
      <c r="GVW245" s="500"/>
      <c r="GVX245" s="501"/>
      <c r="GVY245" s="501"/>
      <c r="GVZ245" s="501"/>
      <c r="GWA245" s="501"/>
      <c r="GWB245" s="501"/>
      <c r="GWC245" s="501"/>
      <c r="GWD245" s="501"/>
      <c r="GWE245" s="501"/>
      <c r="GWF245" s="501"/>
      <c r="GWG245" s="501"/>
      <c r="GWH245" s="501"/>
      <c r="GWI245" s="502"/>
      <c r="GWJ245" s="497"/>
      <c r="GWK245" s="498"/>
      <c r="GWL245" s="498"/>
      <c r="GWM245" s="499"/>
      <c r="GWN245" s="499"/>
      <c r="GWO245" s="499"/>
      <c r="GWP245" s="500"/>
      <c r="GWQ245" s="501"/>
      <c r="GWR245" s="501"/>
      <c r="GWS245" s="501"/>
      <c r="GWT245" s="501"/>
      <c r="GWU245" s="501"/>
      <c r="GWV245" s="501"/>
      <c r="GWW245" s="501"/>
      <c r="GWX245" s="501"/>
      <c r="GWY245" s="501"/>
      <c r="GWZ245" s="501"/>
      <c r="GXA245" s="501"/>
      <c r="GXB245" s="502"/>
      <c r="GXC245" s="497"/>
      <c r="GXD245" s="498"/>
      <c r="GXE245" s="498"/>
      <c r="GXF245" s="499"/>
      <c r="GXG245" s="499"/>
      <c r="GXH245" s="499"/>
      <c r="GXI245" s="500"/>
      <c r="GXJ245" s="501"/>
      <c r="GXK245" s="501"/>
      <c r="GXL245" s="501"/>
      <c r="GXM245" s="501"/>
      <c r="GXN245" s="501"/>
      <c r="GXO245" s="501"/>
      <c r="GXP245" s="501"/>
      <c r="GXQ245" s="501"/>
      <c r="GXR245" s="501"/>
      <c r="GXS245" s="501"/>
      <c r="GXT245" s="501"/>
      <c r="GXU245" s="502"/>
      <c r="GXV245" s="497"/>
      <c r="GXW245" s="498"/>
      <c r="GXX245" s="498"/>
      <c r="GXY245" s="499"/>
      <c r="GXZ245" s="499"/>
      <c r="GYA245" s="499"/>
      <c r="GYB245" s="500"/>
      <c r="GYC245" s="501"/>
      <c r="GYD245" s="501"/>
      <c r="GYE245" s="501"/>
      <c r="GYF245" s="501"/>
      <c r="GYG245" s="501"/>
      <c r="GYH245" s="501"/>
      <c r="GYI245" s="501"/>
      <c r="GYJ245" s="501"/>
      <c r="GYK245" s="501"/>
      <c r="GYL245" s="501"/>
      <c r="GYM245" s="501"/>
      <c r="GYN245" s="502"/>
      <c r="GYO245" s="497"/>
      <c r="GYP245" s="498"/>
      <c r="GYQ245" s="498"/>
      <c r="GYR245" s="499"/>
      <c r="GYS245" s="499"/>
      <c r="GYT245" s="499"/>
      <c r="GYU245" s="500"/>
      <c r="GYV245" s="501"/>
      <c r="GYW245" s="501"/>
      <c r="GYX245" s="501"/>
      <c r="GYY245" s="501"/>
      <c r="GYZ245" s="501"/>
      <c r="GZA245" s="501"/>
      <c r="GZB245" s="501"/>
      <c r="GZC245" s="501"/>
      <c r="GZD245" s="501"/>
      <c r="GZE245" s="501"/>
      <c r="GZF245" s="501"/>
      <c r="GZG245" s="502"/>
      <c r="GZH245" s="497"/>
      <c r="GZI245" s="498"/>
      <c r="GZJ245" s="498"/>
      <c r="GZK245" s="499"/>
      <c r="GZL245" s="499"/>
      <c r="GZM245" s="499"/>
      <c r="GZN245" s="500"/>
      <c r="GZO245" s="501"/>
      <c r="GZP245" s="501"/>
      <c r="GZQ245" s="501"/>
      <c r="GZR245" s="501"/>
      <c r="GZS245" s="501"/>
      <c r="GZT245" s="501"/>
      <c r="GZU245" s="501"/>
      <c r="GZV245" s="501"/>
      <c r="GZW245" s="501"/>
      <c r="GZX245" s="501"/>
      <c r="GZY245" s="501"/>
      <c r="GZZ245" s="502"/>
      <c r="HAA245" s="497"/>
      <c r="HAB245" s="498"/>
      <c r="HAC245" s="498"/>
      <c r="HAD245" s="499"/>
      <c r="HAE245" s="499"/>
      <c r="HAF245" s="499"/>
      <c r="HAG245" s="500"/>
      <c r="HAH245" s="501"/>
      <c r="HAI245" s="501"/>
      <c r="HAJ245" s="501"/>
      <c r="HAK245" s="501"/>
      <c r="HAL245" s="501"/>
      <c r="HAM245" s="501"/>
      <c r="HAN245" s="501"/>
      <c r="HAO245" s="501"/>
      <c r="HAP245" s="501"/>
      <c r="HAQ245" s="501"/>
      <c r="HAR245" s="501"/>
      <c r="HAS245" s="502"/>
      <c r="HAT245" s="497"/>
      <c r="HAU245" s="498"/>
      <c r="HAV245" s="498"/>
      <c r="HAW245" s="499"/>
      <c r="HAX245" s="499"/>
      <c r="HAY245" s="499"/>
      <c r="HAZ245" s="500"/>
      <c r="HBA245" s="501"/>
      <c r="HBB245" s="501"/>
      <c r="HBC245" s="501"/>
      <c r="HBD245" s="501"/>
      <c r="HBE245" s="501"/>
      <c r="HBF245" s="501"/>
      <c r="HBG245" s="501"/>
      <c r="HBH245" s="501"/>
      <c r="HBI245" s="501"/>
      <c r="HBJ245" s="501"/>
      <c r="HBK245" s="501"/>
      <c r="HBL245" s="502"/>
      <c r="HBM245" s="497"/>
      <c r="HBN245" s="498"/>
      <c r="HBO245" s="498"/>
      <c r="HBP245" s="499"/>
      <c r="HBQ245" s="499"/>
      <c r="HBR245" s="499"/>
      <c r="HBS245" s="500"/>
      <c r="HBT245" s="501"/>
      <c r="HBU245" s="501"/>
      <c r="HBV245" s="501"/>
      <c r="HBW245" s="501"/>
      <c r="HBX245" s="501"/>
      <c r="HBY245" s="501"/>
      <c r="HBZ245" s="501"/>
      <c r="HCA245" s="501"/>
      <c r="HCB245" s="501"/>
      <c r="HCC245" s="501"/>
      <c r="HCD245" s="501"/>
      <c r="HCE245" s="502"/>
      <c r="HCF245" s="497"/>
      <c r="HCG245" s="498"/>
      <c r="HCH245" s="498"/>
      <c r="HCI245" s="499"/>
      <c r="HCJ245" s="499"/>
      <c r="HCK245" s="499"/>
      <c r="HCL245" s="500"/>
      <c r="HCM245" s="501"/>
      <c r="HCN245" s="501"/>
      <c r="HCO245" s="501"/>
      <c r="HCP245" s="501"/>
      <c r="HCQ245" s="501"/>
      <c r="HCR245" s="501"/>
      <c r="HCS245" s="501"/>
      <c r="HCT245" s="501"/>
      <c r="HCU245" s="501"/>
      <c r="HCV245" s="501"/>
      <c r="HCW245" s="501"/>
      <c r="HCX245" s="502"/>
      <c r="HCY245" s="497"/>
      <c r="HCZ245" s="498"/>
      <c r="HDA245" s="498"/>
      <c r="HDB245" s="499"/>
      <c r="HDC245" s="499"/>
      <c r="HDD245" s="499"/>
      <c r="HDE245" s="500"/>
      <c r="HDF245" s="501"/>
      <c r="HDG245" s="501"/>
      <c r="HDH245" s="501"/>
      <c r="HDI245" s="501"/>
      <c r="HDJ245" s="501"/>
      <c r="HDK245" s="501"/>
      <c r="HDL245" s="501"/>
      <c r="HDM245" s="501"/>
      <c r="HDN245" s="501"/>
      <c r="HDO245" s="501"/>
      <c r="HDP245" s="501"/>
      <c r="HDQ245" s="502"/>
      <c r="HDR245" s="497"/>
      <c r="HDS245" s="498"/>
      <c r="HDT245" s="498"/>
      <c r="HDU245" s="499"/>
      <c r="HDV245" s="499"/>
      <c r="HDW245" s="499"/>
      <c r="HDX245" s="500"/>
      <c r="HDY245" s="501"/>
      <c r="HDZ245" s="501"/>
      <c r="HEA245" s="501"/>
      <c r="HEB245" s="501"/>
      <c r="HEC245" s="501"/>
      <c r="HED245" s="501"/>
      <c r="HEE245" s="501"/>
      <c r="HEF245" s="501"/>
      <c r="HEG245" s="501"/>
      <c r="HEH245" s="501"/>
      <c r="HEI245" s="501"/>
      <c r="HEJ245" s="502"/>
      <c r="HEK245" s="497"/>
      <c r="HEL245" s="498"/>
      <c r="HEM245" s="498"/>
      <c r="HEN245" s="499"/>
      <c r="HEO245" s="499"/>
      <c r="HEP245" s="499"/>
      <c r="HEQ245" s="500"/>
      <c r="HER245" s="501"/>
      <c r="HES245" s="501"/>
      <c r="HET245" s="501"/>
      <c r="HEU245" s="501"/>
      <c r="HEV245" s="501"/>
      <c r="HEW245" s="501"/>
      <c r="HEX245" s="501"/>
      <c r="HEY245" s="501"/>
      <c r="HEZ245" s="501"/>
      <c r="HFA245" s="501"/>
      <c r="HFB245" s="501"/>
      <c r="HFC245" s="502"/>
      <c r="HFD245" s="497"/>
      <c r="HFE245" s="498"/>
      <c r="HFF245" s="498"/>
      <c r="HFG245" s="499"/>
      <c r="HFH245" s="499"/>
      <c r="HFI245" s="499"/>
      <c r="HFJ245" s="500"/>
      <c r="HFK245" s="501"/>
      <c r="HFL245" s="501"/>
      <c r="HFM245" s="501"/>
      <c r="HFN245" s="501"/>
      <c r="HFO245" s="501"/>
      <c r="HFP245" s="501"/>
      <c r="HFQ245" s="501"/>
      <c r="HFR245" s="501"/>
      <c r="HFS245" s="501"/>
      <c r="HFT245" s="501"/>
      <c r="HFU245" s="501"/>
      <c r="HFV245" s="502"/>
      <c r="HFW245" s="497"/>
      <c r="HFX245" s="498"/>
      <c r="HFY245" s="498"/>
      <c r="HFZ245" s="499"/>
      <c r="HGA245" s="499"/>
      <c r="HGB245" s="499"/>
      <c r="HGC245" s="500"/>
      <c r="HGD245" s="501"/>
      <c r="HGE245" s="501"/>
      <c r="HGF245" s="501"/>
      <c r="HGG245" s="501"/>
      <c r="HGH245" s="501"/>
      <c r="HGI245" s="501"/>
      <c r="HGJ245" s="501"/>
      <c r="HGK245" s="501"/>
      <c r="HGL245" s="501"/>
      <c r="HGM245" s="501"/>
      <c r="HGN245" s="501"/>
      <c r="HGO245" s="502"/>
      <c r="HGP245" s="497"/>
      <c r="HGQ245" s="498"/>
      <c r="HGR245" s="498"/>
      <c r="HGS245" s="499"/>
      <c r="HGT245" s="499"/>
      <c r="HGU245" s="499"/>
      <c r="HGV245" s="500"/>
      <c r="HGW245" s="501"/>
      <c r="HGX245" s="501"/>
      <c r="HGY245" s="501"/>
      <c r="HGZ245" s="501"/>
      <c r="HHA245" s="501"/>
      <c r="HHB245" s="501"/>
      <c r="HHC245" s="501"/>
      <c r="HHD245" s="501"/>
      <c r="HHE245" s="501"/>
      <c r="HHF245" s="501"/>
      <c r="HHG245" s="501"/>
      <c r="HHH245" s="502"/>
      <c r="HHI245" s="497"/>
      <c r="HHJ245" s="498"/>
      <c r="HHK245" s="498"/>
      <c r="HHL245" s="499"/>
      <c r="HHM245" s="499"/>
      <c r="HHN245" s="499"/>
      <c r="HHO245" s="500"/>
      <c r="HHP245" s="501"/>
      <c r="HHQ245" s="501"/>
      <c r="HHR245" s="501"/>
      <c r="HHS245" s="501"/>
      <c r="HHT245" s="501"/>
      <c r="HHU245" s="501"/>
      <c r="HHV245" s="501"/>
      <c r="HHW245" s="501"/>
      <c r="HHX245" s="501"/>
      <c r="HHY245" s="501"/>
      <c r="HHZ245" s="501"/>
      <c r="HIA245" s="502"/>
      <c r="HIB245" s="497"/>
      <c r="HIC245" s="498"/>
      <c r="HID245" s="498"/>
      <c r="HIE245" s="499"/>
      <c r="HIF245" s="499"/>
      <c r="HIG245" s="499"/>
      <c r="HIH245" s="500"/>
      <c r="HII245" s="501"/>
      <c r="HIJ245" s="501"/>
      <c r="HIK245" s="501"/>
      <c r="HIL245" s="501"/>
      <c r="HIM245" s="501"/>
      <c r="HIN245" s="501"/>
      <c r="HIO245" s="501"/>
      <c r="HIP245" s="501"/>
      <c r="HIQ245" s="501"/>
      <c r="HIR245" s="501"/>
      <c r="HIS245" s="501"/>
      <c r="HIT245" s="502"/>
      <c r="HIU245" s="497"/>
      <c r="HIV245" s="498"/>
      <c r="HIW245" s="498"/>
      <c r="HIX245" s="499"/>
      <c r="HIY245" s="499"/>
      <c r="HIZ245" s="499"/>
      <c r="HJA245" s="500"/>
      <c r="HJB245" s="501"/>
      <c r="HJC245" s="501"/>
      <c r="HJD245" s="501"/>
      <c r="HJE245" s="501"/>
      <c r="HJF245" s="501"/>
      <c r="HJG245" s="501"/>
      <c r="HJH245" s="501"/>
      <c r="HJI245" s="501"/>
      <c r="HJJ245" s="501"/>
      <c r="HJK245" s="501"/>
      <c r="HJL245" s="501"/>
      <c r="HJM245" s="502"/>
      <c r="HJN245" s="497"/>
      <c r="HJO245" s="498"/>
      <c r="HJP245" s="498"/>
      <c r="HJQ245" s="499"/>
      <c r="HJR245" s="499"/>
      <c r="HJS245" s="499"/>
      <c r="HJT245" s="500"/>
      <c r="HJU245" s="501"/>
      <c r="HJV245" s="501"/>
      <c r="HJW245" s="501"/>
      <c r="HJX245" s="501"/>
      <c r="HJY245" s="501"/>
      <c r="HJZ245" s="501"/>
      <c r="HKA245" s="501"/>
      <c r="HKB245" s="501"/>
      <c r="HKC245" s="501"/>
      <c r="HKD245" s="501"/>
      <c r="HKE245" s="501"/>
      <c r="HKF245" s="502"/>
      <c r="HKG245" s="497"/>
      <c r="HKH245" s="498"/>
      <c r="HKI245" s="498"/>
      <c r="HKJ245" s="499"/>
      <c r="HKK245" s="499"/>
      <c r="HKL245" s="499"/>
      <c r="HKM245" s="500"/>
      <c r="HKN245" s="501"/>
      <c r="HKO245" s="501"/>
      <c r="HKP245" s="501"/>
      <c r="HKQ245" s="501"/>
      <c r="HKR245" s="501"/>
      <c r="HKS245" s="501"/>
      <c r="HKT245" s="501"/>
      <c r="HKU245" s="501"/>
      <c r="HKV245" s="501"/>
      <c r="HKW245" s="501"/>
      <c r="HKX245" s="501"/>
      <c r="HKY245" s="502"/>
      <c r="HKZ245" s="497"/>
      <c r="HLA245" s="498"/>
      <c r="HLB245" s="498"/>
      <c r="HLC245" s="499"/>
      <c r="HLD245" s="499"/>
      <c r="HLE245" s="499"/>
      <c r="HLF245" s="500"/>
      <c r="HLG245" s="501"/>
      <c r="HLH245" s="501"/>
      <c r="HLI245" s="501"/>
      <c r="HLJ245" s="501"/>
      <c r="HLK245" s="501"/>
      <c r="HLL245" s="501"/>
      <c r="HLM245" s="501"/>
      <c r="HLN245" s="501"/>
      <c r="HLO245" s="501"/>
      <c r="HLP245" s="501"/>
      <c r="HLQ245" s="501"/>
      <c r="HLR245" s="502"/>
      <c r="HLS245" s="497"/>
      <c r="HLT245" s="498"/>
      <c r="HLU245" s="498"/>
      <c r="HLV245" s="499"/>
      <c r="HLW245" s="499"/>
      <c r="HLX245" s="499"/>
      <c r="HLY245" s="500"/>
      <c r="HLZ245" s="501"/>
      <c r="HMA245" s="501"/>
      <c r="HMB245" s="501"/>
      <c r="HMC245" s="501"/>
      <c r="HMD245" s="501"/>
      <c r="HME245" s="501"/>
      <c r="HMF245" s="501"/>
      <c r="HMG245" s="501"/>
      <c r="HMH245" s="501"/>
      <c r="HMI245" s="501"/>
      <c r="HMJ245" s="501"/>
      <c r="HMK245" s="502"/>
      <c r="HML245" s="497"/>
      <c r="HMM245" s="498"/>
      <c r="HMN245" s="498"/>
      <c r="HMO245" s="499"/>
      <c r="HMP245" s="499"/>
      <c r="HMQ245" s="499"/>
      <c r="HMR245" s="500"/>
      <c r="HMS245" s="501"/>
      <c r="HMT245" s="501"/>
      <c r="HMU245" s="501"/>
      <c r="HMV245" s="501"/>
      <c r="HMW245" s="501"/>
      <c r="HMX245" s="501"/>
      <c r="HMY245" s="501"/>
      <c r="HMZ245" s="501"/>
      <c r="HNA245" s="501"/>
      <c r="HNB245" s="501"/>
      <c r="HNC245" s="501"/>
      <c r="HND245" s="502"/>
      <c r="HNE245" s="497"/>
      <c r="HNF245" s="498"/>
      <c r="HNG245" s="498"/>
      <c r="HNH245" s="499"/>
      <c r="HNI245" s="499"/>
      <c r="HNJ245" s="499"/>
      <c r="HNK245" s="500"/>
      <c r="HNL245" s="501"/>
      <c r="HNM245" s="501"/>
      <c r="HNN245" s="501"/>
      <c r="HNO245" s="501"/>
      <c r="HNP245" s="501"/>
      <c r="HNQ245" s="501"/>
      <c r="HNR245" s="501"/>
      <c r="HNS245" s="501"/>
      <c r="HNT245" s="501"/>
      <c r="HNU245" s="501"/>
      <c r="HNV245" s="501"/>
      <c r="HNW245" s="502"/>
      <c r="HNX245" s="497"/>
      <c r="HNY245" s="498"/>
      <c r="HNZ245" s="498"/>
      <c r="HOA245" s="499"/>
      <c r="HOB245" s="499"/>
      <c r="HOC245" s="499"/>
      <c r="HOD245" s="500"/>
      <c r="HOE245" s="501"/>
      <c r="HOF245" s="501"/>
      <c r="HOG245" s="501"/>
      <c r="HOH245" s="501"/>
      <c r="HOI245" s="501"/>
      <c r="HOJ245" s="501"/>
      <c r="HOK245" s="501"/>
      <c r="HOL245" s="501"/>
      <c r="HOM245" s="501"/>
      <c r="HON245" s="501"/>
      <c r="HOO245" s="501"/>
      <c r="HOP245" s="502"/>
      <c r="HOQ245" s="497"/>
      <c r="HOR245" s="498"/>
      <c r="HOS245" s="498"/>
      <c r="HOT245" s="499"/>
      <c r="HOU245" s="499"/>
      <c r="HOV245" s="499"/>
      <c r="HOW245" s="500"/>
      <c r="HOX245" s="501"/>
      <c r="HOY245" s="501"/>
      <c r="HOZ245" s="501"/>
      <c r="HPA245" s="501"/>
      <c r="HPB245" s="501"/>
      <c r="HPC245" s="501"/>
      <c r="HPD245" s="501"/>
      <c r="HPE245" s="501"/>
      <c r="HPF245" s="501"/>
      <c r="HPG245" s="501"/>
      <c r="HPH245" s="501"/>
      <c r="HPI245" s="502"/>
      <c r="HPJ245" s="497"/>
      <c r="HPK245" s="498"/>
      <c r="HPL245" s="498"/>
      <c r="HPM245" s="499"/>
      <c r="HPN245" s="499"/>
      <c r="HPO245" s="499"/>
      <c r="HPP245" s="500"/>
      <c r="HPQ245" s="501"/>
      <c r="HPR245" s="501"/>
      <c r="HPS245" s="501"/>
      <c r="HPT245" s="501"/>
      <c r="HPU245" s="501"/>
      <c r="HPV245" s="501"/>
      <c r="HPW245" s="501"/>
      <c r="HPX245" s="501"/>
      <c r="HPY245" s="501"/>
      <c r="HPZ245" s="501"/>
      <c r="HQA245" s="501"/>
      <c r="HQB245" s="502"/>
      <c r="HQC245" s="497"/>
      <c r="HQD245" s="498"/>
      <c r="HQE245" s="498"/>
      <c r="HQF245" s="499"/>
      <c r="HQG245" s="499"/>
      <c r="HQH245" s="499"/>
      <c r="HQI245" s="500"/>
      <c r="HQJ245" s="501"/>
      <c r="HQK245" s="501"/>
      <c r="HQL245" s="501"/>
      <c r="HQM245" s="501"/>
      <c r="HQN245" s="501"/>
      <c r="HQO245" s="501"/>
      <c r="HQP245" s="501"/>
      <c r="HQQ245" s="501"/>
      <c r="HQR245" s="501"/>
      <c r="HQS245" s="501"/>
      <c r="HQT245" s="501"/>
      <c r="HQU245" s="502"/>
      <c r="HQV245" s="497"/>
      <c r="HQW245" s="498"/>
      <c r="HQX245" s="498"/>
      <c r="HQY245" s="499"/>
      <c r="HQZ245" s="499"/>
      <c r="HRA245" s="499"/>
      <c r="HRB245" s="500"/>
      <c r="HRC245" s="501"/>
      <c r="HRD245" s="501"/>
      <c r="HRE245" s="501"/>
      <c r="HRF245" s="501"/>
      <c r="HRG245" s="501"/>
      <c r="HRH245" s="501"/>
      <c r="HRI245" s="501"/>
      <c r="HRJ245" s="501"/>
      <c r="HRK245" s="501"/>
      <c r="HRL245" s="501"/>
      <c r="HRM245" s="501"/>
      <c r="HRN245" s="502"/>
      <c r="HRO245" s="497"/>
      <c r="HRP245" s="498"/>
      <c r="HRQ245" s="498"/>
      <c r="HRR245" s="499"/>
      <c r="HRS245" s="499"/>
      <c r="HRT245" s="499"/>
      <c r="HRU245" s="500"/>
      <c r="HRV245" s="501"/>
      <c r="HRW245" s="501"/>
      <c r="HRX245" s="501"/>
      <c r="HRY245" s="501"/>
      <c r="HRZ245" s="501"/>
      <c r="HSA245" s="501"/>
      <c r="HSB245" s="501"/>
      <c r="HSC245" s="501"/>
      <c r="HSD245" s="501"/>
      <c r="HSE245" s="501"/>
      <c r="HSF245" s="501"/>
      <c r="HSG245" s="502"/>
      <c r="HSH245" s="497"/>
      <c r="HSI245" s="498"/>
      <c r="HSJ245" s="498"/>
      <c r="HSK245" s="499"/>
      <c r="HSL245" s="499"/>
      <c r="HSM245" s="499"/>
      <c r="HSN245" s="500"/>
      <c r="HSO245" s="501"/>
      <c r="HSP245" s="501"/>
      <c r="HSQ245" s="501"/>
      <c r="HSR245" s="501"/>
      <c r="HSS245" s="501"/>
      <c r="HST245" s="501"/>
      <c r="HSU245" s="501"/>
      <c r="HSV245" s="501"/>
      <c r="HSW245" s="501"/>
      <c r="HSX245" s="501"/>
      <c r="HSY245" s="501"/>
      <c r="HSZ245" s="502"/>
      <c r="HTA245" s="497"/>
      <c r="HTB245" s="498"/>
      <c r="HTC245" s="498"/>
      <c r="HTD245" s="499"/>
      <c r="HTE245" s="499"/>
      <c r="HTF245" s="499"/>
      <c r="HTG245" s="500"/>
      <c r="HTH245" s="501"/>
      <c r="HTI245" s="501"/>
      <c r="HTJ245" s="501"/>
      <c r="HTK245" s="501"/>
      <c r="HTL245" s="501"/>
      <c r="HTM245" s="501"/>
      <c r="HTN245" s="501"/>
      <c r="HTO245" s="501"/>
      <c r="HTP245" s="501"/>
      <c r="HTQ245" s="501"/>
      <c r="HTR245" s="501"/>
      <c r="HTS245" s="502"/>
      <c r="HTT245" s="497"/>
      <c r="HTU245" s="498"/>
      <c r="HTV245" s="498"/>
      <c r="HTW245" s="499"/>
      <c r="HTX245" s="499"/>
      <c r="HTY245" s="499"/>
      <c r="HTZ245" s="500"/>
      <c r="HUA245" s="501"/>
      <c r="HUB245" s="501"/>
      <c r="HUC245" s="501"/>
      <c r="HUD245" s="501"/>
      <c r="HUE245" s="501"/>
      <c r="HUF245" s="501"/>
      <c r="HUG245" s="501"/>
      <c r="HUH245" s="501"/>
      <c r="HUI245" s="501"/>
      <c r="HUJ245" s="501"/>
      <c r="HUK245" s="501"/>
      <c r="HUL245" s="502"/>
      <c r="HUM245" s="497"/>
      <c r="HUN245" s="498"/>
      <c r="HUO245" s="498"/>
      <c r="HUP245" s="499"/>
      <c r="HUQ245" s="499"/>
      <c r="HUR245" s="499"/>
      <c r="HUS245" s="500"/>
      <c r="HUT245" s="501"/>
      <c r="HUU245" s="501"/>
      <c r="HUV245" s="501"/>
      <c r="HUW245" s="501"/>
      <c r="HUX245" s="501"/>
      <c r="HUY245" s="501"/>
      <c r="HUZ245" s="501"/>
      <c r="HVA245" s="501"/>
      <c r="HVB245" s="501"/>
      <c r="HVC245" s="501"/>
      <c r="HVD245" s="501"/>
      <c r="HVE245" s="502"/>
      <c r="HVF245" s="497"/>
      <c r="HVG245" s="498"/>
      <c r="HVH245" s="498"/>
      <c r="HVI245" s="499"/>
      <c r="HVJ245" s="499"/>
      <c r="HVK245" s="499"/>
      <c r="HVL245" s="500"/>
      <c r="HVM245" s="501"/>
      <c r="HVN245" s="501"/>
      <c r="HVO245" s="501"/>
      <c r="HVP245" s="501"/>
      <c r="HVQ245" s="501"/>
      <c r="HVR245" s="501"/>
      <c r="HVS245" s="501"/>
      <c r="HVT245" s="501"/>
      <c r="HVU245" s="501"/>
      <c r="HVV245" s="501"/>
      <c r="HVW245" s="501"/>
      <c r="HVX245" s="502"/>
      <c r="HVY245" s="497"/>
      <c r="HVZ245" s="498"/>
      <c r="HWA245" s="498"/>
      <c r="HWB245" s="499"/>
      <c r="HWC245" s="499"/>
      <c r="HWD245" s="499"/>
      <c r="HWE245" s="500"/>
      <c r="HWF245" s="501"/>
      <c r="HWG245" s="501"/>
      <c r="HWH245" s="501"/>
      <c r="HWI245" s="501"/>
      <c r="HWJ245" s="501"/>
      <c r="HWK245" s="501"/>
      <c r="HWL245" s="501"/>
      <c r="HWM245" s="501"/>
      <c r="HWN245" s="501"/>
      <c r="HWO245" s="501"/>
      <c r="HWP245" s="501"/>
      <c r="HWQ245" s="502"/>
      <c r="HWR245" s="497"/>
      <c r="HWS245" s="498"/>
      <c r="HWT245" s="498"/>
      <c r="HWU245" s="499"/>
      <c r="HWV245" s="499"/>
      <c r="HWW245" s="499"/>
      <c r="HWX245" s="500"/>
      <c r="HWY245" s="501"/>
      <c r="HWZ245" s="501"/>
      <c r="HXA245" s="501"/>
      <c r="HXB245" s="501"/>
      <c r="HXC245" s="501"/>
      <c r="HXD245" s="501"/>
      <c r="HXE245" s="501"/>
      <c r="HXF245" s="501"/>
      <c r="HXG245" s="501"/>
      <c r="HXH245" s="501"/>
      <c r="HXI245" s="501"/>
      <c r="HXJ245" s="502"/>
      <c r="HXK245" s="497"/>
      <c r="HXL245" s="498"/>
      <c r="HXM245" s="498"/>
      <c r="HXN245" s="499"/>
      <c r="HXO245" s="499"/>
      <c r="HXP245" s="499"/>
      <c r="HXQ245" s="500"/>
      <c r="HXR245" s="501"/>
      <c r="HXS245" s="501"/>
      <c r="HXT245" s="501"/>
      <c r="HXU245" s="501"/>
      <c r="HXV245" s="501"/>
      <c r="HXW245" s="501"/>
      <c r="HXX245" s="501"/>
      <c r="HXY245" s="501"/>
      <c r="HXZ245" s="501"/>
      <c r="HYA245" s="501"/>
      <c r="HYB245" s="501"/>
      <c r="HYC245" s="502"/>
      <c r="HYD245" s="497"/>
      <c r="HYE245" s="498"/>
      <c r="HYF245" s="498"/>
      <c r="HYG245" s="499"/>
      <c r="HYH245" s="499"/>
      <c r="HYI245" s="499"/>
      <c r="HYJ245" s="500"/>
      <c r="HYK245" s="501"/>
      <c r="HYL245" s="501"/>
      <c r="HYM245" s="501"/>
      <c r="HYN245" s="501"/>
      <c r="HYO245" s="501"/>
      <c r="HYP245" s="501"/>
      <c r="HYQ245" s="501"/>
      <c r="HYR245" s="501"/>
      <c r="HYS245" s="501"/>
      <c r="HYT245" s="501"/>
      <c r="HYU245" s="501"/>
      <c r="HYV245" s="502"/>
      <c r="HYW245" s="497"/>
      <c r="HYX245" s="498"/>
      <c r="HYY245" s="498"/>
      <c r="HYZ245" s="499"/>
      <c r="HZA245" s="499"/>
      <c r="HZB245" s="499"/>
      <c r="HZC245" s="500"/>
      <c r="HZD245" s="501"/>
      <c r="HZE245" s="501"/>
      <c r="HZF245" s="501"/>
      <c r="HZG245" s="501"/>
      <c r="HZH245" s="501"/>
      <c r="HZI245" s="501"/>
      <c r="HZJ245" s="501"/>
      <c r="HZK245" s="501"/>
      <c r="HZL245" s="501"/>
      <c r="HZM245" s="501"/>
      <c r="HZN245" s="501"/>
      <c r="HZO245" s="502"/>
      <c r="HZP245" s="497"/>
      <c r="HZQ245" s="498"/>
      <c r="HZR245" s="498"/>
      <c r="HZS245" s="499"/>
      <c r="HZT245" s="499"/>
      <c r="HZU245" s="499"/>
      <c r="HZV245" s="500"/>
      <c r="HZW245" s="501"/>
      <c r="HZX245" s="501"/>
      <c r="HZY245" s="501"/>
      <c r="HZZ245" s="501"/>
      <c r="IAA245" s="501"/>
      <c r="IAB245" s="501"/>
      <c r="IAC245" s="501"/>
      <c r="IAD245" s="501"/>
      <c r="IAE245" s="501"/>
      <c r="IAF245" s="501"/>
      <c r="IAG245" s="501"/>
      <c r="IAH245" s="502"/>
      <c r="IAI245" s="497"/>
      <c r="IAJ245" s="498"/>
      <c r="IAK245" s="498"/>
      <c r="IAL245" s="499"/>
      <c r="IAM245" s="499"/>
      <c r="IAN245" s="499"/>
      <c r="IAO245" s="500"/>
      <c r="IAP245" s="501"/>
      <c r="IAQ245" s="501"/>
      <c r="IAR245" s="501"/>
      <c r="IAS245" s="501"/>
      <c r="IAT245" s="501"/>
      <c r="IAU245" s="501"/>
      <c r="IAV245" s="501"/>
      <c r="IAW245" s="501"/>
      <c r="IAX245" s="501"/>
      <c r="IAY245" s="501"/>
      <c r="IAZ245" s="501"/>
      <c r="IBA245" s="502"/>
      <c r="IBB245" s="497"/>
      <c r="IBC245" s="498"/>
      <c r="IBD245" s="498"/>
      <c r="IBE245" s="499"/>
      <c r="IBF245" s="499"/>
      <c r="IBG245" s="499"/>
      <c r="IBH245" s="500"/>
      <c r="IBI245" s="501"/>
      <c r="IBJ245" s="501"/>
      <c r="IBK245" s="501"/>
      <c r="IBL245" s="501"/>
      <c r="IBM245" s="501"/>
      <c r="IBN245" s="501"/>
      <c r="IBO245" s="501"/>
      <c r="IBP245" s="501"/>
      <c r="IBQ245" s="501"/>
      <c r="IBR245" s="501"/>
      <c r="IBS245" s="501"/>
      <c r="IBT245" s="502"/>
      <c r="IBU245" s="497"/>
      <c r="IBV245" s="498"/>
      <c r="IBW245" s="498"/>
      <c r="IBX245" s="499"/>
      <c r="IBY245" s="499"/>
      <c r="IBZ245" s="499"/>
      <c r="ICA245" s="500"/>
      <c r="ICB245" s="501"/>
      <c r="ICC245" s="501"/>
      <c r="ICD245" s="501"/>
      <c r="ICE245" s="501"/>
      <c r="ICF245" s="501"/>
      <c r="ICG245" s="501"/>
      <c r="ICH245" s="501"/>
      <c r="ICI245" s="501"/>
      <c r="ICJ245" s="501"/>
      <c r="ICK245" s="501"/>
      <c r="ICL245" s="501"/>
      <c r="ICM245" s="502"/>
      <c r="ICN245" s="497"/>
      <c r="ICO245" s="498"/>
      <c r="ICP245" s="498"/>
      <c r="ICQ245" s="499"/>
      <c r="ICR245" s="499"/>
      <c r="ICS245" s="499"/>
      <c r="ICT245" s="500"/>
      <c r="ICU245" s="501"/>
      <c r="ICV245" s="501"/>
      <c r="ICW245" s="501"/>
      <c r="ICX245" s="501"/>
      <c r="ICY245" s="501"/>
      <c r="ICZ245" s="501"/>
      <c r="IDA245" s="501"/>
      <c r="IDB245" s="501"/>
      <c r="IDC245" s="501"/>
      <c r="IDD245" s="501"/>
      <c r="IDE245" s="501"/>
      <c r="IDF245" s="502"/>
      <c r="IDG245" s="497"/>
      <c r="IDH245" s="498"/>
      <c r="IDI245" s="498"/>
      <c r="IDJ245" s="499"/>
      <c r="IDK245" s="499"/>
      <c r="IDL245" s="499"/>
      <c r="IDM245" s="500"/>
      <c r="IDN245" s="501"/>
      <c r="IDO245" s="501"/>
      <c r="IDP245" s="501"/>
      <c r="IDQ245" s="501"/>
      <c r="IDR245" s="501"/>
      <c r="IDS245" s="501"/>
      <c r="IDT245" s="501"/>
      <c r="IDU245" s="501"/>
      <c r="IDV245" s="501"/>
      <c r="IDW245" s="501"/>
      <c r="IDX245" s="501"/>
      <c r="IDY245" s="502"/>
      <c r="IDZ245" s="497"/>
      <c r="IEA245" s="498"/>
      <c r="IEB245" s="498"/>
      <c r="IEC245" s="499"/>
      <c r="IED245" s="499"/>
      <c r="IEE245" s="499"/>
      <c r="IEF245" s="500"/>
      <c r="IEG245" s="501"/>
      <c r="IEH245" s="501"/>
      <c r="IEI245" s="501"/>
      <c r="IEJ245" s="501"/>
      <c r="IEK245" s="501"/>
      <c r="IEL245" s="501"/>
      <c r="IEM245" s="501"/>
      <c r="IEN245" s="501"/>
      <c r="IEO245" s="501"/>
      <c r="IEP245" s="501"/>
      <c r="IEQ245" s="501"/>
      <c r="IER245" s="502"/>
      <c r="IES245" s="497"/>
      <c r="IET245" s="498"/>
      <c r="IEU245" s="498"/>
      <c r="IEV245" s="499"/>
      <c r="IEW245" s="499"/>
      <c r="IEX245" s="499"/>
      <c r="IEY245" s="500"/>
      <c r="IEZ245" s="501"/>
      <c r="IFA245" s="501"/>
      <c r="IFB245" s="501"/>
      <c r="IFC245" s="501"/>
      <c r="IFD245" s="501"/>
      <c r="IFE245" s="501"/>
      <c r="IFF245" s="501"/>
      <c r="IFG245" s="501"/>
      <c r="IFH245" s="501"/>
      <c r="IFI245" s="501"/>
      <c r="IFJ245" s="501"/>
      <c r="IFK245" s="502"/>
      <c r="IFL245" s="497"/>
      <c r="IFM245" s="498"/>
      <c r="IFN245" s="498"/>
      <c r="IFO245" s="499"/>
      <c r="IFP245" s="499"/>
      <c r="IFQ245" s="499"/>
      <c r="IFR245" s="500"/>
      <c r="IFS245" s="501"/>
      <c r="IFT245" s="501"/>
      <c r="IFU245" s="501"/>
      <c r="IFV245" s="501"/>
      <c r="IFW245" s="501"/>
      <c r="IFX245" s="501"/>
      <c r="IFY245" s="501"/>
      <c r="IFZ245" s="501"/>
      <c r="IGA245" s="501"/>
      <c r="IGB245" s="501"/>
      <c r="IGC245" s="501"/>
      <c r="IGD245" s="502"/>
      <c r="IGE245" s="497"/>
      <c r="IGF245" s="498"/>
      <c r="IGG245" s="498"/>
      <c r="IGH245" s="499"/>
      <c r="IGI245" s="499"/>
      <c r="IGJ245" s="499"/>
      <c r="IGK245" s="500"/>
      <c r="IGL245" s="501"/>
      <c r="IGM245" s="501"/>
      <c r="IGN245" s="501"/>
      <c r="IGO245" s="501"/>
      <c r="IGP245" s="501"/>
      <c r="IGQ245" s="501"/>
      <c r="IGR245" s="501"/>
      <c r="IGS245" s="501"/>
      <c r="IGT245" s="501"/>
      <c r="IGU245" s="501"/>
      <c r="IGV245" s="501"/>
      <c r="IGW245" s="502"/>
      <c r="IGX245" s="497"/>
      <c r="IGY245" s="498"/>
      <c r="IGZ245" s="498"/>
      <c r="IHA245" s="499"/>
      <c r="IHB245" s="499"/>
      <c r="IHC245" s="499"/>
      <c r="IHD245" s="500"/>
      <c r="IHE245" s="501"/>
      <c r="IHF245" s="501"/>
      <c r="IHG245" s="501"/>
      <c r="IHH245" s="501"/>
      <c r="IHI245" s="501"/>
      <c r="IHJ245" s="501"/>
      <c r="IHK245" s="501"/>
      <c r="IHL245" s="501"/>
      <c r="IHM245" s="501"/>
      <c r="IHN245" s="501"/>
      <c r="IHO245" s="501"/>
      <c r="IHP245" s="502"/>
      <c r="IHQ245" s="497"/>
      <c r="IHR245" s="498"/>
      <c r="IHS245" s="498"/>
      <c r="IHT245" s="499"/>
      <c r="IHU245" s="499"/>
      <c r="IHV245" s="499"/>
      <c r="IHW245" s="500"/>
      <c r="IHX245" s="501"/>
      <c r="IHY245" s="501"/>
      <c r="IHZ245" s="501"/>
      <c r="IIA245" s="501"/>
      <c r="IIB245" s="501"/>
      <c r="IIC245" s="501"/>
      <c r="IID245" s="501"/>
      <c r="IIE245" s="501"/>
      <c r="IIF245" s="501"/>
      <c r="IIG245" s="501"/>
      <c r="IIH245" s="501"/>
      <c r="III245" s="502"/>
      <c r="IIJ245" s="497"/>
      <c r="IIK245" s="498"/>
      <c r="IIL245" s="498"/>
      <c r="IIM245" s="499"/>
      <c r="IIN245" s="499"/>
      <c r="IIO245" s="499"/>
      <c r="IIP245" s="500"/>
      <c r="IIQ245" s="501"/>
      <c r="IIR245" s="501"/>
      <c r="IIS245" s="501"/>
      <c r="IIT245" s="501"/>
      <c r="IIU245" s="501"/>
      <c r="IIV245" s="501"/>
      <c r="IIW245" s="501"/>
      <c r="IIX245" s="501"/>
      <c r="IIY245" s="501"/>
      <c r="IIZ245" s="501"/>
      <c r="IJA245" s="501"/>
      <c r="IJB245" s="502"/>
      <c r="IJC245" s="497"/>
      <c r="IJD245" s="498"/>
      <c r="IJE245" s="498"/>
      <c r="IJF245" s="499"/>
      <c r="IJG245" s="499"/>
      <c r="IJH245" s="499"/>
      <c r="IJI245" s="500"/>
      <c r="IJJ245" s="501"/>
      <c r="IJK245" s="501"/>
      <c r="IJL245" s="501"/>
      <c r="IJM245" s="501"/>
      <c r="IJN245" s="501"/>
      <c r="IJO245" s="501"/>
      <c r="IJP245" s="501"/>
      <c r="IJQ245" s="501"/>
      <c r="IJR245" s="501"/>
      <c r="IJS245" s="501"/>
      <c r="IJT245" s="501"/>
      <c r="IJU245" s="502"/>
      <c r="IJV245" s="497"/>
      <c r="IJW245" s="498"/>
      <c r="IJX245" s="498"/>
      <c r="IJY245" s="499"/>
      <c r="IJZ245" s="499"/>
      <c r="IKA245" s="499"/>
      <c r="IKB245" s="500"/>
      <c r="IKC245" s="501"/>
      <c r="IKD245" s="501"/>
      <c r="IKE245" s="501"/>
      <c r="IKF245" s="501"/>
      <c r="IKG245" s="501"/>
      <c r="IKH245" s="501"/>
      <c r="IKI245" s="501"/>
      <c r="IKJ245" s="501"/>
      <c r="IKK245" s="501"/>
      <c r="IKL245" s="501"/>
      <c r="IKM245" s="501"/>
      <c r="IKN245" s="502"/>
      <c r="IKO245" s="497"/>
      <c r="IKP245" s="498"/>
      <c r="IKQ245" s="498"/>
      <c r="IKR245" s="499"/>
      <c r="IKS245" s="499"/>
      <c r="IKT245" s="499"/>
      <c r="IKU245" s="500"/>
      <c r="IKV245" s="501"/>
      <c r="IKW245" s="501"/>
      <c r="IKX245" s="501"/>
      <c r="IKY245" s="501"/>
      <c r="IKZ245" s="501"/>
      <c r="ILA245" s="501"/>
      <c r="ILB245" s="501"/>
      <c r="ILC245" s="501"/>
      <c r="ILD245" s="501"/>
      <c r="ILE245" s="501"/>
      <c r="ILF245" s="501"/>
      <c r="ILG245" s="502"/>
      <c r="ILH245" s="497"/>
      <c r="ILI245" s="498"/>
      <c r="ILJ245" s="498"/>
      <c r="ILK245" s="499"/>
      <c r="ILL245" s="499"/>
      <c r="ILM245" s="499"/>
      <c r="ILN245" s="500"/>
      <c r="ILO245" s="501"/>
      <c r="ILP245" s="501"/>
      <c r="ILQ245" s="501"/>
      <c r="ILR245" s="501"/>
      <c r="ILS245" s="501"/>
      <c r="ILT245" s="501"/>
      <c r="ILU245" s="501"/>
      <c r="ILV245" s="501"/>
      <c r="ILW245" s="501"/>
      <c r="ILX245" s="501"/>
      <c r="ILY245" s="501"/>
      <c r="ILZ245" s="502"/>
      <c r="IMA245" s="497"/>
      <c r="IMB245" s="498"/>
      <c r="IMC245" s="498"/>
      <c r="IMD245" s="499"/>
      <c r="IME245" s="499"/>
      <c r="IMF245" s="499"/>
      <c r="IMG245" s="500"/>
      <c r="IMH245" s="501"/>
      <c r="IMI245" s="501"/>
      <c r="IMJ245" s="501"/>
      <c r="IMK245" s="501"/>
      <c r="IML245" s="501"/>
      <c r="IMM245" s="501"/>
      <c r="IMN245" s="501"/>
      <c r="IMO245" s="501"/>
      <c r="IMP245" s="501"/>
      <c r="IMQ245" s="501"/>
      <c r="IMR245" s="501"/>
      <c r="IMS245" s="502"/>
      <c r="IMT245" s="497"/>
      <c r="IMU245" s="498"/>
      <c r="IMV245" s="498"/>
      <c r="IMW245" s="499"/>
      <c r="IMX245" s="499"/>
      <c r="IMY245" s="499"/>
      <c r="IMZ245" s="500"/>
      <c r="INA245" s="501"/>
      <c r="INB245" s="501"/>
      <c r="INC245" s="501"/>
      <c r="IND245" s="501"/>
      <c r="INE245" s="501"/>
      <c r="INF245" s="501"/>
      <c r="ING245" s="501"/>
      <c r="INH245" s="501"/>
      <c r="INI245" s="501"/>
      <c r="INJ245" s="501"/>
      <c r="INK245" s="501"/>
      <c r="INL245" s="502"/>
      <c r="INM245" s="497"/>
      <c r="INN245" s="498"/>
      <c r="INO245" s="498"/>
      <c r="INP245" s="499"/>
      <c r="INQ245" s="499"/>
      <c r="INR245" s="499"/>
      <c r="INS245" s="500"/>
      <c r="INT245" s="501"/>
      <c r="INU245" s="501"/>
      <c r="INV245" s="501"/>
      <c r="INW245" s="501"/>
      <c r="INX245" s="501"/>
      <c r="INY245" s="501"/>
      <c r="INZ245" s="501"/>
      <c r="IOA245" s="501"/>
      <c r="IOB245" s="501"/>
      <c r="IOC245" s="501"/>
      <c r="IOD245" s="501"/>
      <c r="IOE245" s="502"/>
      <c r="IOF245" s="497"/>
      <c r="IOG245" s="498"/>
      <c r="IOH245" s="498"/>
      <c r="IOI245" s="499"/>
      <c r="IOJ245" s="499"/>
      <c r="IOK245" s="499"/>
      <c r="IOL245" s="500"/>
      <c r="IOM245" s="501"/>
      <c r="ION245" s="501"/>
      <c r="IOO245" s="501"/>
      <c r="IOP245" s="501"/>
      <c r="IOQ245" s="501"/>
      <c r="IOR245" s="501"/>
      <c r="IOS245" s="501"/>
      <c r="IOT245" s="501"/>
      <c r="IOU245" s="501"/>
      <c r="IOV245" s="501"/>
      <c r="IOW245" s="501"/>
      <c r="IOX245" s="502"/>
      <c r="IOY245" s="497"/>
      <c r="IOZ245" s="498"/>
      <c r="IPA245" s="498"/>
      <c r="IPB245" s="499"/>
      <c r="IPC245" s="499"/>
      <c r="IPD245" s="499"/>
      <c r="IPE245" s="500"/>
      <c r="IPF245" s="501"/>
      <c r="IPG245" s="501"/>
      <c r="IPH245" s="501"/>
      <c r="IPI245" s="501"/>
      <c r="IPJ245" s="501"/>
      <c r="IPK245" s="501"/>
      <c r="IPL245" s="501"/>
      <c r="IPM245" s="501"/>
      <c r="IPN245" s="501"/>
      <c r="IPO245" s="501"/>
      <c r="IPP245" s="501"/>
      <c r="IPQ245" s="502"/>
      <c r="IPR245" s="497"/>
      <c r="IPS245" s="498"/>
      <c r="IPT245" s="498"/>
      <c r="IPU245" s="499"/>
      <c r="IPV245" s="499"/>
      <c r="IPW245" s="499"/>
      <c r="IPX245" s="500"/>
      <c r="IPY245" s="501"/>
      <c r="IPZ245" s="501"/>
      <c r="IQA245" s="501"/>
      <c r="IQB245" s="501"/>
      <c r="IQC245" s="501"/>
      <c r="IQD245" s="501"/>
      <c r="IQE245" s="501"/>
      <c r="IQF245" s="501"/>
      <c r="IQG245" s="501"/>
      <c r="IQH245" s="501"/>
      <c r="IQI245" s="501"/>
      <c r="IQJ245" s="502"/>
      <c r="IQK245" s="497"/>
      <c r="IQL245" s="498"/>
      <c r="IQM245" s="498"/>
      <c r="IQN245" s="499"/>
      <c r="IQO245" s="499"/>
      <c r="IQP245" s="499"/>
      <c r="IQQ245" s="500"/>
      <c r="IQR245" s="501"/>
      <c r="IQS245" s="501"/>
      <c r="IQT245" s="501"/>
      <c r="IQU245" s="501"/>
      <c r="IQV245" s="501"/>
      <c r="IQW245" s="501"/>
      <c r="IQX245" s="501"/>
      <c r="IQY245" s="501"/>
      <c r="IQZ245" s="501"/>
      <c r="IRA245" s="501"/>
      <c r="IRB245" s="501"/>
      <c r="IRC245" s="502"/>
      <c r="IRD245" s="497"/>
      <c r="IRE245" s="498"/>
      <c r="IRF245" s="498"/>
      <c r="IRG245" s="499"/>
      <c r="IRH245" s="499"/>
      <c r="IRI245" s="499"/>
      <c r="IRJ245" s="500"/>
      <c r="IRK245" s="501"/>
      <c r="IRL245" s="501"/>
      <c r="IRM245" s="501"/>
      <c r="IRN245" s="501"/>
      <c r="IRO245" s="501"/>
      <c r="IRP245" s="501"/>
      <c r="IRQ245" s="501"/>
      <c r="IRR245" s="501"/>
      <c r="IRS245" s="501"/>
      <c r="IRT245" s="501"/>
      <c r="IRU245" s="501"/>
      <c r="IRV245" s="502"/>
      <c r="IRW245" s="497"/>
      <c r="IRX245" s="498"/>
      <c r="IRY245" s="498"/>
      <c r="IRZ245" s="499"/>
      <c r="ISA245" s="499"/>
      <c r="ISB245" s="499"/>
      <c r="ISC245" s="500"/>
      <c r="ISD245" s="501"/>
      <c r="ISE245" s="501"/>
      <c r="ISF245" s="501"/>
      <c r="ISG245" s="501"/>
      <c r="ISH245" s="501"/>
      <c r="ISI245" s="501"/>
      <c r="ISJ245" s="501"/>
      <c r="ISK245" s="501"/>
      <c r="ISL245" s="501"/>
      <c r="ISM245" s="501"/>
      <c r="ISN245" s="501"/>
      <c r="ISO245" s="502"/>
      <c r="ISP245" s="497"/>
      <c r="ISQ245" s="498"/>
      <c r="ISR245" s="498"/>
      <c r="ISS245" s="499"/>
      <c r="IST245" s="499"/>
      <c r="ISU245" s="499"/>
      <c r="ISV245" s="500"/>
      <c r="ISW245" s="501"/>
      <c r="ISX245" s="501"/>
      <c r="ISY245" s="501"/>
      <c r="ISZ245" s="501"/>
      <c r="ITA245" s="501"/>
      <c r="ITB245" s="501"/>
      <c r="ITC245" s="501"/>
      <c r="ITD245" s="501"/>
      <c r="ITE245" s="501"/>
      <c r="ITF245" s="501"/>
      <c r="ITG245" s="501"/>
      <c r="ITH245" s="502"/>
      <c r="ITI245" s="497"/>
      <c r="ITJ245" s="498"/>
      <c r="ITK245" s="498"/>
      <c r="ITL245" s="499"/>
      <c r="ITM245" s="499"/>
      <c r="ITN245" s="499"/>
      <c r="ITO245" s="500"/>
      <c r="ITP245" s="501"/>
      <c r="ITQ245" s="501"/>
      <c r="ITR245" s="501"/>
      <c r="ITS245" s="501"/>
      <c r="ITT245" s="501"/>
      <c r="ITU245" s="501"/>
      <c r="ITV245" s="501"/>
      <c r="ITW245" s="501"/>
      <c r="ITX245" s="501"/>
      <c r="ITY245" s="501"/>
      <c r="ITZ245" s="501"/>
      <c r="IUA245" s="502"/>
      <c r="IUB245" s="497"/>
      <c r="IUC245" s="498"/>
      <c r="IUD245" s="498"/>
      <c r="IUE245" s="499"/>
      <c r="IUF245" s="499"/>
      <c r="IUG245" s="499"/>
      <c r="IUH245" s="500"/>
      <c r="IUI245" s="501"/>
      <c r="IUJ245" s="501"/>
      <c r="IUK245" s="501"/>
      <c r="IUL245" s="501"/>
      <c r="IUM245" s="501"/>
      <c r="IUN245" s="501"/>
      <c r="IUO245" s="501"/>
      <c r="IUP245" s="501"/>
      <c r="IUQ245" s="501"/>
      <c r="IUR245" s="501"/>
      <c r="IUS245" s="501"/>
      <c r="IUT245" s="502"/>
      <c r="IUU245" s="497"/>
      <c r="IUV245" s="498"/>
      <c r="IUW245" s="498"/>
      <c r="IUX245" s="499"/>
      <c r="IUY245" s="499"/>
      <c r="IUZ245" s="499"/>
      <c r="IVA245" s="500"/>
      <c r="IVB245" s="501"/>
      <c r="IVC245" s="501"/>
      <c r="IVD245" s="501"/>
      <c r="IVE245" s="501"/>
      <c r="IVF245" s="501"/>
      <c r="IVG245" s="501"/>
      <c r="IVH245" s="501"/>
      <c r="IVI245" s="501"/>
      <c r="IVJ245" s="501"/>
      <c r="IVK245" s="501"/>
      <c r="IVL245" s="501"/>
      <c r="IVM245" s="502"/>
      <c r="IVN245" s="497"/>
      <c r="IVO245" s="498"/>
      <c r="IVP245" s="498"/>
      <c r="IVQ245" s="499"/>
      <c r="IVR245" s="499"/>
      <c r="IVS245" s="499"/>
      <c r="IVT245" s="500"/>
      <c r="IVU245" s="501"/>
      <c r="IVV245" s="501"/>
      <c r="IVW245" s="501"/>
      <c r="IVX245" s="501"/>
      <c r="IVY245" s="501"/>
      <c r="IVZ245" s="501"/>
      <c r="IWA245" s="501"/>
      <c r="IWB245" s="501"/>
      <c r="IWC245" s="501"/>
      <c r="IWD245" s="501"/>
      <c r="IWE245" s="501"/>
      <c r="IWF245" s="502"/>
      <c r="IWG245" s="497"/>
      <c r="IWH245" s="498"/>
      <c r="IWI245" s="498"/>
      <c r="IWJ245" s="499"/>
      <c r="IWK245" s="499"/>
      <c r="IWL245" s="499"/>
      <c r="IWM245" s="500"/>
      <c r="IWN245" s="501"/>
      <c r="IWO245" s="501"/>
      <c r="IWP245" s="501"/>
      <c r="IWQ245" s="501"/>
      <c r="IWR245" s="501"/>
      <c r="IWS245" s="501"/>
      <c r="IWT245" s="501"/>
      <c r="IWU245" s="501"/>
      <c r="IWV245" s="501"/>
      <c r="IWW245" s="501"/>
      <c r="IWX245" s="501"/>
      <c r="IWY245" s="502"/>
      <c r="IWZ245" s="497"/>
      <c r="IXA245" s="498"/>
      <c r="IXB245" s="498"/>
      <c r="IXC245" s="499"/>
      <c r="IXD245" s="499"/>
      <c r="IXE245" s="499"/>
      <c r="IXF245" s="500"/>
      <c r="IXG245" s="501"/>
      <c r="IXH245" s="501"/>
      <c r="IXI245" s="501"/>
      <c r="IXJ245" s="501"/>
      <c r="IXK245" s="501"/>
      <c r="IXL245" s="501"/>
      <c r="IXM245" s="501"/>
      <c r="IXN245" s="501"/>
      <c r="IXO245" s="501"/>
      <c r="IXP245" s="501"/>
      <c r="IXQ245" s="501"/>
      <c r="IXR245" s="502"/>
      <c r="IXS245" s="497"/>
      <c r="IXT245" s="498"/>
      <c r="IXU245" s="498"/>
      <c r="IXV245" s="499"/>
      <c r="IXW245" s="499"/>
      <c r="IXX245" s="499"/>
      <c r="IXY245" s="500"/>
      <c r="IXZ245" s="501"/>
      <c r="IYA245" s="501"/>
      <c r="IYB245" s="501"/>
      <c r="IYC245" s="501"/>
      <c r="IYD245" s="501"/>
      <c r="IYE245" s="501"/>
      <c r="IYF245" s="501"/>
      <c r="IYG245" s="501"/>
      <c r="IYH245" s="501"/>
      <c r="IYI245" s="501"/>
      <c r="IYJ245" s="501"/>
      <c r="IYK245" s="502"/>
      <c r="IYL245" s="497"/>
      <c r="IYM245" s="498"/>
      <c r="IYN245" s="498"/>
      <c r="IYO245" s="499"/>
      <c r="IYP245" s="499"/>
      <c r="IYQ245" s="499"/>
      <c r="IYR245" s="500"/>
      <c r="IYS245" s="501"/>
      <c r="IYT245" s="501"/>
      <c r="IYU245" s="501"/>
      <c r="IYV245" s="501"/>
      <c r="IYW245" s="501"/>
      <c r="IYX245" s="501"/>
      <c r="IYY245" s="501"/>
      <c r="IYZ245" s="501"/>
      <c r="IZA245" s="501"/>
      <c r="IZB245" s="501"/>
      <c r="IZC245" s="501"/>
      <c r="IZD245" s="502"/>
      <c r="IZE245" s="497"/>
      <c r="IZF245" s="498"/>
      <c r="IZG245" s="498"/>
      <c r="IZH245" s="499"/>
      <c r="IZI245" s="499"/>
      <c r="IZJ245" s="499"/>
      <c r="IZK245" s="500"/>
      <c r="IZL245" s="501"/>
      <c r="IZM245" s="501"/>
      <c r="IZN245" s="501"/>
      <c r="IZO245" s="501"/>
      <c r="IZP245" s="501"/>
      <c r="IZQ245" s="501"/>
      <c r="IZR245" s="501"/>
      <c r="IZS245" s="501"/>
      <c r="IZT245" s="501"/>
      <c r="IZU245" s="501"/>
      <c r="IZV245" s="501"/>
      <c r="IZW245" s="502"/>
      <c r="IZX245" s="497"/>
      <c r="IZY245" s="498"/>
      <c r="IZZ245" s="498"/>
      <c r="JAA245" s="499"/>
      <c r="JAB245" s="499"/>
      <c r="JAC245" s="499"/>
      <c r="JAD245" s="500"/>
      <c r="JAE245" s="501"/>
      <c r="JAF245" s="501"/>
      <c r="JAG245" s="501"/>
      <c r="JAH245" s="501"/>
      <c r="JAI245" s="501"/>
      <c r="JAJ245" s="501"/>
      <c r="JAK245" s="501"/>
      <c r="JAL245" s="501"/>
      <c r="JAM245" s="501"/>
      <c r="JAN245" s="501"/>
      <c r="JAO245" s="501"/>
      <c r="JAP245" s="502"/>
      <c r="JAQ245" s="497"/>
      <c r="JAR245" s="498"/>
      <c r="JAS245" s="498"/>
      <c r="JAT245" s="499"/>
      <c r="JAU245" s="499"/>
      <c r="JAV245" s="499"/>
      <c r="JAW245" s="500"/>
      <c r="JAX245" s="501"/>
      <c r="JAY245" s="501"/>
      <c r="JAZ245" s="501"/>
      <c r="JBA245" s="501"/>
      <c r="JBB245" s="501"/>
      <c r="JBC245" s="501"/>
      <c r="JBD245" s="501"/>
      <c r="JBE245" s="501"/>
      <c r="JBF245" s="501"/>
      <c r="JBG245" s="501"/>
      <c r="JBH245" s="501"/>
      <c r="JBI245" s="502"/>
      <c r="JBJ245" s="497"/>
      <c r="JBK245" s="498"/>
      <c r="JBL245" s="498"/>
      <c r="JBM245" s="499"/>
      <c r="JBN245" s="499"/>
      <c r="JBO245" s="499"/>
      <c r="JBP245" s="500"/>
      <c r="JBQ245" s="501"/>
      <c r="JBR245" s="501"/>
      <c r="JBS245" s="501"/>
      <c r="JBT245" s="501"/>
      <c r="JBU245" s="501"/>
      <c r="JBV245" s="501"/>
      <c r="JBW245" s="501"/>
      <c r="JBX245" s="501"/>
      <c r="JBY245" s="501"/>
      <c r="JBZ245" s="501"/>
      <c r="JCA245" s="501"/>
      <c r="JCB245" s="502"/>
      <c r="JCC245" s="497"/>
      <c r="JCD245" s="498"/>
      <c r="JCE245" s="498"/>
      <c r="JCF245" s="499"/>
      <c r="JCG245" s="499"/>
      <c r="JCH245" s="499"/>
      <c r="JCI245" s="500"/>
      <c r="JCJ245" s="501"/>
      <c r="JCK245" s="501"/>
      <c r="JCL245" s="501"/>
      <c r="JCM245" s="501"/>
      <c r="JCN245" s="501"/>
      <c r="JCO245" s="501"/>
      <c r="JCP245" s="501"/>
      <c r="JCQ245" s="501"/>
      <c r="JCR245" s="501"/>
      <c r="JCS245" s="501"/>
      <c r="JCT245" s="501"/>
      <c r="JCU245" s="502"/>
      <c r="JCV245" s="497"/>
      <c r="JCW245" s="498"/>
      <c r="JCX245" s="498"/>
      <c r="JCY245" s="499"/>
      <c r="JCZ245" s="499"/>
      <c r="JDA245" s="499"/>
      <c r="JDB245" s="500"/>
      <c r="JDC245" s="501"/>
      <c r="JDD245" s="501"/>
      <c r="JDE245" s="501"/>
      <c r="JDF245" s="501"/>
      <c r="JDG245" s="501"/>
      <c r="JDH245" s="501"/>
      <c r="JDI245" s="501"/>
      <c r="JDJ245" s="501"/>
      <c r="JDK245" s="501"/>
      <c r="JDL245" s="501"/>
      <c r="JDM245" s="501"/>
      <c r="JDN245" s="502"/>
      <c r="JDO245" s="497"/>
      <c r="JDP245" s="498"/>
      <c r="JDQ245" s="498"/>
      <c r="JDR245" s="499"/>
      <c r="JDS245" s="499"/>
      <c r="JDT245" s="499"/>
      <c r="JDU245" s="500"/>
      <c r="JDV245" s="501"/>
      <c r="JDW245" s="501"/>
      <c r="JDX245" s="501"/>
      <c r="JDY245" s="501"/>
      <c r="JDZ245" s="501"/>
      <c r="JEA245" s="501"/>
      <c r="JEB245" s="501"/>
      <c r="JEC245" s="501"/>
      <c r="JED245" s="501"/>
      <c r="JEE245" s="501"/>
      <c r="JEF245" s="501"/>
      <c r="JEG245" s="502"/>
      <c r="JEH245" s="497"/>
      <c r="JEI245" s="498"/>
      <c r="JEJ245" s="498"/>
      <c r="JEK245" s="499"/>
      <c r="JEL245" s="499"/>
      <c r="JEM245" s="499"/>
      <c r="JEN245" s="500"/>
      <c r="JEO245" s="501"/>
      <c r="JEP245" s="501"/>
      <c r="JEQ245" s="501"/>
      <c r="JER245" s="501"/>
      <c r="JES245" s="501"/>
      <c r="JET245" s="501"/>
      <c r="JEU245" s="501"/>
      <c r="JEV245" s="501"/>
      <c r="JEW245" s="501"/>
      <c r="JEX245" s="501"/>
      <c r="JEY245" s="501"/>
      <c r="JEZ245" s="502"/>
      <c r="JFA245" s="497"/>
      <c r="JFB245" s="498"/>
      <c r="JFC245" s="498"/>
      <c r="JFD245" s="499"/>
      <c r="JFE245" s="499"/>
      <c r="JFF245" s="499"/>
      <c r="JFG245" s="500"/>
      <c r="JFH245" s="501"/>
      <c r="JFI245" s="501"/>
      <c r="JFJ245" s="501"/>
      <c r="JFK245" s="501"/>
      <c r="JFL245" s="501"/>
      <c r="JFM245" s="501"/>
      <c r="JFN245" s="501"/>
      <c r="JFO245" s="501"/>
      <c r="JFP245" s="501"/>
      <c r="JFQ245" s="501"/>
      <c r="JFR245" s="501"/>
      <c r="JFS245" s="502"/>
      <c r="JFT245" s="497"/>
      <c r="JFU245" s="498"/>
      <c r="JFV245" s="498"/>
      <c r="JFW245" s="499"/>
      <c r="JFX245" s="499"/>
      <c r="JFY245" s="499"/>
      <c r="JFZ245" s="500"/>
      <c r="JGA245" s="501"/>
      <c r="JGB245" s="501"/>
      <c r="JGC245" s="501"/>
      <c r="JGD245" s="501"/>
      <c r="JGE245" s="501"/>
      <c r="JGF245" s="501"/>
      <c r="JGG245" s="501"/>
      <c r="JGH245" s="501"/>
      <c r="JGI245" s="501"/>
      <c r="JGJ245" s="501"/>
      <c r="JGK245" s="501"/>
      <c r="JGL245" s="502"/>
      <c r="JGM245" s="497"/>
      <c r="JGN245" s="498"/>
      <c r="JGO245" s="498"/>
      <c r="JGP245" s="499"/>
      <c r="JGQ245" s="499"/>
      <c r="JGR245" s="499"/>
      <c r="JGS245" s="500"/>
      <c r="JGT245" s="501"/>
      <c r="JGU245" s="501"/>
      <c r="JGV245" s="501"/>
      <c r="JGW245" s="501"/>
      <c r="JGX245" s="501"/>
      <c r="JGY245" s="501"/>
      <c r="JGZ245" s="501"/>
      <c r="JHA245" s="501"/>
      <c r="JHB245" s="501"/>
      <c r="JHC245" s="501"/>
      <c r="JHD245" s="501"/>
      <c r="JHE245" s="502"/>
      <c r="JHF245" s="497"/>
      <c r="JHG245" s="498"/>
      <c r="JHH245" s="498"/>
      <c r="JHI245" s="499"/>
      <c r="JHJ245" s="499"/>
      <c r="JHK245" s="499"/>
      <c r="JHL245" s="500"/>
      <c r="JHM245" s="501"/>
      <c r="JHN245" s="501"/>
      <c r="JHO245" s="501"/>
      <c r="JHP245" s="501"/>
      <c r="JHQ245" s="501"/>
      <c r="JHR245" s="501"/>
      <c r="JHS245" s="501"/>
      <c r="JHT245" s="501"/>
      <c r="JHU245" s="501"/>
      <c r="JHV245" s="501"/>
      <c r="JHW245" s="501"/>
      <c r="JHX245" s="502"/>
      <c r="JHY245" s="497"/>
      <c r="JHZ245" s="498"/>
      <c r="JIA245" s="498"/>
      <c r="JIB245" s="499"/>
      <c r="JIC245" s="499"/>
      <c r="JID245" s="499"/>
      <c r="JIE245" s="500"/>
      <c r="JIF245" s="501"/>
      <c r="JIG245" s="501"/>
      <c r="JIH245" s="501"/>
      <c r="JII245" s="501"/>
      <c r="JIJ245" s="501"/>
      <c r="JIK245" s="501"/>
      <c r="JIL245" s="501"/>
      <c r="JIM245" s="501"/>
      <c r="JIN245" s="501"/>
      <c r="JIO245" s="501"/>
      <c r="JIP245" s="501"/>
      <c r="JIQ245" s="502"/>
      <c r="JIR245" s="497"/>
      <c r="JIS245" s="498"/>
      <c r="JIT245" s="498"/>
      <c r="JIU245" s="499"/>
      <c r="JIV245" s="499"/>
      <c r="JIW245" s="499"/>
      <c r="JIX245" s="500"/>
      <c r="JIY245" s="501"/>
      <c r="JIZ245" s="501"/>
      <c r="JJA245" s="501"/>
      <c r="JJB245" s="501"/>
      <c r="JJC245" s="501"/>
      <c r="JJD245" s="501"/>
      <c r="JJE245" s="501"/>
      <c r="JJF245" s="501"/>
      <c r="JJG245" s="501"/>
      <c r="JJH245" s="501"/>
      <c r="JJI245" s="501"/>
      <c r="JJJ245" s="502"/>
      <c r="JJK245" s="497"/>
      <c r="JJL245" s="498"/>
      <c r="JJM245" s="498"/>
      <c r="JJN245" s="499"/>
      <c r="JJO245" s="499"/>
      <c r="JJP245" s="499"/>
      <c r="JJQ245" s="500"/>
      <c r="JJR245" s="501"/>
      <c r="JJS245" s="501"/>
      <c r="JJT245" s="501"/>
      <c r="JJU245" s="501"/>
      <c r="JJV245" s="501"/>
      <c r="JJW245" s="501"/>
      <c r="JJX245" s="501"/>
      <c r="JJY245" s="501"/>
      <c r="JJZ245" s="501"/>
      <c r="JKA245" s="501"/>
      <c r="JKB245" s="501"/>
      <c r="JKC245" s="502"/>
      <c r="JKD245" s="497"/>
      <c r="JKE245" s="498"/>
      <c r="JKF245" s="498"/>
      <c r="JKG245" s="499"/>
      <c r="JKH245" s="499"/>
      <c r="JKI245" s="499"/>
      <c r="JKJ245" s="500"/>
      <c r="JKK245" s="501"/>
      <c r="JKL245" s="501"/>
      <c r="JKM245" s="501"/>
      <c r="JKN245" s="501"/>
      <c r="JKO245" s="501"/>
      <c r="JKP245" s="501"/>
      <c r="JKQ245" s="501"/>
      <c r="JKR245" s="501"/>
      <c r="JKS245" s="501"/>
      <c r="JKT245" s="501"/>
      <c r="JKU245" s="501"/>
      <c r="JKV245" s="502"/>
      <c r="JKW245" s="497"/>
      <c r="JKX245" s="498"/>
      <c r="JKY245" s="498"/>
      <c r="JKZ245" s="499"/>
      <c r="JLA245" s="499"/>
      <c r="JLB245" s="499"/>
      <c r="JLC245" s="500"/>
      <c r="JLD245" s="501"/>
      <c r="JLE245" s="501"/>
      <c r="JLF245" s="501"/>
      <c r="JLG245" s="501"/>
      <c r="JLH245" s="501"/>
      <c r="JLI245" s="501"/>
      <c r="JLJ245" s="501"/>
      <c r="JLK245" s="501"/>
      <c r="JLL245" s="501"/>
      <c r="JLM245" s="501"/>
      <c r="JLN245" s="501"/>
      <c r="JLO245" s="502"/>
      <c r="JLP245" s="497"/>
      <c r="JLQ245" s="498"/>
      <c r="JLR245" s="498"/>
      <c r="JLS245" s="499"/>
      <c r="JLT245" s="499"/>
      <c r="JLU245" s="499"/>
      <c r="JLV245" s="500"/>
      <c r="JLW245" s="501"/>
      <c r="JLX245" s="501"/>
      <c r="JLY245" s="501"/>
      <c r="JLZ245" s="501"/>
      <c r="JMA245" s="501"/>
      <c r="JMB245" s="501"/>
      <c r="JMC245" s="501"/>
      <c r="JMD245" s="501"/>
      <c r="JME245" s="501"/>
      <c r="JMF245" s="501"/>
      <c r="JMG245" s="501"/>
      <c r="JMH245" s="502"/>
      <c r="JMI245" s="497"/>
      <c r="JMJ245" s="498"/>
      <c r="JMK245" s="498"/>
      <c r="JML245" s="499"/>
      <c r="JMM245" s="499"/>
      <c r="JMN245" s="499"/>
      <c r="JMO245" s="500"/>
      <c r="JMP245" s="501"/>
      <c r="JMQ245" s="501"/>
      <c r="JMR245" s="501"/>
      <c r="JMS245" s="501"/>
      <c r="JMT245" s="501"/>
      <c r="JMU245" s="501"/>
      <c r="JMV245" s="501"/>
      <c r="JMW245" s="501"/>
      <c r="JMX245" s="501"/>
      <c r="JMY245" s="501"/>
      <c r="JMZ245" s="501"/>
      <c r="JNA245" s="502"/>
      <c r="JNB245" s="497"/>
      <c r="JNC245" s="498"/>
      <c r="JND245" s="498"/>
      <c r="JNE245" s="499"/>
      <c r="JNF245" s="499"/>
      <c r="JNG245" s="499"/>
      <c r="JNH245" s="500"/>
      <c r="JNI245" s="501"/>
      <c r="JNJ245" s="501"/>
      <c r="JNK245" s="501"/>
      <c r="JNL245" s="501"/>
      <c r="JNM245" s="501"/>
      <c r="JNN245" s="501"/>
      <c r="JNO245" s="501"/>
      <c r="JNP245" s="501"/>
      <c r="JNQ245" s="501"/>
      <c r="JNR245" s="501"/>
      <c r="JNS245" s="501"/>
      <c r="JNT245" s="502"/>
      <c r="JNU245" s="497"/>
      <c r="JNV245" s="498"/>
      <c r="JNW245" s="498"/>
      <c r="JNX245" s="499"/>
      <c r="JNY245" s="499"/>
      <c r="JNZ245" s="499"/>
      <c r="JOA245" s="500"/>
      <c r="JOB245" s="501"/>
      <c r="JOC245" s="501"/>
      <c r="JOD245" s="501"/>
      <c r="JOE245" s="501"/>
      <c r="JOF245" s="501"/>
      <c r="JOG245" s="501"/>
      <c r="JOH245" s="501"/>
      <c r="JOI245" s="501"/>
      <c r="JOJ245" s="501"/>
      <c r="JOK245" s="501"/>
      <c r="JOL245" s="501"/>
      <c r="JOM245" s="502"/>
      <c r="JON245" s="497"/>
      <c r="JOO245" s="498"/>
      <c r="JOP245" s="498"/>
      <c r="JOQ245" s="499"/>
      <c r="JOR245" s="499"/>
      <c r="JOS245" s="499"/>
      <c r="JOT245" s="500"/>
      <c r="JOU245" s="501"/>
      <c r="JOV245" s="501"/>
      <c r="JOW245" s="501"/>
      <c r="JOX245" s="501"/>
      <c r="JOY245" s="501"/>
      <c r="JOZ245" s="501"/>
      <c r="JPA245" s="501"/>
      <c r="JPB245" s="501"/>
      <c r="JPC245" s="501"/>
      <c r="JPD245" s="501"/>
      <c r="JPE245" s="501"/>
      <c r="JPF245" s="502"/>
      <c r="JPG245" s="497"/>
      <c r="JPH245" s="498"/>
      <c r="JPI245" s="498"/>
      <c r="JPJ245" s="499"/>
      <c r="JPK245" s="499"/>
      <c r="JPL245" s="499"/>
      <c r="JPM245" s="500"/>
      <c r="JPN245" s="501"/>
      <c r="JPO245" s="501"/>
      <c r="JPP245" s="501"/>
      <c r="JPQ245" s="501"/>
      <c r="JPR245" s="501"/>
      <c r="JPS245" s="501"/>
      <c r="JPT245" s="501"/>
      <c r="JPU245" s="501"/>
      <c r="JPV245" s="501"/>
      <c r="JPW245" s="501"/>
      <c r="JPX245" s="501"/>
      <c r="JPY245" s="502"/>
      <c r="JPZ245" s="497"/>
      <c r="JQA245" s="498"/>
      <c r="JQB245" s="498"/>
      <c r="JQC245" s="499"/>
      <c r="JQD245" s="499"/>
      <c r="JQE245" s="499"/>
      <c r="JQF245" s="500"/>
      <c r="JQG245" s="501"/>
      <c r="JQH245" s="501"/>
      <c r="JQI245" s="501"/>
      <c r="JQJ245" s="501"/>
      <c r="JQK245" s="501"/>
      <c r="JQL245" s="501"/>
      <c r="JQM245" s="501"/>
      <c r="JQN245" s="501"/>
      <c r="JQO245" s="501"/>
      <c r="JQP245" s="501"/>
      <c r="JQQ245" s="501"/>
      <c r="JQR245" s="502"/>
      <c r="JQS245" s="497"/>
      <c r="JQT245" s="498"/>
      <c r="JQU245" s="498"/>
      <c r="JQV245" s="499"/>
      <c r="JQW245" s="499"/>
      <c r="JQX245" s="499"/>
      <c r="JQY245" s="500"/>
      <c r="JQZ245" s="501"/>
      <c r="JRA245" s="501"/>
      <c r="JRB245" s="501"/>
      <c r="JRC245" s="501"/>
      <c r="JRD245" s="501"/>
      <c r="JRE245" s="501"/>
      <c r="JRF245" s="501"/>
      <c r="JRG245" s="501"/>
      <c r="JRH245" s="501"/>
      <c r="JRI245" s="501"/>
      <c r="JRJ245" s="501"/>
      <c r="JRK245" s="502"/>
      <c r="JRL245" s="497"/>
      <c r="JRM245" s="498"/>
      <c r="JRN245" s="498"/>
      <c r="JRO245" s="499"/>
      <c r="JRP245" s="499"/>
      <c r="JRQ245" s="499"/>
      <c r="JRR245" s="500"/>
      <c r="JRS245" s="501"/>
      <c r="JRT245" s="501"/>
      <c r="JRU245" s="501"/>
      <c r="JRV245" s="501"/>
      <c r="JRW245" s="501"/>
      <c r="JRX245" s="501"/>
      <c r="JRY245" s="501"/>
      <c r="JRZ245" s="501"/>
      <c r="JSA245" s="501"/>
      <c r="JSB245" s="501"/>
      <c r="JSC245" s="501"/>
      <c r="JSD245" s="502"/>
      <c r="JSE245" s="497"/>
      <c r="JSF245" s="498"/>
      <c r="JSG245" s="498"/>
      <c r="JSH245" s="499"/>
      <c r="JSI245" s="499"/>
      <c r="JSJ245" s="499"/>
      <c r="JSK245" s="500"/>
      <c r="JSL245" s="501"/>
      <c r="JSM245" s="501"/>
      <c r="JSN245" s="501"/>
      <c r="JSO245" s="501"/>
      <c r="JSP245" s="501"/>
      <c r="JSQ245" s="501"/>
      <c r="JSR245" s="501"/>
      <c r="JSS245" s="501"/>
      <c r="JST245" s="501"/>
      <c r="JSU245" s="501"/>
      <c r="JSV245" s="501"/>
      <c r="JSW245" s="502"/>
      <c r="JSX245" s="497"/>
      <c r="JSY245" s="498"/>
      <c r="JSZ245" s="498"/>
      <c r="JTA245" s="499"/>
      <c r="JTB245" s="499"/>
      <c r="JTC245" s="499"/>
      <c r="JTD245" s="500"/>
      <c r="JTE245" s="501"/>
      <c r="JTF245" s="501"/>
      <c r="JTG245" s="501"/>
      <c r="JTH245" s="501"/>
      <c r="JTI245" s="501"/>
      <c r="JTJ245" s="501"/>
      <c r="JTK245" s="501"/>
      <c r="JTL245" s="501"/>
      <c r="JTM245" s="501"/>
      <c r="JTN245" s="501"/>
      <c r="JTO245" s="501"/>
      <c r="JTP245" s="502"/>
      <c r="JTQ245" s="497"/>
      <c r="JTR245" s="498"/>
      <c r="JTS245" s="498"/>
      <c r="JTT245" s="499"/>
      <c r="JTU245" s="499"/>
      <c r="JTV245" s="499"/>
      <c r="JTW245" s="500"/>
      <c r="JTX245" s="501"/>
      <c r="JTY245" s="501"/>
      <c r="JTZ245" s="501"/>
      <c r="JUA245" s="501"/>
      <c r="JUB245" s="501"/>
      <c r="JUC245" s="501"/>
      <c r="JUD245" s="501"/>
      <c r="JUE245" s="501"/>
      <c r="JUF245" s="501"/>
      <c r="JUG245" s="501"/>
      <c r="JUH245" s="501"/>
      <c r="JUI245" s="502"/>
      <c r="JUJ245" s="497"/>
      <c r="JUK245" s="498"/>
      <c r="JUL245" s="498"/>
      <c r="JUM245" s="499"/>
      <c r="JUN245" s="499"/>
      <c r="JUO245" s="499"/>
      <c r="JUP245" s="500"/>
      <c r="JUQ245" s="501"/>
      <c r="JUR245" s="501"/>
      <c r="JUS245" s="501"/>
      <c r="JUT245" s="501"/>
      <c r="JUU245" s="501"/>
      <c r="JUV245" s="501"/>
      <c r="JUW245" s="501"/>
      <c r="JUX245" s="501"/>
      <c r="JUY245" s="501"/>
      <c r="JUZ245" s="501"/>
      <c r="JVA245" s="501"/>
      <c r="JVB245" s="502"/>
      <c r="JVC245" s="497"/>
      <c r="JVD245" s="498"/>
      <c r="JVE245" s="498"/>
      <c r="JVF245" s="499"/>
      <c r="JVG245" s="499"/>
      <c r="JVH245" s="499"/>
      <c r="JVI245" s="500"/>
      <c r="JVJ245" s="501"/>
      <c r="JVK245" s="501"/>
      <c r="JVL245" s="501"/>
      <c r="JVM245" s="501"/>
      <c r="JVN245" s="501"/>
      <c r="JVO245" s="501"/>
      <c r="JVP245" s="501"/>
      <c r="JVQ245" s="501"/>
      <c r="JVR245" s="501"/>
      <c r="JVS245" s="501"/>
      <c r="JVT245" s="501"/>
      <c r="JVU245" s="502"/>
      <c r="JVV245" s="497"/>
      <c r="JVW245" s="498"/>
      <c r="JVX245" s="498"/>
      <c r="JVY245" s="499"/>
      <c r="JVZ245" s="499"/>
      <c r="JWA245" s="499"/>
      <c r="JWB245" s="500"/>
      <c r="JWC245" s="501"/>
      <c r="JWD245" s="501"/>
      <c r="JWE245" s="501"/>
      <c r="JWF245" s="501"/>
      <c r="JWG245" s="501"/>
      <c r="JWH245" s="501"/>
      <c r="JWI245" s="501"/>
      <c r="JWJ245" s="501"/>
      <c r="JWK245" s="501"/>
      <c r="JWL245" s="501"/>
      <c r="JWM245" s="501"/>
      <c r="JWN245" s="502"/>
      <c r="JWO245" s="497"/>
      <c r="JWP245" s="498"/>
      <c r="JWQ245" s="498"/>
      <c r="JWR245" s="499"/>
      <c r="JWS245" s="499"/>
      <c r="JWT245" s="499"/>
      <c r="JWU245" s="500"/>
      <c r="JWV245" s="501"/>
      <c r="JWW245" s="501"/>
      <c r="JWX245" s="501"/>
      <c r="JWY245" s="501"/>
      <c r="JWZ245" s="501"/>
      <c r="JXA245" s="501"/>
      <c r="JXB245" s="501"/>
      <c r="JXC245" s="501"/>
      <c r="JXD245" s="501"/>
      <c r="JXE245" s="501"/>
      <c r="JXF245" s="501"/>
      <c r="JXG245" s="502"/>
      <c r="JXH245" s="497"/>
      <c r="JXI245" s="498"/>
      <c r="JXJ245" s="498"/>
      <c r="JXK245" s="499"/>
      <c r="JXL245" s="499"/>
      <c r="JXM245" s="499"/>
      <c r="JXN245" s="500"/>
      <c r="JXO245" s="501"/>
      <c r="JXP245" s="501"/>
      <c r="JXQ245" s="501"/>
      <c r="JXR245" s="501"/>
      <c r="JXS245" s="501"/>
      <c r="JXT245" s="501"/>
      <c r="JXU245" s="501"/>
      <c r="JXV245" s="501"/>
      <c r="JXW245" s="501"/>
      <c r="JXX245" s="501"/>
      <c r="JXY245" s="501"/>
      <c r="JXZ245" s="502"/>
      <c r="JYA245" s="497"/>
      <c r="JYB245" s="498"/>
      <c r="JYC245" s="498"/>
      <c r="JYD245" s="499"/>
      <c r="JYE245" s="499"/>
      <c r="JYF245" s="499"/>
      <c r="JYG245" s="500"/>
      <c r="JYH245" s="501"/>
      <c r="JYI245" s="501"/>
      <c r="JYJ245" s="501"/>
      <c r="JYK245" s="501"/>
      <c r="JYL245" s="501"/>
      <c r="JYM245" s="501"/>
      <c r="JYN245" s="501"/>
      <c r="JYO245" s="501"/>
      <c r="JYP245" s="501"/>
      <c r="JYQ245" s="501"/>
      <c r="JYR245" s="501"/>
      <c r="JYS245" s="502"/>
      <c r="JYT245" s="497"/>
      <c r="JYU245" s="498"/>
      <c r="JYV245" s="498"/>
      <c r="JYW245" s="499"/>
      <c r="JYX245" s="499"/>
      <c r="JYY245" s="499"/>
      <c r="JYZ245" s="500"/>
      <c r="JZA245" s="501"/>
      <c r="JZB245" s="501"/>
      <c r="JZC245" s="501"/>
      <c r="JZD245" s="501"/>
      <c r="JZE245" s="501"/>
      <c r="JZF245" s="501"/>
      <c r="JZG245" s="501"/>
      <c r="JZH245" s="501"/>
      <c r="JZI245" s="501"/>
      <c r="JZJ245" s="501"/>
      <c r="JZK245" s="501"/>
      <c r="JZL245" s="502"/>
      <c r="JZM245" s="497"/>
      <c r="JZN245" s="498"/>
      <c r="JZO245" s="498"/>
      <c r="JZP245" s="499"/>
      <c r="JZQ245" s="499"/>
      <c r="JZR245" s="499"/>
      <c r="JZS245" s="500"/>
      <c r="JZT245" s="501"/>
      <c r="JZU245" s="501"/>
      <c r="JZV245" s="501"/>
      <c r="JZW245" s="501"/>
      <c r="JZX245" s="501"/>
      <c r="JZY245" s="501"/>
      <c r="JZZ245" s="501"/>
      <c r="KAA245" s="501"/>
      <c r="KAB245" s="501"/>
      <c r="KAC245" s="501"/>
      <c r="KAD245" s="501"/>
      <c r="KAE245" s="502"/>
      <c r="KAF245" s="497"/>
      <c r="KAG245" s="498"/>
      <c r="KAH245" s="498"/>
      <c r="KAI245" s="499"/>
      <c r="KAJ245" s="499"/>
      <c r="KAK245" s="499"/>
      <c r="KAL245" s="500"/>
      <c r="KAM245" s="501"/>
      <c r="KAN245" s="501"/>
      <c r="KAO245" s="501"/>
      <c r="KAP245" s="501"/>
      <c r="KAQ245" s="501"/>
      <c r="KAR245" s="501"/>
      <c r="KAS245" s="501"/>
      <c r="KAT245" s="501"/>
      <c r="KAU245" s="501"/>
      <c r="KAV245" s="501"/>
      <c r="KAW245" s="501"/>
      <c r="KAX245" s="502"/>
      <c r="KAY245" s="497"/>
      <c r="KAZ245" s="498"/>
      <c r="KBA245" s="498"/>
      <c r="KBB245" s="499"/>
      <c r="KBC245" s="499"/>
      <c r="KBD245" s="499"/>
      <c r="KBE245" s="500"/>
      <c r="KBF245" s="501"/>
      <c r="KBG245" s="501"/>
      <c r="KBH245" s="501"/>
      <c r="KBI245" s="501"/>
      <c r="KBJ245" s="501"/>
      <c r="KBK245" s="501"/>
      <c r="KBL245" s="501"/>
      <c r="KBM245" s="501"/>
      <c r="KBN245" s="501"/>
      <c r="KBO245" s="501"/>
      <c r="KBP245" s="501"/>
      <c r="KBQ245" s="502"/>
      <c r="KBR245" s="497"/>
      <c r="KBS245" s="498"/>
      <c r="KBT245" s="498"/>
      <c r="KBU245" s="499"/>
      <c r="KBV245" s="499"/>
      <c r="KBW245" s="499"/>
      <c r="KBX245" s="500"/>
      <c r="KBY245" s="501"/>
      <c r="KBZ245" s="501"/>
      <c r="KCA245" s="501"/>
      <c r="KCB245" s="501"/>
      <c r="KCC245" s="501"/>
      <c r="KCD245" s="501"/>
      <c r="KCE245" s="501"/>
      <c r="KCF245" s="501"/>
      <c r="KCG245" s="501"/>
      <c r="KCH245" s="501"/>
      <c r="KCI245" s="501"/>
      <c r="KCJ245" s="502"/>
      <c r="KCK245" s="497"/>
      <c r="KCL245" s="498"/>
      <c r="KCM245" s="498"/>
      <c r="KCN245" s="499"/>
      <c r="KCO245" s="499"/>
      <c r="KCP245" s="499"/>
      <c r="KCQ245" s="500"/>
      <c r="KCR245" s="501"/>
      <c r="KCS245" s="501"/>
      <c r="KCT245" s="501"/>
      <c r="KCU245" s="501"/>
      <c r="KCV245" s="501"/>
      <c r="KCW245" s="501"/>
      <c r="KCX245" s="501"/>
      <c r="KCY245" s="501"/>
      <c r="KCZ245" s="501"/>
      <c r="KDA245" s="501"/>
      <c r="KDB245" s="501"/>
      <c r="KDC245" s="502"/>
      <c r="KDD245" s="497"/>
      <c r="KDE245" s="498"/>
      <c r="KDF245" s="498"/>
      <c r="KDG245" s="499"/>
      <c r="KDH245" s="499"/>
      <c r="KDI245" s="499"/>
      <c r="KDJ245" s="500"/>
      <c r="KDK245" s="501"/>
      <c r="KDL245" s="501"/>
      <c r="KDM245" s="501"/>
      <c r="KDN245" s="501"/>
      <c r="KDO245" s="501"/>
      <c r="KDP245" s="501"/>
      <c r="KDQ245" s="501"/>
      <c r="KDR245" s="501"/>
      <c r="KDS245" s="501"/>
      <c r="KDT245" s="501"/>
      <c r="KDU245" s="501"/>
      <c r="KDV245" s="502"/>
      <c r="KDW245" s="497"/>
      <c r="KDX245" s="498"/>
      <c r="KDY245" s="498"/>
      <c r="KDZ245" s="499"/>
      <c r="KEA245" s="499"/>
      <c r="KEB245" s="499"/>
      <c r="KEC245" s="500"/>
      <c r="KED245" s="501"/>
      <c r="KEE245" s="501"/>
      <c r="KEF245" s="501"/>
      <c r="KEG245" s="501"/>
      <c r="KEH245" s="501"/>
      <c r="KEI245" s="501"/>
      <c r="KEJ245" s="501"/>
      <c r="KEK245" s="501"/>
      <c r="KEL245" s="501"/>
      <c r="KEM245" s="501"/>
      <c r="KEN245" s="501"/>
      <c r="KEO245" s="502"/>
      <c r="KEP245" s="497"/>
      <c r="KEQ245" s="498"/>
      <c r="KER245" s="498"/>
      <c r="KES245" s="499"/>
      <c r="KET245" s="499"/>
      <c r="KEU245" s="499"/>
      <c r="KEV245" s="500"/>
      <c r="KEW245" s="501"/>
      <c r="KEX245" s="501"/>
      <c r="KEY245" s="501"/>
      <c r="KEZ245" s="501"/>
      <c r="KFA245" s="501"/>
      <c r="KFB245" s="501"/>
      <c r="KFC245" s="501"/>
      <c r="KFD245" s="501"/>
      <c r="KFE245" s="501"/>
      <c r="KFF245" s="501"/>
      <c r="KFG245" s="501"/>
      <c r="KFH245" s="502"/>
      <c r="KFI245" s="497"/>
      <c r="KFJ245" s="498"/>
      <c r="KFK245" s="498"/>
      <c r="KFL245" s="499"/>
      <c r="KFM245" s="499"/>
      <c r="KFN245" s="499"/>
      <c r="KFO245" s="500"/>
      <c r="KFP245" s="501"/>
      <c r="KFQ245" s="501"/>
      <c r="KFR245" s="501"/>
      <c r="KFS245" s="501"/>
      <c r="KFT245" s="501"/>
      <c r="KFU245" s="501"/>
      <c r="KFV245" s="501"/>
      <c r="KFW245" s="501"/>
      <c r="KFX245" s="501"/>
      <c r="KFY245" s="501"/>
      <c r="KFZ245" s="501"/>
      <c r="KGA245" s="502"/>
      <c r="KGB245" s="497"/>
      <c r="KGC245" s="498"/>
      <c r="KGD245" s="498"/>
      <c r="KGE245" s="499"/>
      <c r="KGF245" s="499"/>
      <c r="KGG245" s="499"/>
      <c r="KGH245" s="500"/>
      <c r="KGI245" s="501"/>
      <c r="KGJ245" s="501"/>
      <c r="KGK245" s="501"/>
      <c r="KGL245" s="501"/>
      <c r="KGM245" s="501"/>
      <c r="KGN245" s="501"/>
      <c r="KGO245" s="501"/>
      <c r="KGP245" s="501"/>
      <c r="KGQ245" s="501"/>
      <c r="KGR245" s="501"/>
      <c r="KGS245" s="501"/>
      <c r="KGT245" s="502"/>
      <c r="KGU245" s="497"/>
      <c r="KGV245" s="498"/>
      <c r="KGW245" s="498"/>
      <c r="KGX245" s="499"/>
      <c r="KGY245" s="499"/>
      <c r="KGZ245" s="499"/>
      <c r="KHA245" s="500"/>
      <c r="KHB245" s="501"/>
      <c r="KHC245" s="501"/>
      <c r="KHD245" s="501"/>
      <c r="KHE245" s="501"/>
      <c r="KHF245" s="501"/>
      <c r="KHG245" s="501"/>
      <c r="KHH245" s="501"/>
      <c r="KHI245" s="501"/>
      <c r="KHJ245" s="501"/>
      <c r="KHK245" s="501"/>
      <c r="KHL245" s="501"/>
      <c r="KHM245" s="502"/>
      <c r="KHN245" s="497"/>
      <c r="KHO245" s="498"/>
      <c r="KHP245" s="498"/>
      <c r="KHQ245" s="499"/>
      <c r="KHR245" s="499"/>
      <c r="KHS245" s="499"/>
      <c r="KHT245" s="500"/>
      <c r="KHU245" s="501"/>
      <c r="KHV245" s="501"/>
      <c r="KHW245" s="501"/>
      <c r="KHX245" s="501"/>
      <c r="KHY245" s="501"/>
      <c r="KHZ245" s="501"/>
      <c r="KIA245" s="501"/>
      <c r="KIB245" s="501"/>
      <c r="KIC245" s="501"/>
      <c r="KID245" s="501"/>
      <c r="KIE245" s="501"/>
      <c r="KIF245" s="502"/>
      <c r="KIG245" s="497"/>
      <c r="KIH245" s="498"/>
      <c r="KII245" s="498"/>
      <c r="KIJ245" s="499"/>
      <c r="KIK245" s="499"/>
      <c r="KIL245" s="499"/>
      <c r="KIM245" s="500"/>
      <c r="KIN245" s="501"/>
      <c r="KIO245" s="501"/>
      <c r="KIP245" s="501"/>
      <c r="KIQ245" s="501"/>
      <c r="KIR245" s="501"/>
      <c r="KIS245" s="501"/>
      <c r="KIT245" s="501"/>
      <c r="KIU245" s="501"/>
      <c r="KIV245" s="501"/>
      <c r="KIW245" s="501"/>
      <c r="KIX245" s="501"/>
      <c r="KIY245" s="502"/>
      <c r="KIZ245" s="497"/>
      <c r="KJA245" s="498"/>
      <c r="KJB245" s="498"/>
      <c r="KJC245" s="499"/>
      <c r="KJD245" s="499"/>
      <c r="KJE245" s="499"/>
      <c r="KJF245" s="500"/>
      <c r="KJG245" s="501"/>
      <c r="KJH245" s="501"/>
      <c r="KJI245" s="501"/>
      <c r="KJJ245" s="501"/>
      <c r="KJK245" s="501"/>
      <c r="KJL245" s="501"/>
      <c r="KJM245" s="501"/>
      <c r="KJN245" s="501"/>
      <c r="KJO245" s="501"/>
      <c r="KJP245" s="501"/>
      <c r="KJQ245" s="501"/>
      <c r="KJR245" s="502"/>
      <c r="KJS245" s="497"/>
      <c r="KJT245" s="498"/>
      <c r="KJU245" s="498"/>
      <c r="KJV245" s="499"/>
      <c r="KJW245" s="499"/>
      <c r="KJX245" s="499"/>
      <c r="KJY245" s="500"/>
      <c r="KJZ245" s="501"/>
      <c r="KKA245" s="501"/>
      <c r="KKB245" s="501"/>
      <c r="KKC245" s="501"/>
      <c r="KKD245" s="501"/>
      <c r="KKE245" s="501"/>
      <c r="KKF245" s="501"/>
      <c r="KKG245" s="501"/>
      <c r="KKH245" s="501"/>
      <c r="KKI245" s="501"/>
      <c r="KKJ245" s="501"/>
      <c r="KKK245" s="502"/>
      <c r="KKL245" s="497"/>
      <c r="KKM245" s="498"/>
      <c r="KKN245" s="498"/>
      <c r="KKO245" s="499"/>
      <c r="KKP245" s="499"/>
      <c r="KKQ245" s="499"/>
      <c r="KKR245" s="500"/>
      <c r="KKS245" s="501"/>
      <c r="KKT245" s="501"/>
      <c r="KKU245" s="501"/>
      <c r="KKV245" s="501"/>
      <c r="KKW245" s="501"/>
      <c r="KKX245" s="501"/>
      <c r="KKY245" s="501"/>
      <c r="KKZ245" s="501"/>
      <c r="KLA245" s="501"/>
      <c r="KLB245" s="501"/>
      <c r="KLC245" s="501"/>
      <c r="KLD245" s="502"/>
      <c r="KLE245" s="497"/>
      <c r="KLF245" s="498"/>
      <c r="KLG245" s="498"/>
      <c r="KLH245" s="499"/>
      <c r="KLI245" s="499"/>
      <c r="KLJ245" s="499"/>
      <c r="KLK245" s="500"/>
      <c r="KLL245" s="501"/>
      <c r="KLM245" s="501"/>
      <c r="KLN245" s="501"/>
      <c r="KLO245" s="501"/>
      <c r="KLP245" s="501"/>
      <c r="KLQ245" s="501"/>
      <c r="KLR245" s="501"/>
      <c r="KLS245" s="501"/>
      <c r="KLT245" s="501"/>
      <c r="KLU245" s="501"/>
      <c r="KLV245" s="501"/>
      <c r="KLW245" s="502"/>
      <c r="KLX245" s="497"/>
      <c r="KLY245" s="498"/>
      <c r="KLZ245" s="498"/>
      <c r="KMA245" s="499"/>
      <c r="KMB245" s="499"/>
      <c r="KMC245" s="499"/>
      <c r="KMD245" s="500"/>
      <c r="KME245" s="501"/>
      <c r="KMF245" s="501"/>
      <c r="KMG245" s="501"/>
      <c r="KMH245" s="501"/>
      <c r="KMI245" s="501"/>
      <c r="KMJ245" s="501"/>
      <c r="KMK245" s="501"/>
      <c r="KML245" s="501"/>
      <c r="KMM245" s="501"/>
      <c r="KMN245" s="501"/>
      <c r="KMO245" s="501"/>
      <c r="KMP245" s="502"/>
      <c r="KMQ245" s="497"/>
      <c r="KMR245" s="498"/>
      <c r="KMS245" s="498"/>
      <c r="KMT245" s="499"/>
      <c r="KMU245" s="499"/>
      <c r="KMV245" s="499"/>
      <c r="KMW245" s="500"/>
      <c r="KMX245" s="501"/>
      <c r="KMY245" s="501"/>
      <c r="KMZ245" s="501"/>
      <c r="KNA245" s="501"/>
      <c r="KNB245" s="501"/>
      <c r="KNC245" s="501"/>
      <c r="KND245" s="501"/>
      <c r="KNE245" s="501"/>
      <c r="KNF245" s="501"/>
      <c r="KNG245" s="501"/>
      <c r="KNH245" s="501"/>
      <c r="KNI245" s="502"/>
      <c r="KNJ245" s="497"/>
      <c r="KNK245" s="498"/>
      <c r="KNL245" s="498"/>
      <c r="KNM245" s="499"/>
      <c r="KNN245" s="499"/>
      <c r="KNO245" s="499"/>
      <c r="KNP245" s="500"/>
      <c r="KNQ245" s="501"/>
      <c r="KNR245" s="501"/>
      <c r="KNS245" s="501"/>
      <c r="KNT245" s="501"/>
      <c r="KNU245" s="501"/>
      <c r="KNV245" s="501"/>
      <c r="KNW245" s="501"/>
      <c r="KNX245" s="501"/>
      <c r="KNY245" s="501"/>
      <c r="KNZ245" s="501"/>
      <c r="KOA245" s="501"/>
      <c r="KOB245" s="502"/>
      <c r="KOC245" s="497"/>
      <c r="KOD245" s="498"/>
      <c r="KOE245" s="498"/>
      <c r="KOF245" s="499"/>
      <c r="KOG245" s="499"/>
      <c r="KOH245" s="499"/>
      <c r="KOI245" s="500"/>
      <c r="KOJ245" s="501"/>
      <c r="KOK245" s="501"/>
      <c r="KOL245" s="501"/>
      <c r="KOM245" s="501"/>
      <c r="KON245" s="501"/>
      <c r="KOO245" s="501"/>
      <c r="KOP245" s="501"/>
      <c r="KOQ245" s="501"/>
      <c r="KOR245" s="501"/>
      <c r="KOS245" s="501"/>
      <c r="KOT245" s="501"/>
      <c r="KOU245" s="502"/>
      <c r="KOV245" s="497"/>
      <c r="KOW245" s="498"/>
      <c r="KOX245" s="498"/>
      <c r="KOY245" s="499"/>
      <c r="KOZ245" s="499"/>
      <c r="KPA245" s="499"/>
      <c r="KPB245" s="500"/>
      <c r="KPC245" s="501"/>
      <c r="KPD245" s="501"/>
      <c r="KPE245" s="501"/>
      <c r="KPF245" s="501"/>
      <c r="KPG245" s="501"/>
      <c r="KPH245" s="501"/>
      <c r="KPI245" s="501"/>
      <c r="KPJ245" s="501"/>
      <c r="KPK245" s="501"/>
      <c r="KPL245" s="501"/>
      <c r="KPM245" s="501"/>
      <c r="KPN245" s="502"/>
      <c r="KPO245" s="497"/>
      <c r="KPP245" s="498"/>
      <c r="KPQ245" s="498"/>
      <c r="KPR245" s="499"/>
      <c r="KPS245" s="499"/>
      <c r="KPT245" s="499"/>
      <c r="KPU245" s="500"/>
      <c r="KPV245" s="501"/>
      <c r="KPW245" s="501"/>
      <c r="KPX245" s="501"/>
      <c r="KPY245" s="501"/>
      <c r="KPZ245" s="501"/>
      <c r="KQA245" s="501"/>
      <c r="KQB245" s="501"/>
      <c r="KQC245" s="501"/>
      <c r="KQD245" s="501"/>
      <c r="KQE245" s="501"/>
      <c r="KQF245" s="501"/>
      <c r="KQG245" s="502"/>
      <c r="KQH245" s="497"/>
      <c r="KQI245" s="498"/>
      <c r="KQJ245" s="498"/>
      <c r="KQK245" s="499"/>
      <c r="KQL245" s="499"/>
      <c r="KQM245" s="499"/>
      <c r="KQN245" s="500"/>
      <c r="KQO245" s="501"/>
      <c r="KQP245" s="501"/>
      <c r="KQQ245" s="501"/>
      <c r="KQR245" s="501"/>
      <c r="KQS245" s="501"/>
      <c r="KQT245" s="501"/>
      <c r="KQU245" s="501"/>
      <c r="KQV245" s="501"/>
      <c r="KQW245" s="501"/>
      <c r="KQX245" s="501"/>
      <c r="KQY245" s="501"/>
      <c r="KQZ245" s="502"/>
      <c r="KRA245" s="497"/>
      <c r="KRB245" s="498"/>
      <c r="KRC245" s="498"/>
      <c r="KRD245" s="499"/>
      <c r="KRE245" s="499"/>
      <c r="KRF245" s="499"/>
      <c r="KRG245" s="500"/>
      <c r="KRH245" s="501"/>
      <c r="KRI245" s="501"/>
      <c r="KRJ245" s="501"/>
      <c r="KRK245" s="501"/>
      <c r="KRL245" s="501"/>
      <c r="KRM245" s="501"/>
      <c r="KRN245" s="501"/>
      <c r="KRO245" s="501"/>
      <c r="KRP245" s="501"/>
      <c r="KRQ245" s="501"/>
      <c r="KRR245" s="501"/>
      <c r="KRS245" s="502"/>
      <c r="KRT245" s="497"/>
      <c r="KRU245" s="498"/>
      <c r="KRV245" s="498"/>
      <c r="KRW245" s="499"/>
      <c r="KRX245" s="499"/>
      <c r="KRY245" s="499"/>
      <c r="KRZ245" s="500"/>
      <c r="KSA245" s="501"/>
      <c r="KSB245" s="501"/>
      <c r="KSC245" s="501"/>
      <c r="KSD245" s="501"/>
      <c r="KSE245" s="501"/>
      <c r="KSF245" s="501"/>
      <c r="KSG245" s="501"/>
      <c r="KSH245" s="501"/>
      <c r="KSI245" s="501"/>
      <c r="KSJ245" s="501"/>
      <c r="KSK245" s="501"/>
      <c r="KSL245" s="502"/>
      <c r="KSM245" s="497"/>
      <c r="KSN245" s="498"/>
      <c r="KSO245" s="498"/>
      <c r="KSP245" s="499"/>
      <c r="KSQ245" s="499"/>
      <c r="KSR245" s="499"/>
      <c r="KSS245" s="500"/>
      <c r="KST245" s="501"/>
      <c r="KSU245" s="501"/>
      <c r="KSV245" s="501"/>
      <c r="KSW245" s="501"/>
      <c r="KSX245" s="501"/>
      <c r="KSY245" s="501"/>
      <c r="KSZ245" s="501"/>
      <c r="KTA245" s="501"/>
      <c r="KTB245" s="501"/>
      <c r="KTC245" s="501"/>
      <c r="KTD245" s="501"/>
      <c r="KTE245" s="502"/>
      <c r="KTF245" s="497"/>
      <c r="KTG245" s="498"/>
      <c r="KTH245" s="498"/>
      <c r="KTI245" s="499"/>
      <c r="KTJ245" s="499"/>
      <c r="KTK245" s="499"/>
      <c r="KTL245" s="500"/>
      <c r="KTM245" s="501"/>
      <c r="KTN245" s="501"/>
      <c r="KTO245" s="501"/>
      <c r="KTP245" s="501"/>
      <c r="KTQ245" s="501"/>
      <c r="KTR245" s="501"/>
      <c r="KTS245" s="501"/>
      <c r="KTT245" s="501"/>
      <c r="KTU245" s="501"/>
      <c r="KTV245" s="501"/>
      <c r="KTW245" s="501"/>
      <c r="KTX245" s="502"/>
      <c r="KTY245" s="497"/>
      <c r="KTZ245" s="498"/>
      <c r="KUA245" s="498"/>
      <c r="KUB245" s="499"/>
      <c r="KUC245" s="499"/>
      <c r="KUD245" s="499"/>
      <c r="KUE245" s="500"/>
      <c r="KUF245" s="501"/>
      <c r="KUG245" s="501"/>
      <c r="KUH245" s="501"/>
      <c r="KUI245" s="501"/>
      <c r="KUJ245" s="501"/>
      <c r="KUK245" s="501"/>
      <c r="KUL245" s="501"/>
      <c r="KUM245" s="501"/>
      <c r="KUN245" s="501"/>
      <c r="KUO245" s="501"/>
      <c r="KUP245" s="501"/>
      <c r="KUQ245" s="502"/>
      <c r="KUR245" s="497"/>
      <c r="KUS245" s="498"/>
      <c r="KUT245" s="498"/>
      <c r="KUU245" s="499"/>
      <c r="KUV245" s="499"/>
      <c r="KUW245" s="499"/>
      <c r="KUX245" s="500"/>
      <c r="KUY245" s="501"/>
      <c r="KUZ245" s="501"/>
      <c r="KVA245" s="501"/>
      <c r="KVB245" s="501"/>
      <c r="KVC245" s="501"/>
      <c r="KVD245" s="501"/>
      <c r="KVE245" s="501"/>
      <c r="KVF245" s="501"/>
      <c r="KVG245" s="501"/>
      <c r="KVH245" s="501"/>
      <c r="KVI245" s="501"/>
      <c r="KVJ245" s="502"/>
      <c r="KVK245" s="497"/>
      <c r="KVL245" s="498"/>
      <c r="KVM245" s="498"/>
      <c r="KVN245" s="499"/>
      <c r="KVO245" s="499"/>
      <c r="KVP245" s="499"/>
      <c r="KVQ245" s="500"/>
      <c r="KVR245" s="501"/>
      <c r="KVS245" s="501"/>
      <c r="KVT245" s="501"/>
      <c r="KVU245" s="501"/>
      <c r="KVV245" s="501"/>
      <c r="KVW245" s="501"/>
      <c r="KVX245" s="501"/>
      <c r="KVY245" s="501"/>
      <c r="KVZ245" s="501"/>
      <c r="KWA245" s="501"/>
      <c r="KWB245" s="501"/>
      <c r="KWC245" s="502"/>
      <c r="KWD245" s="497"/>
      <c r="KWE245" s="498"/>
      <c r="KWF245" s="498"/>
      <c r="KWG245" s="499"/>
      <c r="KWH245" s="499"/>
      <c r="KWI245" s="499"/>
      <c r="KWJ245" s="500"/>
      <c r="KWK245" s="501"/>
      <c r="KWL245" s="501"/>
      <c r="KWM245" s="501"/>
      <c r="KWN245" s="501"/>
      <c r="KWO245" s="501"/>
      <c r="KWP245" s="501"/>
      <c r="KWQ245" s="501"/>
      <c r="KWR245" s="501"/>
      <c r="KWS245" s="501"/>
      <c r="KWT245" s="501"/>
      <c r="KWU245" s="501"/>
      <c r="KWV245" s="502"/>
      <c r="KWW245" s="497"/>
      <c r="KWX245" s="498"/>
      <c r="KWY245" s="498"/>
      <c r="KWZ245" s="499"/>
      <c r="KXA245" s="499"/>
      <c r="KXB245" s="499"/>
      <c r="KXC245" s="500"/>
      <c r="KXD245" s="501"/>
      <c r="KXE245" s="501"/>
      <c r="KXF245" s="501"/>
      <c r="KXG245" s="501"/>
      <c r="KXH245" s="501"/>
      <c r="KXI245" s="501"/>
      <c r="KXJ245" s="501"/>
      <c r="KXK245" s="501"/>
      <c r="KXL245" s="501"/>
      <c r="KXM245" s="501"/>
      <c r="KXN245" s="501"/>
      <c r="KXO245" s="502"/>
      <c r="KXP245" s="497"/>
      <c r="KXQ245" s="498"/>
      <c r="KXR245" s="498"/>
      <c r="KXS245" s="499"/>
      <c r="KXT245" s="499"/>
      <c r="KXU245" s="499"/>
      <c r="KXV245" s="500"/>
      <c r="KXW245" s="501"/>
      <c r="KXX245" s="501"/>
      <c r="KXY245" s="501"/>
      <c r="KXZ245" s="501"/>
      <c r="KYA245" s="501"/>
      <c r="KYB245" s="501"/>
      <c r="KYC245" s="501"/>
      <c r="KYD245" s="501"/>
      <c r="KYE245" s="501"/>
      <c r="KYF245" s="501"/>
      <c r="KYG245" s="501"/>
      <c r="KYH245" s="502"/>
      <c r="KYI245" s="497"/>
      <c r="KYJ245" s="498"/>
      <c r="KYK245" s="498"/>
      <c r="KYL245" s="499"/>
      <c r="KYM245" s="499"/>
      <c r="KYN245" s="499"/>
      <c r="KYO245" s="500"/>
      <c r="KYP245" s="501"/>
      <c r="KYQ245" s="501"/>
      <c r="KYR245" s="501"/>
      <c r="KYS245" s="501"/>
      <c r="KYT245" s="501"/>
      <c r="KYU245" s="501"/>
      <c r="KYV245" s="501"/>
      <c r="KYW245" s="501"/>
      <c r="KYX245" s="501"/>
      <c r="KYY245" s="501"/>
      <c r="KYZ245" s="501"/>
      <c r="KZA245" s="502"/>
      <c r="KZB245" s="497"/>
      <c r="KZC245" s="498"/>
      <c r="KZD245" s="498"/>
      <c r="KZE245" s="499"/>
      <c r="KZF245" s="499"/>
      <c r="KZG245" s="499"/>
      <c r="KZH245" s="500"/>
      <c r="KZI245" s="501"/>
      <c r="KZJ245" s="501"/>
      <c r="KZK245" s="501"/>
      <c r="KZL245" s="501"/>
      <c r="KZM245" s="501"/>
      <c r="KZN245" s="501"/>
      <c r="KZO245" s="501"/>
      <c r="KZP245" s="501"/>
      <c r="KZQ245" s="501"/>
      <c r="KZR245" s="501"/>
      <c r="KZS245" s="501"/>
      <c r="KZT245" s="502"/>
      <c r="KZU245" s="497"/>
      <c r="KZV245" s="498"/>
      <c r="KZW245" s="498"/>
      <c r="KZX245" s="499"/>
      <c r="KZY245" s="499"/>
      <c r="KZZ245" s="499"/>
      <c r="LAA245" s="500"/>
      <c r="LAB245" s="501"/>
      <c r="LAC245" s="501"/>
      <c r="LAD245" s="501"/>
      <c r="LAE245" s="501"/>
      <c r="LAF245" s="501"/>
      <c r="LAG245" s="501"/>
      <c r="LAH245" s="501"/>
      <c r="LAI245" s="501"/>
      <c r="LAJ245" s="501"/>
      <c r="LAK245" s="501"/>
      <c r="LAL245" s="501"/>
      <c r="LAM245" s="502"/>
      <c r="LAN245" s="497"/>
      <c r="LAO245" s="498"/>
      <c r="LAP245" s="498"/>
      <c r="LAQ245" s="499"/>
      <c r="LAR245" s="499"/>
      <c r="LAS245" s="499"/>
      <c r="LAT245" s="500"/>
      <c r="LAU245" s="501"/>
      <c r="LAV245" s="501"/>
      <c r="LAW245" s="501"/>
      <c r="LAX245" s="501"/>
      <c r="LAY245" s="501"/>
      <c r="LAZ245" s="501"/>
      <c r="LBA245" s="501"/>
      <c r="LBB245" s="501"/>
      <c r="LBC245" s="501"/>
      <c r="LBD245" s="501"/>
      <c r="LBE245" s="501"/>
      <c r="LBF245" s="502"/>
      <c r="LBG245" s="497"/>
      <c r="LBH245" s="498"/>
      <c r="LBI245" s="498"/>
      <c r="LBJ245" s="499"/>
      <c r="LBK245" s="499"/>
      <c r="LBL245" s="499"/>
      <c r="LBM245" s="500"/>
      <c r="LBN245" s="501"/>
      <c r="LBO245" s="501"/>
      <c r="LBP245" s="501"/>
      <c r="LBQ245" s="501"/>
      <c r="LBR245" s="501"/>
      <c r="LBS245" s="501"/>
      <c r="LBT245" s="501"/>
      <c r="LBU245" s="501"/>
      <c r="LBV245" s="501"/>
      <c r="LBW245" s="501"/>
      <c r="LBX245" s="501"/>
      <c r="LBY245" s="502"/>
      <c r="LBZ245" s="497"/>
      <c r="LCA245" s="498"/>
      <c r="LCB245" s="498"/>
      <c r="LCC245" s="499"/>
      <c r="LCD245" s="499"/>
      <c r="LCE245" s="499"/>
      <c r="LCF245" s="500"/>
      <c r="LCG245" s="501"/>
      <c r="LCH245" s="501"/>
      <c r="LCI245" s="501"/>
      <c r="LCJ245" s="501"/>
      <c r="LCK245" s="501"/>
      <c r="LCL245" s="501"/>
      <c r="LCM245" s="501"/>
      <c r="LCN245" s="501"/>
      <c r="LCO245" s="501"/>
      <c r="LCP245" s="501"/>
      <c r="LCQ245" s="501"/>
      <c r="LCR245" s="502"/>
      <c r="LCS245" s="497"/>
      <c r="LCT245" s="498"/>
      <c r="LCU245" s="498"/>
      <c r="LCV245" s="499"/>
      <c r="LCW245" s="499"/>
      <c r="LCX245" s="499"/>
      <c r="LCY245" s="500"/>
      <c r="LCZ245" s="501"/>
      <c r="LDA245" s="501"/>
      <c r="LDB245" s="501"/>
      <c r="LDC245" s="501"/>
      <c r="LDD245" s="501"/>
      <c r="LDE245" s="501"/>
      <c r="LDF245" s="501"/>
      <c r="LDG245" s="501"/>
      <c r="LDH245" s="501"/>
      <c r="LDI245" s="501"/>
      <c r="LDJ245" s="501"/>
      <c r="LDK245" s="502"/>
      <c r="LDL245" s="497"/>
      <c r="LDM245" s="498"/>
      <c r="LDN245" s="498"/>
      <c r="LDO245" s="499"/>
      <c r="LDP245" s="499"/>
      <c r="LDQ245" s="499"/>
      <c r="LDR245" s="500"/>
      <c r="LDS245" s="501"/>
      <c r="LDT245" s="501"/>
      <c r="LDU245" s="501"/>
      <c r="LDV245" s="501"/>
      <c r="LDW245" s="501"/>
      <c r="LDX245" s="501"/>
      <c r="LDY245" s="501"/>
      <c r="LDZ245" s="501"/>
      <c r="LEA245" s="501"/>
      <c r="LEB245" s="501"/>
      <c r="LEC245" s="501"/>
      <c r="LED245" s="502"/>
      <c r="LEE245" s="497"/>
      <c r="LEF245" s="498"/>
      <c r="LEG245" s="498"/>
      <c r="LEH245" s="499"/>
      <c r="LEI245" s="499"/>
      <c r="LEJ245" s="499"/>
      <c r="LEK245" s="500"/>
      <c r="LEL245" s="501"/>
      <c r="LEM245" s="501"/>
      <c r="LEN245" s="501"/>
      <c r="LEO245" s="501"/>
      <c r="LEP245" s="501"/>
      <c r="LEQ245" s="501"/>
      <c r="LER245" s="501"/>
      <c r="LES245" s="501"/>
      <c r="LET245" s="501"/>
      <c r="LEU245" s="501"/>
      <c r="LEV245" s="501"/>
      <c r="LEW245" s="502"/>
      <c r="LEX245" s="497"/>
      <c r="LEY245" s="498"/>
      <c r="LEZ245" s="498"/>
      <c r="LFA245" s="499"/>
      <c r="LFB245" s="499"/>
      <c r="LFC245" s="499"/>
      <c r="LFD245" s="500"/>
      <c r="LFE245" s="501"/>
      <c r="LFF245" s="501"/>
      <c r="LFG245" s="501"/>
      <c r="LFH245" s="501"/>
      <c r="LFI245" s="501"/>
      <c r="LFJ245" s="501"/>
      <c r="LFK245" s="501"/>
      <c r="LFL245" s="501"/>
      <c r="LFM245" s="501"/>
      <c r="LFN245" s="501"/>
      <c r="LFO245" s="501"/>
      <c r="LFP245" s="502"/>
      <c r="LFQ245" s="497"/>
      <c r="LFR245" s="498"/>
      <c r="LFS245" s="498"/>
      <c r="LFT245" s="499"/>
      <c r="LFU245" s="499"/>
      <c r="LFV245" s="499"/>
      <c r="LFW245" s="500"/>
      <c r="LFX245" s="501"/>
      <c r="LFY245" s="501"/>
      <c r="LFZ245" s="501"/>
      <c r="LGA245" s="501"/>
      <c r="LGB245" s="501"/>
      <c r="LGC245" s="501"/>
      <c r="LGD245" s="501"/>
      <c r="LGE245" s="501"/>
      <c r="LGF245" s="501"/>
      <c r="LGG245" s="501"/>
      <c r="LGH245" s="501"/>
      <c r="LGI245" s="502"/>
      <c r="LGJ245" s="497"/>
      <c r="LGK245" s="498"/>
      <c r="LGL245" s="498"/>
      <c r="LGM245" s="499"/>
      <c r="LGN245" s="499"/>
      <c r="LGO245" s="499"/>
      <c r="LGP245" s="500"/>
      <c r="LGQ245" s="501"/>
      <c r="LGR245" s="501"/>
      <c r="LGS245" s="501"/>
      <c r="LGT245" s="501"/>
      <c r="LGU245" s="501"/>
      <c r="LGV245" s="501"/>
      <c r="LGW245" s="501"/>
      <c r="LGX245" s="501"/>
      <c r="LGY245" s="501"/>
      <c r="LGZ245" s="501"/>
      <c r="LHA245" s="501"/>
      <c r="LHB245" s="502"/>
      <c r="LHC245" s="497"/>
      <c r="LHD245" s="498"/>
      <c r="LHE245" s="498"/>
      <c r="LHF245" s="499"/>
      <c r="LHG245" s="499"/>
      <c r="LHH245" s="499"/>
      <c r="LHI245" s="500"/>
      <c r="LHJ245" s="501"/>
      <c r="LHK245" s="501"/>
      <c r="LHL245" s="501"/>
      <c r="LHM245" s="501"/>
      <c r="LHN245" s="501"/>
      <c r="LHO245" s="501"/>
      <c r="LHP245" s="501"/>
      <c r="LHQ245" s="501"/>
      <c r="LHR245" s="501"/>
      <c r="LHS245" s="501"/>
      <c r="LHT245" s="501"/>
      <c r="LHU245" s="502"/>
      <c r="LHV245" s="497"/>
      <c r="LHW245" s="498"/>
      <c r="LHX245" s="498"/>
      <c r="LHY245" s="499"/>
      <c r="LHZ245" s="499"/>
      <c r="LIA245" s="499"/>
      <c r="LIB245" s="500"/>
      <c r="LIC245" s="501"/>
      <c r="LID245" s="501"/>
      <c r="LIE245" s="501"/>
      <c r="LIF245" s="501"/>
      <c r="LIG245" s="501"/>
      <c r="LIH245" s="501"/>
      <c r="LII245" s="501"/>
      <c r="LIJ245" s="501"/>
      <c r="LIK245" s="501"/>
      <c r="LIL245" s="501"/>
      <c r="LIM245" s="501"/>
      <c r="LIN245" s="502"/>
      <c r="LIO245" s="497"/>
      <c r="LIP245" s="498"/>
      <c r="LIQ245" s="498"/>
      <c r="LIR245" s="499"/>
      <c r="LIS245" s="499"/>
      <c r="LIT245" s="499"/>
      <c r="LIU245" s="500"/>
      <c r="LIV245" s="501"/>
      <c r="LIW245" s="501"/>
      <c r="LIX245" s="501"/>
      <c r="LIY245" s="501"/>
      <c r="LIZ245" s="501"/>
      <c r="LJA245" s="501"/>
      <c r="LJB245" s="501"/>
      <c r="LJC245" s="501"/>
      <c r="LJD245" s="501"/>
      <c r="LJE245" s="501"/>
      <c r="LJF245" s="501"/>
      <c r="LJG245" s="502"/>
      <c r="LJH245" s="497"/>
      <c r="LJI245" s="498"/>
      <c r="LJJ245" s="498"/>
      <c r="LJK245" s="499"/>
      <c r="LJL245" s="499"/>
      <c r="LJM245" s="499"/>
      <c r="LJN245" s="500"/>
      <c r="LJO245" s="501"/>
      <c r="LJP245" s="501"/>
      <c r="LJQ245" s="501"/>
      <c r="LJR245" s="501"/>
      <c r="LJS245" s="501"/>
      <c r="LJT245" s="501"/>
      <c r="LJU245" s="501"/>
      <c r="LJV245" s="501"/>
      <c r="LJW245" s="501"/>
      <c r="LJX245" s="501"/>
      <c r="LJY245" s="501"/>
      <c r="LJZ245" s="502"/>
      <c r="LKA245" s="497"/>
      <c r="LKB245" s="498"/>
      <c r="LKC245" s="498"/>
      <c r="LKD245" s="499"/>
      <c r="LKE245" s="499"/>
      <c r="LKF245" s="499"/>
      <c r="LKG245" s="500"/>
      <c r="LKH245" s="501"/>
      <c r="LKI245" s="501"/>
      <c r="LKJ245" s="501"/>
      <c r="LKK245" s="501"/>
      <c r="LKL245" s="501"/>
      <c r="LKM245" s="501"/>
      <c r="LKN245" s="501"/>
      <c r="LKO245" s="501"/>
      <c r="LKP245" s="501"/>
      <c r="LKQ245" s="501"/>
      <c r="LKR245" s="501"/>
      <c r="LKS245" s="502"/>
      <c r="LKT245" s="497"/>
      <c r="LKU245" s="498"/>
      <c r="LKV245" s="498"/>
      <c r="LKW245" s="499"/>
      <c r="LKX245" s="499"/>
      <c r="LKY245" s="499"/>
      <c r="LKZ245" s="500"/>
      <c r="LLA245" s="501"/>
      <c r="LLB245" s="501"/>
      <c r="LLC245" s="501"/>
      <c r="LLD245" s="501"/>
      <c r="LLE245" s="501"/>
      <c r="LLF245" s="501"/>
      <c r="LLG245" s="501"/>
      <c r="LLH245" s="501"/>
      <c r="LLI245" s="501"/>
      <c r="LLJ245" s="501"/>
      <c r="LLK245" s="501"/>
      <c r="LLL245" s="502"/>
      <c r="LLM245" s="497"/>
      <c r="LLN245" s="498"/>
      <c r="LLO245" s="498"/>
      <c r="LLP245" s="499"/>
      <c r="LLQ245" s="499"/>
      <c r="LLR245" s="499"/>
      <c r="LLS245" s="500"/>
      <c r="LLT245" s="501"/>
      <c r="LLU245" s="501"/>
      <c r="LLV245" s="501"/>
      <c r="LLW245" s="501"/>
      <c r="LLX245" s="501"/>
      <c r="LLY245" s="501"/>
      <c r="LLZ245" s="501"/>
      <c r="LMA245" s="501"/>
      <c r="LMB245" s="501"/>
      <c r="LMC245" s="501"/>
      <c r="LMD245" s="501"/>
      <c r="LME245" s="502"/>
      <c r="LMF245" s="497"/>
      <c r="LMG245" s="498"/>
      <c r="LMH245" s="498"/>
      <c r="LMI245" s="499"/>
      <c r="LMJ245" s="499"/>
      <c r="LMK245" s="499"/>
      <c r="LML245" s="500"/>
      <c r="LMM245" s="501"/>
      <c r="LMN245" s="501"/>
      <c r="LMO245" s="501"/>
      <c r="LMP245" s="501"/>
      <c r="LMQ245" s="501"/>
      <c r="LMR245" s="501"/>
      <c r="LMS245" s="501"/>
      <c r="LMT245" s="501"/>
      <c r="LMU245" s="501"/>
      <c r="LMV245" s="501"/>
      <c r="LMW245" s="501"/>
      <c r="LMX245" s="502"/>
      <c r="LMY245" s="497"/>
      <c r="LMZ245" s="498"/>
      <c r="LNA245" s="498"/>
      <c r="LNB245" s="499"/>
      <c r="LNC245" s="499"/>
      <c r="LND245" s="499"/>
      <c r="LNE245" s="500"/>
      <c r="LNF245" s="501"/>
      <c r="LNG245" s="501"/>
      <c r="LNH245" s="501"/>
      <c r="LNI245" s="501"/>
      <c r="LNJ245" s="501"/>
      <c r="LNK245" s="501"/>
      <c r="LNL245" s="501"/>
      <c r="LNM245" s="501"/>
      <c r="LNN245" s="501"/>
      <c r="LNO245" s="501"/>
      <c r="LNP245" s="501"/>
      <c r="LNQ245" s="502"/>
      <c r="LNR245" s="497"/>
      <c r="LNS245" s="498"/>
      <c r="LNT245" s="498"/>
      <c r="LNU245" s="499"/>
      <c r="LNV245" s="499"/>
      <c r="LNW245" s="499"/>
      <c r="LNX245" s="500"/>
      <c r="LNY245" s="501"/>
      <c r="LNZ245" s="501"/>
      <c r="LOA245" s="501"/>
      <c r="LOB245" s="501"/>
      <c r="LOC245" s="501"/>
      <c r="LOD245" s="501"/>
      <c r="LOE245" s="501"/>
      <c r="LOF245" s="501"/>
      <c r="LOG245" s="501"/>
      <c r="LOH245" s="501"/>
      <c r="LOI245" s="501"/>
      <c r="LOJ245" s="502"/>
      <c r="LOK245" s="497"/>
      <c r="LOL245" s="498"/>
      <c r="LOM245" s="498"/>
      <c r="LON245" s="499"/>
      <c r="LOO245" s="499"/>
      <c r="LOP245" s="499"/>
      <c r="LOQ245" s="500"/>
      <c r="LOR245" s="501"/>
      <c r="LOS245" s="501"/>
      <c r="LOT245" s="501"/>
      <c r="LOU245" s="501"/>
      <c r="LOV245" s="501"/>
      <c r="LOW245" s="501"/>
      <c r="LOX245" s="501"/>
      <c r="LOY245" s="501"/>
      <c r="LOZ245" s="501"/>
      <c r="LPA245" s="501"/>
      <c r="LPB245" s="501"/>
      <c r="LPC245" s="502"/>
      <c r="LPD245" s="497"/>
      <c r="LPE245" s="498"/>
      <c r="LPF245" s="498"/>
      <c r="LPG245" s="499"/>
      <c r="LPH245" s="499"/>
      <c r="LPI245" s="499"/>
      <c r="LPJ245" s="500"/>
      <c r="LPK245" s="501"/>
      <c r="LPL245" s="501"/>
      <c r="LPM245" s="501"/>
      <c r="LPN245" s="501"/>
      <c r="LPO245" s="501"/>
      <c r="LPP245" s="501"/>
      <c r="LPQ245" s="501"/>
      <c r="LPR245" s="501"/>
      <c r="LPS245" s="501"/>
      <c r="LPT245" s="501"/>
      <c r="LPU245" s="501"/>
      <c r="LPV245" s="502"/>
      <c r="LPW245" s="497"/>
      <c r="LPX245" s="498"/>
      <c r="LPY245" s="498"/>
      <c r="LPZ245" s="499"/>
      <c r="LQA245" s="499"/>
      <c r="LQB245" s="499"/>
      <c r="LQC245" s="500"/>
      <c r="LQD245" s="501"/>
      <c r="LQE245" s="501"/>
      <c r="LQF245" s="501"/>
      <c r="LQG245" s="501"/>
      <c r="LQH245" s="501"/>
      <c r="LQI245" s="501"/>
      <c r="LQJ245" s="501"/>
      <c r="LQK245" s="501"/>
      <c r="LQL245" s="501"/>
      <c r="LQM245" s="501"/>
      <c r="LQN245" s="501"/>
      <c r="LQO245" s="502"/>
      <c r="LQP245" s="497"/>
      <c r="LQQ245" s="498"/>
      <c r="LQR245" s="498"/>
      <c r="LQS245" s="499"/>
      <c r="LQT245" s="499"/>
      <c r="LQU245" s="499"/>
      <c r="LQV245" s="500"/>
      <c r="LQW245" s="501"/>
      <c r="LQX245" s="501"/>
      <c r="LQY245" s="501"/>
      <c r="LQZ245" s="501"/>
      <c r="LRA245" s="501"/>
      <c r="LRB245" s="501"/>
      <c r="LRC245" s="501"/>
      <c r="LRD245" s="501"/>
      <c r="LRE245" s="501"/>
      <c r="LRF245" s="501"/>
      <c r="LRG245" s="501"/>
      <c r="LRH245" s="502"/>
      <c r="LRI245" s="497"/>
      <c r="LRJ245" s="498"/>
      <c r="LRK245" s="498"/>
      <c r="LRL245" s="499"/>
      <c r="LRM245" s="499"/>
      <c r="LRN245" s="499"/>
      <c r="LRO245" s="500"/>
      <c r="LRP245" s="501"/>
      <c r="LRQ245" s="501"/>
      <c r="LRR245" s="501"/>
      <c r="LRS245" s="501"/>
      <c r="LRT245" s="501"/>
      <c r="LRU245" s="501"/>
      <c r="LRV245" s="501"/>
      <c r="LRW245" s="501"/>
      <c r="LRX245" s="501"/>
      <c r="LRY245" s="501"/>
      <c r="LRZ245" s="501"/>
      <c r="LSA245" s="502"/>
      <c r="LSB245" s="497"/>
      <c r="LSC245" s="498"/>
      <c r="LSD245" s="498"/>
      <c r="LSE245" s="499"/>
      <c r="LSF245" s="499"/>
      <c r="LSG245" s="499"/>
      <c r="LSH245" s="500"/>
      <c r="LSI245" s="501"/>
      <c r="LSJ245" s="501"/>
      <c r="LSK245" s="501"/>
      <c r="LSL245" s="501"/>
      <c r="LSM245" s="501"/>
      <c r="LSN245" s="501"/>
      <c r="LSO245" s="501"/>
      <c r="LSP245" s="501"/>
      <c r="LSQ245" s="501"/>
      <c r="LSR245" s="501"/>
      <c r="LSS245" s="501"/>
      <c r="LST245" s="502"/>
      <c r="LSU245" s="497"/>
      <c r="LSV245" s="498"/>
      <c r="LSW245" s="498"/>
      <c r="LSX245" s="499"/>
      <c r="LSY245" s="499"/>
      <c r="LSZ245" s="499"/>
      <c r="LTA245" s="500"/>
      <c r="LTB245" s="501"/>
      <c r="LTC245" s="501"/>
      <c r="LTD245" s="501"/>
      <c r="LTE245" s="501"/>
      <c r="LTF245" s="501"/>
      <c r="LTG245" s="501"/>
      <c r="LTH245" s="501"/>
      <c r="LTI245" s="501"/>
      <c r="LTJ245" s="501"/>
      <c r="LTK245" s="501"/>
      <c r="LTL245" s="501"/>
      <c r="LTM245" s="502"/>
      <c r="LTN245" s="497"/>
      <c r="LTO245" s="498"/>
      <c r="LTP245" s="498"/>
      <c r="LTQ245" s="499"/>
      <c r="LTR245" s="499"/>
      <c r="LTS245" s="499"/>
      <c r="LTT245" s="500"/>
      <c r="LTU245" s="501"/>
      <c r="LTV245" s="501"/>
      <c r="LTW245" s="501"/>
      <c r="LTX245" s="501"/>
      <c r="LTY245" s="501"/>
      <c r="LTZ245" s="501"/>
      <c r="LUA245" s="501"/>
      <c r="LUB245" s="501"/>
      <c r="LUC245" s="501"/>
      <c r="LUD245" s="501"/>
      <c r="LUE245" s="501"/>
      <c r="LUF245" s="502"/>
      <c r="LUG245" s="497"/>
      <c r="LUH245" s="498"/>
      <c r="LUI245" s="498"/>
      <c r="LUJ245" s="499"/>
      <c r="LUK245" s="499"/>
      <c r="LUL245" s="499"/>
      <c r="LUM245" s="500"/>
      <c r="LUN245" s="501"/>
      <c r="LUO245" s="501"/>
      <c r="LUP245" s="501"/>
      <c r="LUQ245" s="501"/>
      <c r="LUR245" s="501"/>
      <c r="LUS245" s="501"/>
      <c r="LUT245" s="501"/>
      <c r="LUU245" s="501"/>
      <c r="LUV245" s="501"/>
      <c r="LUW245" s="501"/>
      <c r="LUX245" s="501"/>
      <c r="LUY245" s="502"/>
      <c r="LUZ245" s="497"/>
      <c r="LVA245" s="498"/>
      <c r="LVB245" s="498"/>
      <c r="LVC245" s="499"/>
      <c r="LVD245" s="499"/>
      <c r="LVE245" s="499"/>
      <c r="LVF245" s="500"/>
      <c r="LVG245" s="501"/>
      <c r="LVH245" s="501"/>
      <c r="LVI245" s="501"/>
      <c r="LVJ245" s="501"/>
      <c r="LVK245" s="501"/>
      <c r="LVL245" s="501"/>
      <c r="LVM245" s="501"/>
      <c r="LVN245" s="501"/>
      <c r="LVO245" s="501"/>
      <c r="LVP245" s="501"/>
      <c r="LVQ245" s="501"/>
      <c r="LVR245" s="502"/>
      <c r="LVS245" s="497"/>
      <c r="LVT245" s="498"/>
      <c r="LVU245" s="498"/>
      <c r="LVV245" s="499"/>
      <c r="LVW245" s="499"/>
      <c r="LVX245" s="499"/>
      <c r="LVY245" s="500"/>
      <c r="LVZ245" s="501"/>
      <c r="LWA245" s="501"/>
      <c r="LWB245" s="501"/>
      <c r="LWC245" s="501"/>
      <c r="LWD245" s="501"/>
      <c r="LWE245" s="501"/>
      <c r="LWF245" s="501"/>
      <c r="LWG245" s="501"/>
      <c r="LWH245" s="501"/>
      <c r="LWI245" s="501"/>
      <c r="LWJ245" s="501"/>
      <c r="LWK245" s="502"/>
      <c r="LWL245" s="497"/>
      <c r="LWM245" s="498"/>
      <c r="LWN245" s="498"/>
      <c r="LWO245" s="499"/>
      <c r="LWP245" s="499"/>
      <c r="LWQ245" s="499"/>
      <c r="LWR245" s="500"/>
      <c r="LWS245" s="501"/>
      <c r="LWT245" s="501"/>
      <c r="LWU245" s="501"/>
      <c r="LWV245" s="501"/>
      <c r="LWW245" s="501"/>
      <c r="LWX245" s="501"/>
      <c r="LWY245" s="501"/>
      <c r="LWZ245" s="501"/>
      <c r="LXA245" s="501"/>
      <c r="LXB245" s="501"/>
      <c r="LXC245" s="501"/>
      <c r="LXD245" s="502"/>
      <c r="LXE245" s="497"/>
      <c r="LXF245" s="498"/>
      <c r="LXG245" s="498"/>
      <c r="LXH245" s="499"/>
      <c r="LXI245" s="499"/>
      <c r="LXJ245" s="499"/>
      <c r="LXK245" s="500"/>
      <c r="LXL245" s="501"/>
      <c r="LXM245" s="501"/>
      <c r="LXN245" s="501"/>
      <c r="LXO245" s="501"/>
      <c r="LXP245" s="501"/>
      <c r="LXQ245" s="501"/>
      <c r="LXR245" s="501"/>
      <c r="LXS245" s="501"/>
      <c r="LXT245" s="501"/>
      <c r="LXU245" s="501"/>
      <c r="LXV245" s="501"/>
      <c r="LXW245" s="502"/>
      <c r="LXX245" s="497"/>
      <c r="LXY245" s="498"/>
      <c r="LXZ245" s="498"/>
      <c r="LYA245" s="499"/>
      <c r="LYB245" s="499"/>
      <c r="LYC245" s="499"/>
      <c r="LYD245" s="500"/>
      <c r="LYE245" s="501"/>
      <c r="LYF245" s="501"/>
      <c r="LYG245" s="501"/>
      <c r="LYH245" s="501"/>
      <c r="LYI245" s="501"/>
      <c r="LYJ245" s="501"/>
      <c r="LYK245" s="501"/>
      <c r="LYL245" s="501"/>
      <c r="LYM245" s="501"/>
      <c r="LYN245" s="501"/>
      <c r="LYO245" s="501"/>
      <c r="LYP245" s="502"/>
      <c r="LYQ245" s="497"/>
      <c r="LYR245" s="498"/>
      <c r="LYS245" s="498"/>
      <c r="LYT245" s="499"/>
      <c r="LYU245" s="499"/>
      <c r="LYV245" s="499"/>
      <c r="LYW245" s="500"/>
      <c r="LYX245" s="501"/>
      <c r="LYY245" s="501"/>
      <c r="LYZ245" s="501"/>
      <c r="LZA245" s="501"/>
      <c r="LZB245" s="501"/>
      <c r="LZC245" s="501"/>
      <c r="LZD245" s="501"/>
      <c r="LZE245" s="501"/>
      <c r="LZF245" s="501"/>
      <c r="LZG245" s="501"/>
      <c r="LZH245" s="501"/>
      <c r="LZI245" s="502"/>
      <c r="LZJ245" s="497"/>
      <c r="LZK245" s="498"/>
      <c r="LZL245" s="498"/>
      <c r="LZM245" s="499"/>
      <c r="LZN245" s="499"/>
      <c r="LZO245" s="499"/>
      <c r="LZP245" s="500"/>
      <c r="LZQ245" s="501"/>
      <c r="LZR245" s="501"/>
      <c r="LZS245" s="501"/>
      <c r="LZT245" s="501"/>
      <c r="LZU245" s="501"/>
      <c r="LZV245" s="501"/>
      <c r="LZW245" s="501"/>
      <c r="LZX245" s="501"/>
      <c r="LZY245" s="501"/>
      <c r="LZZ245" s="501"/>
      <c r="MAA245" s="501"/>
      <c r="MAB245" s="502"/>
      <c r="MAC245" s="497"/>
      <c r="MAD245" s="498"/>
      <c r="MAE245" s="498"/>
      <c r="MAF245" s="499"/>
      <c r="MAG245" s="499"/>
      <c r="MAH245" s="499"/>
      <c r="MAI245" s="500"/>
      <c r="MAJ245" s="501"/>
      <c r="MAK245" s="501"/>
      <c r="MAL245" s="501"/>
      <c r="MAM245" s="501"/>
      <c r="MAN245" s="501"/>
      <c r="MAO245" s="501"/>
      <c r="MAP245" s="501"/>
      <c r="MAQ245" s="501"/>
      <c r="MAR245" s="501"/>
      <c r="MAS245" s="501"/>
      <c r="MAT245" s="501"/>
      <c r="MAU245" s="502"/>
      <c r="MAV245" s="497"/>
      <c r="MAW245" s="498"/>
      <c r="MAX245" s="498"/>
      <c r="MAY245" s="499"/>
      <c r="MAZ245" s="499"/>
      <c r="MBA245" s="499"/>
      <c r="MBB245" s="500"/>
      <c r="MBC245" s="501"/>
      <c r="MBD245" s="501"/>
      <c r="MBE245" s="501"/>
      <c r="MBF245" s="501"/>
      <c r="MBG245" s="501"/>
      <c r="MBH245" s="501"/>
      <c r="MBI245" s="501"/>
      <c r="MBJ245" s="501"/>
      <c r="MBK245" s="501"/>
      <c r="MBL245" s="501"/>
      <c r="MBM245" s="501"/>
      <c r="MBN245" s="502"/>
      <c r="MBO245" s="497"/>
      <c r="MBP245" s="498"/>
      <c r="MBQ245" s="498"/>
      <c r="MBR245" s="499"/>
      <c r="MBS245" s="499"/>
      <c r="MBT245" s="499"/>
      <c r="MBU245" s="500"/>
      <c r="MBV245" s="501"/>
      <c r="MBW245" s="501"/>
      <c r="MBX245" s="501"/>
      <c r="MBY245" s="501"/>
      <c r="MBZ245" s="501"/>
      <c r="MCA245" s="501"/>
      <c r="MCB245" s="501"/>
      <c r="MCC245" s="501"/>
      <c r="MCD245" s="501"/>
      <c r="MCE245" s="501"/>
      <c r="MCF245" s="501"/>
      <c r="MCG245" s="502"/>
      <c r="MCH245" s="497"/>
      <c r="MCI245" s="498"/>
      <c r="MCJ245" s="498"/>
      <c r="MCK245" s="499"/>
      <c r="MCL245" s="499"/>
      <c r="MCM245" s="499"/>
      <c r="MCN245" s="500"/>
      <c r="MCO245" s="501"/>
      <c r="MCP245" s="501"/>
      <c r="MCQ245" s="501"/>
      <c r="MCR245" s="501"/>
      <c r="MCS245" s="501"/>
      <c r="MCT245" s="501"/>
      <c r="MCU245" s="501"/>
      <c r="MCV245" s="501"/>
      <c r="MCW245" s="501"/>
      <c r="MCX245" s="501"/>
      <c r="MCY245" s="501"/>
      <c r="MCZ245" s="502"/>
      <c r="MDA245" s="497"/>
      <c r="MDB245" s="498"/>
      <c r="MDC245" s="498"/>
      <c r="MDD245" s="499"/>
      <c r="MDE245" s="499"/>
      <c r="MDF245" s="499"/>
      <c r="MDG245" s="500"/>
      <c r="MDH245" s="501"/>
      <c r="MDI245" s="501"/>
      <c r="MDJ245" s="501"/>
      <c r="MDK245" s="501"/>
      <c r="MDL245" s="501"/>
      <c r="MDM245" s="501"/>
      <c r="MDN245" s="501"/>
      <c r="MDO245" s="501"/>
      <c r="MDP245" s="501"/>
      <c r="MDQ245" s="501"/>
      <c r="MDR245" s="501"/>
      <c r="MDS245" s="502"/>
      <c r="MDT245" s="497"/>
      <c r="MDU245" s="498"/>
      <c r="MDV245" s="498"/>
      <c r="MDW245" s="499"/>
      <c r="MDX245" s="499"/>
      <c r="MDY245" s="499"/>
      <c r="MDZ245" s="500"/>
      <c r="MEA245" s="501"/>
      <c r="MEB245" s="501"/>
      <c r="MEC245" s="501"/>
      <c r="MED245" s="501"/>
      <c r="MEE245" s="501"/>
      <c r="MEF245" s="501"/>
      <c r="MEG245" s="501"/>
      <c r="MEH245" s="501"/>
      <c r="MEI245" s="501"/>
      <c r="MEJ245" s="501"/>
      <c r="MEK245" s="501"/>
      <c r="MEL245" s="502"/>
      <c r="MEM245" s="497"/>
      <c r="MEN245" s="498"/>
      <c r="MEO245" s="498"/>
      <c r="MEP245" s="499"/>
      <c r="MEQ245" s="499"/>
      <c r="MER245" s="499"/>
      <c r="MES245" s="500"/>
      <c r="MET245" s="501"/>
      <c r="MEU245" s="501"/>
      <c r="MEV245" s="501"/>
      <c r="MEW245" s="501"/>
      <c r="MEX245" s="501"/>
      <c r="MEY245" s="501"/>
      <c r="MEZ245" s="501"/>
      <c r="MFA245" s="501"/>
      <c r="MFB245" s="501"/>
      <c r="MFC245" s="501"/>
      <c r="MFD245" s="501"/>
      <c r="MFE245" s="502"/>
      <c r="MFF245" s="497"/>
      <c r="MFG245" s="498"/>
      <c r="MFH245" s="498"/>
      <c r="MFI245" s="499"/>
      <c r="MFJ245" s="499"/>
      <c r="MFK245" s="499"/>
      <c r="MFL245" s="500"/>
      <c r="MFM245" s="501"/>
      <c r="MFN245" s="501"/>
      <c r="MFO245" s="501"/>
      <c r="MFP245" s="501"/>
      <c r="MFQ245" s="501"/>
      <c r="MFR245" s="501"/>
      <c r="MFS245" s="501"/>
      <c r="MFT245" s="501"/>
      <c r="MFU245" s="501"/>
      <c r="MFV245" s="501"/>
      <c r="MFW245" s="501"/>
      <c r="MFX245" s="502"/>
      <c r="MFY245" s="497"/>
      <c r="MFZ245" s="498"/>
      <c r="MGA245" s="498"/>
      <c r="MGB245" s="499"/>
      <c r="MGC245" s="499"/>
      <c r="MGD245" s="499"/>
      <c r="MGE245" s="500"/>
      <c r="MGF245" s="501"/>
      <c r="MGG245" s="501"/>
      <c r="MGH245" s="501"/>
      <c r="MGI245" s="501"/>
      <c r="MGJ245" s="501"/>
      <c r="MGK245" s="501"/>
      <c r="MGL245" s="501"/>
      <c r="MGM245" s="501"/>
      <c r="MGN245" s="501"/>
      <c r="MGO245" s="501"/>
      <c r="MGP245" s="501"/>
      <c r="MGQ245" s="502"/>
      <c r="MGR245" s="497"/>
      <c r="MGS245" s="498"/>
      <c r="MGT245" s="498"/>
      <c r="MGU245" s="499"/>
      <c r="MGV245" s="499"/>
      <c r="MGW245" s="499"/>
      <c r="MGX245" s="500"/>
      <c r="MGY245" s="501"/>
      <c r="MGZ245" s="501"/>
      <c r="MHA245" s="501"/>
      <c r="MHB245" s="501"/>
      <c r="MHC245" s="501"/>
      <c r="MHD245" s="501"/>
      <c r="MHE245" s="501"/>
      <c r="MHF245" s="501"/>
      <c r="MHG245" s="501"/>
      <c r="MHH245" s="501"/>
      <c r="MHI245" s="501"/>
      <c r="MHJ245" s="502"/>
      <c r="MHK245" s="497"/>
      <c r="MHL245" s="498"/>
      <c r="MHM245" s="498"/>
      <c r="MHN245" s="499"/>
      <c r="MHO245" s="499"/>
      <c r="MHP245" s="499"/>
      <c r="MHQ245" s="500"/>
      <c r="MHR245" s="501"/>
      <c r="MHS245" s="501"/>
      <c r="MHT245" s="501"/>
      <c r="MHU245" s="501"/>
      <c r="MHV245" s="501"/>
      <c r="MHW245" s="501"/>
      <c r="MHX245" s="501"/>
      <c r="MHY245" s="501"/>
      <c r="MHZ245" s="501"/>
      <c r="MIA245" s="501"/>
      <c r="MIB245" s="501"/>
      <c r="MIC245" s="502"/>
      <c r="MID245" s="497"/>
      <c r="MIE245" s="498"/>
      <c r="MIF245" s="498"/>
      <c r="MIG245" s="499"/>
      <c r="MIH245" s="499"/>
      <c r="MII245" s="499"/>
      <c r="MIJ245" s="500"/>
      <c r="MIK245" s="501"/>
      <c r="MIL245" s="501"/>
      <c r="MIM245" s="501"/>
      <c r="MIN245" s="501"/>
      <c r="MIO245" s="501"/>
      <c r="MIP245" s="501"/>
      <c r="MIQ245" s="501"/>
      <c r="MIR245" s="501"/>
      <c r="MIS245" s="501"/>
      <c r="MIT245" s="501"/>
      <c r="MIU245" s="501"/>
      <c r="MIV245" s="502"/>
      <c r="MIW245" s="497"/>
      <c r="MIX245" s="498"/>
      <c r="MIY245" s="498"/>
      <c r="MIZ245" s="499"/>
      <c r="MJA245" s="499"/>
      <c r="MJB245" s="499"/>
      <c r="MJC245" s="500"/>
      <c r="MJD245" s="501"/>
      <c r="MJE245" s="501"/>
      <c r="MJF245" s="501"/>
      <c r="MJG245" s="501"/>
      <c r="MJH245" s="501"/>
      <c r="MJI245" s="501"/>
      <c r="MJJ245" s="501"/>
      <c r="MJK245" s="501"/>
      <c r="MJL245" s="501"/>
      <c r="MJM245" s="501"/>
      <c r="MJN245" s="501"/>
      <c r="MJO245" s="502"/>
      <c r="MJP245" s="497"/>
      <c r="MJQ245" s="498"/>
      <c r="MJR245" s="498"/>
      <c r="MJS245" s="499"/>
      <c r="MJT245" s="499"/>
      <c r="MJU245" s="499"/>
      <c r="MJV245" s="500"/>
      <c r="MJW245" s="501"/>
      <c r="MJX245" s="501"/>
      <c r="MJY245" s="501"/>
      <c r="MJZ245" s="501"/>
      <c r="MKA245" s="501"/>
      <c r="MKB245" s="501"/>
      <c r="MKC245" s="501"/>
      <c r="MKD245" s="501"/>
      <c r="MKE245" s="501"/>
      <c r="MKF245" s="501"/>
      <c r="MKG245" s="501"/>
      <c r="MKH245" s="502"/>
      <c r="MKI245" s="497"/>
      <c r="MKJ245" s="498"/>
      <c r="MKK245" s="498"/>
      <c r="MKL245" s="499"/>
      <c r="MKM245" s="499"/>
      <c r="MKN245" s="499"/>
      <c r="MKO245" s="500"/>
      <c r="MKP245" s="501"/>
      <c r="MKQ245" s="501"/>
      <c r="MKR245" s="501"/>
      <c r="MKS245" s="501"/>
      <c r="MKT245" s="501"/>
      <c r="MKU245" s="501"/>
      <c r="MKV245" s="501"/>
      <c r="MKW245" s="501"/>
      <c r="MKX245" s="501"/>
      <c r="MKY245" s="501"/>
      <c r="MKZ245" s="501"/>
      <c r="MLA245" s="502"/>
      <c r="MLB245" s="497"/>
      <c r="MLC245" s="498"/>
      <c r="MLD245" s="498"/>
      <c r="MLE245" s="499"/>
      <c r="MLF245" s="499"/>
      <c r="MLG245" s="499"/>
      <c r="MLH245" s="500"/>
      <c r="MLI245" s="501"/>
      <c r="MLJ245" s="501"/>
      <c r="MLK245" s="501"/>
      <c r="MLL245" s="501"/>
      <c r="MLM245" s="501"/>
      <c r="MLN245" s="501"/>
      <c r="MLO245" s="501"/>
      <c r="MLP245" s="501"/>
      <c r="MLQ245" s="501"/>
      <c r="MLR245" s="501"/>
      <c r="MLS245" s="501"/>
      <c r="MLT245" s="502"/>
      <c r="MLU245" s="497"/>
      <c r="MLV245" s="498"/>
      <c r="MLW245" s="498"/>
      <c r="MLX245" s="499"/>
      <c r="MLY245" s="499"/>
      <c r="MLZ245" s="499"/>
      <c r="MMA245" s="500"/>
      <c r="MMB245" s="501"/>
      <c r="MMC245" s="501"/>
      <c r="MMD245" s="501"/>
      <c r="MME245" s="501"/>
      <c r="MMF245" s="501"/>
      <c r="MMG245" s="501"/>
      <c r="MMH245" s="501"/>
      <c r="MMI245" s="501"/>
      <c r="MMJ245" s="501"/>
      <c r="MMK245" s="501"/>
      <c r="MML245" s="501"/>
      <c r="MMM245" s="502"/>
      <c r="MMN245" s="497"/>
      <c r="MMO245" s="498"/>
      <c r="MMP245" s="498"/>
      <c r="MMQ245" s="499"/>
      <c r="MMR245" s="499"/>
      <c r="MMS245" s="499"/>
      <c r="MMT245" s="500"/>
      <c r="MMU245" s="501"/>
      <c r="MMV245" s="501"/>
      <c r="MMW245" s="501"/>
      <c r="MMX245" s="501"/>
      <c r="MMY245" s="501"/>
      <c r="MMZ245" s="501"/>
      <c r="MNA245" s="501"/>
      <c r="MNB245" s="501"/>
      <c r="MNC245" s="501"/>
      <c r="MND245" s="501"/>
      <c r="MNE245" s="501"/>
      <c r="MNF245" s="502"/>
      <c r="MNG245" s="497"/>
      <c r="MNH245" s="498"/>
      <c r="MNI245" s="498"/>
      <c r="MNJ245" s="499"/>
      <c r="MNK245" s="499"/>
      <c r="MNL245" s="499"/>
      <c r="MNM245" s="500"/>
      <c r="MNN245" s="501"/>
      <c r="MNO245" s="501"/>
      <c r="MNP245" s="501"/>
      <c r="MNQ245" s="501"/>
      <c r="MNR245" s="501"/>
      <c r="MNS245" s="501"/>
      <c r="MNT245" s="501"/>
      <c r="MNU245" s="501"/>
      <c r="MNV245" s="501"/>
      <c r="MNW245" s="501"/>
      <c r="MNX245" s="501"/>
      <c r="MNY245" s="502"/>
      <c r="MNZ245" s="497"/>
      <c r="MOA245" s="498"/>
      <c r="MOB245" s="498"/>
      <c r="MOC245" s="499"/>
      <c r="MOD245" s="499"/>
      <c r="MOE245" s="499"/>
      <c r="MOF245" s="500"/>
      <c r="MOG245" s="501"/>
      <c r="MOH245" s="501"/>
      <c r="MOI245" s="501"/>
      <c r="MOJ245" s="501"/>
      <c r="MOK245" s="501"/>
      <c r="MOL245" s="501"/>
      <c r="MOM245" s="501"/>
      <c r="MON245" s="501"/>
      <c r="MOO245" s="501"/>
      <c r="MOP245" s="501"/>
      <c r="MOQ245" s="501"/>
      <c r="MOR245" s="502"/>
      <c r="MOS245" s="497"/>
      <c r="MOT245" s="498"/>
      <c r="MOU245" s="498"/>
      <c r="MOV245" s="499"/>
      <c r="MOW245" s="499"/>
      <c r="MOX245" s="499"/>
      <c r="MOY245" s="500"/>
      <c r="MOZ245" s="501"/>
      <c r="MPA245" s="501"/>
      <c r="MPB245" s="501"/>
      <c r="MPC245" s="501"/>
      <c r="MPD245" s="501"/>
      <c r="MPE245" s="501"/>
      <c r="MPF245" s="501"/>
      <c r="MPG245" s="501"/>
      <c r="MPH245" s="501"/>
      <c r="MPI245" s="501"/>
      <c r="MPJ245" s="501"/>
      <c r="MPK245" s="502"/>
      <c r="MPL245" s="497"/>
      <c r="MPM245" s="498"/>
      <c r="MPN245" s="498"/>
      <c r="MPO245" s="499"/>
      <c r="MPP245" s="499"/>
      <c r="MPQ245" s="499"/>
      <c r="MPR245" s="500"/>
      <c r="MPS245" s="501"/>
      <c r="MPT245" s="501"/>
      <c r="MPU245" s="501"/>
      <c r="MPV245" s="501"/>
      <c r="MPW245" s="501"/>
      <c r="MPX245" s="501"/>
      <c r="MPY245" s="501"/>
      <c r="MPZ245" s="501"/>
      <c r="MQA245" s="501"/>
      <c r="MQB245" s="501"/>
      <c r="MQC245" s="501"/>
      <c r="MQD245" s="502"/>
      <c r="MQE245" s="497"/>
      <c r="MQF245" s="498"/>
      <c r="MQG245" s="498"/>
      <c r="MQH245" s="499"/>
      <c r="MQI245" s="499"/>
      <c r="MQJ245" s="499"/>
      <c r="MQK245" s="500"/>
      <c r="MQL245" s="501"/>
      <c r="MQM245" s="501"/>
      <c r="MQN245" s="501"/>
      <c r="MQO245" s="501"/>
      <c r="MQP245" s="501"/>
      <c r="MQQ245" s="501"/>
      <c r="MQR245" s="501"/>
      <c r="MQS245" s="501"/>
      <c r="MQT245" s="501"/>
      <c r="MQU245" s="501"/>
      <c r="MQV245" s="501"/>
      <c r="MQW245" s="502"/>
      <c r="MQX245" s="497"/>
      <c r="MQY245" s="498"/>
      <c r="MQZ245" s="498"/>
      <c r="MRA245" s="499"/>
      <c r="MRB245" s="499"/>
      <c r="MRC245" s="499"/>
      <c r="MRD245" s="500"/>
      <c r="MRE245" s="501"/>
      <c r="MRF245" s="501"/>
      <c r="MRG245" s="501"/>
      <c r="MRH245" s="501"/>
      <c r="MRI245" s="501"/>
      <c r="MRJ245" s="501"/>
      <c r="MRK245" s="501"/>
      <c r="MRL245" s="501"/>
      <c r="MRM245" s="501"/>
      <c r="MRN245" s="501"/>
      <c r="MRO245" s="501"/>
      <c r="MRP245" s="502"/>
      <c r="MRQ245" s="497"/>
      <c r="MRR245" s="498"/>
      <c r="MRS245" s="498"/>
      <c r="MRT245" s="499"/>
      <c r="MRU245" s="499"/>
      <c r="MRV245" s="499"/>
      <c r="MRW245" s="500"/>
      <c r="MRX245" s="501"/>
      <c r="MRY245" s="501"/>
      <c r="MRZ245" s="501"/>
      <c r="MSA245" s="501"/>
      <c r="MSB245" s="501"/>
      <c r="MSC245" s="501"/>
      <c r="MSD245" s="501"/>
      <c r="MSE245" s="501"/>
      <c r="MSF245" s="501"/>
      <c r="MSG245" s="501"/>
      <c r="MSH245" s="501"/>
      <c r="MSI245" s="502"/>
      <c r="MSJ245" s="497"/>
      <c r="MSK245" s="498"/>
      <c r="MSL245" s="498"/>
      <c r="MSM245" s="499"/>
      <c r="MSN245" s="499"/>
      <c r="MSO245" s="499"/>
      <c r="MSP245" s="500"/>
      <c r="MSQ245" s="501"/>
      <c r="MSR245" s="501"/>
      <c r="MSS245" s="501"/>
      <c r="MST245" s="501"/>
      <c r="MSU245" s="501"/>
      <c r="MSV245" s="501"/>
      <c r="MSW245" s="501"/>
      <c r="MSX245" s="501"/>
      <c r="MSY245" s="501"/>
      <c r="MSZ245" s="501"/>
      <c r="MTA245" s="501"/>
      <c r="MTB245" s="502"/>
      <c r="MTC245" s="497"/>
      <c r="MTD245" s="498"/>
      <c r="MTE245" s="498"/>
      <c r="MTF245" s="499"/>
      <c r="MTG245" s="499"/>
      <c r="MTH245" s="499"/>
      <c r="MTI245" s="500"/>
      <c r="MTJ245" s="501"/>
      <c r="MTK245" s="501"/>
      <c r="MTL245" s="501"/>
      <c r="MTM245" s="501"/>
      <c r="MTN245" s="501"/>
      <c r="MTO245" s="501"/>
      <c r="MTP245" s="501"/>
      <c r="MTQ245" s="501"/>
      <c r="MTR245" s="501"/>
      <c r="MTS245" s="501"/>
      <c r="MTT245" s="501"/>
      <c r="MTU245" s="502"/>
      <c r="MTV245" s="497"/>
      <c r="MTW245" s="498"/>
      <c r="MTX245" s="498"/>
      <c r="MTY245" s="499"/>
      <c r="MTZ245" s="499"/>
      <c r="MUA245" s="499"/>
      <c r="MUB245" s="500"/>
      <c r="MUC245" s="501"/>
      <c r="MUD245" s="501"/>
      <c r="MUE245" s="501"/>
      <c r="MUF245" s="501"/>
      <c r="MUG245" s="501"/>
      <c r="MUH245" s="501"/>
      <c r="MUI245" s="501"/>
      <c r="MUJ245" s="501"/>
      <c r="MUK245" s="501"/>
      <c r="MUL245" s="501"/>
      <c r="MUM245" s="501"/>
      <c r="MUN245" s="502"/>
      <c r="MUO245" s="497"/>
      <c r="MUP245" s="498"/>
      <c r="MUQ245" s="498"/>
      <c r="MUR245" s="499"/>
      <c r="MUS245" s="499"/>
      <c r="MUT245" s="499"/>
      <c r="MUU245" s="500"/>
      <c r="MUV245" s="501"/>
      <c r="MUW245" s="501"/>
      <c r="MUX245" s="501"/>
      <c r="MUY245" s="501"/>
      <c r="MUZ245" s="501"/>
      <c r="MVA245" s="501"/>
      <c r="MVB245" s="501"/>
      <c r="MVC245" s="501"/>
      <c r="MVD245" s="501"/>
      <c r="MVE245" s="501"/>
      <c r="MVF245" s="501"/>
      <c r="MVG245" s="502"/>
      <c r="MVH245" s="497"/>
      <c r="MVI245" s="498"/>
      <c r="MVJ245" s="498"/>
      <c r="MVK245" s="499"/>
      <c r="MVL245" s="499"/>
      <c r="MVM245" s="499"/>
      <c r="MVN245" s="500"/>
      <c r="MVO245" s="501"/>
      <c r="MVP245" s="501"/>
      <c r="MVQ245" s="501"/>
      <c r="MVR245" s="501"/>
      <c r="MVS245" s="501"/>
      <c r="MVT245" s="501"/>
      <c r="MVU245" s="501"/>
      <c r="MVV245" s="501"/>
      <c r="MVW245" s="501"/>
      <c r="MVX245" s="501"/>
      <c r="MVY245" s="501"/>
      <c r="MVZ245" s="502"/>
      <c r="MWA245" s="497"/>
      <c r="MWB245" s="498"/>
      <c r="MWC245" s="498"/>
      <c r="MWD245" s="499"/>
      <c r="MWE245" s="499"/>
      <c r="MWF245" s="499"/>
      <c r="MWG245" s="500"/>
      <c r="MWH245" s="501"/>
      <c r="MWI245" s="501"/>
      <c r="MWJ245" s="501"/>
      <c r="MWK245" s="501"/>
      <c r="MWL245" s="501"/>
      <c r="MWM245" s="501"/>
      <c r="MWN245" s="501"/>
      <c r="MWO245" s="501"/>
      <c r="MWP245" s="501"/>
      <c r="MWQ245" s="501"/>
      <c r="MWR245" s="501"/>
      <c r="MWS245" s="502"/>
      <c r="MWT245" s="497"/>
      <c r="MWU245" s="498"/>
      <c r="MWV245" s="498"/>
      <c r="MWW245" s="499"/>
      <c r="MWX245" s="499"/>
      <c r="MWY245" s="499"/>
      <c r="MWZ245" s="500"/>
      <c r="MXA245" s="501"/>
      <c r="MXB245" s="501"/>
      <c r="MXC245" s="501"/>
      <c r="MXD245" s="501"/>
      <c r="MXE245" s="501"/>
      <c r="MXF245" s="501"/>
      <c r="MXG245" s="501"/>
      <c r="MXH245" s="501"/>
      <c r="MXI245" s="501"/>
      <c r="MXJ245" s="501"/>
      <c r="MXK245" s="501"/>
      <c r="MXL245" s="502"/>
      <c r="MXM245" s="497"/>
      <c r="MXN245" s="498"/>
      <c r="MXO245" s="498"/>
      <c r="MXP245" s="499"/>
      <c r="MXQ245" s="499"/>
      <c r="MXR245" s="499"/>
      <c r="MXS245" s="500"/>
      <c r="MXT245" s="501"/>
      <c r="MXU245" s="501"/>
      <c r="MXV245" s="501"/>
      <c r="MXW245" s="501"/>
      <c r="MXX245" s="501"/>
      <c r="MXY245" s="501"/>
      <c r="MXZ245" s="501"/>
      <c r="MYA245" s="501"/>
      <c r="MYB245" s="501"/>
      <c r="MYC245" s="501"/>
      <c r="MYD245" s="501"/>
      <c r="MYE245" s="502"/>
      <c r="MYF245" s="497"/>
      <c r="MYG245" s="498"/>
      <c r="MYH245" s="498"/>
      <c r="MYI245" s="499"/>
      <c r="MYJ245" s="499"/>
      <c r="MYK245" s="499"/>
      <c r="MYL245" s="500"/>
      <c r="MYM245" s="501"/>
      <c r="MYN245" s="501"/>
      <c r="MYO245" s="501"/>
      <c r="MYP245" s="501"/>
      <c r="MYQ245" s="501"/>
      <c r="MYR245" s="501"/>
      <c r="MYS245" s="501"/>
      <c r="MYT245" s="501"/>
      <c r="MYU245" s="501"/>
      <c r="MYV245" s="501"/>
      <c r="MYW245" s="501"/>
      <c r="MYX245" s="502"/>
      <c r="MYY245" s="497"/>
      <c r="MYZ245" s="498"/>
      <c r="MZA245" s="498"/>
      <c r="MZB245" s="499"/>
      <c r="MZC245" s="499"/>
      <c r="MZD245" s="499"/>
      <c r="MZE245" s="500"/>
      <c r="MZF245" s="501"/>
      <c r="MZG245" s="501"/>
      <c r="MZH245" s="501"/>
      <c r="MZI245" s="501"/>
      <c r="MZJ245" s="501"/>
      <c r="MZK245" s="501"/>
      <c r="MZL245" s="501"/>
      <c r="MZM245" s="501"/>
      <c r="MZN245" s="501"/>
      <c r="MZO245" s="501"/>
      <c r="MZP245" s="501"/>
      <c r="MZQ245" s="502"/>
      <c r="MZR245" s="497"/>
      <c r="MZS245" s="498"/>
      <c r="MZT245" s="498"/>
      <c r="MZU245" s="499"/>
      <c r="MZV245" s="499"/>
      <c r="MZW245" s="499"/>
      <c r="MZX245" s="500"/>
      <c r="MZY245" s="501"/>
      <c r="MZZ245" s="501"/>
      <c r="NAA245" s="501"/>
      <c r="NAB245" s="501"/>
      <c r="NAC245" s="501"/>
      <c r="NAD245" s="501"/>
      <c r="NAE245" s="501"/>
      <c r="NAF245" s="501"/>
      <c r="NAG245" s="501"/>
      <c r="NAH245" s="501"/>
      <c r="NAI245" s="501"/>
      <c r="NAJ245" s="502"/>
      <c r="NAK245" s="497"/>
      <c r="NAL245" s="498"/>
      <c r="NAM245" s="498"/>
      <c r="NAN245" s="499"/>
      <c r="NAO245" s="499"/>
      <c r="NAP245" s="499"/>
      <c r="NAQ245" s="500"/>
      <c r="NAR245" s="501"/>
      <c r="NAS245" s="501"/>
      <c r="NAT245" s="501"/>
      <c r="NAU245" s="501"/>
      <c r="NAV245" s="501"/>
      <c r="NAW245" s="501"/>
      <c r="NAX245" s="501"/>
      <c r="NAY245" s="501"/>
      <c r="NAZ245" s="501"/>
      <c r="NBA245" s="501"/>
      <c r="NBB245" s="501"/>
      <c r="NBC245" s="502"/>
      <c r="NBD245" s="497"/>
      <c r="NBE245" s="498"/>
      <c r="NBF245" s="498"/>
      <c r="NBG245" s="499"/>
      <c r="NBH245" s="499"/>
      <c r="NBI245" s="499"/>
      <c r="NBJ245" s="500"/>
      <c r="NBK245" s="501"/>
      <c r="NBL245" s="501"/>
      <c r="NBM245" s="501"/>
      <c r="NBN245" s="501"/>
      <c r="NBO245" s="501"/>
      <c r="NBP245" s="501"/>
      <c r="NBQ245" s="501"/>
      <c r="NBR245" s="501"/>
      <c r="NBS245" s="501"/>
      <c r="NBT245" s="501"/>
      <c r="NBU245" s="501"/>
      <c r="NBV245" s="502"/>
      <c r="NBW245" s="497"/>
      <c r="NBX245" s="498"/>
      <c r="NBY245" s="498"/>
      <c r="NBZ245" s="499"/>
      <c r="NCA245" s="499"/>
      <c r="NCB245" s="499"/>
      <c r="NCC245" s="500"/>
      <c r="NCD245" s="501"/>
      <c r="NCE245" s="501"/>
      <c r="NCF245" s="501"/>
      <c r="NCG245" s="501"/>
      <c r="NCH245" s="501"/>
      <c r="NCI245" s="501"/>
      <c r="NCJ245" s="501"/>
      <c r="NCK245" s="501"/>
      <c r="NCL245" s="501"/>
      <c r="NCM245" s="501"/>
      <c r="NCN245" s="501"/>
      <c r="NCO245" s="502"/>
      <c r="NCP245" s="497"/>
      <c r="NCQ245" s="498"/>
      <c r="NCR245" s="498"/>
      <c r="NCS245" s="499"/>
      <c r="NCT245" s="499"/>
      <c r="NCU245" s="499"/>
      <c r="NCV245" s="500"/>
      <c r="NCW245" s="501"/>
      <c r="NCX245" s="501"/>
      <c r="NCY245" s="501"/>
      <c r="NCZ245" s="501"/>
      <c r="NDA245" s="501"/>
      <c r="NDB245" s="501"/>
      <c r="NDC245" s="501"/>
      <c r="NDD245" s="501"/>
      <c r="NDE245" s="501"/>
      <c r="NDF245" s="501"/>
      <c r="NDG245" s="501"/>
      <c r="NDH245" s="502"/>
      <c r="NDI245" s="497"/>
      <c r="NDJ245" s="498"/>
      <c r="NDK245" s="498"/>
      <c r="NDL245" s="499"/>
      <c r="NDM245" s="499"/>
      <c r="NDN245" s="499"/>
      <c r="NDO245" s="500"/>
      <c r="NDP245" s="501"/>
      <c r="NDQ245" s="501"/>
      <c r="NDR245" s="501"/>
      <c r="NDS245" s="501"/>
      <c r="NDT245" s="501"/>
      <c r="NDU245" s="501"/>
      <c r="NDV245" s="501"/>
      <c r="NDW245" s="501"/>
      <c r="NDX245" s="501"/>
      <c r="NDY245" s="501"/>
      <c r="NDZ245" s="501"/>
      <c r="NEA245" s="502"/>
      <c r="NEB245" s="497"/>
      <c r="NEC245" s="498"/>
      <c r="NED245" s="498"/>
      <c r="NEE245" s="499"/>
      <c r="NEF245" s="499"/>
      <c r="NEG245" s="499"/>
      <c r="NEH245" s="500"/>
      <c r="NEI245" s="501"/>
      <c r="NEJ245" s="501"/>
      <c r="NEK245" s="501"/>
      <c r="NEL245" s="501"/>
      <c r="NEM245" s="501"/>
      <c r="NEN245" s="501"/>
      <c r="NEO245" s="501"/>
      <c r="NEP245" s="501"/>
      <c r="NEQ245" s="501"/>
      <c r="NER245" s="501"/>
      <c r="NES245" s="501"/>
      <c r="NET245" s="502"/>
      <c r="NEU245" s="497"/>
      <c r="NEV245" s="498"/>
      <c r="NEW245" s="498"/>
      <c r="NEX245" s="499"/>
      <c r="NEY245" s="499"/>
      <c r="NEZ245" s="499"/>
      <c r="NFA245" s="500"/>
      <c r="NFB245" s="501"/>
      <c r="NFC245" s="501"/>
      <c r="NFD245" s="501"/>
      <c r="NFE245" s="501"/>
      <c r="NFF245" s="501"/>
      <c r="NFG245" s="501"/>
      <c r="NFH245" s="501"/>
      <c r="NFI245" s="501"/>
      <c r="NFJ245" s="501"/>
      <c r="NFK245" s="501"/>
      <c r="NFL245" s="501"/>
      <c r="NFM245" s="502"/>
      <c r="NFN245" s="497"/>
      <c r="NFO245" s="498"/>
      <c r="NFP245" s="498"/>
      <c r="NFQ245" s="499"/>
      <c r="NFR245" s="499"/>
      <c r="NFS245" s="499"/>
      <c r="NFT245" s="500"/>
      <c r="NFU245" s="501"/>
      <c r="NFV245" s="501"/>
      <c r="NFW245" s="501"/>
      <c r="NFX245" s="501"/>
      <c r="NFY245" s="501"/>
      <c r="NFZ245" s="501"/>
      <c r="NGA245" s="501"/>
      <c r="NGB245" s="501"/>
      <c r="NGC245" s="501"/>
      <c r="NGD245" s="501"/>
      <c r="NGE245" s="501"/>
      <c r="NGF245" s="502"/>
      <c r="NGG245" s="497"/>
      <c r="NGH245" s="498"/>
      <c r="NGI245" s="498"/>
      <c r="NGJ245" s="499"/>
      <c r="NGK245" s="499"/>
      <c r="NGL245" s="499"/>
      <c r="NGM245" s="500"/>
      <c r="NGN245" s="501"/>
      <c r="NGO245" s="501"/>
      <c r="NGP245" s="501"/>
      <c r="NGQ245" s="501"/>
      <c r="NGR245" s="501"/>
      <c r="NGS245" s="501"/>
      <c r="NGT245" s="501"/>
      <c r="NGU245" s="501"/>
      <c r="NGV245" s="501"/>
      <c r="NGW245" s="501"/>
      <c r="NGX245" s="501"/>
      <c r="NGY245" s="502"/>
      <c r="NGZ245" s="497"/>
      <c r="NHA245" s="498"/>
      <c r="NHB245" s="498"/>
      <c r="NHC245" s="499"/>
      <c r="NHD245" s="499"/>
      <c r="NHE245" s="499"/>
      <c r="NHF245" s="500"/>
      <c r="NHG245" s="501"/>
      <c r="NHH245" s="501"/>
      <c r="NHI245" s="501"/>
      <c r="NHJ245" s="501"/>
      <c r="NHK245" s="501"/>
      <c r="NHL245" s="501"/>
      <c r="NHM245" s="501"/>
      <c r="NHN245" s="501"/>
      <c r="NHO245" s="501"/>
      <c r="NHP245" s="501"/>
      <c r="NHQ245" s="501"/>
      <c r="NHR245" s="502"/>
      <c r="NHS245" s="497"/>
      <c r="NHT245" s="498"/>
      <c r="NHU245" s="498"/>
      <c r="NHV245" s="499"/>
      <c r="NHW245" s="499"/>
      <c r="NHX245" s="499"/>
      <c r="NHY245" s="500"/>
      <c r="NHZ245" s="501"/>
      <c r="NIA245" s="501"/>
      <c r="NIB245" s="501"/>
      <c r="NIC245" s="501"/>
      <c r="NID245" s="501"/>
      <c r="NIE245" s="501"/>
      <c r="NIF245" s="501"/>
      <c r="NIG245" s="501"/>
      <c r="NIH245" s="501"/>
      <c r="NII245" s="501"/>
      <c r="NIJ245" s="501"/>
      <c r="NIK245" s="502"/>
      <c r="NIL245" s="497"/>
      <c r="NIM245" s="498"/>
      <c r="NIN245" s="498"/>
      <c r="NIO245" s="499"/>
      <c r="NIP245" s="499"/>
      <c r="NIQ245" s="499"/>
      <c r="NIR245" s="500"/>
      <c r="NIS245" s="501"/>
      <c r="NIT245" s="501"/>
      <c r="NIU245" s="501"/>
      <c r="NIV245" s="501"/>
      <c r="NIW245" s="501"/>
      <c r="NIX245" s="501"/>
      <c r="NIY245" s="501"/>
      <c r="NIZ245" s="501"/>
      <c r="NJA245" s="501"/>
      <c r="NJB245" s="501"/>
      <c r="NJC245" s="501"/>
      <c r="NJD245" s="502"/>
      <c r="NJE245" s="497"/>
      <c r="NJF245" s="498"/>
      <c r="NJG245" s="498"/>
      <c r="NJH245" s="499"/>
      <c r="NJI245" s="499"/>
      <c r="NJJ245" s="499"/>
      <c r="NJK245" s="500"/>
      <c r="NJL245" s="501"/>
      <c r="NJM245" s="501"/>
      <c r="NJN245" s="501"/>
      <c r="NJO245" s="501"/>
      <c r="NJP245" s="501"/>
      <c r="NJQ245" s="501"/>
      <c r="NJR245" s="501"/>
      <c r="NJS245" s="501"/>
      <c r="NJT245" s="501"/>
      <c r="NJU245" s="501"/>
      <c r="NJV245" s="501"/>
      <c r="NJW245" s="502"/>
      <c r="NJX245" s="497"/>
      <c r="NJY245" s="498"/>
      <c r="NJZ245" s="498"/>
      <c r="NKA245" s="499"/>
      <c r="NKB245" s="499"/>
      <c r="NKC245" s="499"/>
      <c r="NKD245" s="500"/>
      <c r="NKE245" s="501"/>
      <c r="NKF245" s="501"/>
      <c r="NKG245" s="501"/>
      <c r="NKH245" s="501"/>
      <c r="NKI245" s="501"/>
      <c r="NKJ245" s="501"/>
      <c r="NKK245" s="501"/>
      <c r="NKL245" s="501"/>
      <c r="NKM245" s="501"/>
      <c r="NKN245" s="501"/>
      <c r="NKO245" s="501"/>
      <c r="NKP245" s="502"/>
      <c r="NKQ245" s="497"/>
      <c r="NKR245" s="498"/>
      <c r="NKS245" s="498"/>
      <c r="NKT245" s="499"/>
      <c r="NKU245" s="499"/>
      <c r="NKV245" s="499"/>
      <c r="NKW245" s="500"/>
      <c r="NKX245" s="501"/>
      <c r="NKY245" s="501"/>
      <c r="NKZ245" s="501"/>
      <c r="NLA245" s="501"/>
      <c r="NLB245" s="501"/>
      <c r="NLC245" s="501"/>
      <c r="NLD245" s="501"/>
      <c r="NLE245" s="501"/>
      <c r="NLF245" s="501"/>
      <c r="NLG245" s="501"/>
      <c r="NLH245" s="501"/>
      <c r="NLI245" s="502"/>
      <c r="NLJ245" s="497"/>
      <c r="NLK245" s="498"/>
      <c r="NLL245" s="498"/>
      <c r="NLM245" s="499"/>
      <c r="NLN245" s="499"/>
      <c r="NLO245" s="499"/>
      <c r="NLP245" s="500"/>
      <c r="NLQ245" s="501"/>
      <c r="NLR245" s="501"/>
      <c r="NLS245" s="501"/>
      <c r="NLT245" s="501"/>
      <c r="NLU245" s="501"/>
      <c r="NLV245" s="501"/>
      <c r="NLW245" s="501"/>
      <c r="NLX245" s="501"/>
      <c r="NLY245" s="501"/>
      <c r="NLZ245" s="501"/>
      <c r="NMA245" s="501"/>
      <c r="NMB245" s="502"/>
      <c r="NMC245" s="497"/>
      <c r="NMD245" s="498"/>
      <c r="NME245" s="498"/>
      <c r="NMF245" s="499"/>
      <c r="NMG245" s="499"/>
      <c r="NMH245" s="499"/>
      <c r="NMI245" s="500"/>
      <c r="NMJ245" s="501"/>
      <c r="NMK245" s="501"/>
      <c r="NML245" s="501"/>
      <c r="NMM245" s="501"/>
      <c r="NMN245" s="501"/>
      <c r="NMO245" s="501"/>
      <c r="NMP245" s="501"/>
      <c r="NMQ245" s="501"/>
      <c r="NMR245" s="501"/>
      <c r="NMS245" s="501"/>
      <c r="NMT245" s="501"/>
      <c r="NMU245" s="502"/>
      <c r="NMV245" s="497"/>
      <c r="NMW245" s="498"/>
      <c r="NMX245" s="498"/>
      <c r="NMY245" s="499"/>
      <c r="NMZ245" s="499"/>
      <c r="NNA245" s="499"/>
      <c r="NNB245" s="500"/>
      <c r="NNC245" s="501"/>
      <c r="NND245" s="501"/>
      <c r="NNE245" s="501"/>
      <c r="NNF245" s="501"/>
      <c r="NNG245" s="501"/>
      <c r="NNH245" s="501"/>
      <c r="NNI245" s="501"/>
      <c r="NNJ245" s="501"/>
      <c r="NNK245" s="501"/>
      <c r="NNL245" s="501"/>
      <c r="NNM245" s="501"/>
      <c r="NNN245" s="502"/>
      <c r="NNO245" s="497"/>
      <c r="NNP245" s="498"/>
      <c r="NNQ245" s="498"/>
      <c r="NNR245" s="499"/>
      <c r="NNS245" s="499"/>
      <c r="NNT245" s="499"/>
      <c r="NNU245" s="500"/>
      <c r="NNV245" s="501"/>
      <c r="NNW245" s="501"/>
      <c r="NNX245" s="501"/>
      <c r="NNY245" s="501"/>
      <c r="NNZ245" s="501"/>
      <c r="NOA245" s="501"/>
      <c r="NOB245" s="501"/>
      <c r="NOC245" s="501"/>
      <c r="NOD245" s="501"/>
      <c r="NOE245" s="501"/>
      <c r="NOF245" s="501"/>
      <c r="NOG245" s="502"/>
      <c r="NOH245" s="497"/>
      <c r="NOI245" s="498"/>
      <c r="NOJ245" s="498"/>
      <c r="NOK245" s="499"/>
      <c r="NOL245" s="499"/>
      <c r="NOM245" s="499"/>
      <c r="NON245" s="500"/>
      <c r="NOO245" s="501"/>
      <c r="NOP245" s="501"/>
      <c r="NOQ245" s="501"/>
      <c r="NOR245" s="501"/>
      <c r="NOS245" s="501"/>
      <c r="NOT245" s="501"/>
      <c r="NOU245" s="501"/>
      <c r="NOV245" s="501"/>
      <c r="NOW245" s="501"/>
      <c r="NOX245" s="501"/>
      <c r="NOY245" s="501"/>
      <c r="NOZ245" s="502"/>
      <c r="NPA245" s="497"/>
      <c r="NPB245" s="498"/>
      <c r="NPC245" s="498"/>
      <c r="NPD245" s="499"/>
      <c r="NPE245" s="499"/>
      <c r="NPF245" s="499"/>
      <c r="NPG245" s="500"/>
      <c r="NPH245" s="501"/>
      <c r="NPI245" s="501"/>
      <c r="NPJ245" s="501"/>
      <c r="NPK245" s="501"/>
      <c r="NPL245" s="501"/>
      <c r="NPM245" s="501"/>
      <c r="NPN245" s="501"/>
      <c r="NPO245" s="501"/>
      <c r="NPP245" s="501"/>
      <c r="NPQ245" s="501"/>
      <c r="NPR245" s="501"/>
      <c r="NPS245" s="502"/>
      <c r="NPT245" s="497"/>
      <c r="NPU245" s="498"/>
      <c r="NPV245" s="498"/>
      <c r="NPW245" s="499"/>
      <c r="NPX245" s="499"/>
      <c r="NPY245" s="499"/>
      <c r="NPZ245" s="500"/>
      <c r="NQA245" s="501"/>
      <c r="NQB245" s="501"/>
      <c r="NQC245" s="501"/>
      <c r="NQD245" s="501"/>
      <c r="NQE245" s="501"/>
      <c r="NQF245" s="501"/>
      <c r="NQG245" s="501"/>
      <c r="NQH245" s="501"/>
      <c r="NQI245" s="501"/>
      <c r="NQJ245" s="501"/>
      <c r="NQK245" s="501"/>
      <c r="NQL245" s="502"/>
      <c r="NQM245" s="497"/>
      <c r="NQN245" s="498"/>
      <c r="NQO245" s="498"/>
      <c r="NQP245" s="499"/>
      <c r="NQQ245" s="499"/>
      <c r="NQR245" s="499"/>
      <c r="NQS245" s="500"/>
      <c r="NQT245" s="501"/>
      <c r="NQU245" s="501"/>
      <c r="NQV245" s="501"/>
      <c r="NQW245" s="501"/>
      <c r="NQX245" s="501"/>
      <c r="NQY245" s="501"/>
      <c r="NQZ245" s="501"/>
      <c r="NRA245" s="501"/>
      <c r="NRB245" s="501"/>
      <c r="NRC245" s="501"/>
      <c r="NRD245" s="501"/>
      <c r="NRE245" s="502"/>
      <c r="NRF245" s="497"/>
      <c r="NRG245" s="498"/>
      <c r="NRH245" s="498"/>
      <c r="NRI245" s="499"/>
      <c r="NRJ245" s="499"/>
      <c r="NRK245" s="499"/>
      <c r="NRL245" s="500"/>
      <c r="NRM245" s="501"/>
      <c r="NRN245" s="501"/>
      <c r="NRO245" s="501"/>
      <c r="NRP245" s="501"/>
      <c r="NRQ245" s="501"/>
      <c r="NRR245" s="501"/>
      <c r="NRS245" s="501"/>
      <c r="NRT245" s="501"/>
      <c r="NRU245" s="501"/>
      <c r="NRV245" s="501"/>
      <c r="NRW245" s="501"/>
      <c r="NRX245" s="502"/>
      <c r="NRY245" s="497"/>
      <c r="NRZ245" s="498"/>
      <c r="NSA245" s="498"/>
      <c r="NSB245" s="499"/>
      <c r="NSC245" s="499"/>
      <c r="NSD245" s="499"/>
      <c r="NSE245" s="500"/>
      <c r="NSF245" s="501"/>
      <c r="NSG245" s="501"/>
      <c r="NSH245" s="501"/>
      <c r="NSI245" s="501"/>
      <c r="NSJ245" s="501"/>
      <c r="NSK245" s="501"/>
      <c r="NSL245" s="501"/>
      <c r="NSM245" s="501"/>
      <c r="NSN245" s="501"/>
      <c r="NSO245" s="501"/>
      <c r="NSP245" s="501"/>
      <c r="NSQ245" s="502"/>
      <c r="NSR245" s="497"/>
      <c r="NSS245" s="498"/>
      <c r="NST245" s="498"/>
      <c r="NSU245" s="499"/>
      <c r="NSV245" s="499"/>
      <c r="NSW245" s="499"/>
      <c r="NSX245" s="500"/>
      <c r="NSY245" s="501"/>
      <c r="NSZ245" s="501"/>
      <c r="NTA245" s="501"/>
      <c r="NTB245" s="501"/>
      <c r="NTC245" s="501"/>
      <c r="NTD245" s="501"/>
      <c r="NTE245" s="501"/>
      <c r="NTF245" s="501"/>
      <c r="NTG245" s="501"/>
      <c r="NTH245" s="501"/>
      <c r="NTI245" s="501"/>
      <c r="NTJ245" s="502"/>
      <c r="NTK245" s="497"/>
      <c r="NTL245" s="498"/>
      <c r="NTM245" s="498"/>
      <c r="NTN245" s="499"/>
      <c r="NTO245" s="499"/>
      <c r="NTP245" s="499"/>
      <c r="NTQ245" s="500"/>
      <c r="NTR245" s="501"/>
      <c r="NTS245" s="501"/>
      <c r="NTT245" s="501"/>
      <c r="NTU245" s="501"/>
      <c r="NTV245" s="501"/>
      <c r="NTW245" s="501"/>
      <c r="NTX245" s="501"/>
      <c r="NTY245" s="501"/>
      <c r="NTZ245" s="501"/>
      <c r="NUA245" s="501"/>
      <c r="NUB245" s="501"/>
      <c r="NUC245" s="502"/>
      <c r="NUD245" s="497"/>
      <c r="NUE245" s="498"/>
      <c r="NUF245" s="498"/>
      <c r="NUG245" s="499"/>
      <c r="NUH245" s="499"/>
      <c r="NUI245" s="499"/>
      <c r="NUJ245" s="500"/>
      <c r="NUK245" s="501"/>
      <c r="NUL245" s="501"/>
      <c r="NUM245" s="501"/>
      <c r="NUN245" s="501"/>
      <c r="NUO245" s="501"/>
      <c r="NUP245" s="501"/>
      <c r="NUQ245" s="501"/>
      <c r="NUR245" s="501"/>
      <c r="NUS245" s="501"/>
      <c r="NUT245" s="501"/>
      <c r="NUU245" s="501"/>
      <c r="NUV245" s="502"/>
      <c r="NUW245" s="497"/>
      <c r="NUX245" s="498"/>
      <c r="NUY245" s="498"/>
      <c r="NUZ245" s="499"/>
      <c r="NVA245" s="499"/>
      <c r="NVB245" s="499"/>
      <c r="NVC245" s="500"/>
      <c r="NVD245" s="501"/>
      <c r="NVE245" s="501"/>
      <c r="NVF245" s="501"/>
      <c r="NVG245" s="501"/>
      <c r="NVH245" s="501"/>
      <c r="NVI245" s="501"/>
      <c r="NVJ245" s="501"/>
      <c r="NVK245" s="501"/>
      <c r="NVL245" s="501"/>
      <c r="NVM245" s="501"/>
      <c r="NVN245" s="501"/>
      <c r="NVO245" s="502"/>
      <c r="NVP245" s="497"/>
      <c r="NVQ245" s="498"/>
      <c r="NVR245" s="498"/>
      <c r="NVS245" s="499"/>
      <c r="NVT245" s="499"/>
      <c r="NVU245" s="499"/>
      <c r="NVV245" s="500"/>
      <c r="NVW245" s="501"/>
      <c r="NVX245" s="501"/>
      <c r="NVY245" s="501"/>
      <c r="NVZ245" s="501"/>
      <c r="NWA245" s="501"/>
      <c r="NWB245" s="501"/>
      <c r="NWC245" s="501"/>
      <c r="NWD245" s="501"/>
      <c r="NWE245" s="501"/>
      <c r="NWF245" s="501"/>
      <c r="NWG245" s="501"/>
      <c r="NWH245" s="502"/>
      <c r="NWI245" s="497"/>
      <c r="NWJ245" s="498"/>
      <c r="NWK245" s="498"/>
      <c r="NWL245" s="499"/>
      <c r="NWM245" s="499"/>
      <c r="NWN245" s="499"/>
      <c r="NWO245" s="500"/>
      <c r="NWP245" s="501"/>
      <c r="NWQ245" s="501"/>
      <c r="NWR245" s="501"/>
      <c r="NWS245" s="501"/>
      <c r="NWT245" s="501"/>
      <c r="NWU245" s="501"/>
      <c r="NWV245" s="501"/>
      <c r="NWW245" s="501"/>
      <c r="NWX245" s="501"/>
      <c r="NWY245" s="501"/>
      <c r="NWZ245" s="501"/>
      <c r="NXA245" s="502"/>
      <c r="NXB245" s="497"/>
      <c r="NXC245" s="498"/>
      <c r="NXD245" s="498"/>
      <c r="NXE245" s="499"/>
      <c r="NXF245" s="499"/>
      <c r="NXG245" s="499"/>
      <c r="NXH245" s="500"/>
      <c r="NXI245" s="501"/>
      <c r="NXJ245" s="501"/>
      <c r="NXK245" s="501"/>
      <c r="NXL245" s="501"/>
      <c r="NXM245" s="501"/>
      <c r="NXN245" s="501"/>
      <c r="NXO245" s="501"/>
      <c r="NXP245" s="501"/>
      <c r="NXQ245" s="501"/>
      <c r="NXR245" s="501"/>
      <c r="NXS245" s="501"/>
      <c r="NXT245" s="502"/>
      <c r="NXU245" s="497"/>
      <c r="NXV245" s="498"/>
      <c r="NXW245" s="498"/>
      <c r="NXX245" s="499"/>
      <c r="NXY245" s="499"/>
      <c r="NXZ245" s="499"/>
      <c r="NYA245" s="500"/>
      <c r="NYB245" s="501"/>
      <c r="NYC245" s="501"/>
      <c r="NYD245" s="501"/>
      <c r="NYE245" s="501"/>
      <c r="NYF245" s="501"/>
      <c r="NYG245" s="501"/>
      <c r="NYH245" s="501"/>
      <c r="NYI245" s="501"/>
      <c r="NYJ245" s="501"/>
      <c r="NYK245" s="501"/>
      <c r="NYL245" s="501"/>
      <c r="NYM245" s="502"/>
      <c r="NYN245" s="497"/>
      <c r="NYO245" s="498"/>
      <c r="NYP245" s="498"/>
      <c r="NYQ245" s="499"/>
      <c r="NYR245" s="499"/>
      <c r="NYS245" s="499"/>
      <c r="NYT245" s="500"/>
      <c r="NYU245" s="501"/>
      <c r="NYV245" s="501"/>
      <c r="NYW245" s="501"/>
      <c r="NYX245" s="501"/>
      <c r="NYY245" s="501"/>
      <c r="NYZ245" s="501"/>
      <c r="NZA245" s="501"/>
      <c r="NZB245" s="501"/>
      <c r="NZC245" s="501"/>
      <c r="NZD245" s="501"/>
      <c r="NZE245" s="501"/>
      <c r="NZF245" s="502"/>
      <c r="NZG245" s="497"/>
      <c r="NZH245" s="498"/>
      <c r="NZI245" s="498"/>
      <c r="NZJ245" s="499"/>
      <c r="NZK245" s="499"/>
      <c r="NZL245" s="499"/>
      <c r="NZM245" s="500"/>
      <c r="NZN245" s="501"/>
      <c r="NZO245" s="501"/>
      <c r="NZP245" s="501"/>
      <c r="NZQ245" s="501"/>
      <c r="NZR245" s="501"/>
      <c r="NZS245" s="501"/>
      <c r="NZT245" s="501"/>
      <c r="NZU245" s="501"/>
      <c r="NZV245" s="501"/>
      <c r="NZW245" s="501"/>
      <c r="NZX245" s="501"/>
      <c r="NZY245" s="502"/>
      <c r="NZZ245" s="497"/>
      <c r="OAA245" s="498"/>
      <c r="OAB245" s="498"/>
      <c r="OAC245" s="499"/>
      <c r="OAD245" s="499"/>
      <c r="OAE245" s="499"/>
      <c r="OAF245" s="500"/>
      <c r="OAG245" s="501"/>
      <c r="OAH245" s="501"/>
      <c r="OAI245" s="501"/>
      <c r="OAJ245" s="501"/>
      <c r="OAK245" s="501"/>
      <c r="OAL245" s="501"/>
      <c r="OAM245" s="501"/>
      <c r="OAN245" s="501"/>
      <c r="OAO245" s="501"/>
      <c r="OAP245" s="501"/>
      <c r="OAQ245" s="501"/>
      <c r="OAR245" s="502"/>
      <c r="OAS245" s="497"/>
      <c r="OAT245" s="498"/>
      <c r="OAU245" s="498"/>
      <c r="OAV245" s="499"/>
      <c r="OAW245" s="499"/>
      <c r="OAX245" s="499"/>
      <c r="OAY245" s="500"/>
      <c r="OAZ245" s="501"/>
      <c r="OBA245" s="501"/>
      <c r="OBB245" s="501"/>
      <c r="OBC245" s="501"/>
      <c r="OBD245" s="501"/>
      <c r="OBE245" s="501"/>
      <c r="OBF245" s="501"/>
      <c r="OBG245" s="501"/>
      <c r="OBH245" s="501"/>
      <c r="OBI245" s="501"/>
      <c r="OBJ245" s="501"/>
      <c r="OBK245" s="502"/>
      <c r="OBL245" s="497"/>
      <c r="OBM245" s="498"/>
      <c r="OBN245" s="498"/>
      <c r="OBO245" s="499"/>
      <c r="OBP245" s="499"/>
      <c r="OBQ245" s="499"/>
      <c r="OBR245" s="500"/>
      <c r="OBS245" s="501"/>
      <c r="OBT245" s="501"/>
      <c r="OBU245" s="501"/>
      <c r="OBV245" s="501"/>
      <c r="OBW245" s="501"/>
      <c r="OBX245" s="501"/>
      <c r="OBY245" s="501"/>
      <c r="OBZ245" s="501"/>
      <c r="OCA245" s="501"/>
      <c r="OCB245" s="501"/>
      <c r="OCC245" s="501"/>
      <c r="OCD245" s="502"/>
      <c r="OCE245" s="497"/>
      <c r="OCF245" s="498"/>
      <c r="OCG245" s="498"/>
      <c r="OCH245" s="499"/>
      <c r="OCI245" s="499"/>
      <c r="OCJ245" s="499"/>
      <c r="OCK245" s="500"/>
      <c r="OCL245" s="501"/>
      <c r="OCM245" s="501"/>
      <c r="OCN245" s="501"/>
      <c r="OCO245" s="501"/>
      <c r="OCP245" s="501"/>
      <c r="OCQ245" s="501"/>
      <c r="OCR245" s="501"/>
      <c r="OCS245" s="501"/>
      <c r="OCT245" s="501"/>
      <c r="OCU245" s="501"/>
      <c r="OCV245" s="501"/>
      <c r="OCW245" s="502"/>
      <c r="OCX245" s="497"/>
      <c r="OCY245" s="498"/>
      <c r="OCZ245" s="498"/>
      <c r="ODA245" s="499"/>
      <c r="ODB245" s="499"/>
      <c r="ODC245" s="499"/>
      <c r="ODD245" s="500"/>
      <c r="ODE245" s="501"/>
      <c r="ODF245" s="501"/>
      <c r="ODG245" s="501"/>
      <c r="ODH245" s="501"/>
      <c r="ODI245" s="501"/>
      <c r="ODJ245" s="501"/>
      <c r="ODK245" s="501"/>
      <c r="ODL245" s="501"/>
      <c r="ODM245" s="501"/>
      <c r="ODN245" s="501"/>
      <c r="ODO245" s="501"/>
      <c r="ODP245" s="502"/>
      <c r="ODQ245" s="497"/>
      <c r="ODR245" s="498"/>
      <c r="ODS245" s="498"/>
      <c r="ODT245" s="499"/>
      <c r="ODU245" s="499"/>
      <c r="ODV245" s="499"/>
      <c r="ODW245" s="500"/>
      <c r="ODX245" s="501"/>
      <c r="ODY245" s="501"/>
      <c r="ODZ245" s="501"/>
      <c r="OEA245" s="501"/>
      <c r="OEB245" s="501"/>
      <c r="OEC245" s="501"/>
      <c r="OED245" s="501"/>
      <c r="OEE245" s="501"/>
      <c r="OEF245" s="501"/>
      <c r="OEG245" s="501"/>
      <c r="OEH245" s="501"/>
      <c r="OEI245" s="502"/>
      <c r="OEJ245" s="497"/>
      <c r="OEK245" s="498"/>
      <c r="OEL245" s="498"/>
      <c r="OEM245" s="499"/>
      <c r="OEN245" s="499"/>
      <c r="OEO245" s="499"/>
      <c r="OEP245" s="500"/>
      <c r="OEQ245" s="501"/>
      <c r="OER245" s="501"/>
      <c r="OES245" s="501"/>
      <c r="OET245" s="501"/>
      <c r="OEU245" s="501"/>
      <c r="OEV245" s="501"/>
      <c r="OEW245" s="501"/>
      <c r="OEX245" s="501"/>
      <c r="OEY245" s="501"/>
      <c r="OEZ245" s="501"/>
      <c r="OFA245" s="501"/>
      <c r="OFB245" s="502"/>
      <c r="OFC245" s="497"/>
      <c r="OFD245" s="498"/>
      <c r="OFE245" s="498"/>
      <c r="OFF245" s="499"/>
      <c r="OFG245" s="499"/>
      <c r="OFH245" s="499"/>
      <c r="OFI245" s="500"/>
      <c r="OFJ245" s="501"/>
      <c r="OFK245" s="501"/>
      <c r="OFL245" s="501"/>
      <c r="OFM245" s="501"/>
      <c r="OFN245" s="501"/>
      <c r="OFO245" s="501"/>
      <c r="OFP245" s="501"/>
      <c r="OFQ245" s="501"/>
      <c r="OFR245" s="501"/>
      <c r="OFS245" s="501"/>
      <c r="OFT245" s="501"/>
      <c r="OFU245" s="502"/>
      <c r="OFV245" s="497"/>
      <c r="OFW245" s="498"/>
      <c r="OFX245" s="498"/>
      <c r="OFY245" s="499"/>
      <c r="OFZ245" s="499"/>
      <c r="OGA245" s="499"/>
      <c r="OGB245" s="500"/>
      <c r="OGC245" s="501"/>
      <c r="OGD245" s="501"/>
      <c r="OGE245" s="501"/>
      <c r="OGF245" s="501"/>
      <c r="OGG245" s="501"/>
      <c r="OGH245" s="501"/>
      <c r="OGI245" s="501"/>
      <c r="OGJ245" s="501"/>
      <c r="OGK245" s="501"/>
      <c r="OGL245" s="501"/>
      <c r="OGM245" s="501"/>
      <c r="OGN245" s="502"/>
      <c r="OGO245" s="497"/>
      <c r="OGP245" s="498"/>
      <c r="OGQ245" s="498"/>
      <c r="OGR245" s="499"/>
      <c r="OGS245" s="499"/>
      <c r="OGT245" s="499"/>
      <c r="OGU245" s="500"/>
      <c r="OGV245" s="501"/>
      <c r="OGW245" s="501"/>
      <c r="OGX245" s="501"/>
      <c r="OGY245" s="501"/>
      <c r="OGZ245" s="501"/>
      <c r="OHA245" s="501"/>
      <c r="OHB245" s="501"/>
      <c r="OHC245" s="501"/>
      <c r="OHD245" s="501"/>
      <c r="OHE245" s="501"/>
      <c r="OHF245" s="501"/>
      <c r="OHG245" s="502"/>
      <c r="OHH245" s="497"/>
      <c r="OHI245" s="498"/>
      <c r="OHJ245" s="498"/>
      <c r="OHK245" s="499"/>
      <c r="OHL245" s="499"/>
      <c r="OHM245" s="499"/>
      <c r="OHN245" s="500"/>
      <c r="OHO245" s="501"/>
      <c r="OHP245" s="501"/>
      <c r="OHQ245" s="501"/>
      <c r="OHR245" s="501"/>
      <c r="OHS245" s="501"/>
      <c r="OHT245" s="501"/>
      <c r="OHU245" s="501"/>
      <c r="OHV245" s="501"/>
      <c r="OHW245" s="501"/>
      <c r="OHX245" s="501"/>
      <c r="OHY245" s="501"/>
      <c r="OHZ245" s="502"/>
      <c r="OIA245" s="497"/>
      <c r="OIB245" s="498"/>
      <c r="OIC245" s="498"/>
      <c r="OID245" s="499"/>
      <c r="OIE245" s="499"/>
      <c r="OIF245" s="499"/>
      <c r="OIG245" s="500"/>
      <c r="OIH245" s="501"/>
      <c r="OII245" s="501"/>
      <c r="OIJ245" s="501"/>
      <c r="OIK245" s="501"/>
      <c r="OIL245" s="501"/>
      <c r="OIM245" s="501"/>
      <c r="OIN245" s="501"/>
      <c r="OIO245" s="501"/>
      <c r="OIP245" s="501"/>
      <c r="OIQ245" s="501"/>
      <c r="OIR245" s="501"/>
      <c r="OIS245" s="502"/>
      <c r="OIT245" s="497"/>
      <c r="OIU245" s="498"/>
      <c r="OIV245" s="498"/>
      <c r="OIW245" s="499"/>
      <c r="OIX245" s="499"/>
      <c r="OIY245" s="499"/>
      <c r="OIZ245" s="500"/>
      <c r="OJA245" s="501"/>
      <c r="OJB245" s="501"/>
      <c r="OJC245" s="501"/>
      <c r="OJD245" s="501"/>
      <c r="OJE245" s="501"/>
      <c r="OJF245" s="501"/>
      <c r="OJG245" s="501"/>
      <c r="OJH245" s="501"/>
      <c r="OJI245" s="501"/>
      <c r="OJJ245" s="501"/>
      <c r="OJK245" s="501"/>
      <c r="OJL245" s="502"/>
      <c r="OJM245" s="497"/>
      <c r="OJN245" s="498"/>
      <c r="OJO245" s="498"/>
      <c r="OJP245" s="499"/>
      <c r="OJQ245" s="499"/>
      <c r="OJR245" s="499"/>
      <c r="OJS245" s="500"/>
      <c r="OJT245" s="501"/>
      <c r="OJU245" s="501"/>
      <c r="OJV245" s="501"/>
      <c r="OJW245" s="501"/>
      <c r="OJX245" s="501"/>
      <c r="OJY245" s="501"/>
      <c r="OJZ245" s="501"/>
      <c r="OKA245" s="501"/>
      <c r="OKB245" s="501"/>
      <c r="OKC245" s="501"/>
      <c r="OKD245" s="501"/>
      <c r="OKE245" s="502"/>
      <c r="OKF245" s="497"/>
      <c r="OKG245" s="498"/>
      <c r="OKH245" s="498"/>
      <c r="OKI245" s="499"/>
      <c r="OKJ245" s="499"/>
      <c r="OKK245" s="499"/>
      <c r="OKL245" s="500"/>
      <c r="OKM245" s="501"/>
      <c r="OKN245" s="501"/>
      <c r="OKO245" s="501"/>
      <c r="OKP245" s="501"/>
      <c r="OKQ245" s="501"/>
      <c r="OKR245" s="501"/>
      <c r="OKS245" s="501"/>
      <c r="OKT245" s="501"/>
      <c r="OKU245" s="501"/>
      <c r="OKV245" s="501"/>
      <c r="OKW245" s="501"/>
      <c r="OKX245" s="502"/>
      <c r="OKY245" s="497"/>
      <c r="OKZ245" s="498"/>
      <c r="OLA245" s="498"/>
      <c r="OLB245" s="499"/>
      <c r="OLC245" s="499"/>
      <c r="OLD245" s="499"/>
      <c r="OLE245" s="500"/>
      <c r="OLF245" s="501"/>
      <c r="OLG245" s="501"/>
      <c r="OLH245" s="501"/>
      <c r="OLI245" s="501"/>
      <c r="OLJ245" s="501"/>
      <c r="OLK245" s="501"/>
      <c r="OLL245" s="501"/>
      <c r="OLM245" s="501"/>
      <c r="OLN245" s="501"/>
      <c r="OLO245" s="501"/>
      <c r="OLP245" s="501"/>
      <c r="OLQ245" s="502"/>
      <c r="OLR245" s="497"/>
      <c r="OLS245" s="498"/>
      <c r="OLT245" s="498"/>
      <c r="OLU245" s="499"/>
      <c r="OLV245" s="499"/>
      <c r="OLW245" s="499"/>
      <c r="OLX245" s="500"/>
      <c r="OLY245" s="501"/>
      <c r="OLZ245" s="501"/>
      <c r="OMA245" s="501"/>
      <c r="OMB245" s="501"/>
      <c r="OMC245" s="501"/>
      <c r="OMD245" s="501"/>
      <c r="OME245" s="501"/>
      <c r="OMF245" s="501"/>
      <c r="OMG245" s="501"/>
      <c r="OMH245" s="501"/>
      <c r="OMI245" s="501"/>
      <c r="OMJ245" s="502"/>
      <c r="OMK245" s="497"/>
      <c r="OML245" s="498"/>
      <c r="OMM245" s="498"/>
      <c r="OMN245" s="499"/>
      <c r="OMO245" s="499"/>
      <c r="OMP245" s="499"/>
      <c r="OMQ245" s="500"/>
      <c r="OMR245" s="501"/>
      <c r="OMS245" s="501"/>
      <c r="OMT245" s="501"/>
      <c r="OMU245" s="501"/>
      <c r="OMV245" s="501"/>
      <c r="OMW245" s="501"/>
      <c r="OMX245" s="501"/>
      <c r="OMY245" s="501"/>
      <c r="OMZ245" s="501"/>
      <c r="ONA245" s="501"/>
      <c r="ONB245" s="501"/>
      <c r="ONC245" s="502"/>
      <c r="OND245" s="497"/>
      <c r="ONE245" s="498"/>
      <c r="ONF245" s="498"/>
      <c r="ONG245" s="499"/>
      <c r="ONH245" s="499"/>
      <c r="ONI245" s="499"/>
      <c r="ONJ245" s="500"/>
      <c r="ONK245" s="501"/>
      <c r="ONL245" s="501"/>
      <c r="ONM245" s="501"/>
      <c r="ONN245" s="501"/>
      <c r="ONO245" s="501"/>
      <c r="ONP245" s="501"/>
      <c r="ONQ245" s="501"/>
      <c r="ONR245" s="501"/>
      <c r="ONS245" s="501"/>
      <c r="ONT245" s="501"/>
      <c r="ONU245" s="501"/>
      <c r="ONV245" s="502"/>
      <c r="ONW245" s="497"/>
      <c r="ONX245" s="498"/>
      <c r="ONY245" s="498"/>
      <c r="ONZ245" s="499"/>
      <c r="OOA245" s="499"/>
      <c r="OOB245" s="499"/>
      <c r="OOC245" s="500"/>
      <c r="OOD245" s="501"/>
      <c r="OOE245" s="501"/>
      <c r="OOF245" s="501"/>
      <c r="OOG245" s="501"/>
      <c r="OOH245" s="501"/>
      <c r="OOI245" s="501"/>
      <c r="OOJ245" s="501"/>
      <c r="OOK245" s="501"/>
      <c r="OOL245" s="501"/>
      <c r="OOM245" s="501"/>
      <c r="OON245" s="501"/>
      <c r="OOO245" s="502"/>
      <c r="OOP245" s="497"/>
      <c r="OOQ245" s="498"/>
      <c r="OOR245" s="498"/>
      <c r="OOS245" s="499"/>
      <c r="OOT245" s="499"/>
      <c r="OOU245" s="499"/>
      <c r="OOV245" s="500"/>
      <c r="OOW245" s="501"/>
      <c r="OOX245" s="501"/>
      <c r="OOY245" s="501"/>
      <c r="OOZ245" s="501"/>
      <c r="OPA245" s="501"/>
      <c r="OPB245" s="501"/>
      <c r="OPC245" s="501"/>
      <c r="OPD245" s="501"/>
      <c r="OPE245" s="501"/>
      <c r="OPF245" s="501"/>
      <c r="OPG245" s="501"/>
      <c r="OPH245" s="502"/>
      <c r="OPI245" s="497"/>
      <c r="OPJ245" s="498"/>
      <c r="OPK245" s="498"/>
      <c r="OPL245" s="499"/>
      <c r="OPM245" s="499"/>
      <c r="OPN245" s="499"/>
      <c r="OPO245" s="500"/>
      <c r="OPP245" s="501"/>
      <c r="OPQ245" s="501"/>
      <c r="OPR245" s="501"/>
      <c r="OPS245" s="501"/>
      <c r="OPT245" s="501"/>
      <c r="OPU245" s="501"/>
      <c r="OPV245" s="501"/>
      <c r="OPW245" s="501"/>
      <c r="OPX245" s="501"/>
      <c r="OPY245" s="501"/>
      <c r="OPZ245" s="501"/>
      <c r="OQA245" s="502"/>
      <c r="OQB245" s="497"/>
      <c r="OQC245" s="498"/>
      <c r="OQD245" s="498"/>
      <c r="OQE245" s="499"/>
      <c r="OQF245" s="499"/>
      <c r="OQG245" s="499"/>
      <c r="OQH245" s="500"/>
      <c r="OQI245" s="501"/>
      <c r="OQJ245" s="501"/>
      <c r="OQK245" s="501"/>
      <c r="OQL245" s="501"/>
      <c r="OQM245" s="501"/>
      <c r="OQN245" s="501"/>
      <c r="OQO245" s="501"/>
      <c r="OQP245" s="501"/>
      <c r="OQQ245" s="501"/>
      <c r="OQR245" s="501"/>
      <c r="OQS245" s="501"/>
      <c r="OQT245" s="502"/>
      <c r="OQU245" s="497"/>
      <c r="OQV245" s="498"/>
      <c r="OQW245" s="498"/>
      <c r="OQX245" s="499"/>
      <c r="OQY245" s="499"/>
      <c r="OQZ245" s="499"/>
      <c r="ORA245" s="500"/>
      <c r="ORB245" s="501"/>
      <c r="ORC245" s="501"/>
      <c r="ORD245" s="501"/>
      <c r="ORE245" s="501"/>
      <c r="ORF245" s="501"/>
      <c r="ORG245" s="501"/>
      <c r="ORH245" s="501"/>
      <c r="ORI245" s="501"/>
      <c r="ORJ245" s="501"/>
      <c r="ORK245" s="501"/>
      <c r="ORL245" s="501"/>
      <c r="ORM245" s="502"/>
      <c r="ORN245" s="497"/>
      <c r="ORO245" s="498"/>
      <c r="ORP245" s="498"/>
      <c r="ORQ245" s="499"/>
      <c r="ORR245" s="499"/>
      <c r="ORS245" s="499"/>
      <c r="ORT245" s="500"/>
      <c r="ORU245" s="501"/>
      <c r="ORV245" s="501"/>
      <c r="ORW245" s="501"/>
      <c r="ORX245" s="501"/>
      <c r="ORY245" s="501"/>
      <c r="ORZ245" s="501"/>
      <c r="OSA245" s="501"/>
      <c r="OSB245" s="501"/>
      <c r="OSC245" s="501"/>
      <c r="OSD245" s="501"/>
      <c r="OSE245" s="501"/>
      <c r="OSF245" s="502"/>
      <c r="OSG245" s="497"/>
      <c r="OSH245" s="498"/>
      <c r="OSI245" s="498"/>
      <c r="OSJ245" s="499"/>
      <c r="OSK245" s="499"/>
      <c r="OSL245" s="499"/>
      <c r="OSM245" s="500"/>
      <c r="OSN245" s="501"/>
      <c r="OSO245" s="501"/>
      <c r="OSP245" s="501"/>
      <c r="OSQ245" s="501"/>
      <c r="OSR245" s="501"/>
      <c r="OSS245" s="501"/>
      <c r="OST245" s="501"/>
      <c r="OSU245" s="501"/>
      <c r="OSV245" s="501"/>
      <c r="OSW245" s="501"/>
      <c r="OSX245" s="501"/>
      <c r="OSY245" s="502"/>
      <c r="OSZ245" s="497"/>
      <c r="OTA245" s="498"/>
      <c r="OTB245" s="498"/>
      <c r="OTC245" s="499"/>
      <c r="OTD245" s="499"/>
      <c r="OTE245" s="499"/>
      <c r="OTF245" s="500"/>
      <c r="OTG245" s="501"/>
      <c r="OTH245" s="501"/>
      <c r="OTI245" s="501"/>
      <c r="OTJ245" s="501"/>
      <c r="OTK245" s="501"/>
      <c r="OTL245" s="501"/>
      <c r="OTM245" s="501"/>
      <c r="OTN245" s="501"/>
      <c r="OTO245" s="501"/>
      <c r="OTP245" s="501"/>
      <c r="OTQ245" s="501"/>
      <c r="OTR245" s="502"/>
      <c r="OTS245" s="497"/>
      <c r="OTT245" s="498"/>
      <c r="OTU245" s="498"/>
      <c r="OTV245" s="499"/>
      <c r="OTW245" s="499"/>
      <c r="OTX245" s="499"/>
      <c r="OTY245" s="500"/>
      <c r="OTZ245" s="501"/>
      <c r="OUA245" s="501"/>
      <c r="OUB245" s="501"/>
      <c r="OUC245" s="501"/>
      <c r="OUD245" s="501"/>
      <c r="OUE245" s="501"/>
      <c r="OUF245" s="501"/>
      <c r="OUG245" s="501"/>
      <c r="OUH245" s="501"/>
      <c r="OUI245" s="501"/>
      <c r="OUJ245" s="501"/>
      <c r="OUK245" s="502"/>
      <c r="OUL245" s="497"/>
      <c r="OUM245" s="498"/>
      <c r="OUN245" s="498"/>
      <c r="OUO245" s="499"/>
      <c r="OUP245" s="499"/>
      <c r="OUQ245" s="499"/>
      <c r="OUR245" s="500"/>
      <c r="OUS245" s="501"/>
      <c r="OUT245" s="501"/>
      <c r="OUU245" s="501"/>
      <c r="OUV245" s="501"/>
      <c r="OUW245" s="501"/>
      <c r="OUX245" s="501"/>
      <c r="OUY245" s="501"/>
      <c r="OUZ245" s="501"/>
      <c r="OVA245" s="501"/>
      <c r="OVB245" s="501"/>
      <c r="OVC245" s="501"/>
      <c r="OVD245" s="502"/>
      <c r="OVE245" s="497"/>
      <c r="OVF245" s="498"/>
      <c r="OVG245" s="498"/>
      <c r="OVH245" s="499"/>
      <c r="OVI245" s="499"/>
      <c r="OVJ245" s="499"/>
      <c r="OVK245" s="500"/>
      <c r="OVL245" s="501"/>
      <c r="OVM245" s="501"/>
      <c r="OVN245" s="501"/>
      <c r="OVO245" s="501"/>
      <c r="OVP245" s="501"/>
      <c r="OVQ245" s="501"/>
      <c r="OVR245" s="501"/>
      <c r="OVS245" s="501"/>
      <c r="OVT245" s="501"/>
      <c r="OVU245" s="501"/>
      <c r="OVV245" s="501"/>
      <c r="OVW245" s="502"/>
      <c r="OVX245" s="497"/>
      <c r="OVY245" s="498"/>
      <c r="OVZ245" s="498"/>
      <c r="OWA245" s="499"/>
      <c r="OWB245" s="499"/>
      <c r="OWC245" s="499"/>
      <c r="OWD245" s="500"/>
      <c r="OWE245" s="501"/>
      <c r="OWF245" s="501"/>
      <c r="OWG245" s="501"/>
      <c r="OWH245" s="501"/>
      <c r="OWI245" s="501"/>
      <c r="OWJ245" s="501"/>
      <c r="OWK245" s="501"/>
      <c r="OWL245" s="501"/>
      <c r="OWM245" s="501"/>
      <c r="OWN245" s="501"/>
      <c r="OWO245" s="501"/>
      <c r="OWP245" s="502"/>
      <c r="OWQ245" s="497"/>
      <c r="OWR245" s="498"/>
      <c r="OWS245" s="498"/>
      <c r="OWT245" s="499"/>
      <c r="OWU245" s="499"/>
      <c r="OWV245" s="499"/>
      <c r="OWW245" s="500"/>
      <c r="OWX245" s="501"/>
      <c r="OWY245" s="501"/>
      <c r="OWZ245" s="501"/>
      <c r="OXA245" s="501"/>
      <c r="OXB245" s="501"/>
      <c r="OXC245" s="501"/>
      <c r="OXD245" s="501"/>
      <c r="OXE245" s="501"/>
      <c r="OXF245" s="501"/>
      <c r="OXG245" s="501"/>
      <c r="OXH245" s="501"/>
      <c r="OXI245" s="502"/>
      <c r="OXJ245" s="497"/>
      <c r="OXK245" s="498"/>
      <c r="OXL245" s="498"/>
      <c r="OXM245" s="499"/>
      <c r="OXN245" s="499"/>
      <c r="OXO245" s="499"/>
      <c r="OXP245" s="500"/>
      <c r="OXQ245" s="501"/>
      <c r="OXR245" s="501"/>
      <c r="OXS245" s="501"/>
      <c r="OXT245" s="501"/>
      <c r="OXU245" s="501"/>
      <c r="OXV245" s="501"/>
      <c r="OXW245" s="501"/>
      <c r="OXX245" s="501"/>
      <c r="OXY245" s="501"/>
      <c r="OXZ245" s="501"/>
      <c r="OYA245" s="501"/>
      <c r="OYB245" s="502"/>
      <c r="OYC245" s="497"/>
      <c r="OYD245" s="498"/>
      <c r="OYE245" s="498"/>
      <c r="OYF245" s="499"/>
      <c r="OYG245" s="499"/>
      <c r="OYH245" s="499"/>
      <c r="OYI245" s="500"/>
      <c r="OYJ245" s="501"/>
      <c r="OYK245" s="501"/>
      <c r="OYL245" s="501"/>
      <c r="OYM245" s="501"/>
      <c r="OYN245" s="501"/>
      <c r="OYO245" s="501"/>
      <c r="OYP245" s="501"/>
      <c r="OYQ245" s="501"/>
      <c r="OYR245" s="501"/>
      <c r="OYS245" s="501"/>
      <c r="OYT245" s="501"/>
      <c r="OYU245" s="502"/>
      <c r="OYV245" s="497"/>
      <c r="OYW245" s="498"/>
      <c r="OYX245" s="498"/>
      <c r="OYY245" s="499"/>
      <c r="OYZ245" s="499"/>
      <c r="OZA245" s="499"/>
      <c r="OZB245" s="500"/>
      <c r="OZC245" s="501"/>
      <c r="OZD245" s="501"/>
      <c r="OZE245" s="501"/>
      <c r="OZF245" s="501"/>
      <c r="OZG245" s="501"/>
      <c r="OZH245" s="501"/>
      <c r="OZI245" s="501"/>
      <c r="OZJ245" s="501"/>
      <c r="OZK245" s="501"/>
      <c r="OZL245" s="501"/>
      <c r="OZM245" s="501"/>
      <c r="OZN245" s="502"/>
      <c r="OZO245" s="497"/>
      <c r="OZP245" s="498"/>
      <c r="OZQ245" s="498"/>
      <c r="OZR245" s="499"/>
      <c r="OZS245" s="499"/>
      <c r="OZT245" s="499"/>
      <c r="OZU245" s="500"/>
      <c r="OZV245" s="501"/>
      <c r="OZW245" s="501"/>
      <c r="OZX245" s="501"/>
      <c r="OZY245" s="501"/>
      <c r="OZZ245" s="501"/>
      <c r="PAA245" s="501"/>
      <c r="PAB245" s="501"/>
      <c r="PAC245" s="501"/>
      <c r="PAD245" s="501"/>
      <c r="PAE245" s="501"/>
      <c r="PAF245" s="501"/>
      <c r="PAG245" s="502"/>
      <c r="PAH245" s="497"/>
      <c r="PAI245" s="498"/>
      <c r="PAJ245" s="498"/>
      <c r="PAK245" s="499"/>
      <c r="PAL245" s="499"/>
      <c r="PAM245" s="499"/>
      <c r="PAN245" s="500"/>
      <c r="PAO245" s="501"/>
      <c r="PAP245" s="501"/>
      <c r="PAQ245" s="501"/>
      <c r="PAR245" s="501"/>
      <c r="PAS245" s="501"/>
      <c r="PAT245" s="501"/>
      <c r="PAU245" s="501"/>
      <c r="PAV245" s="501"/>
      <c r="PAW245" s="501"/>
      <c r="PAX245" s="501"/>
      <c r="PAY245" s="501"/>
      <c r="PAZ245" s="502"/>
      <c r="PBA245" s="497"/>
      <c r="PBB245" s="498"/>
      <c r="PBC245" s="498"/>
      <c r="PBD245" s="499"/>
      <c r="PBE245" s="499"/>
      <c r="PBF245" s="499"/>
      <c r="PBG245" s="500"/>
      <c r="PBH245" s="501"/>
      <c r="PBI245" s="501"/>
      <c r="PBJ245" s="501"/>
      <c r="PBK245" s="501"/>
      <c r="PBL245" s="501"/>
      <c r="PBM245" s="501"/>
      <c r="PBN245" s="501"/>
      <c r="PBO245" s="501"/>
      <c r="PBP245" s="501"/>
      <c r="PBQ245" s="501"/>
      <c r="PBR245" s="501"/>
      <c r="PBS245" s="502"/>
      <c r="PBT245" s="497"/>
      <c r="PBU245" s="498"/>
      <c r="PBV245" s="498"/>
      <c r="PBW245" s="499"/>
      <c r="PBX245" s="499"/>
      <c r="PBY245" s="499"/>
      <c r="PBZ245" s="500"/>
      <c r="PCA245" s="501"/>
      <c r="PCB245" s="501"/>
      <c r="PCC245" s="501"/>
      <c r="PCD245" s="501"/>
      <c r="PCE245" s="501"/>
      <c r="PCF245" s="501"/>
      <c r="PCG245" s="501"/>
      <c r="PCH245" s="501"/>
      <c r="PCI245" s="501"/>
      <c r="PCJ245" s="501"/>
      <c r="PCK245" s="501"/>
      <c r="PCL245" s="502"/>
      <c r="PCM245" s="497"/>
      <c r="PCN245" s="498"/>
      <c r="PCO245" s="498"/>
      <c r="PCP245" s="499"/>
      <c r="PCQ245" s="499"/>
      <c r="PCR245" s="499"/>
      <c r="PCS245" s="500"/>
      <c r="PCT245" s="501"/>
      <c r="PCU245" s="501"/>
      <c r="PCV245" s="501"/>
      <c r="PCW245" s="501"/>
      <c r="PCX245" s="501"/>
      <c r="PCY245" s="501"/>
      <c r="PCZ245" s="501"/>
      <c r="PDA245" s="501"/>
      <c r="PDB245" s="501"/>
      <c r="PDC245" s="501"/>
      <c r="PDD245" s="501"/>
      <c r="PDE245" s="502"/>
      <c r="PDF245" s="497"/>
      <c r="PDG245" s="498"/>
      <c r="PDH245" s="498"/>
      <c r="PDI245" s="499"/>
      <c r="PDJ245" s="499"/>
      <c r="PDK245" s="499"/>
      <c r="PDL245" s="500"/>
      <c r="PDM245" s="501"/>
      <c r="PDN245" s="501"/>
      <c r="PDO245" s="501"/>
      <c r="PDP245" s="501"/>
      <c r="PDQ245" s="501"/>
      <c r="PDR245" s="501"/>
      <c r="PDS245" s="501"/>
      <c r="PDT245" s="501"/>
      <c r="PDU245" s="501"/>
      <c r="PDV245" s="501"/>
      <c r="PDW245" s="501"/>
      <c r="PDX245" s="502"/>
      <c r="PDY245" s="497"/>
      <c r="PDZ245" s="498"/>
      <c r="PEA245" s="498"/>
      <c r="PEB245" s="499"/>
      <c r="PEC245" s="499"/>
      <c r="PED245" s="499"/>
      <c r="PEE245" s="500"/>
      <c r="PEF245" s="501"/>
      <c r="PEG245" s="501"/>
      <c r="PEH245" s="501"/>
      <c r="PEI245" s="501"/>
      <c r="PEJ245" s="501"/>
      <c r="PEK245" s="501"/>
      <c r="PEL245" s="501"/>
      <c r="PEM245" s="501"/>
      <c r="PEN245" s="501"/>
      <c r="PEO245" s="501"/>
      <c r="PEP245" s="501"/>
      <c r="PEQ245" s="502"/>
      <c r="PER245" s="497"/>
      <c r="PES245" s="498"/>
      <c r="PET245" s="498"/>
      <c r="PEU245" s="499"/>
      <c r="PEV245" s="499"/>
      <c r="PEW245" s="499"/>
      <c r="PEX245" s="500"/>
      <c r="PEY245" s="501"/>
      <c r="PEZ245" s="501"/>
      <c r="PFA245" s="501"/>
      <c r="PFB245" s="501"/>
      <c r="PFC245" s="501"/>
      <c r="PFD245" s="501"/>
      <c r="PFE245" s="501"/>
      <c r="PFF245" s="501"/>
      <c r="PFG245" s="501"/>
      <c r="PFH245" s="501"/>
      <c r="PFI245" s="501"/>
      <c r="PFJ245" s="502"/>
      <c r="PFK245" s="497"/>
      <c r="PFL245" s="498"/>
      <c r="PFM245" s="498"/>
      <c r="PFN245" s="499"/>
      <c r="PFO245" s="499"/>
      <c r="PFP245" s="499"/>
      <c r="PFQ245" s="500"/>
      <c r="PFR245" s="501"/>
      <c r="PFS245" s="501"/>
      <c r="PFT245" s="501"/>
      <c r="PFU245" s="501"/>
      <c r="PFV245" s="501"/>
      <c r="PFW245" s="501"/>
      <c r="PFX245" s="501"/>
      <c r="PFY245" s="501"/>
      <c r="PFZ245" s="501"/>
      <c r="PGA245" s="501"/>
      <c r="PGB245" s="501"/>
      <c r="PGC245" s="502"/>
      <c r="PGD245" s="497"/>
      <c r="PGE245" s="498"/>
      <c r="PGF245" s="498"/>
      <c r="PGG245" s="499"/>
      <c r="PGH245" s="499"/>
      <c r="PGI245" s="499"/>
      <c r="PGJ245" s="500"/>
      <c r="PGK245" s="501"/>
      <c r="PGL245" s="501"/>
      <c r="PGM245" s="501"/>
      <c r="PGN245" s="501"/>
      <c r="PGO245" s="501"/>
      <c r="PGP245" s="501"/>
      <c r="PGQ245" s="501"/>
      <c r="PGR245" s="501"/>
      <c r="PGS245" s="501"/>
      <c r="PGT245" s="501"/>
      <c r="PGU245" s="501"/>
      <c r="PGV245" s="502"/>
      <c r="PGW245" s="497"/>
      <c r="PGX245" s="498"/>
      <c r="PGY245" s="498"/>
      <c r="PGZ245" s="499"/>
      <c r="PHA245" s="499"/>
      <c r="PHB245" s="499"/>
      <c r="PHC245" s="500"/>
      <c r="PHD245" s="501"/>
      <c r="PHE245" s="501"/>
      <c r="PHF245" s="501"/>
      <c r="PHG245" s="501"/>
      <c r="PHH245" s="501"/>
      <c r="PHI245" s="501"/>
      <c r="PHJ245" s="501"/>
      <c r="PHK245" s="501"/>
      <c r="PHL245" s="501"/>
      <c r="PHM245" s="501"/>
      <c r="PHN245" s="501"/>
      <c r="PHO245" s="502"/>
      <c r="PHP245" s="497"/>
      <c r="PHQ245" s="498"/>
      <c r="PHR245" s="498"/>
      <c r="PHS245" s="499"/>
      <c r="PHT245" s="499"/>
      <c r="PHU245" s="499"/>
      <c r="PHV245" s="500"/>
      <c r="PHW245" s="501"/>
      <c r="PHX245" s="501"/>
      <c r="PHY245" s="501"/>
      <c r="PHZ245" s="501"/>
      <c r="PIA245" s="501"/>
      <c r="PIB245" s="501"/>
      <c r="PIC245" s="501"/>
      <c r="PID245" s="501"/>
      <c r="PIE245" s="501"/>
      <c r="PIF245" s="501"/>
      <c r="PIG245" s="501"/>
      <c r="PIH245" s="502"/>
      <c r="PII245" s="497"/>
      <c r="PIJ245" s="498"/>
      <c r="PIK245" s="498"/>
      <c r="PIL245" s="499"/>
      <c r="PIM245" s="499"/>
      <c r="PIN245" s="499"/>
      <c r="PIO245" s="500"/>
      <c r="PIP245" s="501"/>
      <c r="PIQ245" s="501"/>
      <c r="PIR245" s="501"/>
      <c r="PIS245" s="501"/>
      <c r="PIT245" s="501"/>
      <c r="PIU245" s="501"/>
      <c r="PIV245" s="501"/>
      <c r="PIW245" s="501"/>
      <c r="PIX245" s="501"/>
      <c r="PIY245" s="501"/>
      <c r="PIZ245" s="501"/>
      <c r="PJA245" s="502"/>
      <c r="PJB245" s="497"/>
      <c r="PJC245" s="498"/>
      <c r="PJD245" s="498"/>
      <c r="PJE245" s="499"/>
      <c r="PJF245" s="499"/>
      <c r="PJG245" s="499"/>
      <c r="PJH245" s="500"/>
      <c r="PJI245" s="501"/>
      <c r="PJJ245" s="501"/>
      <c r="PJK245" s="501"/>
      <c r="PJL245" s="501"/>
      <c r="PJM245" s="501"/>
      <c r="PJN245" s="501"/>
      <c r="PJO245" s="501"/>
      <c r="PJP245" s="501"/>
      <c r="PJQ245" s="501"/>
      <c r="PJR245" s="501"/>
      <c r="PJS245" s="501"/>
      <c r="PJT245" s="502"/>
      <c r="PJU245" s="497"/>
      <c r="PJV245" s="498"/>
      <c r="PJW245" s="498"/>
      <c r="PJX245" s="499"/>
      <c r="PJY245" s="499"/>
      <c r="PJZ245" s="499"/>
      <c r="PKA245" s="500"/>
      <c r="PKB245" s="501"/>
      <c r="PKC245" s="501"/>
      <c r="PKD245" s="501"/>
      <c r="PKE245" s="501"/>
      <c r="PKF245" s="501"/>
      <c r="PKG245" s="501"/>
      <c r="PKH245" s="501"/>
      <c r="PKI245" s="501"/>
      <c r="PKJ245" s="501"/>
      <c r="PKK245" s="501"/>
      <c r="PKL245" s="501"/>
      <c r="PKM245" s="502"/>
      <c r="PKN245" s="497"/>
      <c r="PKO245" s="498"/>
      <c r="PKP245" s="498"/>
      <c r="PKQ245" s="499"/>
      <c r="PKR245" s="499"/>
      <c r="PKS245" s="499"/>
      <c r="PKT245" s="500"/>
      <c r="PKU245" s="501"/>
      <c r="PKV245" s="501"/>
      <c r="PKW245" s="501"/>
      <c r="PKX245" s="501"/>
      <c r="PKY245" s="501"/>
      <c r="PKZ245" s="501"/>
      <c r="PLA245" s="501"/>
      <c r="PLB245" s="501"/>
      <c r="PLC245" s="501"/>
      <c r="PLD245" s="501"/>
      <c r="PLE245" s="501"/>
      <c r="PLF245" s="502"/>
      <c r="PLG245" s="497"/>
      <c r="PLH245" s="498"/>
      <c r="PLI245" s="498"/>
      <c r="PLJ245" s="499"/>
      <c r="PLK245" s="499"/>
      <c r="PLL245" s="499"/>
      <c r="PLM245" s="500"/>
      <c r="PLN245" s="501"/>
      <c r="PLO245" s="501"/>
      <c r="PLP245" s="501"/>
      <c r="PLQ245" s="501"/>
      <c r="PLR245" s="501"/>
      <c r="PLS245" s="501"/>
      <c r="PLT245" s="501"/>
      <c r="PLU245" s="501"/>
      <c r="PLV245" s="501"/>
      <c r="PLW245" s="501"/>
      <c r="PLX245" s="501"/>
      <c r="PLY245" s="502"/>
      <c r="PLZ245" s="497"/>
      <c r="PMA245" s="498"/>
      <c r="PMB245" s="498"/>
      <c r="PMC245" s="499"/>
      <c r="PMD245" s="499"/>
      <c r="PME245" s="499"/>
      <c r="PMF245" s="500"/>
      <c r="PMG245" s="501"/>
      <c r="PMH245" s="501"/>
      <c r="PMI245" s="501"/>
      <c r="PMJ245" s="501"/>
      <c r="PMK245" s="501"/>
      <c r="PML245" s="501"/>
      <c r="PMM245" s="501"/>
      <c r="PMN245" s="501"/>
      <c r="PMO245" s="501"/>
      <c r="PMP245" s="501"/>
      <c r="PMQ245" s="501"/>
      <c r="PMR245" s="502"/>
      <c r="PMS245" s="497"/>
      <c r="PMT245" s="498"/>
      <c r="PMU245" s="498"/>
      <c r="PMV245" s="499"/>
      <c r="PMW245" s="499"/>
      <c r="PMX245" s="499"/>
      <c r="PMY245" s="500"/>
      <c r="PMZ245" s="501"/>
      <c r="PNA245" s="501"/>
      <c r="PNB245" s="501"/>
      <c r="PNC245" s="501"/>
      <c r="PND245" s="501"/>
      <c r="PNE245" s="501"/>
      <c r="PNF245" s="501"/>
      <c r="PNG245" s="501"/>
      <c r="PNH245" s="501"/>
      <c r="PNI245" s="501"/>
      <c r="PNJ245" s="501"/>
      <c r="PNK245" s="502"/>
      <c r="PNL245" s="497"/>
      <c r="PNM245" s="498"/>
      <c r="PNN245" s="498"/>
      <c r="PNO245" s="499"/>
      <c r="PNP245" s="499"/>
      <c r="PNQ245" s="499"/>
      <c r="PNR245" s="500"/>
      <c r="PNS245" s="501"/>
      <c r="PNT245" s="501"/>
      <c r="PNU245" s="501"/>
      <c r="PNV245" s="501"/>
      <c r="PNW245" s="501"/>
      <c r="PNX245" s="501"/>
      <c r="PNY245" s="501"/>
      <c r="PNZ245" s="501"/>
      <c r="POA245" s="501"/>
      <c r="POB245" s="501"/>
      <c r="POC245" s="501"/>
      <c r="POD245" s="502"/>
      <c r="POE245" s="497"/>
      <c r="POF245" s="498"/>
      <c r="POG245" s="498"/>
      <c r="POH245" s="499"/>
      <c r="POI245" s="499"/>
      <c r="POJ245" s="499"/>
      <c r="POK245" s="500"/>
      <c r="POL245" s="501"/>
      <c r="POM245" s="501"/>
      <c r="PON245" s="501"/>
      <c r="POO245" s="501"/>
      <c r="POP245" s="501"/>
      <c r="POQ245" s="501"/>
      <c r="POR245" s="501"/>
      <c r="POS245" s="501"/>
      <c r="POT245" s="501"/>
      <c r="POU245" s="501"/>
      <c r="POV245" s="501"/>
      <c r="POW245" s="502"/>
      <c r="POX245" s="497"/>
      <c r="POY245" s="498"/>
      <c r="POZ245" s="498"/>
      <c r="PPA245" s="499"/>
      <c r="PPB245" s="499"/>
      <c r="PPC245" s="499"/>
      <c r="PPD245" s="500"/>
      <c r="PPE245" s="501"/>
      <c r="PPF245" s="501"/>
      <c r="PPG245" s="501"/>
      <c r="PPH245" s="501"/>
      <c r="PPI245" s="501"/>
      <c r="PPJ245" s="501"/>
      <c r="PPK245" s="501"/>
      <c r="PPL245" s="501"/>
      <c r="PPM245" s="501"/>
      <c r="PPN245" s="501"/>
      <c r="PPO245" s="501"/>
      <c r="PPP245" s="502"/>
      <c r="PPQ245" s="497"/>
      <c r="PPR245" s="498"/>
      <c r="PPS245" s="498"/>
      <c r="PPT245" s="499"/>
      <c r="PPU245" s="499"/>
      <c r="PPV245" s="499"/>
      <c r="PPW245" s="500"/>
      <c r="PPX245" s="501"/>
      <c r="PPY245" s="501"/>
      <c r="PPZ245" s="501"/>
      <c r="PQA245" s="501"/>
      <c r="PQB245" s="501"/>
      <c r="PQC245" s="501"/>
      <c r="PQD245" s="501"/>
      <c r="PQE245" s="501"/>
      <c r="PQF245" s="501"/>
      <c r="PQG245" s="501"/>
      <c r="PQH245" s="501"/>
      <c r="PQI245" s="502"/>
      <c r="PQJ245" s="497"/>
      <c r="PQK245" s="498"/>
      <c r="PQL245" s="498"/>
      <c r="PQM245" s="499"/>
      <c r="PQN245" s="499"/>
      <c r="PQO245" s="499"/>
      <c r="PQP245" s="500"/>
      <c r="PQQ245" s="501"/>
      <c r="PQR245" s="501"/>
      <c r="PQS245" s="501"/>
      <c r="PQT245" s="501"/>
      <c r="PQU245" s="501"/>
      <c r="PQV245" s="501"/>
      <c r="PQW245" s="501"/>
      <c r="PQX245" s="501"/>
      <c r="PQY245" s="501"/>
      <c r="PQZ245" s="501"/>
      <c r="PRA245" s="501"/>
      <c r="PRB245" s="502"/>
      <c r="PRC245" s="497"/>
      <c r="PRD245" s="498"/>
      <c r="PRE245" s="498"/>
      <c r="PRF245" s="499"/>
      <c r="PRG245" s="499"/>
      <c r="PRH245" s="499"/>
      <c r="PRI245" s="500"/>
      <c r="PRJ245" s="501"/>
      <c r="PRK245" s="501"/>
      <c r="PRL245" s="501"/>
      <c r="PRM245" s="501"/>
      <c r="PRN245" s="501"/>
      <c r="PRO245" s="501"/>
      <c r="PRP245" s="501"/>
      <c r="PRQ245" s="501"/>
      <c r="PRR245" s="501"/>
      <c r="PRS245" s="501"/>
      <c r="PRT245" s="501"/>
      <c r="PRU245" s="502"/>
      <c r="PRV245" s="497"/>
      <c r="PRW245" s="498"/>
      <c r="PRX245" s="498"/>
      <c r="PRY245" s="499"/>
      <c r="PRZ245" s="499"/>
      <c r="PSA245" s="499"/>
      <c r="PSB245" s="500"/>
      <c r="PSC245" s="501"/>
      <c r="PSD245" s="501"/>
      <c r="PSE245" s="501"/>
      <c r="PSF245" s="501"/>
      <c r="PSG245" s="501"/>
      <c r="PSH245" s="501"/>
      <c r="PSI245" s="501"/>
      <c r="PSJ245" s="501"/>
      <c r="PSK245" s="501"/>
      <c r="PSL245" s="501"/>
      <c r="PSM245" s="501"/>
      <c r="PSN245" s="502"/>
      <c r="PSO245" s="497"/>
      <c r="PSP245" s="498"/>
      <c r="PSQ245" s="498"/>
      <c r="PSR245" s="499"/>
      <c r="PSS245" s="499"/>
      <c r="PST245" s="499"/>
      <c r="PSU245" s="500"/>
      <c r="PSV245" s="501"/>
      <c r="PSW245" s="501"/>
      <c r="PSX245" s="501"/>
      <c r="PSY245" s="501"/>
      <c r="PSZ245" s="501"/>
      <c r="PTA245" s="501"/>
      <c r="PTB245" s="501"/>
      <c r="PTC245" s="501"/>
      <c r="PTD245" s="501"/>
      <c r="PTE245" s="501"/>
      <c r="PTF245" s="501"/>
      <c r="PTG245" s="502"/>
      <c r="PTH245" s="497"/>
      <c r="PTI245" s="498"/>
      <c r="PTJ245" s="498"/>
      <c r="PTK245" s="499"/>
      <c r="PTL245" s="499"/>
      <c r="PTM245" s="499"/>
      <c r="PTN245" s="500"/>
      <c r="PTO245" s="501"/>
      <c r="PTP245" s="501"/>
      <c r="PTQ245" s="501"/>
      <c r="PTR245" s="501"/>
      <c r="PTS245" s="501"/>
      <c r="PTT245" s="501"/>
      <c r="PTU245" s="501"/>
      <c r="PTV245" s="501"/>
      <c r="PTW245" s="501"/>
      <c r="PTX245" s="501"/>
      <c r="PTY245" s="501"/>
      <c r="PTZ245" s="502"/>
      <c r="PUA245" s="497"/>
      <c r="PUB245" s="498"/>
      <c r="PUC245" s="498"/>
      <c r="PUD245" s="499"/>
      <c r="PUE245" s="499"/>
      <c r="PUF245" s="499"/>
      <c r="PUG245" s="500"/>
      <c r="PUH245" s="501"/>
      <c r="PUI245" s="501"/>
      <c r="PUJ245" s="501"/>
      <c r="PUK245" s="501"/>
      <c r="PUL245" s="501"/>
      <c r="PUM245" s="501"/>
      <c r="PUN245" s="501"/>
      <c r="PUO245" s="501"/>
      <c r="PUP245" s="501"/>
      <c r="PUQ245" s="501"/>
      <c r="PUR245" s="501"/>
      <c r="PUS245" s="502"/>
      <c r="PUT245" s="497"/>
      <c r="PUU245" s="498"/>
      <c r="PUV245" s="498"/>
      <c r="PUW245" s="499"/>
      <c r="PUX245" s="499"/>
      <c r="PUY245" s="499"/>
      <c r="PUZ245" s="500"/>
      <c r="PVA245" s="501"/>
      <c r="PVB245" s="501"/>
      <c r="PVC245" s="501"/>
      <c r="PVD245" s="501"/>
      <c r="PVE245" s="501"/>
      <c r="PVF245" s="501"/>
      <c r="PVG245" s="501"/>
      <c r="PVH245" s="501"/>
      <c r="PVI245" s="501"/>
      <c r="PVJ245" s="501"/>
      <c r="PVK245" s="501"/>
      <c r="PVL245" s="502"/>
      <c r="PVM245" s="497"/>
      <c r="PVN245" s="498"/>
      <c r="PVO245" s="498"/>
      <c r="PVP245" s="499"/>
      <c r="PVQ245" s="499"/>
      <c r="PVR245" s="499"/>
      <c r="PVS245" s="500"/>
      <c r="PVT245" s="501"/>
      <c r="PVU245" s="501"/>
      <c r="PVV245" s="501"/>
      <c r="PVW245" s="501"/>
      <c r="PVX245" s="501"/>
      <c r="PVY245" s="501"/>
      <c r="PVZ245" s="501"/>
      <c r="PWA245" s="501"/>
      <c r="PWB245" s="501"/>
      <c r="PWC245" s="501"/>
      <c r="PWD245" s="501"/>
      <c r="PWE245" s="502"/>
      <c r="PWF245" s="497"/>
      <c r="PWG245" s="498"/>
      <c r="PWH245" s="498"/>
      <c r="PWI245" s="499"/>
      <c r="PWJ245" s="499"/>
      <c r="PWK245" s="499"/>
      <c r="PWL245" s="500"/>
      <c r="PWM245" s="501"/>
      <c r="PWN245" s="501"/>
      <c r="PWO245" s="501"/>
      <c r="PWP245" s="501"/>
      <c r="PWQ245" s="501"/>
      <c r="PWR245" s="501"/>
      <c r="PWS245" s="501"/>
      <c r="PWT245" s="501"/>
      <c r="PWU245" s="501"/>
      <c r="PWV245" s="501"/>
      <c r="PWW245" s="501"/>
      <c r="PWX245" s="502"/>
      <c r="PWY245" s="497"/>
      <c r="PWZ245" s="498"/>
      <c r="PXA245" s="498"/>
      <c r="PXB245" s="499"/>
      <c r="PXC245" s="499"/>
      <c r="PXD245" s="499"/>
      <c r="PXE245" s="500"/>
      <c r="PXF245" s="501"/>
      <c r="PXG245" s="501"/>
      <c r="PXH245" s="501"/>
      <c r="PXI245" s="501"/>
      <c r="PXJ245" s="501"/>
      <c r="PXK245" s="501"/>
      <c r="PXL245" s="501"/>
      <c r="PXM245" s="501"/>
      <c r="PXN245" s="501"/>
      <c r="PXO245" s="501"/>
      <c r="PXP245" s="501"/>
      <c r="PXQ245" s="502"/>
      <c r="PXR245" s="497"/>
      <c r="PXS245" s="498"/>
      <c r="PXT245" s="498"/>
      <c r="PXU245" s="499"/>
      <c r="PXV245" s="499"/>
      <c r="PXW245" s="499"/>
      <c r="PXX245" s="500"/>
      <c r="PXY245" s="501"/>
      <c r="PXZ245" s="501"/>
      <c r="PYA245" s="501"/>
      <c r="PYB245" s="501"/>
      <c r="PYC245" s="501"/>
      <c r="PYD245" s="501"/>
      <c r="PYE245" s="501"/>
      <c r="PYF245" s="501"/>
      <c r="PYG245" s="501"/>
      <c r="PYH245" s="501"/>
      <c r="PYI245" s="501"/>
      <c r="PYJ245" s="502"/>
      <c r="PYK245" s="497"/>
      <c r="PYL245" s="498"/>
      <c r="PYM245" s="498"/>
      <c r="PYN245" s="499"/>
      <c r="PYO245" s="499"/>
      <c r="PYP245" s="499"/>
      <c r="PYQ245" s="500"/>
      <c r="PYR245" s="501"/>
      <c r="PYS245" s="501"/>
      <c r="PYT245" s="501"/>
      <c r="PYU245" s="501"/>
      <c r="PYV245" s="501"/>
      <c r="PYW245" s="501"/>
      <c r="PYX245" s="501"/>
      <c r="PYY245" s="501"/>
      <c r="PYZ245" s="501"/>
      <c r="PZA245" s="501"/>
      <c r="PZB245" s="501"/>
      <c r="PZC245" s="502"/>
      <c r="PZD245" s="497"/>
      <c r="PZE245" s="498"/>
      <c r="PZF245" s="498"/>
      <c r="PZG245" s="499"/>
      <c r="PZH245" s="499"/>
      <c r="PZI245" s="499"/>
      <c r="PZJ245" s="500"/>
      <c r="PZK245" s="501"/>
      <c r="PZL245" s="501"/>
      <c r="PZM245" s="501"/>
      <c r="PZN245" s="501"/>
      <c r="PZO245" s="501"/>
      <c r="PZP245" s="501"/>
      <c r="PZQ245" s="501"/>
      <c r="PZR245" s="501"/>
      <c r="PZS245" s="501"/>
      <c r="PZT245" s="501"/>
      <c r="PZU245" s="501"/>
      <c r="PZV245" s="502"/>
      <c r="PZW245" s="497"/>
      <c r="PZX245" s="498"/>
      <c r="PZY245" s="498"/>
      <c r="PZZ245" s="499"/>
      <c r="QAA245" s="499"/>
      <c r="QAB245" s="499"/>
      <c r="QAC245" s="500"/>
      <c r="QAD245" s="501"/>
      <c r="QAE245" s="501"/>
      <c r="QAF245" s="501"/>
      <c r="QAG245" s="501"/>
      <c r="QAH245" s="501"/>
      <c r="QAI245" s="501"/>
      <c r="QAJ245" s="501"/>
      <c r="QAK245" s="501"/>
      <c r="QAL245" s="501"/>
      <c r="QAM245" s="501"/>
      <c r="QAN245" s="501"/>
      <c r="QAO245" s="502"/>
      <c r="QAP245" s="497"/>
      <c r="QAQ245" s="498"/>
      <c r="QAR245" s="498"/>
      <c r="QAS245" s="499"/>
      <c r="QAT245" s="499"/>
      <c r="QAU245" s="499"/>
      <c r="QAV245" s="500"/>
      <c r="QAW245" s="501"/>
      <c r="QAX245" s="501"/>
      <c r="QAY245" s="501"/>
      <c r="QAZ245" s="501"/>
      <c r="QBA245" s="501"/>
      <c r="QBB245" s="501"/>
      <c r="QBC245" s="501"/>
      <c r="QBD245" s="501"/>
      <c r="QBE245" s="501"/>
      <c r="QBF245" s="501"/>
      <c r="QBG245" s="501"/>
      <c r="QBH245" s="502"/>
      <c r="QBI245" s="497"/>
      <c r="QBJ245" s="498"/>
      <c r="QBK245" s="498"/>
      <c r="QBL245" s="499"/>
      <c r="QBM245" s="499"/>
      <c r="QBN245" s="499"/>
      <c r="QBO245" s="500"/>
      <c r="QBP245" s="501"/>
      <c r="QBQ245" s="501"/>
      <c r="QBR245" s="501"/>
      <c r="QBS245" s="501"/>
      <c r="QBT245" s="501"/>
      <c r="QBU245" s="501"/>
      <c r="QBV245" s="501"/>
      <c r="QBW245" s="501"/>
      <c r="QBX245" s="501"/>
      <c r="QBY245" s="501"/>
      <c r="QBZ245" s="501"/>
      <c r="QCA245" s="502"/>
      <c r="QCB245" s="497"/>
      <c r="QCC245" s="498"/>
      <c r="QCD245" s="498"/>
      <c r="QCE245" s="499"/>
      <c r="QCF245" s="499"/>
      <c r="QCG245" s="499"/>
      <c r="QCH245" s="500"/>
      <c r="QCI245" s="501"/>
      <c r="QCJ245" s="501"/>
      <c r="QCK245" s="501"/>
      <c r="QCL245" s="501"/>
      <c r="QCM245" s="501"/>
      <c r="QCN245" s="501"/>
      <c r="QCO245" s="501"/>
      <c r="QCP245" s="501"/>
      <c r="QCQ245" s="501"/>
      <c r="QCR245" s="501"/>
      <c r="QCS245" s="501"/>
      <c r="QCT245" s="502"/>
      <c r="QCU245" s="497"/>
      <c r="QCV245" s="498"/>
      <c r="QCW245" s="498"/>
      <c r="QCX245" s="499"/>
      <c r="QCY245" s="499"/>
      <c r="QCZ245" s="499"/>
      <c r="QDA245" s="500"/>
      <c r="QDB245" s="501"/>
      <c r="QDC245" s="501"/>
      <c r="QDD245" s="501"/>
      <c r="QDE245" s="501"/>
      <c r="QDF245" s="501"/>
      <c r="QDG245" s="501"/>
      <c r="QDH245" s="501"/>
      <c r="QDI245" s="501"/>
      <c r="QDJ245" s="501"/>
      <c r="QDK245" s="501"/>
      <c r="QDL245" s="501"/>
      <c r="QDM245" s="502"/>
      <c r="QDN245" s="497"/>
      <c r="QDO245" s="498"/>
      <c r="QDP245" s="498"/>
      <c r="QDQ245" s="499"/>
      <c r="QDR245" s="499"/>
      <c r="QDS245" s="499"/>
      <c r="QDT245" s="500"/>
      <c r="QDU245" s="501"/>
      <c r="QDV245" s="501"/>
      <c r="QDW245" s="501"/>
      <c r="QDX245" s="501"/>
      <c r="QDY245" s="501"/>
      <c r="QDZ245" s="501"/>
      <c r="QEA245" s="501"/>
      <c r="QEB245" s="501"/>
      <c r="QEC245" s="501"/>
      <c r="QED245" s="501"/>
      <c r="QEE245" s="501"/>
      <c r="QEF245" s="502"/>
      <c r="QEG245" s="497"/>
      <c r="QEH245" s="498"/>
      <c r="QEI245" s="498"/>
      <c r="QEJ245" s="499"/>
      <c r="QEK245" s="499"/>
      <c r="QEL245" s="499"/>
      <c r="QEM245" s="500"/>
      <c r="QEN245" s="501"/>
      <c r="QEO245" s="501"/>
      <c r="QEP245" s="501"/>
      <c r="QEQ245" s="501"/>
      <c r="QER245" s="501"/>
      <c r="QES245" s="501"/>
      <c r="QET245" s="501"/>
      <c r="QEU245" s="501"/>
      <c r="QEV245" s="501"/>
      <c r="QEW245" s="501"/>
      <c r="QEX245" s="501"/>
      <c r="QEY245" s="502"/>
      <c r="QEZ245" s="497"/>
      <c r="QFA245" s="498"/>
      <c r="QFB245" s="498"/>
      <c r="QFC245" s="499"/>
      <c r="QFD245" s="499"/>
      <c r="QFE245" s="499"/>
      <c r="QFF245" s="500"/>
      <c r="QFG245" s="501"/>
      <c r="QFH245" s="501"/>
      <c r="QFI245" s="501"/>
      <c r="QFJ245" s="501"/>
      <c r="QFK245" s="501"/>
      <c r="QFL245" s="501"/>
      <c r="QFM245" s="501"/>
      <c r="QFN245" s="501"/>
      <c r="QFO245" s="501"/>
      <c r="QFP245" s="501"/>
      <c r="QFQ245" s="501"/>
      <c r="QFR245" s="502"/>
      <c r="QFS245" s="497"/>
      <c r="QFT245" s="498"/>
      <c r="QFU245" s="498"/>
      <c r="QFV245" s="499"/>
      <c r="QFW245" s="499"/>
      <c r="QFX245" s="499"/>
      <c r="QFY245" s="500"/>
      <c r="QFZ245" s="501"/>
      <c r="QGA245" s="501"/>
      <c r="QGB245" s="501"/>
      <c r="QGC245" s="501"/>
      <c r="QGD245" s="501"/>
      <c r="QGE245" s="501"/>
      <c r="QGF245" s="501"/>
      <c r="QGG245" s="501"/>
      <c r="QGH245" s="501"/>
      <c r="QGI245" s="501"/>
      <c r="QGJ245" s="501"/>
      <c r="QGK245" s="502"/>
      <c r="QGL245" s="497"/>
      <c r="QGM245" s="498"/>
      <c r="QGN245" s="498"/>
      <c r="QGO245" s="499"/>
      <c r="QGP245" s="499"/>
      <c r="QGQ245" s="499"/>
      <c r="QGR245" s="500"/>
      <c r="QGS245" s="501"/>
      <c r="QGT245" s="501"/>
      <c r="QGU245" s="501"/>
      <c r="QGV245" s="501"/>
      <c r="QGW245" s="501"/>
      <c r="QGX245" s="501"/>
      <c r="QGY245" s="501"/>
      <c r="QGZ245" s="501"/>
      <c r="QHA245" s="501"/>
      <c r="QHB245" s="501"/>
      <c r="QHC245" s="501"/>
      <c r="QHD245" s="502"/>
      <c r="QHE245" s="497"/>
      <c r="QHF245" s="498"/>
      <c r="QHG245" s="498"/>
      <c r="QHH245" s="499"/>
      <c r="QHI245" s="499"/>
      <c r="QHJ245" s="499"/>
      <c r="QHK245" s="500"/>
      <c r="QHL245" s="501"/>
      <c r="QHM245" s="501"/>
      <c r="QHN245" s="501"/>
      <c r="QHO245" s="501"/>
      <c r="QHP245" s="501"/>
      <c r="QHQ245" s="501"/>
      <c r="QHR245" s="501"/>
      <c r="QHS245" s="501"/>
      <c r="QHT245" s="501"/>
      <c r="QHU245" s="501"/>
      <c r="QHV245" s="501"/>
      <c r="QHW245" s="502"/>
      <c r="QHX245" s="497"/>
      <c r="QHY245" s="498"/>
      <c r="QHZ245" s="498"/>
      <c r="QIA245" s="499"/>
      <c r="QIB245" s="499"/>
      <c r="QIC245" s="499"/>
      <c r="QID245" s="500"/>
      <c r="QIE245" s="501"/>
      <c r="QIF245" s="501"/>
      <c r="QIG245" s="501"/>
      <c r="QIH245" s="501"/>
      <c r="QII245" s="501"/>
      <c r="QIJ245" s="501"/>
      <c r="QIK245" s="501"/>
      <c r="QIL245" s="501"/>
      <c r="QIM245" s="501"/>
      <c r="QIN245" s="501"/>
      <c r="QIO245" s="501"/>
      <c r="QIP245" s="502"/>
      <c r="QIQ245" s="497"/>
      <c r="QIR245" s="498"/>
      <c r="QIS245" s="498"/>
      <c r="QIT245" s="499"/>
      <c r="QIU245" s="499"/>
      <c r="QIV245" s="499"/>
      <c r="QIW245" s="500"/>
      <c r="QIX245" s="501"/>
      <c r="QIY245" s="501"/>
      <c r="QIZ245" s="501"/>
      <c r="QJA245" s="501"/>
      <c r="QJB245" s="501"/>
      <c r="QJC245" s="501"/>
      <c r="QJD245" s="501"/>
      <c r="QJE245" s="501"/>
      <c r="QJF245" s="501"/>
      <c r="QJG245" s="501"/>
      <c r="QJH245" s="501"/>
      <c r="QJI245" s="502"/>
      <c r="QJJ245" s="497"/>
      <c r="QJK245" s="498"/>
      <c r="QJL245" s="498"/>
      <c r="QJM245" s="499"/>
      <c r="QJN245" s="499"/>
      <c r="QJO245" s="499"/>
      <c r="QJP245" s="500"/>
      <c r="QJQ245" s="501"/>
      <c r="QJR245" s="501"/>
      <c r="QJS245" s="501"/>
      <c r="QJT245" s="501"/>
      <c r="QJU245" s="501"/>
      <c r="QJV245" s="501"/>
      <c r="QJW245" s="501"/>
      <c r="QJX245" s="501"/>
      <c r="QJY245" s="501"/>
      <c r="QJZ245" s="501"/>
      <c r="QKA245" s="501"/>
      <c r="QKB245" s="502"/>
      <c r="QKC245" s="497"/>
      <c r="QKD245" s="498"/>
      <c r="QKE245" s="498"/>
      <c r="QKF245" s="499"/>
      <c r="QKG245" s="499"/>
      <c r="QKH245" s="499"/>
      <c r="QKI245" s="500"/>
      <c r="QKJ245" s="501"/>
      <c r="QKK245" s="501"/>
      <c r="QKL245" s="501"/>
      <c r="QKM245" s="501"/>
      <c r="QKN245" s="501"/>
      <c r="QKO245" s="501"/>
      <c r="QKP245" s="501"/>
      <c r="QKQ245" s="501"/>
      <c r="QKR245" s="501"/>
      <c r="QKS245" s="501"/>
      <c r="QKT245" s="501"/>
      <c r="QKU245" s="502"/>
      <c r="QKV245" s="497"/>
      <c r="QKW245" s="498"/>
      <c r="QKX245" s="498"/>
      <c r="QKY245" s="499"/>
      <c r="QKZ245" s="499"/>
      <c r="QLA245" s="499"/>
      <c r="QLB245" s="500"/>
      <c r="QLC245" s="501"/>
      <c r="QLD245" s="501"/>
      <c r="QLE245" s="501"/>
      <c r="QLF245" s="501"/>
      <c r="QLG245" s="501"/>
      <c r="QLH245" s="501"/>
      <c r="QLI245" s="501"/>
      <c r="QLJ245" s="501"/>
      <c r="QLK245" s="501"/>
      <c r="QLL245" s="501"/>
      <c r="QLM245" s="501"/>
      <c r="QLN245" s="502"/>
      <c r="QLO245" s="497"/>
      <c r="QLP245" s="498"/>
      <c r="QLQ245" s="498"/>
      <c r="QLR245" s="499"/>
      <c r="QLS245" s="499"/>
      <c r="QLT245" s="499"/>
      <c r="QLU245" s="500"/>
      <c r="QLV245" s="501"/>
      <c r="QLW245" s="501"/>
      <c r="QLX245" s="501"/>
      <c r="QLY245" s="501"/>
      <c r="QLZ245" s="501"/>
      <c r="QMA245" s="501"/>
      <c r="QMB245" s="501"/>
      <c r="QMC245" s="501"/>
      <c r="QMD245" s="501"/>
      <c r="QME245" s="501"/>
      <c r="QMF245" s="501"/>
      <c r="QMG245" s="502"/>
      <c r="QMH245" s="497"/>
      <c r="QMI245" s="498"/>
      <c r="QMJ245" s="498"/>
      <c r="QMK245" s="499"/>
      <c r="QML245" s="499"/>
      <c r="QMM245" s="499"/>
      <c r="QMN245" s="500"/>
      <c r="QMO245" s="501"/>
      <c r="QMP245" s="501"/>
      <c r="QMQ245" s="501"/>
      <c r="QMR245" s="501"/>
      <c r="QMS245" s="501"/>
      <c r="QMT245" s="501"/>
      <c r="QMU245" s="501"/>
      <c r="QMV245" s="501"/>
      <c r="QMW245" s="501"/>
      <c r="QMX245" s="501"/>
      <c r="QMY245" s="501"/>
      <c r="QMZ245" s="502"/>
      <c r="QNA245" s="497"/>
      <c r="QNB245" s="498"/>
      <c r="QNC245" s="498"/>
      <c r="QND245" s="499"/>
      <c r="QNE245" s="499"/>
      <c r="QNF245" s="499"/>
      <c r="QNG245" s="500"/>
      <c r="QNH245" s="501"/>
      <c r="QNI245" s="501"/>
      <c r="QNJ245" s="501"/>
      <c r="QNK245" s="501"/>
      <c r="QNL245" s="501"/>
      <c r="QNM245" s="501"/>
      <c r="QNN245" s="501"/>
      <c r="QNO245" s="501"/>
      <c r="QNP245" s="501"/>
      <c r="QNQ245" s="501"/>
      <c r="QNR245" s="501"/>
      <c r="QNS245" s="502"/>
      <c r="QNT245" s="497"/>
      <c r="QNU245" s="498"/>
      <c r="QNV245" s="498"/>
      <c r="QNW245" s="499"/>
      <c r="QNX245" s="499"/>
      <c r="QNY245" s="499"/>
      <c r="QNZ245" s="500"/>
      <c r="QOA245" s="501"/>
      <c r="QOB245" s="501"/>
      <c r="QOC245" s="501"/>
      <c r="QOD245" s="501"/>
      <c r="QOE245" s="501"/>
      <c r="QOF245" s="501"/>
      <c r="QOG245" s="501"/>
      <c r="QOH245" s="501"/>
      <c r="QOI245" s="501"/>
      <c r="QOJ245" s="501"/>
      <c r="QOK245" s="501"/>
      <c r="QOL245" s="502"/>
      <c r="QOM245" s="497"/>
      <c r="QON245" s="498"/>
      <c r="QOO245" s="498"/>
      <c r="QOP245" s="499"/>
      <c r="QOQ245" s="499"/>
      <c r="QOR245" s="499"/>
      <c r="QOS245" s="500"/>
      <c r="QOT245" s="501"/>
      <c r="QOU245" s="501"/>
      <c r="QOV245" s="501"/>
      <c r="QOW245" s="501"/>
      <c r="QOX245" s="501"/>
      <c r="QOY245" s="501"/>
      <c r="QOZ245" s="501"/>
      <c r="QPA245" s="501"/>
      <c r="QPB245" s="501"/>
      <c r="QPC245" s="501"/>
      <c r="QPD245" s="501"/>
      <c r="QPE245" s="502"/>
      <c r="QPF245" s="497"/>
      <c r="QPG245" s="498"/>
      <c r="QPH245" s="498"/>
      <c r="QPI245" s="499"/>
      <c r="QPJ245" s="499"/>
      <c r="QPK245" s="499"/>
      <c r="QPL245" s="500"/>
      <c r="QPM245" s="501"/>
      <c r="QPN245" s="501"/>
      <c r="QPO245" s="501"/>
      <c r="QPP245" s="501"/>
      <c r="QPQ245" s="501"/>
      <c r="QPR245" s="501"/>
      <c r="QPS245" s="501"/>
      <c r="QPT245" s="501"/>
      <c r="QPU245" s="501"/>
      <c r="QPV245" s="501"/>
      <c r="QPW245" s="501"/>
      <c r="QPX245" s="502"/>
      <c r="QPY245" s="497"/>
      <c r="QPZ245" s="498"/>
      <c r="QQA245" s="498"/>
      <c r="QQB245" s="499"/>
      <c r="QQC245" s="499"/>
      <c r="QQD245" s="499"/>
      <c r="QQE245" s="500"/>
      <c r="QQF245" s="501"/>
      <c r="QQG245" s="501"/>
      <c r="QQH245" s="501"/>
      <c r="QQI245" s="501"/>
      <c r="QQJ245" s="501"/>
      <c r="QQK245" s="501"/>
      <c r="QQL245" s="501"/>
      <c r="QQM245" s="501"/>
      <c r="QQN245" s="501"/>
      <c r="QQO245" s="501"/>
      <c r="QQP245" s="501"/>
      <c r="QQQ245" s="502"/>
      <c r="QQR245" s="497"/>
      <c r="QQS245" s="498"/>
      <c r="QQT245" s="498"/>
      <c r="QQU245" s="499"/>
      <c r="QQV245" s="499"/>
      <c r="QQW245" s="499"/>
      <c r="QQX245" s="500"/>
      <c r="QQY245" s="501"/>
      <c r="QQZ245" s="501"/>
      <c r="QRA245" s="501"/>
      <c r="QRB245" s="501"/>
      <c r="QRC245" s="501"/>
      <c r="QRD245" s="501"/>
      <c r="QRE245" s="501"/>
      <c r="QRF245" s="501"/>
      <c r="QRG245" s="501"/>
      <c r="QRH245" s="501"/>
      <c r="QRI245" s="501"/>
      <c r="QRJ245" s="502"/>
      <c r="QRK245" s="497"/>
      <c r="QRL245" s="498"/>
      <c r="QRM245" s="498"/>
      <c r="QRN245" s="499"/>
      <c r="QRO245" s="499"/>
      <c r="QRP245" s="499"/>
      <c r="QRQ245" s="500"/>
      <c r="QRR245" s="501"/>
      <c r="QRS245" s="501"/>
      <c r="QRT245" s="501"/>
      <c r="QRU245" s="501"/>
      <c r="QRV245" s="501"/>
      <c r="QRW245" s="501"/>
      <c r="QRX245" s="501"/>
      <c r="QRY245" s="501"/>
      <c r="QRZ245" s="501"/>
      <c r="QSA245" s="501"/>
      <c r="QSB245" s="501"/>
      <c r="QSC245" s="502"/>
      <c r="QSD245" s="497"/>
      <c r="QSE245" s="498"/>
      <c r="QSF245" s="498"/>
      <c r="QSG245" s="499"/>
      <c r="QSH245" s="499"/>
      <c r="QSI245" s="499"/>
      <c r="QSJ245" s="500"/>
      <c r="QSK245" s="501"/>
      <c r="QSL245" s="501"/>
      <c r="QSM245" s="501"/>
      <c r="QSN245" s="501"/>
      <c r="QSO245" s="501"/>
      <c r="QSP245" s="501"/>
      <c r="QSQ245" s="501"/>
      <c r="QSR245" s="501"/>
      <c r="QSS245" s="501"/>
      <c r="QST245" s="501"/>
      <c r="QSU245" s="501"/>
      <c r="QSV245" s="502"/>
      <c r="QSW245" s="497"/>
      <c r="QSX245" s="498"/>
      <c r="QSY245" s="498"/>
      <c r="QSZ245" s="499"/>
      <c r="QTA245" s="499"/>
      <c r="QTB245" s="499"/>
      <c r="QTC245" s="500"/>
      <c r="QTD245" s="501"/>
      <c r="QTE245" s="501"/>
      <c r="QTF245" s="501"/>
      <c r="QTG245" s="501"/>
      <c r="QTH245" s="501"/>
      <c r="QTI245" s="501"/>
      <c r="QTJ245" s="501"/>
      <c r="QTK245" s="501"/>
      <c r="QTL245" s="501"/>
      <c r="QTM245" s="501"/>
      <c r="QTN245" s="501"/>
      <c r="QTO245" s="502"/>
      <c r="QTP245" s="497"/>
      <c r="QTQ245" s="498"/>
      <c r="QTR245" s="498"/>
      <c r="QTS245" s="499"/>
      <c r="QTT245" s="499"/>
      <c r="QTU245" s="499"/>
      <c r="QTV245" s="500"/>
      <c r="QTW245" s="501"/>
      <c r="QTX245" s="501"/>
      <c r="QTY245" s="501"/>
      <c r="QTZ245" s="501"/>
      <c r="QUA245" s="501"/>
      <c r="QUB245" s="501"/>
      <c r="QUC245" s="501"/>
      <c r="QUD245" s="501"/>
      <c r="QUE245" s="501"/>
      <c r="QUF245" s="501"/>
      <c r="QUG245" s="501"/>
      <c r="QUH245" s="502"/>
      <c r="QUI245" s="497"/>
      <c r="QUJ245" s="498"/>
      <c r="QUK245" s="498"/>
      <c r="QUL245" s="499"/>
      <c r="QUM245" s="499"/>
      <c r="QUN245" s="499"/>
      <c r="QUO245" s="500"/>
      <c r="QUP245" s="501"/>
      <c r="QUQ245" s="501"/>
      <c r="QUR245" s="501"/>
      <c r="QUS245" s="501"/>
      <c r="QUT245" s="501"/>
      <c r="QUU245" s="501"/>
      <c r="QUV245" s="501"/>
      <c r="QUW245" s="501"/>
      <c r="QUX245" s="501"/>
      <c r="QUY245" s="501"/>
      <c r="QUZ245" s="501"/>
      <c r="QVA245" s="502"/>
      <c r="QVB245" s="497"/>
      <c r="QVC245" s="498"/>
      <c r="QVD245" s="498"/>
      <c r="QVE245" s="499"/>
      <c r="QVF245" s="499"/>
      <c r="QVG245" s="499"/>
      <c r="QVH245" s="500"/>
      <c r="QVI245" s="501"/>
      <c r="QVJ245" s="501"/>
      <c r="QVK245" s="501"/>
      <c r="QVL245" s="501"/>
      <c r="QVM245" s="501"/>
      <c r="QVN245" s="501"/>
      <c r="QVO245" s="501"/>
      <c r="QVP245" s="501"/>
      <c r="QVQ245" s="501"/>
      <c r="QVR245" s="501"/>
      <c r="QVS245" s="501"/>
      <c r="QVT245" s="502"/>
      <c r="QVU245" s="497"/>
      <c r="QVV245" s="498"/>
      <c r="QVW245" s="498"/>
      <c r="QVX245" s="499"/>
      <c r="QVY245" s="499"/>
      <c r="QVZ245" s="499"/>
      <c r="QWA245" s="500"/>
      <c r="QWB245" s="501"/>
      <c r="QWC245" s="501"/>
      <c r="QWD245" s="501"/>
      <c r="QWE245" s="501"/>
      <c r="QWF245" s="501"/>
      <c r="QWG245" s="501"/>
      <c r="QWH245" s="501"/>
      <c r="QWI245" s="501"/>
      <c r="QWJ245" s="501"/>
      <c r="QWK245" s="501"/>
      <c r="QWL245" s="501"/>
      <c r="QWM245" s="502"/>
      <c r="QWN245" s="497"/>
      <c r="QWO245" s="498"/>
      <c r="QWP245" s="498"/>
      <c r="QWQ245" s="499"/>
      <c r="QWR245" s="499"/>
      <c r="QWS245" s="499"/>
      <c r="QWT245" s="500"/>
      <c r="QWU245" s="501"/>
      <c r="QWV245" s="501"/>
      <c r="QWW245" s="501"/>
      <c r="QWX245" s="501"/>
      <c r="QWY245" s="501"/>
      <c r="QWZ245" s="501"/>
      <c r="QXA245" s="501"/>
      <c r="QXB245" s="501"/>
      <c r="QXC245" s="501"/>
      <c r="QXD245" s="501"/>
      <c r="QXE245" s="501"/>
      <c r="QXF245" s="502"/>
      <c r="QXG245" s="497"/>
      <c r="QXH245" s="498"/>
      <c r="QXI245" s="498"/>
      <c r="QXJ245" s="499"/>
      <c r="QXK245" s="499"/>
      <c r="QXL245" s="499"/>
      <c r="QXM245" s="500"/>
      <c r="QXN245" s="501"/>
      <c r="QXO245" s="501"/>
      <c r="QXP245" s="501"/>
      <c r="QXQ245" s="501"/>
      <c r="QXR245" s="501"/>
      <c r="QXS245" s="501"/>
      <c r="QXT245" s="501"/>
      <c r="QXU245" s="501"/>
      <c r="QXV245" s="501"/>
      <c r="QXW245" s="501"/>
      <c r="QXX245" s="501"/>
      <c r="QXY245" s="502"/>
      <c r="QXZ245" s="497"/>
      <c r="QYA245" s="498"/>
      <c r="QYB245" s="498"/>
      <c r="QYC245" s="499"/>
      <c r="QYD245" s="499"/>
      <c r="QYE245" s="499"/>
      <c r="QYF245" s="500"/>
      <c r="QYG245" s="501"/>
      <c r="QYH245" s="501"/>
      <c r="QYI245" s="501"/>
      <c r="QYJ245" s="501"/>
      <c r="QYK245" s="501"/>
      <c r="QYL245" s="501"/>
      <c r="QYM245" s="501"/>
      <c r="QYN245" s="501"/>
      <c r="QYO245" s="501"/>
      <c r="QYP245" s="501"/>
      <c r="QYQ245" s="501"/>
      <c r="QYR245" s="502"/>
      <c r="QYS245" s="497"/>
      <c r="QYT245" s="498"/>
      <c r="QYU245" s="498"/>
      <c r="QYV245" s="499"/>
      <c r="QYW245" s="499"/>
      <c r="QYX245" s="499"/>
      <c r="QYY245" s="500"/>
      <c r="QYZ245" s="501"/>
      <c r="QZA245" s="501"/>
      <c r="QZB245" s="501"/>
      <c r="QZC245" s="501"/>
      <c r="QZD245" s="501"/>
      <c r="QZE245" s="501"/>
      <c r="QZF245" s="501"/>
      <c r="QZG245" s="501"/>
      <c r="QZH245" s="501"/>
      <c r="QZI245" s="501"/>
      <c r="QZJ245" s="501"/>
      <c r="QZK245" s="502"/>
      <c r="QZL245" s="497"/>
      <c r="QZM245" s="498"/>
      <c r="QZN245" s="498"/>
      <c r="QZO245" s="499"/>
      <c r="QZP245" s="499"/>
      <c r="QZQ245" s="499"/>
      <c r="QZR245" s="500"/>
      <c r="QZS245" s="501"/>
      <c r="QZT245" s="501"/>
      <c r="QZU245" s="501"/>
      <c r="QZV245" s="501"/>
      <c r="QZW245" s="501"/>
      <c r="QZX245" s="501"/>
      <c r="QZY245" s="501"/>
      <c r="QZZ245" s="501"/>
      <c r="RAA245" s="501"/>
      <c r="RAB245" s="501"/>
      <c r="RAC245" s="501"/>
      <c r="RAD245" s="502"/>
      <c r="RAE245" s="497"/>
      <c r="RAF245" s="498"/>
      <c r="RAG245" s="498"/>
      <c r="RAH245" s="499"/>
      <c r="RAI245" s="499"/>
      <c r="RAJ245" s="499"/>
      <c r="RAK245" s="500"/>
      <c r="RAL245" s="501"/>
      <c r="RAM245" s="501"/>
      <c r="RAN245" s="501"/>
      <c r="RAO245" s="501"/>
      <c r="RAP245" s="501"/>
      <c r="RAQ245" s="501"/>
      <c r="RAR245" s="501"/>
      <c r="RAS245" s="501"/>
      <c r="RAT245" s="501"/>
      <c r="RAU245" s="501"/>
      <c r="RAV245" s="501"/>
      <c r="RAW245" s="502"/>
      <c r="RAX245" s="497"/>
      <c r="RAY245" s="498"/>
      <c r="RAZ245" s="498"/>
      <c r="RBA245" s="499"/>
      <c r="RBB245" s="499"/>
      <c r="RBC245" s="499"/>
      <c r="RBD245" s="500"/>
      <c r="RBE245" s="501"/>
      <c r="RBF245" s="501"/>
      <c r="RBG245" s="501"/>
      <c r="RBH245" s="501"/>
      <c r="RBI245" s="501"/>
      <c r="RBJ245" s="501"/>
      <c r="RBK245" s="501"/>
      <c r="RBL245" s="501"/>
      <c r="RBM245" s="501"/>
      <c r="RBN245" s="501"/>
      <c r="RBO245" s="501"/>
      <c r="RBP245" s="502"/>
      <c r="RBQ245" s="497"/>
      <c r="RBR245" s="498"/>
      <c r="RBS245" s="498"/>
      <c r="RBT245" s="499"/>
      <c r="RBU245" s="499"/>
      <c r="RBV245" s="499"/>
      <c r="RBW245" s="500"/>
      <c r="RBX245" s="501"/>
      <c r="RBY245" s="501"/>
      <c r="RBZ245" s="501"/>
      <c r="RCA245" s="501"/>
      <c r="RCB245" s="501"/>
      <c r="RCC245" s="501"/>
      <c r="RCD245" s="501"/>
      <c r="RCE245" s="501"/>
      <c r="RCF245" s="501"/>
      <c r="RCG245" s="501"/>
      <c r="RCH245" s="501"/>
      <c r="RCI245" s="502"/>
      <c r="RCJ245" s="497"/>
      <c r="RCK245" s="498"/>
      <c r="RCL245" s="498"/>
      <c r="RCM245" s="499"/>
      <c r="RCN245" s="499"/>
      <c r="RCO245" s="499"/>
      <c r="RCP245" s="500"/>
      <c r="RCQ245" s="501"/>
      <c r="RCR245" s="501"/>
      <c r="RCS245" s="501"/>
      <c r="RCT245" s="501"/>
      <c r="RCU245" s="501"/>
      <c r="RCV245" s="501"/>
      <c r="RCW245" s="501"/>
      <c r="RCX245" s="501"/>
      <c r="RCY245" s="501"/>
      <c r="RCZ245" s="501"/>
      <c r="RDA245" s="501"/>
      <c r="RDB245" s="502"/>
      <c r="RDC245" s="497"/>
      <c r="RDD245" s="498"/>
      <c r="RDE245" s="498"/>
      <c r="RDF245" s="499"/>
      <c r="RDG245" s="499"/>
      <c r="RDH245" s="499"/>
      <c r="RDI245" s="500"/>
      <c r="RDJ245" s="501"/>
      <c r="RDK245" s="501"/>
      <c r="RDL245" s="501"/>
      <c r="RDM245" s="501"/>
      <c r="RDN245" s="501"/>
      <c r="RDO245" s="501"/>
      <c r="RDP245" s="501"/>
      <c r="RDQ245" s="501"/>
      <c r="RDR245" s="501"/>
      <c r="RDS245" s="501"/>
      <c r="RDT245" s="501"/>
      <c r="RDU245" s="502"/>
      <c r="RDV245" s="497"/>
      <c r="RDW245" s="498"/>
      <c r="RDX245" s="498"/>
      <c r="RDY245" s="499"/>
      <c r="RDZ245" s="499"/>
      <c r="REA245" s="499"/>
      <c r="REB245" s="500"/>
      <c r="REC245" s="501"/>
      <c r="RED245" s="501"/>
      <c r="REE245" s="501"/>
      <c r="REF245" s="501"/>
      <c r="REG245" s="501"/>
      <c r="REH245" s="501"/>
      <c r="REI245" s="501"/>
      <c r="REJ245" s="501"/>
      <c r="REK245" s="501"/>
      <c r="REL245" s="501"/>
      <c r="REM245" s="501"/>
      <c r="REN245" s="502"/>
      <c r="REO245" s="497"/>
      <c r="REP245" s="498"/>
      <c r="REQ245" s="498"/>
      <c r="RER245" s="499"/>
      <c r="RES245" s="499"/>
      <c r="RET245" s="499"/>
      <c r="REU245" s="500"/>
      <c r="REV245" s="501"/>
      <c r="REW245" s="501"/>
      <c r="REX245" s="501"/>
      <c r="REY245" s="501"/>
      <c r="REZ245" s="501"/>
      <c r="RFA245" s="501"/>
      <c r="RFB245" s="501"/>
      <c r="RFC245" s="501"/>
      <c r="RFD245" s="501"/>
      <c r="RFE245" s="501"/>
      <c r="RFF245" s="501"/>
      <c r="RFG245" s="502"/>
      <c r="RFH245" s="497"/>
      <c r="RFI245" s="498"/>
      <c r="RFJ245" s="498"/>
      <c r="RFK245" s="499"/>
      <c r="RFL245" s="499"/>
      <c r="RFM245" s="499"/>
      <c r="RFN245" s="500"/>
      <c r="RFO245" s="501"/>
      <c r="RFP245" s="501"/>
      <c r="RFQ245" s="501"/>
      <c r="RFR245" s="501"/>
      <c r="RFS245" s="501"/>
      <c r="RFT245" s="501"/>
      <c r="RFU245" s="501"/>
      <c r="RFV245" s="501"/>
      <c r="RFW245" s="501"/>
      <c r="RFX245" s="501"/>
      <c r="RFY245" s="501"/>
      <c r="RFZ245" s="502"/>
      <c r="RGA245" s="497"/>
      <c r="RGB245" s="498"/>
      <c r="RGC245" s="498"/>
      <c r="RGD245" s="499"/>
      <c r="RGE245" s="499"/>
      <c r="RGF245" s="499"/>
      <c r="RGG245" s="500"/>
      <c r="RGH245" s="501"/>
      <c r="RGI245" s="501"/>
      <c r="RGJ245" s="501"/>
      <c r="RGK245" s="501"/>
      <c r="RGL245" s="501"/>
      <c r="RGM245" s="501"/>
      <c r="RGN245" s="501"/>
      <c r="RGO245" s="501"/>
      <c r="RGP245" s="501"/>
      <c r="RGQ245" s="501"/>
      <c r="RGR245" s="501"/>
      <c r="RGS245" s="502"/>
      <c r="RGT245" s="497"/>
      <c r="RGU245" s="498"/>
      <c r="RGV245" s="498"/>
      <c r="RGW245" s="499"/>
      <c r="RGX245" s="499"/>
      <c r="RGY245" s="499"/>
      <c r="RGZ245" s="500"/>
      <c r="RHA245" s="501"/>
      <c r="RHB245" s="501"/>
      <c r="RHC245" s="501"/>
      <c r="RHD245" s="501"/>
      <c r="RHE245" s="501"/>
      <c r="RHF245" s="501"/>
      <c r="RHG245" s="501"/>
      <c r="RHH245" s="501"/>
      <c r="RHI245" s="501"/>
      <c r="RHJ245" s="501"/>
      <c r="RHK245" s="501"/>
      <c r="RHL245" s="502"/>
      <c r="RHM245" s="497"/>
      <c r="RHN245" s="498"/>
      <c r="RHO245" s="498"/>
      <c r="RHP245" s="499"/>
      <c r="RHQ245" s="499"/>
      <c r="RHR245" s="499"/>
      <c r="RHS245" s="500"/>
      <c r="RHT245" s="501"/>
      <c r="RHU245" s="501"/>
      <c r="RHV245" s="501"/>
      <c r="RHW245" s="501"/>
      <c r="RHX245" s="501"/>
      <c r="RHY245" s="501"/>
      <c r="RHZ245" s="501"/>
      <c r="RIA245" s="501"/>
      <c r="RIB245" s="501"/>
      <c r="RIC245" s="501"/>
      <c r="RID245" s="501"/>
      <c r="RIE245" s="502"/>
      <c r="RIF245" s="497"/>
      <c r="RIG245" s="498"/>
      <c r="RIH245" s="498"/>
      <c r="RII245" s="499"/>
      <c r="RIJ245" s="499"/>
      <c r="RIK245" s="499"/>
      <c r="RIL245" s="500"/>
      <c r="RIM245" s="501"/>
      <c r="RIN245" s="501"/>
      <c r="RIO245" s="501"/>
      <c r="RIP245" s="501"/>
      <c r="RIQ245" s="501"/>
      <c r="RIR245" s="501"/>
      <c r="RIS245" s="501"/>
      <c r="RIT245" s="501"/>
      <c r="RIU245" s="501"/>
      <c r="RIV245" s="501"/>
      <c r="RIW245" s="501"/>
      <c r="RIX245" s="502"/>
      <c r="RIY245" s="497"/>
      <c r="RIZ245" s="498"/>
      <c r="RJA245" s="498"/>
      <c r="RJB245" s="499"/>
      <c r="RJC245" s="499"/>
      <c r="RJD245" s="499"/>
      <c r="RJE245" s="500"/>
      <c r="RJF245" s="501"/>
      <c r="RJG245" s="501"/>
      <c r="RJH245" s="501"/>
      <c r="RJI245" s="501"/>
      <c r="RJJ245" s="501"/>
      <c r="RJK245" s="501"/>
      <c r="RJL245" s="501"/>
      <c r="RJM245" s="501"/>
      <c r="RJN245" s="501"/>
      <c r="RJO245" s="501"/>
      <c r="RJP245" s="501"/>
      <c r="RJQ245" s="502"/>
      <c r="RJR245" s="497"/>
      <c r="RJS245" s="498"/>
      <c r="RJT245" s="498"/>
      <c r="RJU245" s="499"/>
      <c r="RJV245" s="499"/>
      <c r="RJW245" s="499"/>
      <c r="RJX245" s="500"/>
      <c r="RJY245" s="501"/>
      <c r="RJZ245" s="501"/>
      <c r="RKA245" s="501"/>
      <c r="RKB245" s="501"/>
      <c r="RKC245" s="501"/>
      <c r="RKD245" s="501"/>
      <c r="RKE245" s="501"/>
      <c r="RKF245" s="501"/>
      <c r="RKG245" s="501"/>
      <c r="RKH245" s="501"/>
      <c r="RKI245" s="501"/>
      <c r="RKJ245" s="502"/>
      <c r="RKK245" s="497"/>
      <c r="RKL245" s="498"/>
      <c r="RKM245" s="498"/>
      <c r="RKN245" s="499"/>
      <c r="RKO245" s="499"/>
      <c r="RKP245" s="499"/>
      <c r="RKQ245" s="500"/>
      <c r="RKR245" s="501"/>
      <c r="RKS245" s="501"/>
      <c r="RKT245" s="501"/>
      <c r="RKU245" s="501"/>
      <c r="RKV245" s="501"/>
      <c r="RKW245" s="501"/>
      <c r="RKX245" s="501"/>
      <c r="RKY245" s="501"/>
      <c r="RKZ245" s="501"/>
      <c r="RLA245" s="501"/>
      <c r="RLB245" s="501"/>
      <c r="RLC245" s="502"/>
      <c r="RLD245" s="497"/>
      <c r="RLE245" s="498"/>
      <c r="RLF245" s="498"/>
      <c r="RLG245" s="499"/>
      <c r="RLH245" s="499"/>
      <c r="RLI245" s="499"/>
      <c r="RLJ245" s="500"/>
      <c r="RLK245" s="501"/>
      <c r="RLL245" s="501"/>
      <c r="RLM245" s="501"/>
      <c r="RLN245" s="501"/>
      <c r="RLO245" s="501"/>
      <c r="RLP245" s="501"/>
      <c r="RLQ245" s="501"/>
      <c r="RLR245" s="501"/>
      <c r="RLS245" s="501"/>
      <c r="RLT245" s="501"/>
      <c r="RLU245" s="501"/>
      <c r="RLV245" s="502"/>
      <c r="RLW245" s="497"/>
      <c r="RLX245" s="498"/>
      <c r="RLY245" s="498"/>
      <c r="RLZ245" s="499"/>
      <c r="RMA245" s="499"/>
      <c r="RMB245" s="499"/>
      <c r="RMC245" s="500"/>
      <c r="RMD245" s="501"/>
      <c r="RME245" s="501"/>
      <c r="RMF245" s="501"/>
      <c r="RMG245" s="501"/>
      <c r="RMH245" s="501"/>
      <c r="RMI245" s="501"/>
      <c r="RMJ245" s="501"/>
      <c r="RMK245" s="501"/>
      <c r="RML245" s="501"/>
      <c r="RMM245" s="501"/>
      <c r="RMN245" s="501"/>
      <c r="RMO245" s="502"/>
      <c r="RMP245" s="497"/>
      <c r="RMQ245" s="498"/>
      <c r="RMR245" s="498"/>
      <c r="RMS245" s="499"/>
      <c r="RMT245" s="499"/>
      <c r="RMU245" s="499"/>
      <c r="RMV245" s="500"/>
      <c r="RMW245" s="501"/>
      <c r="RMX245" s="501"/>
      <c r="RMY245" s="501"/>
      <c r="RMZ245" s="501"/>
      <c r="RNA245" s="501"/>
      <c r="RNB245" s="501"/>
      <c r="RNC245" s="501"/>
      <c r="RND245" s="501"/>
      <c r="RNE245" s="501"/>
      <c r="RNF245" s="501"/>
      <c r="RNG245" s="501"/>
      <c r="RNH245" s="502"/>
      <c r="RNI245" s="497"/>
      <c r="RNJ245" s="498"/>
      <c r="RNK245" s="498"/>
      <c r="RNL245" s="499"/>
      <c r="RNM245" s="499"/>
      <c r="RNN245" s="499"/>
      <c r="RNO245" s="500"/>
      <c r="RNP245" s="501"/>
      <c r="RNQ245" s="501"/>
      <c r="RNR245" s="501"/>
      <c r="RNS245" s="501"/>
      <c r="RNT245" s="501"/>
      <c r="RNU245" s="501"/>
      <c r="RNV245" s="501"/>
      <c r="RNW245" s="501"/>
      <c r="RNX245" s="501"/>
      <c r="RNY245" s="501"/>
      <c r="RNZ245" s="501"/>
      <c r="ROA245" s="502"/>
      <c r="ROB245" s="497"/>
      <c r="ROC245" s="498"/>
      <c r="ROD245" s="498"/>
      <c r="ROE245" s="499"/>
      <c r="ROF245" s="499"/>
      <c r="ROG245" s="499"/>
      <c r="ROH245" s="500"/>
      <c r="ROI245" s="501"/>
      <c r="ROJ245" s="501"/>
      <c r="ROK245" s="501"/>
      <c r="ROL245" s="501"/>
      <c r="ROM245" s="501"/>
      <c r="RON245" s="501"/>
      <c r="ROO245" s="501"/>
      <c r="ROP245" s="501"/>
      <c r="ROQ245" s="501"/>
      <c r="ROR245" s="501"/>
      <c r="ROS245" s="501"/>
      <c r="ROT245" s="502"/>
      <c r="ROU245" s="497"/>
      <c r="ROV245" s="498"/>
      <c r="ROW245" s="498"/>
      <c r="ROX245" s="499"/>
      <c r="ROY245" s="499"/>
      <c r="ROZ245" s="499"/>
      <c r="RPA245" s="500"/>
      <c r="RPB245" s="501"/>
      <c r="RPC245" s="501"/>
      <c r="RPD245" s="501"/>
      <c r="RPE245" s="501"/>
      <c r="RPF245" s="501"/>
      <c r="RPG245" s="501"/>
      <c r="RPH245" s="501"/>
      <c r="RPI245" s="501"/>
      <c r="RPJ245" s="501"/>
      <c r="RPK245" s="501"/>
      <c r="RPL245" s="501"/>
      <c r="RPM245" s="502"/>
      <c r="RPN245" s="497"/>
      <c r="RPO245" s="498"/>
      <c r="RPP245" s="498"/>
      <c r="RPQ245" s="499"/>
      <c r="RPR245" s="499"/>
      <c r="RPS245" s="499"/>
      <c r="RPT245" s="500"/>
      <c r="RPU245" s="501"/>
      <c r="RPV245" s="501"/>
      <c r="RPW245" s="501"/>
      <c r="RPX245" s="501"/>
      <c r="RPY245" s="501"/>
      <c r="RPZ245" s="501"/>
      <c r="RQA245" s="501"/>
      <c r="RQB245" s="501"/>
      <c r="RQC245" s="501"/>
      <c r="RQD245" s="501"/>
      <c r="RQE245" s="501"/>
      <c r="RQF245" s="502"/>
      <c r="RQG245" s="497"/>
      <c r="RQH245" s="498"/>
      <c r="RQI245" s="498"/>
      <c r="RQJ245" s="499"/>
      <c r="RQK245" s="499"/>
      <c r="RQL245" s="499"/>
      <c r="RQM245" s="500"/>
      <c r="RQN245" s="501"/>
      <c r="RQO245" s="501"/>
      <c r="RQP245" s="501"/>
      <c r="RQQ245" s="501"/>
      <c r="RQR245" s="501"/>
      <c r="RQS245" s="501"/>
      <c r="RQT245" s="501"/>
      <c r="RQU245" s="501"/>
      <c r="RQV245" s="501"/>
      <c r="RQW245" s="501"/>
      <c r="RQX245" s="501"/>
      <c r="RQY245" s="502"/>
      <c r="RQZ245" s="497"/>
      <c r="RRA245" s="498"/>
      <c r="RRB245" s="498"/>
      <c r="RRC245" s="499"/>
      <c r="RRD245" s="499"/>
      <c r="RRE245" s="499"/>
      <c r="RRF245" s="500"/>
      <c r="RRG245" s="501"/>
      <c r="RRH245" s="501"/>
      <c r="RRI245" s="501"/>
      <c r="RRJ245" s="501"/>
      <c r="RRK245" s="501"/>
      <c r="RRL245" s="501"/>
      <c r="RRM245" s="501"/>
      <c r="RRN245" s="501"/>
      <c r="RRO245" s="501"/>
      <c r="RRP245" s="501"/>
      <c r="RRQ245" s="501"/>
      <c r="RRR245" s="502"/>
      <c r="RRS245" s="497"/>
      <c r="RRT245" s="498"/>
      <c r="RRU245" s="498"/>
      <c r="RRV245" s="499"/>
      <c r="RRW245" s="499"/>
      <c r="RRX245" s="499"/>
      <c r="RRY245" s="500"/>
      <c r="RRZ245" s="501"/>
      <c r="RSA245" s="501"/>
      <c r="RSB245" s="501"/>
      <c r="RSC245" s="501"/>
      <c r="RSD245" s="501"/>
      <c r="RSE245" s="501"/>
      <c r="RSF245" s="501"/>
      <c r="RSG245" s="501"/>
      <c r="RSH245" s="501"/>
      <c r="RSI245" s="501"/>
      <c r="RSJ245" s="501"/>
      <c r="RSK245" s="502"/>
      <c r="RSL245" s="497"/>
      <c r="RSM245" s="498"/>
      <c r="RSN245" s="498"/>
      <c r="RSO245" s="499"/>
      <c r="RSP245" s="499"/>
      <c r="RSQ245" s="499"/>
      <c r="RSR245" s="500"/>
      <c r="RSS245" s="501"/>
      <c r="RST245" s="501"/>
      <c r="RSU245" s="501"/>
      <c r="RSV245" s="501"/>
      <c r="RSW245" s="501"/>
      <c r="RSX245" s="501"/>
      <c r="RSY245" s="501"/>
      <c r="RSZ245" s="501"/>
      <c r="RTA245" s="501"/>
      <c r="RTB245" s="501"/>
      <c r="RTC245" s="501"/>
      <c r="RTD245" s="502"/>
      <c r="RTE245" s="497"/>
      <c r="RTF245" s="498"/>
      <c r="RTG245" s="498"/>
      <c r="RTH245" s="499"/>
      <c r="RTI245" s="499"/>
      <c r="RTJ245" s="499"/>
      <c r="RTK245" s="500"/>
      <c r="RTL245" s="501"/>
      <c r="RTM245" s="501"/>
      <c r="RTN245" s="501"/>
      <c r="RTO245" s="501"/>
      <c r="RTP245" s="501"/>
      <c r="RTQ245" s="501"/>
      <c r="RTR245" s="501"/>
      <c r="RTS245" s="501"/>
      <c r="RTT245" s="501"/>
      <c r="RTU245" s="501"/>
      <c r="RTV245" s="501"/>
      <c r="RTW245" s="502"/>
      <c r="RTX245" s="497"/>
      <c r="RTY245" s="498"/>
      <c r="RTZ245" s="498"/>
      <c r="RUA245" s="499"/>
      <c r="RUB245" s="499"/>
      <c r="RUC245" s="499"/>
      <c r="RUD245" s="500"/>
      <c r="RUE245" s="501"/>
      <c r="RUF245" s="501"/>
      <c r="RUG245" s="501"/>
      <c r="RUH245" s="501"/>
      <c r="RUI245" s="501"/>
      <c r="RUJ245" s="501"/>
      <c r="RUK245" s="501"/>
      <c r="RUL245" s="501"/>
      <c r="RUM245" s="501"/>
      <c r="RUN245" s="501"/>
      <c r="RUO245" s="501"/>
      <c r="RUP245" s="502"/>
      <c r="RUQ245" s="497"/>
      <c r="RUR245" s="498"/>
      <c r="RUS245" s="498"/>
      <c r="RUT245" s="499"/>
      <c r="RUU245" s="499"/>
      <c r="RUV245" s="499"/>
      <c r="RUW245" s="500"/>
      <c r="RUX245" s="501"/>
      <c r="RUY245" s="501"/>
      <c r="RUZ245" s="501"/>
      <c r="RVA245" s="501"/>
      <c r="RVB245" s="501"/>
      <c r="RVC245" s="501"/>
      <c r="RVD245" s="501"/>
      <c r="RVE245" s="501"/>
      <c r="RVF245" s="501"/>
      <c r="RVG245" s="501"/>
      <c r="RVH245" s="501"/>
      <c r="RVI245" s="502"/>
      <c r="RVJ245" s="497"/>
      <c r="RVK245" s="498"/>
      <c r="RVL245" s="498"/>
      <c r="RVM245" s="499"/>
      <c r="RVN245" s="499"/>
      <c r="RVO245" s="499"/>
      <c r="RVP245" s="500"/>
      <c r="RVQ245" s="501"/>
      <c r="RVR245" s="501"/>
      <c r="RVS245" s="501"/>
      <c r="RVT245" s="501"/>
      <c r="RVU245" s="501"/>
      <c r="RVV245" s="501"/>
      <c r="RVW245" s="501"/>
      <c r="RVX245" s="501"/>
      <c r="RVY245" s="501"/>
      <c r="RVZ245" s="501"/>
      <c r="RWA245" s="501"/>
      <c r="RWB245" s="502"/>
      <c r="RWC245" s="497"/>
      <c r="RWD245" s="498"/>
      <c r="RWE245" s="498"/>
      <c r="RWF245" s="499"/>
      <c r="RWG245" s="499"/>
      <c r="RWH245" s="499"/>
      <c r="RWI245" s="500"/>
      <c r="RWJ245" s="501"/>
      <c r="RWK245" s="501"/>
      <c r="RWL245" s="501"/>
      <c r="RWM245" s="501"/>
      <c r="RWN245" s="501"/>
      <c r="RWO245" s="501"/>
      <c r="RWP245" s="501"/>
      <c r="RWQ245" s="501"/>
      <c r="RWR245" s="501"/>
      <c r="RWS245" s="501"/>
      <c r="RWT245" s="501"/>
      <c r="RWU245" s="502"/>
      <c r="RWV245" s="497"/>
      <c r="RWW245" s="498"/>
      <c r="RWX245" s="498"/>
      <c r="RWY245" s="499"/>
      <c r="RWZ245" s="499"/>
      <c r="RXA245" s="499"/>
      <c r="RXB245" s="500"/>
      <c r="RXC245" s="501"/>
      <c r="RXD245" s="501"/>
      <c r="RXE245" s="501"/>
      <c r="RXF245" s="501"/>
      <c r="RXG245" s="501"/>
      <c r="RXH245" s="501"/>
      <c r="RXI245" s="501"/>
      <c r="RXJ245" s="501"/>
      <c r="RXK245" s="501"/>
      <c r="RXL245" s="501"/>
      <c r="RXM245" s="501"/>
      <c r="RXN245" s="502"/>
      <c r="RXO245" s="497"/>
      <c r="RXP245" s="498"/>
      <c r="RXQ245" s="498"/>
      <c r="RXR245" s="499"/>
      <c r="RXS245" s="499"/>
      <c r="RXT245" s="499"/>
      <c r="RXU245" s="500"/>
      <c r="RXV245" s="501"/>
      <c r="RXW245" s="501"/>
      <c r="RXX245" s="501"/>
      <c r="RXY245" s="501"/>
      <c r="RXZ245" s="501"/>
      <c r="RYA245" s="501"/>
      <c r="RYB245" s="501"/>
      <c r="RYC245" s="501"/>
      <c r="RYD245" s="501"/>
      <c r="RYE245" s="501"/>
      <c r="RYF245" s="501"/>
      <c r="RYG245" s="502"/>
      <c r="RYH245" s="497"/>
      <c r="RYI245" s="498"/>
      <c r="RYJ245" s="498"/>
      <c r="RYK245" s="499"/>
      <c r="RYL245" s="499"/>
      <c r="RYM245" s="499"/>
      <c r="RYN245" s="500"/>
      <c r="RYO245" s="501"/>
      <c r="RYP245" s="501"/>
      <c r="RYQ245" s="501"/>
      <c r="RYR245" s="501"/>
      <c r="RYS245" s="501"/>
      <c r="RYT245" s="501"/>
      <c r="RYU245" s="501"/>
      <c r="RYV245" s="501"/>
      <c r="RYW245" s="501"/>
      <c r="RYX245" s="501"/>
      <c r="RYY245" s="501"/>
      <c r="RYZ245" s="502"/>
      <c r="RZA245" s="497"/>
      <c r="RZB245" s="498"/>
      <c r="RZC245" s="498"/>
      <c r="RZD245" s="499"/>
      <c r="RZE245" s="499"/>
      <c r="RZF245" s="499"/>
      <c r="RZG245" s="500"/>
      <c r="RZH245" s="501"/>
      <c r="RZI245" s="501"/>
      <c r="RZJ245" s="501"/>
      <c r="RZK245" s="501"/>
      <c r="RZL245" s="501"/>
      <c r="RZM245" s="501"/>
      <c r="RZN245" s="501"/>
      <c r="RZO245" s="501"/>
      <c r="RZP245" s="501"/>
      <c r="RZQ245" s="501"/>
      <c r="RZR245" s="501"/>
      <c r="RZS245" s="502"/>
      <c r="RZT245" s="497"/>
      <c r="RZU245" s="498"/>
      <c r="RZV245" s="498"/>
      <c r="RZW245" s="499"/>
      <c r="RZX245" s="499"/>
      <c r="RZY245" s="499"/>
      <c r="RZZ245" s="500"/>
      <c r="SAA245" s="501"/>
      <c r="SAB245" s="501"/>
      <c r="SAC245" s="501"/>
      <c r="SAD245" s="501"/>
      <c r="SAE245" s="501"/>
      <c r="SAF245" s="501"/>
      <c r="SAG245" s="501"/>
      <c r="SAH245" s="501"/>
      <c r="SAI245" s="501"/>
      <c r="SAJ245" s="501"/>
      <c r="SAK245" s="501"/>
      <c r="SAL245" s="502"/>
      <c r="SAM245" s="497"/>
      <c r="SAN245" s="498"/>
      <c r="SAO245" s="498"/>
      <c r="SAP245" s="499"/>
      <c r="SAQ245" s="499"/>
      <c r="SAR245" s="499"/>
      <c r="SAS245" s="500"/>
      <c r="SAT245" s="501"/>
      <c r="SAU245" s="501"/>
      <c r="SAV245" s="501"/>
      <c r="SAW245" s="501"/>
      <c r="SAX245" s="501"/>
      <c r="SAY245" s="501"/>
      <c r="SAZ245" s="501"/>
      <c r="SBA245" s="501"/>
      <c r="SBB245" s="501"/>
      <c r="SBC245" s="501"/>
      <c r="SBD245" s="501"/>
      <c r="SBE245" s="502"/>
      <c r="SBF245" s="497"/>
      <c r="SBG245" s="498"/>
      <c r="SBH245" s="498"/>
      <c r="SBI245" s="499"/>
      <c r="SBJ245" s="499"/>
      <c r="SBK245" s="499"/>
      <c r="SBL245" s="500"/>
      <c r="SBM245" s="501"/>
      <c r="SBN245" s="501"/>
      <c r="SBO245" s="501"/>
      <c r="SBP245" s="501"/>
      <c r="SBQ245" s="501"/>
      <c r="SBR245" s="501"/>
      <c r="SBS245" s="501"/>
      <c r="SBT245" s="501"/>
      <c r="SBU245" s="501"/>
      <c r="SBV245" s="501"/>
      <c r="SBW245" s="501"/>
      <c r="SBX245" s="502"/>
      <c r="SBY245" s="497"/>
      <c r="SBZ245" s="498"/>
      <c r="SCA245" s="498"/>
      <c r="SCB245" s="499"/>
      <c r="SCC245" s="499"/>
      <c r="SCD245" s="499"/>
      <c r="SCE245" s="500"/>
      <c r="SCF245" s="501"/>
      <c r="SCG245" s="501"/>
      <c r="SCH245" s="501"/>
      <c r="SCI245" s="501"/>
      <c r="SCJ245" s="501"/>
      <c r="SCK245" s="501"/>
      <c r="SCL245" s="501"/>
      <c r="SCM245" s="501"/>
      <c r="SCN245" s="501"/>
      <c r="SCO245" s="501"/>
      <c r="SCP245" s="501"/>
      <c r="SCQ245" s="502"/>
      <c r="SCR245" s="497"/>
      <c r="SCS245" s="498"/>
      <c r="SCT245" s="498"/>
      <c r="SCU245" s="499"/>
      <c r="SCV245" s="499"/>
      <c r="SCW245" s="499"/>
      <c r="SCX245" s="500"/>
      <c r="SCY245" s="501"/>
      <c r="SCZ245" s="501"/>
      <c r="SDA245" s="501"/>
      <c r="SDB245" s="501"/>
      <c r="SDC245" s="501"/>
      <c r="SDD245" s="501"/>
      <c r="SDE245" s="501"/>
      <c r="SDF245" s="501"/>
      <c r="SDG245" s="501"/>
      <c r="SDH245" s="501"/>
      <c r="SDI245" s="501"/>
      <c r="SDJ245" s="502"/>
      <c r="SDK245" s="497"/>
      <c r="SDL245" s="498"/>
      <c r="SDM245" s="498"/>
      <c r="SDN245" s="499"/>
      <c r="SDO245" s="499"/>
      <c r="SDP245" s="499"/>
      <c r="SDQ245" s="500"/>
      <c r="SDR245" s="501"/>
      <c r="SDS245" s="501"/>
      <c r="SDT245" s="501"/>
      <c r="SDU245" s="501"/>
      <c r="SDV245" s="501"/>
      <c r="SDW245" s="501"/>
      <c r="SDX245" s="501"/>
      <c r="SDY245" s="501"/>
      <c r="SDZ245" s="501"/>
      <c r="SEA245" s="501"/>
      <c r="SEB245" s="501"/>
      <c r="SEC245" s="502"/>
      <c r="SED245" s="497"/>
      <c r="SEE245" s="498"/>
      <c r="SEF245" s="498"/>
      <c r="SEG245" s="499"/>
      <c r="SEH245" s="499"/>
      <c r="SEI245" s="499"/>
      <c r="SEJ245" s="500"/>
      <c r="SEK245" s="501"/>
      <c r="SEL245" s="501"/>
      <c r="SEM245" s="501"/>
      <c r="SEN245" s="501"/>
      <c r="SEO245" s="501"/>
      <c r="SEP245" s="501"/>
      <c r="SEQ245" s="501"/>
      <c r="SER245" s="501"/>
      <c r="SES245" s="501"/>
      <c r="SET245" s="501"/>
      <c r="SEU245" s="501"/>
      <c r="SEV245" s="502"/>
      <c r="SEW245" s="497"/>
      <c r="SEX245" s="498"/>
      <c r="SEY245" s="498"/>
      <c r="SEZ245" s="499"/>
      <c r="SFA245" s="499"/>
      <c r="SFB245" s="499"/>
      <c r="SFC245" s="500"/>
      <c r="SFD245" s="501"/>
      <c r="SFE245" s="501"/>
      <c r="SFF245" s="501"/>
      <c r="SFG245" s="501"/>
      <c r="SFH245" s="501"/>
      <c r="SFI245" s="501"/>
      <c r="SFJ245" s="501"/>
      <c r="SFK245" s="501"/>
      <c r="SFL245" s="501"/>
      <c r="SFM245" s="501"/>
      <c r="SFN245" s="501"/>
      <c r="SFO245" s="502"/>
      <c r="SFP245" s="497"/>
      <c r="SFQ245" s="498"/>
      <c r="SFR245" s="498"/>
      <c r="SFS245" s="499"/>
      <c r="SFT245" s="499"/>
      <c r="SFU245" s="499"/>
      <c r="SFV245" s="500"/>
      <c r="SFW245" s="501"/>
      <c r="SFX245" s="501"/>
      <c r="SFY245" s="501"/>
      <c r="SFZ245" s="501"/>
      <c r="SGA245" s="501"/>
      <c r="SGB245" s="501"/>
      <c r="SGC245" s="501"/>
      <c r="SGD245" s="501"/>
      <c r="SGE245" s="501"/>
      <c r="SGF245" s="501"/>
      <c r="SGG245" s="501"/>
      <c r="SGH245" s="502"/>
      <c r="SGI245" s="497"/>
      <c r="SGJ245" s="498"/>
      <c r="SGK245" s="498"/>
      <c r="SGL245" s="499"/>
      <c r="SGM245" s="499"/>
      <c r="SGN245" s="499"/>
      <c r="SGO245" s="500"/>
      <c r="SGP245" s="501"/>
      <c r="SGQ245" s="501"/>
      <c r="SGR245" s="501"/>
      <c r="SGS245" s="501"/>
      <c r="SGT245" s="501"/>
      <c r="SGU245" s="501"/>
      <c r="SGV245" s="501"/>
      <c r="SGW245" s="501"/>
      <c r="SGX245" s="501"/>
      <c r="SGY245" s="501"/>
      <c r="SGZ245" s="501"/>
      <c r="SHA245" s="502"/>
      <c r="SHB245" s="497"/>
      <c r="SHC245" s="498"/>
      <c r="SHD245" s="498"/>
      <c r="SHE245" s="499"/>
      <c r="SHF245" s="499"/>
      <c r="SHG245" s="499"/>
      <c r="SHH245" s="500"/>
      <c r="SHI245" s="501"/>
      <c r="SHJ245" s="501"/>
      <c r="SHK245" s="501"/>
      <c r="SHL245" s="501"/>
      <c r="SHM245" s="501"/>
      <c r="SHN245" s="501"/>
      <c r="SHO245" s="501"/>
      <c r="SHP245" s="501"/>
      <c r="SHQ245" s="501"/>
      <c r="SHR245" s="501"/>
      <c r="SHS245" s="501"/>
      <c r="SHT245" s="502"/>
      <c r="SHU245" s="497"/>
      <c r="SHV245" s="498"/>
      <c r="SHW245" s="498"/>
      <c r="SHX245" s="499"/>
      <c r="SHY245" s="499"/>
      <c r="SHZ245" s="499"/>
      <c r="SIA245" s="500"/>
      <c r="SIB245" s="501"/>
      <c r="SIC245" s="501"/>
      <c r="SID245" s="501"/>
      <c r="SIE245" s="501"/>
      <c r="SIF245" s="501"/>
      <c r="SIG245" s="501"/>
      <c r="SIH245" s="501"/>
      <c r="SII245" s="501"/>
      <c r="SIJ245" s="501"/>
      <c r="SIK245" s="501"/>
      <c r="SIL245" s="501"/>
      <c r="SIM245" s="502"/>
      <c r="SIN245" s="497"/>
      <c r="SIO245" s="498"/>
      <c r="SIP245" s="498"/>
      <c r="SIQ245" s="499"/>
      <c r="SIR245" s="499"/>
      <c r="SIS245" s="499"/>
      <c r="SIT245" s="500"/>
      <c r="SIU245" s="501"/>
      <c r="SIV245" s="501"/>
      <c r="SIW245" s="501"/>
      <c r="SIX245" s="501"/>
      <c r="SIY245" s="501"/>
      <c r="SIZ245" s="501"/>
      <c r="SJA245" s="501"/>
      <c r="SJB245" s="501"/>
      <c r="SJC245" s="501"/>
      <c r="SJD245" s="501"/>
      <c r="SJE245" s="501"/>
      <c r="SJF245" s="502"/>
      <c r="SJG245" s="497"/>
      <c r="SJH245" s="498"/>
      <c r="SJI245" s="498"/>
      <c r="SJJ245" s="499"/>
      <c r="SJK245" s="499"/>
      <c r="SJL245" s="499"/>
      <c r="SJM245" s="500"/>
      <c r="SJN245" s="501"/>
      <c r="SJO245" s="501"/>
      <c r="SJP245" s="501"/>
      <c r="SJQ245" s="501"/>
      <c r="SJR245" s="501"/>
      <c r="SJS245" s="501"/>
      <c r="SJT245" s="501"/>
      <c r="SJU245" s="501"/>
      <c r="SJV245" s="501"/>
      <c r="SJW245" s="501"/>
      <c r="SJX245" s="501"/>
      <c r="SJY245" s="502"/>
      <c r="SJZ245" s="497"/>
      <c r="SKA245" s="498"/>
      <c r="SKB245" s="498"/>
      <c r="SKC245" s="499"/>
      <c r="SKD245" s="499"/>
      <c r="SKE245" s="499"/>
      <c r="SKF245" s="500"/>
      <c r="SKG245" s="501"/>
      <c r="SKH245" s="501"/>
      <c r="SKI245" s="501"/>
      <c r="SKJ245" s="501"/>
      <c r="SKK245" s="501"/>
      <c r="SKL245" s="501"/>
      <c r="SKM245" s="501"/>
      <c r="SKN245" s="501"/>
      <c r="SKO245" s="501"/>
      <c r="SKP245" s="501"/>
      <c r="SKQ245" s="501"/>
      <c r="SKR245" s="502"/>
      <c r="SKS245" s="497"/>
      <c r="SKT245" s="498"/>
      <c r="SKU245" s="498"/>
      <c r="SKV245" s="499"/>
      <c r="SKW245" s="499"/>
      <c r="SKX245" s="499"/>
      <c r="SKY245" s="500"/>
      <c r="SKZ245" s="501"/>
      <c r="SLA245" s="501"/>
      <c r="SLB245" s="501"/>
      <c r="SLC245" s="501"/>
      <c r="SLD245" s="501"/>
      <c r="SLE245" s="501"/>
      <c r="SLF245" s="501"/>
      <c r="SLG245" s="501"/>
      <c r="SLH245" s="501"/>
      <c r="SLI245" s="501"/>
      <c r="SLJ245" s="501"/>
      <c r="SLK245" s="502"/>
      <c r="SLL245" s="497"/>
      <c r="SLM245" s="498"/>
      <c r="SLN245" s="498"/>
      <c r="SLO245" s="499"/>
      <c r="SLP245" s="499"/>
      <c r="SLQ245" s="499"/>
      <c r="SLR245" s="500"/>
      <c r="SLS245" s="501"/>
      <c r="SLT245" s="501"/>
      <c r="SLU245" s="501"/>
      <c r="SLV245" s="501"/>
      <c r="SLW245" s="501"/>
      <c r="SLX245" s="501"/>
      <c r="SLY245" s="501"/>
      <c r="SLZ245" s="501"/>
      <c r="SMA245" s="501"/>
      <c r="SMB245" s="501"/>
      <c r="SMC245" s="501"/>
      <c r="SMD245" s="502"/>
      <c r="SME245" s="497"/>
      <c r="SMF245" s="498"/>
      <c r="SMG245" s="498"/>
      <c r="SMH245" s="499"/>
      <c r="SMI245" s="499"/>
      <c r="SMJ245" s="499"/>
      <c r="SMK245" s="500"/>
      <c r="SML245" s="501"/>
      <c r="SMM245" s="501"/>
      <c r="SMN245" s="501"/>
      <c r="SMO245" s="501"/>
      <c r="SMP245" s="501"/>
      <c r="SMQ245" s="501"/>
      <c r="SMR245" s="501"/>
      <c r="SMS245" s="501"/>
      <c r="SMT245" s="501"/>
      <c r="SMU245" s="501"/>
      <c r="SMV245" s="501"/>
      <c r="SMW245" s="502"/>
      <c r="SMX245" s="497"/>
      <c r="SMY245" s="498"/>
      <c r="SMZ245" s="498"/>
      <c r="SNA245" s="499"/>
      <c r="SNB245" s="499"/>
      <c r="SNC245" s="499"/>
      <c r="SND245" s="500"/>
      <c r="SNE245" s="501"/>
      <c r="SNF245" s="501"/>
      <c r="SNG245" s="501"/>
      <c r="SNH245" s="501"/>
      <c r="SNI245" s="501"/>
      <c r="SNJ245" s="501"/>
      <c r="SNK245" s="501"/>
      <c r="SNL245" s="501"/>
      <c r="SNM245" s="501"/>
      <c r="SNN245" s="501"/>
      <c r="SNO245" s="501"/>
      <c r="SNP245" s="502"/>
      <c r="SNQ245" s="497"/>
      <c r="SNR245" s="498"/>
      <c r="SNS245" s="498"/>
      <c r="SNT245" s="499"/>
      <c r="SNU245" s="499"/>
      <c r="SNV245" s="499"/>
      <c r="SNW245" s="500"/>
      <c r="SNX245" s="501"/>
      <c r="SNY245" s="501"/>
      <c r="SNZ245" s="501"/>
      <c r="SOA245" s="501"/>
      <c r="SOB245" s="501"/>
      <c r="SOC245" s="501"/>
      <c r="SOD245" s="501"/>
      <c r="SOE245" s="501"/>
      <c r="SOF245" s="501"/>
      <c r="SOG245" s="501"/>
      <c r="SOH245" s="501"/>
      <c r="SOI245" s="502"/>
      <c r="SOJ245" s="497"/>
      <c r="SOK245" s="498"/>
      <c r="SOL245" s="498"/>
      <c r="SOM245" s="499"/>
      <c r="SON245" s="499"/>
      <c r="SOO245" s="499"/>
      <c r="SOP245" s="500"/>
      <c r="SOQ245" s="501"/>
      <c r="SOR245" s="501"/>
      <c r="SOS245" s="501"/>
      <c r="SOT245" s="501"/>
      <c r="SOU245" s="501"/>
      <c r="SOV245" s="501"/>
      <c r="SOW245" s="501"/>
      <c r="SOX245" s="501"/>
      <c r="SOY245" s="501"/>
      <c r="SOZ245" s="501"/>
      <c r="SPA245" s="501"/>
      <c r="SPB245" s="502"/>
      <c r="SPC245" s="497"/>
      <c r="SPD245" s="498"/>
      <c r="SPE245" s="498"/>
      <c r="SPF245" s="499"/>
      <c r="SPG245" s="499"/>
      <c r="SPH245" s="499"/>
      <c r="SPI245" s="500"/>
      <c r="SPJ245" s="501"/>
      <c r="SPK245" s="501"/>
      <c r="SPL245" s="501"/>
      <c r="SPM245" s="501"/>
      <c r="SPN245" s="501"/>
      <c r="SPO245" s="501"/>
      <c r="SPP245" s="501"/>
      <c r="SPQ245" s="501"/>
      <c r="SPR245" s="501"/>
      <c r="SPS245" s="501"/>
      <c r="SPT245" s="501"/>
      <c r="SPU245" s="502"/>
      <c r="SPV245" s="497"/>
      <c r="SPW245" s="498"/>
      <c r="SPX245" s="498"/>
      <c r="SPY245" s="499"/>
      <c r="SPZ245" s="499"/>
      <c r="SQA245" s="499"/>
      <c r="SQB245" s="500"/>
      <c r="SQC245" s="501"/>
      <c r="SQD245" s="501"/>
      <c r="SQE245" s="501"/>
      <c r="SQF245" s="501"/>
      <c r="SQG245" s="501"/>
      <c r="SQH245" s="501"/>
      <c r="SQI245" s="501"/>
      <c r="SQJ245" s="501"/>
      <c r="SQK245" s="501"/>
      <c r="SQL245" s="501"/>
      <c r="SQM245" s="501"/>
      <c r="SQN245" s="502"/>
      <c r="SQO245" s="497"/>
      <c r="SQP245" s="498"/>
      <c r="SQQ245" s="498"/>
      <c r="SQR245" s="499"/>
      <c r="SQS245" s="499"/>
      <c r="SQT245" s="499"/>
      <c r="SQU245" s="500"/>
      <c r="SQV245" s="501"/>
      <c r="SQW245" s="501"/>
      <c r="SQX245" s="501"/>
      <c r="SQY245" s="501"/>
      <c r="SQZ245" s="501"/>
      <c r="SRA245" s="501"/>
      <c r="SRB245" s="501"/>
      <c r="SRC245" s="501"/>
      <c r="SRD245" s="501"/>
      <c r="SRE245" s="501"/>
      <c r="SRF245" s="501"/>
      <c r="SRG245" s="502"/>
      <c r="SRH245" s="497"/>
      <c r="SRI245" s="498"/>
      <c r="SRJ245" s="498"/>
      <c r="SRK245" s="499"/>
      <c r="SRL245" s="499"/>
      <c r="SRM245" s="499"/>
      <c r="SRN245" s="500"/>
      <c r="SRO245" s="501"/>
      <c r="SRP245" s="501"/>
      <c r="SRQ245" s="501"/>
      <c r="SRR245" s="501"/>
      <c r="SRS245" s="501"/>
      <c r="SRT245" s="501"/>
      <c r="SRU245" s="501"/>
      <c r="SRV245" s="501"/>
      <c r="SRW245" s="501"/>
      <c r="SRX245" s="501"/>
      <c r="SRY245" s="501"/>
      <c r="SRZ245" s="502"/>
      <c r="SSA245" s="497"/>
      <c r="SSB245" s="498"/>
      <c r="SSC245" s="498"/>
      <c r="SSD245" s="499"/>
      <c r="SSE245" s="499"/>
      <c r="SSF245" s="499"/>
      <c r="SSG245" s="500"/>
      <c r="SSH245" s="501"/>
      <c r="SSI245" s="501"/>
      <c r="SSJ245" s="501"/>
      <c r="SSK245" s="501"/>
      <c r="SSL245" s="501"/>
      <c r="SSM245" s="501"/>
      <c r="SSN245" s="501"/>
      <c r="SSO245" s="501"/>
      <c r="SSP245" s="501"/>
      <c r="SSQ245" s="501"/>
      <c r="SSR245" s="501"/>
      <c r="SSS245" s="502"/>
      <c r="SST245" s="497"/>
      <c r="SSU245" s="498"/>
      <c r="SSV245" s="498"/>
      <c r="SSW245" s="499"/>
      <c r="SSX245" s="499"/>
      <c r="SSY245" s="499"/>
      <c r="SSZ245" s="500"/>
      <c r="STA245" s="501"/>
      <c r="STB245" s="501"/>
      <c r="STC245" s="501"/>
      <c r="STD245" s="501"/>
      <c r="STE245" s="501"/>
      <c r="STF245" s="501"/>
      <c r="STG245" s="501"/>
      <c r="STH245" s="501"/>
      <c r="STI245" s="501"/>
      <c r="STJ245" s="501"/>
      <c r="STK245" s="501"/>
      <c r="STL245" s="502"/>
      <c r="STM245" s="497"/>
      <c r="STN245" s="498"/>
      <c r="STO245" s="498"/>
      <c r="STP245" s="499"/>
      <c r="STQ245" s="499"/>
      <c r="STR245" s="499"/>
      <c r="STS245" s="500"/>
      <c r="STT245" s="501"/>
      <c r="STU245" s="501"/>
      <c r="STV245" s="501"/>
      <c r="STW245" s="501"/>
      <c r="STX245" s="501"/>
      <c r="STY245" s="501"/>
      <c r="STZ245" s="501"/>
      <c r="SUA245" s="501"/>
      <c r="SUB245" s="501"/>
      <c r="SUC245" s="501"/>
      <c r="SUD245" s="501"/>
      <c r="SUE245" s="502"/>
      <c r="SUF245" s="497"/>
      <c r="SUG245" s="498"/>
      <c r="SUH245" s="498"/>
      <c r="SUI245" s="499"/>
      <c r="SUJ245" s="499"/>
      <c r="SUK245" s="499"/>
      <c r="SUL245" s="500"/>
      <c r="SUM245" s="501"/>
      <c r="SUN245" s="501"/>
      <c r="SUO245" s="501"/>
      <c r="SUP245" s="501"/>
      <c r="SUQ245" s="501"/>
      <c r="SUR245" s="501"/>
      <c r="SUS245" s="501"/>
      <c r="SUT245" s="501"/>
      <c r="SUU245" s="501"/>
      <c r="SUV245" s="501"/>
      <c r="SUW245" s="501"/>
      <c r="SUX245" s="502"/>
      <c r="SUY245" s="497"/>
      <c r="SUZ245" s="498"/>
      <c r="SVA245" s="498"/>
      <c r="SVB245" s="499"/>
      <c r="SVC245" s="499"/>
      <c r="SVD245" s="499"/>
      <c r="SVE245" s="500"/>
      <c r="SVF245" s="501"/>
      <c r="SVG245" s="501"/>
      <c r="SVH245" s="501"/>
      <c r="SVI245" s="501"/>
      <c r="SVJ245" s="501"/>
      <c r="SVK245" s="501"/>
      <c r="SVL245" s="501"/>
      <c r="SVM245" s="501"/>
      <c r="SVN245" s="501"/>
      <c r="SVO245" s="501"/>
      <c r="SVP245" s="501"/>
      <c r="SVQ245" s="502"/>
      <c r="SVR245" s="497"/>
      <c r="SVS245" s="498"/>
      <c r="SVT245" s="498"/>
      <c r="SVU245" s="499"/>
      <c r="SVV245" s="499"/>
      <c r="SVW245" s="499"/>
      <c r="SVX245" s="500"/>
      <c r="SVY245" s="501"/>
      <c r="SVZ245" s="501"/>
      <c r="SWA245" s="501"/>
      <c r="SWB245" s="501"/>
      <c r="SWC245" s="501"/>
      <c r="SWD245" s="501"/>
      <c r="SWE245" s="501"/>
      <c r="SWF245" s="501"/>
      <c r="SWG245" s="501"/>
      <c r="SWH245" s="501"/>
      <c r="SWI245" s="501"/>
      <c r="SWJ245" s="502"/>
      <c r="SWK245" s="497"/>
      <c r="SWL245" s="498"/>
      <c r="SWM245" s="498"/>
      <c r="SWN245" s="499"/>
      <c r="SWO245" s="499"/>
      <c r="SWP245" s="499"/>
      <c r="SWQ245" s="500"/>
      <c r="SWR245" s="501"/>
      <c r="SWS245" s="501"/>
      <c r="SWT245" s="501"/>
      <c r="SWU245" s="501"/>
      <c r="SWV245" s="501"/>
      <c r="SWW245" s="501"/>
      <c r="SWX245" s="501"/>
      <c r="SWY245" s="501"/>
      <c r="SWZ245" s="501"/>
      <c r="SXA245" s="501"/>
      <c r="SXB245" s="501"/>
      <c r="SXC245" s="502"/>
      <c r="SXD245" s="497"/>
      <c r="SXE245" s="498"/>
      <c r="SXF245" s="498"/>
      <c r="SXG245" s="499"/>
      <c r="SXH245" s="499"/>
      <c r="SXI245" s="499"/>
      <c r="SXJ245" s="500"/>
      <c r="SXK245" s="501"/>
      <c r="SXL245" s="501"/>
      <c r="SXM245" s="501"/>
      <c r="SXN245" s="501"/>
      <c r="SXO245" s="501"/>
      <c r="SXP245" s="501"/>
      <c r="SXQ245" s="501"/>
      <c r="SXR245" s="501"/>
      <c r="SXS245" s="501"/>
      <c r="SXT245" s="501"/>
      <c r="SXU245" s="501"/>
      <c r="SXV245" s="502"/>
      <c r="SXW245" s="497"/>
      <c r="SXX245" s="498"/>
      <c r="SXY245" s="498"/>
      <c r="SXZ245" s="499"/>
      <c r="SYA245" s="499"/>
      <c r="SYB245" s="499"/>
      <c r="SYC245" s="500"/>
      <c r="SYD245" s="501"/>
      <c r="SYE245" s="501"/>
      <c r="SYF245" s="501"/>
      <c r="SYG245" s="501"/>
      <c r="SYH245" s="501"/>
      <c r="SYI245" s="501"/>
      <c r="SYJ245" s="501"/>
      <c r="SYK245" s="501"/>
      <c r="SYL245" s="501"/>
      <c r="SYM245" s="501"/>
      <c r="SYN245" s="501"/>
      <c r="SYO245" s="502"/>
      <c r="SYP245" s="497"/>
      <c r="SYQ245" s="498"/>
      <c r="SYR245" s="498"/>
      <c r="SYS245" s="499"/>
      <c r="SYT245" s="499"/>
      <c r="SYU245" s="499"/>
      <c r="SYV245" s="500"/>
      <c r="SYW245" s="501"/>
      <c r="SYX245" s="501"/>
      <c r="SYY245" s="501"/>
      <c r="SYZ245" s="501"/>
      <c r="SZA245" s="501"/>
      <c r="SZB245" s="501"/>
      <c r="SZC245" s="501"/>
      <c r="SZD245" s="501"/>
      <c r="SZE245" s="501"/>
      <c r="SZF245" s="501"/>
      <c r="SZG245" s="501"/>
      <c r="SZH245" s="502"/>
      <c r="SZI245" s="497"/>
      <c r="SZJ245" s="498"/>
      <c r="SZK245" s="498"/>
      <c r="SZL245" s="499"/>
      <c r="SZM245" s="499"/>
      <c r="SZN245" s="499"/>
      <c r="SZO245" s="500"/>
      <c r="SZP245" s="501"/>
      <c r="SZQ245" s="501"/>
      <c r="SZR245" s="501"/>
      <c r="SZS245" s="501"/>
      <c r="SZT245" s="501"/>
      <c r="SZU245" s="501"/>
      <c r="SZV245" s="501"/>
      <c r="SZW245" s="501"/>
      <c r="SZX245" s="501"/>
      <c r="SZY245" s="501"/>
      <c r="SZZ245" s="501"/>
      <c r="TAA245" s="502"/>
      <c r="TAB245" s="497"/>
      <c r="TAC245" s="498"/>
      <c r="TAD245" s="498"/>
      <c r="TAE245" s="499"/>
      <c r="TAF245" s="499"/>
      <c r="TAG245" s="499"/>
      <c r="TAH245" s="500"/>
      <c r="TAI245" s="501"/>
      <c r="TAJ245" s="501"/>
      <c r="TAK245" s="501"/>
      <c r="TAL245" s="501"/>
      <c r="TAM245" s="501"/>
      <c r="TAN245" s="501"/>
      <c r="TAO245" s="501"/>
      <c r="TAP245" s="501"/>
      <c r="TAQ245" s="501"/>
      <c r="TAR245" s="501"/>
      <c r="TAS245" s="501"/>
      <c r="TAT245" s="502"/>
      <c r="TAU245" s="497"/>
      <c r="TAV245" s="498"/>
      <c r="TAW245" s="498"/>
      <c r="TAX245" s="499"/>
      <c r="TAY245" s="499"/>
      <c r="TAZ245" s="499"/>
      <c r="TBA245" s="500"/>
      <c r="TBB245" s="501"/>
      <c r="TBC245" s="501"/>
      <c r="TBD245" s="501"/>
      <c r="TBE245" s="501"/>
      <c r="TBF245" s="501"/>
      <c r="TBG245" s="501"/>
      <c r="TBH245" s="501"/>
      <c r="TBI245" s="501"/>
      <c r="TBJ245" s="501"/>
      <c r="TBK245" s="501"/>
      <c r="TBL245" s="501"/>
      <c r="TBM245" s="502"/>
      <c r="TBN245" s="497"/>
      <c r="TBO245" s="498"/>
      <c r="TBP245" s="498"/>
      <c r="TBQ245" s="499"/>
      <c r="TBR245" s="499"/>
      <c r="TBS245" s="499"/>
      <c r="TBT245" s="500"/>
      <c r="TBU245" s="501"/>
      <c r="TBV245" s="501"/>
      <c r="TBW245" s="501"/>
      <c r="TBX245" s="501"/>
      <c r="TBY245" s="501"/>
      <c r="TBZ245" s="501"/>
      <c r="TCA245" s="501"/>
      <c r="TCB245" s="501"/>
      <c r="TCC245" s="501"/>
      <c r="TCD245" s="501"/>
      <c r="TCE245" s="501"/>
      <c r="TCF245" s="502"/>
      <c r="TCG245" s="497"/>
      <c r="TCH245" s="498"/>
      <c r="TCI245" s="498"/>
      <c r="TCJ245" s="499"/>
      <c r="TCK245" s="499"/>
      <c r="TCL245" s="499"/>
      <c r="TCM245" s="500"/>
      <c r="TCN245" s="501"/>
      <c r="TCO245" s="501"/>
      <c r="TCP245" s="501"/>
      <c r="TCQ245" s="501"/>
      <c r="TCR245" s="501"/>
      <c r="TCS245" s="501"/>
      <c r="TCT245" s="501"/>
      <c r="TCU245" s="501"/>
      <c r="TCV245" s="501"/>
      <c r="TCW245" s="501"/>
      <c r="TCX245" s="501"/>
      <c r="TCY245" s="502"/>
      <c r="TCZ245" s="497"/>
      <c r="TDA245" s="498"/>
      <c r="TDB245" s="498"/>
      <c r="TDC245" s="499"/>
      <c r="TDD245" s="499"/>
      <c r="TDE245" s="499"/>
      <c r="TDF245" s="500"/>
      <c r="TDG245" s="501"/>
      <c r="TDH245" s="501"/>
      <c r="TDI245" s="501"/>
      <c r="TDJ245" s="501"/>
      <c r="TDK245" s="501"/>
      <c r="TDL245" s="501"/>
      <c r="TDM245" s="501"/>
      <c r="TDN245" s="501"/>
      <c r="TDO245" s="501"/>
      <c r="TDP245" s="501"/>
      <c r="TDQ245" s="501"/>
      <c r="TDR245" s="502"/>
      <c r="TDS245" s="497"/>
      <c r="TDT245" s="498"/>
      <c r="TDU245" s="498"/>
      <c r="TDV245" s="499"/>
      <c r="TDW245" s="499"/>
      <c r="TDX245" s="499"/>
      <c r="TDY245" s="500"/>
      <c r="TDZ245" s="501"/>
      <c r="TEA245" s="501"/>
      <c r="TEB245" s="501"/>
      <c r="TEC245" s="501"/>
      <c r="TED245" s="501"/>
      <c r="TEE245" s="501"/>
      <c r="TEF245" s="501"/>
      <c r="TEG245" s="501"/>
      <c r="TEH245" s="501"/>
      <c r="TEI245" s="501"/>
      <c r="TEJ245" s="501"/>
      <c r="TEK245" s="502"/>
      <c r="TEL245" s="497"/>
      <c r="TEM245" s="498"/>
      <c r="TEN245" s="498"/>
      <c r="TEO245" s="499"/>
      <c r="TEP245" s="499"/>
      <c r="TEQ245" s="499"/>
      <c r="TER245" s="500"/>
      <c r="TES245" s="501"/>
      <c r="TET245" s="501"/>
      <c r="TEU245" s="501"/>
      <c r="TEV245" s="501"/>
      <c r="TEW245" s="501"/>
      <c r="TEX245" s="501"/>
      <c r="TEY245" s="501"/>
      <c r="TEZ245" s="501"/>
      <c r="TFA245" s="501"/>
      <c r="TFB245" s="501"/>
      <c r="TFC245" s="501"/>
      <c r="TFD245" s="502"/>
      <c r="TFE245" s="497"/>
      <c r="TFF245" s="498"/>
      <c r="TFG245" s="498"/>
      <c r="TFH245" s="499"/>
      <c r="TFI245" s="499"/>
      <c r="TFJ245" s="499"/>
      <c r="TFK245" s="500"/>
      <c r="TFL245" s="501"/>
      <c r="TFM245" s="501"/>
      <c r="TFN245" s="501"/>
      <c r="TFO245" s="501"/>
      <c r="TFP245" s="501"/>
      <c r="TFQ245" s="501"/>
      <c r="TFR245" s="501"/>
      <c r="TFS245" s="501"/>
      <c r="TFT245" s="501"/>
      <c r="TFU245" s="501"/>
      <c r="TFV245" s="501"/>
      <c r="TFW245" s="502"/>
      <c r="TFX245" s="497"/>
      <c r="TFY245" s="498"/>
      <c r="TFZ245" s="498"/>
      <c r="TGA245" s="499"/>
      <c r="TGB245" s="499"/>
      <c r="TGC245" s="499"/>
      <c r="TGD245" s="500"/>
      <c r="TGE245" s="501"/>
      <c r="TGF245" s="501"/>
      <c r="TGG245" s="501"/>
      <c r="TGH245" s="501"/>
      <c r="TGI245" s="501"/>
      <c r="TGJ245" s="501"/>
      <c r="TGK245" s="501"/>
      <c r="TGL245" s="501"/>
      <c r="TGM245" s="501"/>
      <c r="TGN245" s="501"/>
      <c r="TGO245" s="501"/>
      <c r="TGP245" s="502"/>
      <c r="TGQ245" s="497"/>
      <c r="TGR245" s="498"/>
      <c r="TGS245" s="498"/>
      <c r="TGT245" s="499"/>
      <c r="TGU245" s="499"/>
      <c r="TGV245" s="499"/>
      <c r="TGW245" s="500"/>
      <c r="TGX245" s="501"/>
      <c r="TGY245" s="501"/>
      <c r="TGZ245" s="501"/>
      <c r="THA245" s="501"/>
      <c r="THB245" s="501"/>
      <c r="THC245" s="501"/>
      <c r="THD245" s="501"/>
      <c r="THE245" s="501"/>
      <c r="THF245" s="501"/>
      <c r="THG245" s="501"/>
      <c r="THH245" s="501"/>
      <c r="THI245" s="502"/>
      <c r="THJ245" s="497"/>
      <c r="THK245" s="498"/>
      <c r="THL245" s="498"/>
      <c r="THM245" s="499"/>
      <c r="THN245" s="499"/>
      <c r="THO245" s="499"/>
      <c r="THP245" s="500"/>
      <c r="THQ245" s="501"/>
      <c r="THR245" s="501"/>
      <c r="THS245" s="501"/>
      <c r="THT245" s="501"/>
      <c r="THU245" s="501"/>
      <c r="THV245" s="501"/>
      <c r="THW245" s="501"/>
      <c r="THX245" s="501"/>
      <c r="THY245" s="501"/>
      <c r="THZ245" s="501"/>
      <c r="TIA245" s="501"/>
      <c r="TIB245" s="502"/>
      <c r="TIC245" s="497"/>
      <c r="TID245" s="498"/>
      <c r="TIE245" s="498"/>
      <c r="TIF245" s="499"/>
      <c r="TIG245" s="499"/>
      <c r="TIH245" s="499"/>
      <c r="TII245" s="500"/>
      <c r="TIJ245" s="501"/>
      <c r="TIK245" s="501"/>
      <c r="TIL245" s="501"/>
      <c r="TIM245" s="501"/>
      <c r="TIN245" s="501"/>
      <c r="TIO245" s="501"/>
      <c r="TIP245" s="501"/>
      <c r="TIQ245" s="501"/>
      <c r="TIR245" s="501"/>
      <c r="TIS245" s="501"/>
      <c r="TIT245" s="501"/>
      <c r="TIU245" s="502"/>
      <c r="TIV245" s="497"/>
      <c r="TIW245" s="498"/>
      <c r="TIX245" s="498"/>
      <c r="TIY245" s="499"/>
      <c r="TIZ245" s="499"/>
      <c r="TJA245" s="499"/>
      <c r="TJB245" s="500"/>
      <c r="TJC245" s="501"/>
      <c r="TJD245" s="501"/>
      <c r="TJE245" s="501"/>
      <c r="TJF245" s="501"/>
      <c r="TJG245" s="501"/>
      <c r="TJH245" s="501"/>
      <c r="TJI245" s="501"/>
      <c r="TJJ245" s="501"/>
      <c r="TJK245" s="501"/>
      <c r="TJL245" s="501"/>
      <c r="TJM245" s="501"/>
      <c r="TJN245" s="502"/>
      <c r="TJO245" s="497"/>
      <c r="TJP245" s="498"/>
      <c r="TJQ245" s="498"/>
      <c r="TJR245" s="499"/>
      <c r="TJS245" s="499"/>
      <c r="TJT245" s="499"/>
      <c r="TJU245" s="500"/>
      <c r="TJV245" s="501"/>
      <c r="TJW245" s="501"/>
      <c r="TJX245" s="501"/>
      <c r="TJY245" s="501"/>
      <c r="TJZ245" s="501"/>
      <c r="TKA245" s="501"/>
      <c r="TKB245" s="501"/>
      <c r="TKC245" s="501"/>
      <c r="TKD245" s="501"/>
      <c r="TKE245" s="501"/>
      <c r="TKF245" s="501"/>
      <c r="TKG245" s="502"/>
      <c r="TKH245" s="497"/>
      <c r="TKI245" s="498"/>
      <c r="TKJ245" s="498"/>
      <c r="TKK245" s="499"/>
      <c r="TKL245" s="499"/>
      <c r="TKM245" s="499"/>
      <c r="TKN245" s="500"/>
      <c r="TKO245" s="501"/>
      <c r="TKP245" s="501"/>
      <c r="TKQ245" s="501"/>
      <c r="TKR245" s="501"/>
      <c r="TKS245" s="501"/>
      <c r="TKT245" s="501"/>
      <c r="TKU245" s="501"/>
      <c r="TKV245" s="501"/>
      <c r="TKW245" s="501"/>
      <c r="TKX245" s="501"/>
      <c r="TKY245" s="501"/>
      <c r="TKZ245" s="502"/>
      <c r="TLA245" s="497"/>
      <c r="TLB245" s="498"/>
      <c r="TLC245" s="498"/>
      <c r="TLD245" s="499"/>
      <c r="TLE245" s="499"/>
      <c r="TLF245" s="499"/>
      <c r="TLG245" s="500"/>
      <c r="TLH245" s="501"/>
      <c r="TLI245" s="501"/>
      <c r="TLJ245" s="501"/>
      <c r="TLK245" s="501"/>
      <c r="TLL245" s="501"/>
      <c r="TLM245" s="501"/>
      <c r="TLN245" s="501"/>
      <c r="TLO245" s="501"/>
      <c r="TLP245" s="501"/>
      <c r="TLQ245" s="501"/>
      <c r="TLR245" s="501"/>
      <c r="TLS245" s="502"/>
      <c r="TLT245" s="497"/>
      <c r="TLU245" s="498"/>
      <c r="TLV245" s="498"/>
      <c r="TLW245" s="499"/>
      <c r="TLX245" s="499"/>
      <c r="TLY245" s="499"/>
      <c r="TLZ245" s="500"/>
      <c r="TMA245" s="501"/>
      <c r="TMB245" s="501"/>
      <c r="TMC245" s="501"/>
      <c r="TMD245" s="501"/>
      <c r="TME245" s="501"/>
      <c r="TMF245" s="501"/>
      <c r="TMG245" s="501"/>
      <c r="TMH245" s="501"/>
      <c r="TMI245" s="501"/>
      <c r="TMJ245" s="501"/>
      <c r="TMK245" s="501"/>
      <c r="TML245" s="502"/>
      <c r="TMM245" s="497"/>
      <c r="TMN245" s="498"/>
      <c r="TMO245" s="498"/>
      <c r="TMP245" s="499"/>
      <c r="TMQ245" s="499"/>
      <c r="TMR245" s="499"/>
      <c r="TMS245" s="500"/>
      <c r="TMT245" s="501"/>
      <c r="TMU245" s="501"/>
      <c r="TMV245" s="501"/>
      <c r="TMW245" s="501"/>
      <c r="TMX245" s="501"/>
      <c r="TMY245" s="501"/>
      <c r="TMZ245" s="501"/>
      <c r="TNA245" s="501"/>
      <c r="TNB245" s="501"/>
      <c r="TNC245" s="501"/>
      <c r="TND245" s="501"/>
      <c r="TNE245" s="502"/>
      <c r="TNF245" s="497"/>
      <c r="TNG245" s="498"/>
      <c r="TNH245" s="498"/>
      <c r="TNI245" s="499"/>
      <c r="TNJ245" s="499"/>
      <c r="TNK245" s="499"/>
      <c r="TNL245" s="500"/>
      <c r="TNM245" s="501"/>
      <c r="TNN245" s="501"/>
      <c r="TNO245" s="501"/>
      <c r="TNP245" s="501"/>
      <c r="TNQ245" s="501"/>
      <c r="TNR245" s="501"/>
      <c r="TNS245" s="501"/>
      <c r="TNT245" s="501"/>
      <c r="TNU245" s="501"/>
      <c r="TNV245" s="501"/>
      <c r="TNW245" s="501"/>
      <c r="TNX245" s="502"/>
      <c r="TNY245" s="497"/>
      <c r="TNZ245" s="498"/>
      <c r="TOA245" s="498"/>
      <c r="TOB245" s="499"/>
      <c r="TOC245" s="499"/>
      <c r="TOD245" s="499"/>
      <c r="TOE245" s="500"/>
      <c r="TOF245" s="501"/>
      <c r="TOG245" s="501"/>
      <c r="TOH245" s="501"/>
      <c r="TOI245" s="501"/>
      <c r="TOJ245" s="501"/>
      <c r="TOK245" s="501"/>
      <c r="TOL245" s="501"/>
      <c r="TOM245" s="501"/>
      <c r="TON245" s="501"/>
      <c r="TOO245" s="501"/>
      <c r="TOP245" s="501"/>
      <c r="TOQ245" s="502"/>
      <c r="TOR245" s="497"/>
      <c r="TOS245" s="498"/>
      <c r="TOT245" s="498"/>
      <c r="TOU245" s="499"/>
      <c r="TOV245" s="499"/>
      <c r="TOW245" s="499"/>
      <c r="TOX245" s="500"/>
      <c r="TOY245" s="501"/>
      <c r="TOZ245" s="501"/>
      <c r="TPA245" s="501"/>
      <c r="TPB245" s="501"/>
      <c r="TPC245" s="501"/>
      <c r="TPD245" s="501"/>
      <c r="TPE245" s="501"/>
      <c r="TPF245" s="501"/>
      <c r="TPG245" s="501"/>
      <c r="TPH245" s="501"/>
      <c r="TPI245" s="501"/>
      <c r="TPJ245" s="502"/>
      <c r="TPK245" s="497"/>
      <c r="TPL245" s="498"/>
      <c r="TPM245" s="498"/>
      <c r="TPN245" s="499"/>
      <c r="TPO245" s="499"/>
      <c r="TPP245" s="499"/>
      <c r="TPQ245" s="500"/>
      <c r="TPR245" s="501"/>
      <c r="TPS245" s="501"/>
      <c r="TPT245" s="501"/>
      <c r="TPU245" s="501"/>
      <c r="TPV245" s="501"/>
      <c r="TPW245" s="501"/>
      <c r="TPX245" s="501"/>
      <c r="TPY245" s="501"/>
      <c r="TPZ245" s="501"/>
      <c r="TQA245" s="501"/>
      <c r="TQB245" s="501"/>
      <c r="TQC245" s="502"/>
      <c r="TQD245" s="497"/>
      <c r="TQE245" s="498"/>
      <c r="TQF245" s="498"/>
      <c r="TQG245" s="499"/>
      <c r="TQH245" s="499"/>
      <c r="TQI245" s="499"/>
      <c r="TQJ245" s="500"/>
      <c r="TQK245" s="501"/>
      <c r="TQL245" s="501"/>
      <c r="TQM245" s="501"/>
      <c r="TQN245" s="501"/>
      <c r="TQO245" s="501"/>
      <c r="TQP245" s="501"/>
      <c r="TQQ245" s="501"/>
      <c r="TQR245" s="501"/>
      <c r="TQS245" s="501"/>
      <c r="TQT245" s="501"/>
      <c r="TQU245" s="501"/>
      <c r="TQV245" s="502"/>
      <c r="TQW245" s="497"/>
      <c r="TQX245" s="498"/>
      <c r="TQY245" s="498"/>
      <c r="TQZ245" s="499"/>
      <c r="TRA245" s="499"/>
      <c r="TRB245" s="499"/>
      <c r="TRC245" s="500"/>
      <c r="TRD245" s="501"/>
      <c r="TRE245" s="501"/>
      <c r="TRF245" s="501"/>
      <c r="TRG245" s="501"/>
      <c r="TRH245" s="501"/>
      <c r="TRI245" s="501"/>
      <c r="TRJ245" s="501"/>
      <c r="TRK245" s="501"/>
      <c r="TRL245" s="501"/>
      <c r="TRM245" s="501"/>
      <c r="TRN245" s="501"/>
      <c r="TRO245" s="502"/>
      <c r="TRP245" s="497"/>
      <c r="TRQ245" s="498"/>
      <c r="TRR245" s="498"/>
      <c r="TRS245" s="499"/>
      <c r="TRT245" s="499"/>
      <c r="TRU245" s="499"/>
      <c r="TRV245" s="500"/>
      <c r="TRW245" s="501"/>
      <c r="TRX245" s="501"/>
      <c r="TRY245" s="501"/>
      <c r="TRZ245" s="501"/>
      <c r="TSA245" s="501"/>
      <c r="TSB245" s="501"/>
      <c r="TSC245" s="501"/>
      <c r="TSD245" s="501"/>
      <c r="TSE245" s="501"/>
      <c r="TSF245" s="501"/>
      <c r="TSG245" s="501"/>
      <c r="TSH245" s="502"/>
      <c r="TSI245" s="497"/>
      <c r="TSJ245" s="498"/>
      <c r="TSK245" s="498"/>
      <c r="TSL245" s="499"/>
      <c r="TSM245" s="499"/>
      <c r="TSN245" s="499"/>
      <c r="TSO245" s="500"/>
      <c r="TSP245" s="501"/>
      <c r="TSQ245" s="501"/>
      <c r="TSR245" s="501"/>
      <c r="TSS245" s="501"/>
      <c r="TST245" s="501"/>
      <c r="TSU245" s="501"/>
      <c r="TSV245" s="501"/>
      <c r="TSW245" s="501"/>
      <c r="TSX245" s="501"/>
      <c r="TSY245" s="501"/>
      <c r="TSZ245" s="501"/>
      <c r="TTA245" s="502"/>
      <c r="TTB245" s="497"/>
      <c r="TTC245" s="498"/>
      <c r="TTD245" s="498"/>
      <c r="TTE245" s="499"/>
      <c r="TTF245" s="499"/>
      <c r="TTG245" s="499"/>
      <c r="TTH245" s="500"/>
      <c r="TTI245" s="501"/>
      <c r="TTJ245" s="501"/>
      <c r="TTK245" s="501"/>
      <c r="TTL245" s="501"/>
      <c r="TTM245" s="501"/>
      <c r="TTN245" s="501"/>
      <c r="TTO245" s="501"/>
      <c r="TTP245" s="501"/>
      <c r="TTQ245" s="501"/>
      <c r="TTR245" s="501"/>
      <c r="TTS245" s="501"/>
      <c r="TTT245" s="502"/>
      <c r="TTU245" s="497"/>
      <c r="TTV245" s="498"/>
      <c r="TTW245" s="498"/>
      <c r="TTX245" s="499"/>
      <c r="TTY245" s="499"/>
      <c r="TTZ245" s="499"/>
      <c r="TUA245" s="500"/>
      <c r="TUB245" s="501"/>
      <c r="TUC245" s="501"/>
      <c r="TUD245" s="501"/>
      <c r="TUE245" s="501"/>
      <c r="TUF245" s="501"/>
      <c r="TUG245" s="501"/>
      <c r="TUH245" s="501"/>
      <c r="TUI245" s="501"/>
      <c r="TUJ245" s="501"/>
      <c r="TUK245" s="501"/>
      <c r="TUL245" s="501"/>
      <c r="TUM245" s="502"/>
      <c r="TUN245" s="497"/>
      <c r="TUO245" s="498"/>
      <c r="TUP245" s="498"/>
      <c r="TUQ245" s="499"/>
      <c r="TUR245" s="499"/>
      <c r="TUS245" s="499"/>
      <c r="TUT245" s="500"/>
      <c r="TUU245" s="501"/>
      <c r="TUV245" s="501"/>
      <c r="TUW245" s="501"/>
      <c r="TUX245" s="501"/>
      <c r="TUY245" s="501"/>
      <c r="TUZ245" s="501"/>
      <c r="TVA245" s="501"/>
      <c r="TVB245" s="501"/>
      <c r="TVC245" s="501"/>
      <c r="TVD245" s="501"/>
      <c r="TVE245" s="501"/>
      <c r="TVF245" s="502"/>
      <c r="TVG245" s="497"/>
      <c r="TVH245" s="498"/>
      <c r="TVI245" s="498"/>
      <c r="TVJ245" s="499"/>
      <c r="TVK245" s="499"/>
      <c r="TVL245" s="499"/>
      <c r="TVM245" s="500"/>
      <c r="TVN245" s="501"/>
      <c r="TVO245" s="501"/>
      <c r="TVP245" s="501"/>
      <c r="TVQ245" s="501"/>
      <c r="TVR245" s="501"/>
      <c r="TVS245" s="501"/>
      <c r="TVT245" s="501"/>
      <c r="TVU245" s="501"/>
      <c r="TVV245" s="501"/>
      <c r="TVW245" s="501"/>
      <c r="TVX245" s="501"/>
      <c r="TVY245" s="502"/>
      <c r="TVZ245" s="497"/>
      <c r="TWA245" s="498"/>
      <c r="TWB245" s="498"/>
      <c r="TWC245" s="499"/>
      <c r="TWD245" s="499"/>
      <c r="TWE245" s="499"/>
      <c r="TWF245" s="500"/>
      <c r="TWG245" s="501"/>
      <c r="TWH245" s="501"/>
      <c r="TWI245" s="501"/>
      <c r="TWJ245" s="501"/>
      <c r="TWK245" s="501"/>
      <c r="TWL245" s="501"/>
      <c r="TWM245" s="501"/>
      <c r="TWN245" s="501"/>
      <c r="TWO245" s="501"/>
      <c r="TWP245" s="501"/>
      <c r="TWQ245" s="501"/>
      <c r="TWR245" s="502"/>
      <c r="TWS245" s="497"/>
      <c r="TWT245" s="498"/>
      <c r="TWU245" s="498"/>
      <c r="TWV245" s="499"/>
      <c r="TWW245" s="499"/>
      <c r="TWX245" s="499"/>
      <c r="TWY245" s="500"/>
      <c r="TWZ245" s="501"/>
      <c r="TXA245" s="501"/>
      <c r="TXB245" s="501"/>
      <c r="TXC245" s="501"/>
      <c r="TXD245" s="501"/>
      <c r="TXE245" s="501"/>
      <c r="TXF245" s="501"/>
      <c r="TXG245" s="501"/>
      <c r="TXH245" s="501"/>
      <c r="TXI245" s="501"/>
      <c r="TXJ245" s="501"/>
      <c r="TXK245" s="502"/>
      <c r="TXL245" s="497"/>
      <c r="TXM245" s="498"/>
      <c r="TXN245" s="498"/>
      <c r="TXO245" s="499"/>
      <c r="TXP245" s="499"/>
      <c r="TXQ245" s="499"/>
      <c r="TXR245" s="500"/>
      <c r="TXS245" s="501"/>
      <c r="TXT245" s="501"/>
      <c r="TXU245" s="501"/>
      <c r="TXV245" s="501"/>
      <c r="TXW245" s="501"/>
      <c r="TXX245" s="501"/>
      <c r="TXY245" s="501"/>
      <c r="TXZ245" s="501"/>
      <c r="TYA245" s="501"/>
      <c r="TYB245" s="501"/>
      <c r="TYC245" s="501"/>
      <c r="TYD245" s="502"/>
      <c r="TYE245" s="497"/>
      <c r="TYF245" s="498"/>
      <c r="TYG245" s="498"/>
      <c r="TYH245" s="499"/>
      <c r="TYI245" s="499"/>
      <c r="TYJ245" s="499"/>
      <c r="TYK245" s="500"/>
      <c r="TYL245" s="501"/>
      <c r="TYM245" s="501"/>
      <c r="TYN245" s="501"/>
      <c r="TYO245" s="501"/>
      <c r="TYP245" s="501"/>
      <c r="TYQ245" s="501"/>
      <c r="TYR245" s="501"/>
      <c r="TYS245" s="501"/>
      <c r="TYT245" s="501"/>
      <c r="TYU245" s="501"/>
      <c r="TYV245" s="501"/>
      <c r="TYW245" s="502"/>
      <c r="TYX245" s="497"/>
      <c r="TYY245" s="498"/>
      <c r="TYZ245" s="498"/>
      <c r="TZA245" s="499"/>
      <c r="TZB245" s="499"/>
      <c r="TZC245" s="499"/>
      <c r="TZD245" s="500"/>
      <c r="TZE245" s="501"/>
      <c r="TZF245" s="501"/>
      <c r="TZG245" s="501"/>
      <c r="TZH245" s="501"/>
      <c r="TZI245" s="501"/>
      <c r="TZJ245" s="501"/>
      <c r="TZK245" s="501"/>
      <c r="TZL245" s="501"/>
      <c r="TZM245" s="501"/>
      <c r="TZN245" s="501"/>
      <c r="TZO245" s="501"/>
      <c r="TZP245" s="502"/>
      <c r="TZQ245" s="497"/>
      <c r="TZR245" s="498"/>
      <c r="TZS245" s="498"/>
      <c r="TZT245" s="499"/>
      <c r="TZU245" s="499"/>
      <c r="TZV245" s="499"/>
      <c r="TZW245" s="500"/>
      <c r="TZX245" s="501"/>
      <c r="TZY245" s="501"/>
      <c r="TZZ245" s="501"/>
      <c r="UAA245" s="501"/>
      <c r="UAB245" s="501"/>
      <c r="UAC245" s="501"/>
      <c r="UAD245" s="501"/>
      <c r="UAE245" s="501"/>
      <c r="UAF245" s="501"/>
      <c r="UAG245" s="501"/>
      <c r="UAH245" s="501"/>
      <c r="UAI245" s="502"/>
      <c r="UAJ245" s="497"/>
      <c r="UAK245" s="498"/>
      <c r="UAL245" s="498"/>
      <c r="UAM245" s="499"/>
      <c r="UAN245" s="499"/>
      <c r="UAO245" s="499"/>
      <c r="UAP245" s="500"/>
      <c r="UAQ245" s="501"/>
      <c r="UAR245" s="501"/>
      <c r="UAS245" s="501"/>
      <c r="UAT245" s="501"/>
      <c r="UAU245" s="501"/>
      <c r="UAV245" s="501"/>
      <c r="UAW245" s="501"/>
      <c r="UAX245" s="501"/>
      <c r="UAY245" s="501"/>
      <c r="UAZ245" s="501"/>
      <c r="UBA245" s="501"/>
      <c r="UBB245" s="502"/>
      <c r="UBC245" s="497"/>
      <c r="UBD245" s="498"/>
      <c r="UBE245" s="498"/>
      <c r="UBF245" s="499"/>
      <c r="UBG245" s="499"/>
      <c r="UBH245" s="499"/>
      <c r="UBI245" s="500"/>
      <c r="UBJ245" s="501"/>
      <c r="UBK245" s="501"/>
      <c r="UBL245" s="501"/>
      <c r="UBM245" s="501"/>
      <c r="UBN245" s="501"/>
      <c r="UBO245" s="501"/>
      <c r="UBP245" s="501"/>
      <c r="UBQ245" s="501"/>
      <c r="UBR245" s="501"/>
      <c r="UBS245" s="501"/>
      <c r="UBT245" s="501"/>
      <c r="UBU245" s="502"/>
      <c r="UBV245" s="497"/>
      <c r="UBW245" s="498"/>
      <c r="UBX245" s="498"/>
      <c r="UBY245" s="499"/>
      <c r="UBZ245" s="499"/>
      <c r="UCA245" s="499"/>
      <c r="UCB245" s="500"/>
      <c r="UCC245" s="501"/>
      <c r="UCD245" s="501"/>
      <c r="UCE245" s="501"/>
      <c r="UCF245" s="501"/>
      <c r="UCG245" s="501"/>
      <c r="UCH245" s="501"/>
      <c r="UCI245" s="501"/>
      <c r="UCJ245" s="501"/>
      <c r="UCK245" s="501"/>
      <c r="UCL245" s="501"/>
      <c r="UCM245" s="501"/>
      <c r="UCN245" s="502"/>
      <c r="UCO245" s="497"/>
      <c r="UCP245" s="498"/>
      <c r="UCQ245" s="498"/>
      <c r="UCR245" s="499"/>
      <c r="UCS245" s="499"/>
      <c r="UCT245" s="499"/>
      <c r="UCU245" s="500"/>
      <c r="UCV245" s="501"/>
      <c r="UCW245" s="501"/>
      <c r="UCX245" s="501"/>
      <c r="UCY245" s="501"/>
      <c r="UCZ245" s="501"/>
      <c r="UDA245" s="501"/>
      <c r="UDB245" s="501"/>
      <c r="UDC245" s="501"/>
      <c r="UDD245" s="501"/>
      <c r="UDE245" s="501"/>
      <c r="UDF245" s="501"/>
      <c r="UDG245" s="502"/>
      <c r="UDH245" s="497"/>
      <c r="UDI245" s="498"/>
      <c r="UDJ245" s="498"/>
      <c r="UDK245" s="499"/>
      <c r="UDL245" s="499"/>
      <c r="UDM245" s="499"/>
      <c r="UDN245" s="500"/>
      <c r="UDO245" s="501"/>
      <c r="UDP245" s="501"/>
      <c r="UDQ245" s="501"/>
      <c r="UDR245" s="501"/>
      <c r="UDS245" s="501"/>
      <c r="UDT245" s="501"/>
      <c r="UDU245" s="501"/>
      <c r="UDV245" s="501"/>
      <c r="UDW245" s="501"/>
      <c r="UDX245" s="501"/>
      <c r="UDY245" s="501"/>
      <c r="UDZ245" s="502"/>
      <c r="UEA245" s="497"/>
      <c r="UEB245" s="498"/>
      <c r="UEC245" s="498"/>
      <c r="UED245" s="499"/>
      <c r="UEE245" s="499"/>
      <c r="UEF245" s="499"/>
      <c r="UEG245" s="500"/>
      <c r="UEH245" s="501"/>
      <c r="UEI245" s="501"/>
      <c r="UEJ245" s="501"/>
      <c r="UEK245" s="501"/>
      <c r="UEL245" s="501"/>
      <c r="UEM245" s="501"/>
      <c r="UEN245" s="501"/>
      <c r="UEO245" s="501"/>
      <c r="UEP245" s="501"/>
      <c r="UEQ245" s="501"/>
      <c r="UER245" s="501"/>
      <c r="UES245" s="502"/>
      <c r="UET245" s="497"/>
      <c r="UEU245" s="498"/>
      <c r="UEV245" s="498"/>
      <c r="UEW245" s="499"/>
      <c r="UEX245" s="499"/>
      <c r="UEY245" s="499"/>
      <c r="UEZ245" s="500"/>
      <c r="UFA245" s="501"/>
      <c r="UFB245" s="501"/>
      <c r="UFC245" s="501"/>
      <c r="UFD245" s="501"/>
      <c r="UFE245" s="501"/>
      <c r="UFF245" s="501"/>
      <c r="UFG245" s="501"/>
      <c r="UFH245" s="501"/>
      <c r="UFI245" s="501"/>
      <c r="UFJ245" s="501"/>
      <c r="UFK245" s="501"/>
      <c r="UFL245" s="502"/>
      <c r="UFM245" s="497"/>
      <c r="UFN245" s="498"/>
      <c r="UFO245" s="498"/>
      <c r="UFP245" s="499"/>
      <c r="UFQ245" s="499"/>
      <c r="UFR245" s="499"/>
      <c r="UFS245" s="500"/>
      <c r="UFT245" s="501"/>
      <c r="UFU245" s="501"/>
      <c r="UFV245" s="501"/>
      <c r="UFW245" s="501"/>
      <c r="UFX245" s="501"/>
      <c r="UFY245" s="501"/>
      <c r="UFZ245" s="501"/>
      <c r="UGA245" s="501"/>
      <c r="UGB245" s="501"/>
      <c r="UGC245" s="501"/>
      <c r="UGD245" s="501"/>
      <c r="UGE245" s="502"/>
      <c r="UGF245" s="497"/>
      <c r="UGG245" s="498"/>
      <c r="UGH245" s="498"/>
      <c r="UGI245" s="499"/>
      <c r="UGJ245" s="499"/>
      <c r="UGK245" s="499"/>
      <c r="UGL245" s="500"/>
      <c r="UGM245" s="501"/>
      <c r="UGN245" s="501"/>
      <c r="UGO245" s="501"/>
      <c r="UGP245" s="501"/>
      <c r="UGQ245" s="501"/>
      <c r="UGR245" s="501"/>
      <c r="UGS245" s="501"/>
      <c r="UGT245" s="501"/>
      <c r="UGU245" s="501"/>
      <c r="UGV245" s="501"/>
      <c r="UGW245" s="501"/>
      <c r="UGX245" s="502"/>
      <c r="UGY245" s="497"/>
      <c r="UGZ245" s="498"/>
      <c r="UHA245" s="498"/>
      <c r="UHB245" s="499"/>
      <c r="UHC245" s="499"/>
      <c r="UHD245" s="499"/>
      <c r="UHE245" s="500"/>
      <c r="UHF245" s="501"/>
      <c r="UHG245" s="501"/>
      <c r="UHH245" s="501"/>
      <c r="UHI245" s="501"/>
      <c r="UHJ245" s="501"/>
      <c r="UHK245" s="501"/>
      <c r="UHL245" s="501"/>
      <c r="UHM245" s="501"/>
      <c r="UHN245" s="501"/>
      <c r="UHO245" s="501"/>
      <c r="UHP245" s="501"/>
      <c r="UHQ245" s="502"/>
      <c r="UHR245" s="497"/>
      <c r="UHS245" s="498"/>
      <c r="UHT245" s="498"/>
      <c r="UHU245" s="499"/>
      <c r="UHV245" s="499"/>
      <c r="UHW245" s="499"/>
      <c r="UHX245" s="500"/>
      <c r="UHY245" s="501"/>
      <c r="UHZ245" s="501"/>
      <c r="UIA245" s="501"/>
      <c r="UIB245" s="501"/>
      <c r="UIC245" s="501"/>
      <c r="UID245" s="501"/>
      <c r="UIE245" s="501"/>
      <c r="UIF245" s="501"/>
      <c r="UIG245" s="501"/>
      <c r="UIH245" s="501"/>
      <c r="UII245" s="501"/>
      <c r="UIJ245" s="502"/>
      <c r="UIK245" s="497"/>
      <c r="UIL245" s="498"/>
      <c r="UIM245" s="498"/>
      <c r="UIN245" s="499"/>
      <c r="UIO245" s="499"/>
      <c r="UIP245" s="499"/>
      <c r="UIQ245" s="500"/>
      <c r="UIR245" s="501"/>
      <c r="UIS245" s="501"/>
      <c r="UIT245" s="501"/>
      <c r="UIU245" s="501"/>
      <c r="UIV245" s="501"/>
      <c r="UIW245" s="501"/>
      <c r="UIX245" s="501"/>
      <c r="UIY245" s="501"/>
      <c r="UIZ245" s="501"/>
      <c r="UJA245" s="501"/>
      <c r="UJB245" s="501"/>
      <c r="UJC245" s="502"/>
      <c r="UJD245" s="497"/>
      <c r="UJE245" s="498"/>
      <c r="UJF245" s="498"/>
      <c r="UJG245" s="499"/>
      <c r="UJH245" s="499"/>
      <c r="UJI245" s="499"/>
      <c r="UJJ245" s="500"/>
      <c r="UJK245" s="501"/>
      <c r="UJL245" s="501"/>
      <c r="UJM245" s="501"/>
      <c r="UJN245" s="501"/>
      <c r="UJO245" s="501"/>
      <c r="UJP245" s="501"/>
      <c r="UJQ245" s="501"/>
      <c r="UJR245" s="501"/>
      <c r="UJS245" s="501"/>
      <c r="UJT245" s="501"/>
      <c r="UJU245" s="501"/>
      <c r="UJV245" s="502"/>
      <c r="UJW245" s="497"/>
      <c r="UJX245" s="498"/>
      <c r="UJY245" s="498"/>
      <c r="UJZ245" s="499"/>
      <c r="UKA245" s="499"/>
      <c r="UKB245" s="499"/>
      <c r="UKC245" s="500"/>
      <c r="UKD245" s="501"/>
      <c r="UKE245" s="501"/>
      <c r="UKF245" s="501"/>
      <c r="UKG245" s="501"/>
      <c r="UKH245" s="501"/>
      <c r="UKI245" s="501"/>
      <c r="UKJ245" s="501"/>
      <c r="UKK245" s="501"/>
      <c r="UKL245" s="501"/>
      <c r="UKM245" s="501"/>
      <c r="UKN245" s="501"/>
      <c r="UKO245" s="502"/>
      <c r="UKP245" s="497"/>
      <c r="UKQ245" s="498"/>
      <c r="UKR245" s="498"/>
      <c r="UKS245" s="499"/>
      <c r="UKT245" s="499"/>
      <c r="UKU245" s="499"/>
      <c r="UKV245" s="500"/>
      <c r="UKW245" s="501"/>
      <c r="UKX245" s="501"/>
      <c r="UKY245" s="501"/>
      <c r="UKZ245" s="501"/>
      <c r="ULA245" s="501"/>
      <c r="ULB245" s="501"/>
      <c r="ULC245" s="501"/>
      <c r="ULD245" s="501"/>
      <c r="ULE245" s="501"/>
      <c r="ULF245" s="501"/>
      <c r="ULG245" s="501"/>
      <c r="ULH245" s="502"/>
      <c r="ULI245" s="497"/>
      <c r="ULJ245" s="498"/>
      <c r="ULK245" s="498"/>
      <c r="ULL245" s="499"/>
      <c r="ULM245" s="499"/>
      <c r="ULN245" s="499"/>
      <c r="ULO245" s="500"/>
      <c r="ULP245" s="501"/>
      <c r="ULQ245" s="501"/>
      <c r="ULR245" s="501"/>
      <c r="ULS245" s="501"/>
      <c r="ULT245" s="501"/>
      <c r="ULU245" s="501"/>
      <c r="ULV245" s="501"/>
      <c r="ULW245" s="501"/>
      <c r="ULX245" s="501"/>
      <c r="ULY245" s="501"/>
      <c r="ULZ245" s="501"/>
      <c r="UMA245" s="502"/>
      <c r="UMB245" s="497"/>
      <c r="UMC245" s="498"/>
      <c r="UMD245" s="498"/>
      <c r="UME245" s="499"/>
      <c r="UMF245" s="499"/>
      <c r="UMG245" s="499"/>
      <c r="UMH245" s="500"/>
      <c r="UMI245" s="501"/>
      <c r="UMJ245" s="501"/>
      <c r="UMK245" s="501"/>
      <c r="UML245" s="501"/>
      <c r="UMM245" s="501"/>
      <c r="UMN245" s="501"/>
      <c r="UMO245" s="501"/>
      <c r="UMP245" s="501"/>
      <c r="UMQ245" s="501"/>
      <c r="UMR245" s="501"/>
      <c r="UMS245" s="501"/>
      <c r="UMT245" s="502"/>
      <c r="UMU245" s="497"/>
      <c r="UMV245" s="498"/>
      <c r="UMW245" s="498"/>
      <c r="UMX245" s="499"/>
      <c r="UMY245" s="499"/>
      <c r="UMZ245" s="499"/>
      <c r="UNA245" s="500"/>
      <c r="UNB245" s="501"/>
      <c r="UNC245" s="501"/>
      <c r="UND245" s="501"/>
      <c r="UNE245" s="501"/>
      <c r="UNF245" s="501"/>
      <c r="UNG245" s="501"/>
      <c r="UNH245" s="501"/>
      <c r="UNI245" s="501"/>
      <c r="UNJ245" s="501"/>
      <c r="UNK245" s="501"/>
      <c r="UNL245" s="501"/>
      <c r="UNM245" s="502"/>
      <c r="UNN245" s="497"/>
      <c r="UNO245" s="498"/>
      <c r="UNP245" s="498"/>
      <c r="UNQ245" s="499"/>
      <c r="UNR245" s="499"/>
      <c r="UNS245" s="499"/>
      <c r="UNT245" s="500"/>
      <c r="UNU245" s="501"/>
      <c r="UNV245" s="501"/>
      <c r="UNW245" s="501"/>
      <c r="UNX245" s="501"/>
      <c r="UNY245" s="501"/>
      <c r="UNZ245" s="501"/>
      <c r="UOA245" s="501"/>
      <c r="UOB245" s="501"/>
      <c r="UOC245" s="501"/>
      <c r="UOD245" s="501"/>
      <c r="UOE245" s="501"/>
      <c r="UOF245" s="502"/>
      <c r="UOG245" s="497"/>
      <c r="UOH245" s="498"/>
      <c r="UOI245" s="498"/>
      <c r="UOJ245" s="499"/>
      <c r="UOK245" s="499"/>
      <c r="UOL245" s="499"/>
      <c r="UOM245" s="500"/>
      <c r="UON245" s="501"/>
      <c r="UOO245" s="501"/>
      <c r="UOP245" s="501"/>
      <c r="UOQ245" s="501"/>
      <c r="UOR245" s="501"/>
      <c r="UOS245" s="501"/>
      <c r="UOT245" s="501"/>
      <c r="UOU245" s="501"/>
      <c r="UOV245" s="501"/>
      <c r="UOW245" s="501"/>
      <c r="UOX245" s="501"/>
      <c r="UOY245" s="502"/>
      <c r="UOZ245" s="497"/>
      <c r="UPA245" s="498"/>
      <c r="UPB245" s="498"/>
      <c r="UPC245" s="499"/>
      <c r="UPD245" s="499"/>
      <c r="UPE245" s="499"/>
      <c r="UPF245" s="500"/>
      <c r="UPG245" s="501"/>
      <c r="UPH245" s="501"/>
      <c r="UPI245" s="501"/>
      <c r="UPJ245" s="501"/>
      <c r="UPK245" s="501"/>
      <c r="UPL245" s="501"/>
      <c r="UPM245" s="501"/>
      <c r="UPN245" s="501"/>
      <c r="UPO245" s="501"/>
      <c r="UPP245" s="501"/>
      <c r="UPQ245" s="501"/>
      <c r="UPR245" s="502"/>
      <c r="UPS245" s="497"/>
      <c r="UPT245" s="498"/>
      <c r="UPU245" s="498"/>
      <c r="UPV245" s="499"/>
      <c r="UPW245" s="499"/>
      <c r="UPX245" s="499"/>
      <c r="UPY245" s="500"/>
      <c r="UPZ245" s="501"/>
      <c r="UQA245" s="501"/>
      <c r="UQB245" s="501"/>
      <c r="UQC245" s="501"/>
      <c r="UQD245" s="501"/>
      <c r="UQE245" s="501"/>
      <c r="UQF245" s="501"/>
      <c r="UQG245" s="501"/>
      <c r="UQH245" s="501"/>
      <c r="UQI245" s="501"/>
      <c r="UQJ245" s="501"/>
      <c r="UQK245" s="502"/>
      <c r="UQL245" s="497"/>
      <c r="UQM245" s="498"/>
      <c r="UQN245" s="498"/>
      <c r="UQO245" s="499"/>
      <c r="UQP245" s="499"/>
      <c r="UQQ245" s="499"/>
      <c r="UQR245" s="500"/>
      <c r="UQS245" s="501"/>
      <c r="UQT245" s="501"/>
      <c r="UQU245" s="501"/>
      <c r="UQV245" s="501"/>
      <c r="UQW245" s="501"/>
      <c r="UQX245" s="501"/>
      <c r="UQY245" s="501"/>
      <c r="UQZ245" s="501"/>
      <c r="URA245" s="501"/>
      <c r="URB245" s="501"/>
      <c r="URC245" s="501"/>
      <c r="URD245" s="502"/>
      <c r="URE245" s="497"/>
      <c r="URF245" s="498"/>
      <c r="URG245" s="498"/>
      <c r="URH245" s="499"/>
      <c r="URI245" s="499"/>
      <c r="URJ245" s="499"/>
      <c r="URK245" s="500"/>
      <c r="URL245" s="501"/>
      <c r="URM245" s="501"/>
      <c r="URN245" s="501"/>
      <c r="URO245" s="501"/>
      <c r="URP245" s="501"/>
      <c r="URQ245" s="501"/>
      <c r="URR245" s="501"/>
      <c r="URS245" s="501"/>
      <c r="URT245" s="501"/>
      <c r="URU245" s="501"/>
      <c r="URV245" s="501"/>
      <c r="URW245" s="502"/>
      <c r="URX245" s="497"/>
      <c r="URY245" s="498"/>
      <c r="URZ245" s="498"/>
      <c r="USA245" s="499"/>
      <c r="USB245" s="499"/>
      <c r="USC245" s="499"/>
      <c r="USD245" s="500"/>
      <c r="USE245" s="501"/>
      <c r="USF245" s="501"/>
      <c r="USG245" s="501"/>
      <c r="USH245" s="501"/>
      <c r="USI245" s="501"/>
      <c r="USJ245" s="501"/>
      <c r="USK245" s="501"/>
      <c r="USL245" s="501"/>
      <c r="USM245" s="501"/>
      <c r="USN245" s="501"/>
      <c r="USO245" s="501"/>
      <c r="USP245" s="502"/>
      <c r="USQ245" s="497"/>
      <c r="USR245" s="498"/>
      <c r="USS245" s="498"/>
      <c r="UST245" s="499"/>
      <c r="USU245" s="499"/>
      <c r="USV245" s="499"/>
      <c r="USW245" s="500"/>
      <c r="USX245" s="501"/>
      <c r="USY245" s="501"/>
      <c r="USZ245" s="501"/>
      <c r="UTA245" s="501"/>
      <c r="UTB245" s="501"/>
      <c r="UTC245" s="501"/>
      <c r="UTD245" s="501"/>
      <c r="UTE245" s="501"/>
      <c r="UTF245" s="501"/>
      <c r="UTG245" s="501"/>
      <c r="UTH245" s="501"/>
      <c r="UTI245" s="502"/>
      <c r="UTJ245" s="497"/>
      <c r="UTK245" s="498"/>
      <c r="UTL245" s="498"/>
      <c r="UTM245" s="499"/>
      <c r="UTN245" s="499"/>
      <c r="UTO245" s="499"/>
      <c r="UTP245" s="500"/>
      <c r="UTQ245" s="501"/>
      <c r="UTR245" s="501"/>
      <c r="UTS245" s="501"/>
      <c r="UTT245" s="501"/>
      <c r="UTU245" s="501"/>
      <c r="UTV245" s="501"/>
      <c r="UTW245" s="501"/>
      <c r="UTX245" s="501"/>
      <c r="UTY245" s="501"/>
      <c r="UTZ245" s="501"/>
      <c r="UUA245" s="501"/>
      <c r="UUB245" s="502"/>
      <c r="UUC245" s="497"/>
      <c r="UUD245" s="498"/>
      <c r="UUE245" s="498"/>
      <c r="UUF245" s="499"/>
      <c r="UUG245" s="499"/>
      <c r="UUH245" s="499"/>
      <c r="UUI245" s="500"/>
      <c r="UUJ245" s="501"/>
      <c r="UUK245" s="501"/>
      <c r="UUL245" s="501"/>
      <c r="UUM245" s="501"/>
      <c r="UUN245" s="501"/>
      <c r="UUO245" s="501"/>
      <c r="UUP245" s="501"/>
      <c r="UUQ245" s="501"/>
      <c r="UUR245" s="501"/>
      <c r="UUS245" s="501"/>
      <c r="UUT245" s="501"/>
      <c r="UUU245" s="502"/>
      <c r="UUV245" s="497"/>
      <c r="UUW245" s="498"/>
      <c r="UUX245" s="498"/>
      <c r="UUY245" s="499"/>
      <c r="UUZ245" s="499"/>
      <c r="UVA245" s="499"/>
      <c r="UVB245" s="500"/>
      <c r="UVC245" s="501"/>
      <c r="UVD245" s="501"/>
      <c r="UVE245" s="501"/>
      <c r="UVF245" s="501"/>
      <c r="UVG245" s="501"/>
      <c r="UVH245" s="501"/>
      <c r="UVI245" s="501"/>
      <c r="UVJ245" s="501"/>
      <c r="UVK245" s="501"/>
      <c r="UVL245" s="501"/>
      <c r="UVM245" s="501"/>
      <c r="UVN245" s="502"/>
      <c r="UVO245" s="497"/>
      <c r="UVP245" s="498"/>
      <c r="UVQ245" s="498"/>
      <c r="UVR245" s="499"/>
      <c r="UVS245" s="499"/>
      <c r="UVT245" s="499"/>
      <c r="UVU245" s="500"/>
      <c r="UVV245" s="501"/>
      <c r="UVW245" s="501"/>
      <c r="UVX245" s="501"/>
      <c r="UVY245" s="501"/>
      <c r="UVZ245" s="501"/>
      <c r="UWA245" s="501"/>
      <c r="UWB245" s="501"/>
      <c r="UWC245" s="501"/>
      <c r="UWD245" s="501"/>
      <c r="UWE245" s="501"/>
      <c r="UWF245" s="501"/>
      <c r="UWG245" s="502"/>
      <c r="UWH245" s="497"/>
      <c r="UWI245" s="498"/>
      <c r="UWJ245" s="498"/>
      <c r="UWK245" s="499"/>
      <c r="UWL245" s="499"/>
      <c r="UWM245" s="499"/>
      <c r="UWN245" s="500"/>
      <c r="UWO245" s="501"/>
      <c r="UWP245" s="501"/>
      <c r="UWQ245" s="501"/>
      <c r="UWR245" s="501"/>
      <c r="UWS245" s="501"/>
      <c r="UWT245" s="501"/>
      <c r="UWU245" s="501"/>
      <c r="UWV245" s="501"/>
      <c r="UWW245" s="501"/>
      <c r="UWX245" s="501"/>
      <c r="UWY245" s="501"/>
      <c r="UWZ245" s="502"/>
      <c r="UXA245" s="497"/>
      <c r="UXB245" s="498"/>
      <c r="UXC245" s="498"/>
      <c r="UXD245" s="499"/>
      <c r="UXE245" s="499"/>
      <c r="UXF245" s="499"/>
      <c r="UXG245" s="500"/>
      <c r="UXH245" s="501"/>
      <c r="UXI245" s="501"/>
      <c r="UXJ245" s="501"/>
      <c r="UXK245" s="501"/>
      <c r="UXL245" s="501"/>
      <c r="UXM245" s="501"/>
      <c r="UXN245" s="501"/>
      <c r="UXO245" s="501"/>
      <c r="UXP245" s="501"/>
      <c r="UXQ245" s="501"/>
      <c r="UXR245" s="501"/>
      <c r="UXS245" s="502"/>
      <c r="UXT245" s="497"/>
      <c r="UXU245" s="498"/>
      <c r="UXV245" s="498"/>
      <c r="UXW245" s="499"/>
      <c r="UXX245" s="499"/>
      <c r="UXY245" s="499"/>
      <c r="UXZ245" s="500"/>
      <c r="UYA245" s="501"/>
      <c r="UYB245" s="501"/>
      <c r="UYC245" s="501"/>
      <c r="UYD245" s="501"/>
      <c r="UYE245" s="501"/>
      <c r="UYF245" s="501"/>
      <c r="UYG245" s="501"/>
      <c r="UYH245" s="501"/>
      <c r="UYI245" s="501"/>
      <c r="UYJ245" s="501"/>
      <c r="UYK245" s="501"/>
      <c r="UYL245" s="502"/>
      <c r="UYM245" s="497"/>
      <c r="UYN245" s="498"/>
      <c r="UYO245" s="498"/>
      <c r="UYP245" s="499"/>
      <c r="UYQ245" s="499"/>
      <c r="UYR245" s="499"/>
      <c r="UYS245" s="500"/>
      <c r="UYT245" s="501"/>
      <c r="UYU245" s="501"/>
      <c r="UYV245" s="501"/>
      <c r="UYW245" s="501"/>
      <c r="UYX245" s="501"/>
      <c r="UYY245" s="501"/>
      <c r="UYZ245" s="501"/>
      <c r="UZA245" s="501"/>
      <c r="UZB245" s="501"/>
      <c r="UZC245" s="501"/>
      <c r="UZD245" s="501"/>
      <c r="UZE245" s="502"/>
      <c r="UZF245" s="497"/>
      <c r="UZG245" s="498"/>
      <c r="UZH245" s="498"/>
      <c r="UZI245" s="499"/>
      <c r="UZJ245" s="499"/>
      <c r="UZK245" s="499"/>
      <c r="UZL245" s="500"/>
      <c r="UZM245" s="501"/>
      <c r="UZN245" s="501"/>
      <c r="UZO245" s="501"/>
      <c r="UZP245" s="501"/>
      <c r="UZQ245" s="501"/>
      <c r="UZR245" s="501"/>
      <c r="UZS245" s="501"/>
      <c r="UZT245" s="501"/>
      <c r="UZU245" s="501"/>
      <c r="UZV245" s="501"/>
      <c r="UZW245" s="501"/>
      <c r="UZX245" s="502"/>
      <c r="UZY245" s="497"/>
      <c r="UZZ245" s="498"/>
      <c r="VAA245" s="498"/>
      <c r="VAB245" s="499"/>
      <c r="VAC245" s="499"/>
      <c r="VAD245" s="499"/>
      <c r="VAE245" s="500"/>
      <c r="VAF245" s="501"/>
      <c r="VAG245" s="501"/>
      <c r="VAH245" s="501"/>
      <c r="VAI245" s="501"/>
      <c r="VAJ245" s="501"/>
      <c r="VAK245" s="501"/>
      <c r="VAL245" s="501"/>
      <c r="VAM245" s="501"/>
      <c r="VAN245" s="501"/>
      <c r="VAO245" s="501"/>
      <c r="VAP245" s="501"/>
      <c r="VAQ245" s="502"/>
      <c r="VAR245" s="497"/>
      <c r="VAS245" s="498"/>
      <c r="VAT245" s="498"/>
      <c r="VAU245" s="499"/>
      <c r="VAV245" s="499"/>
      <c r="VAW245" s="499"/>
      <c r="VAX245" s="500"/>
      <c r="VAY245" s="501"/>
      <c r="VAZ245" s="501"/>
      <c r="VBA245" s="501"/>
      <c r="VBB245" s="501"/>
      <c r="VBC245" s="501"/>
      <c r="VBD245" s="501"/>
      <c r="VBE245" s="501"/>
      <c r="VBF245" s="501"/>
      <c r="VBG245" s="501"/>
      <c r="VBH245" s="501"/>
      <c r="VBI245" s="501"/>
      <c r="VBJ245" s="502"/>
      <c r="VBK245" s="497"/>
      <c r="VBL245" s="498"/>
      <c r="VBM245" s="498"/>
      <c r="VBN245" s="499"/>
      <c r="VBO245" s="499"/>
      <c r="VBP245" s="499"/>
      <c r="VBQ245" s="500"/>
      <c r="VBR245" s="501"/>
      <c r="VBS245" s="501"/>
      <c r="VBT245" s="501"/>
      <c r="VBU245" s="501"/>
      <c r="VBV245" s="501"/>
      <c r="VBW245" s="501"/>
      <c r="VBX245" s="501"/>
      <c r="VBY245" s="501"/>
      <c r="VBZ245" s="501"/>
      <c r="VCA245" s="501"/>
      <c r="VCB245" s="501"/>
      <c r="VCC245" s="502"/>
      <c r="VCD245" s="497"/>
      <c r="VCE245" s="498"/>
      <c r="VCF245" s="498"/>
      <c r="VCG245" s="499"/>
      <c r="VCH245" s="499"/>
      <c r="VCI245" s="499"/>
      <c r="VCJ245" s="500"/>
      <c r="VCK245" s="501"/>
      <c r="VCL245" s="501"/>
      <c r="VCM245" s="501"/>
      <c r="VCN245" s="501"/>
      <c r="VCO245" s="501"/>
      <c r="VCP245" s="501"/>
      <c r="VCQ245" s="501"/>
      <c r="VCR245" s="501"/>
      <c r="VCS245" s="501"/>
      <c r="VCT245" s="501"/>
      <c r="VCU245" s="501"/>
      <c r="VCV245" s="502"/>
      <c r="VCW245" s="497"/>
      <c r="VCX245" s="498"/>
      <c r="VCY245" s="498"/>
      <c r="VCZ245" s="499"/>
      <c r="VDA245" s="499"/>
      <c r="VDB245" s="499"/>
      <c r="VDC245" s="500"/>
      <c r="VDD245" s="501"/>
      <c r="VDE245" s="501"/>
      <c r="VDF245" s="501"/>
      <c r="VDG245" s="501"/>
      <c r="VDH245" s="501"/>
      <c r="VDI245" s="501"/>
      <c r="VDJ245" s="501"/>
      <c r="VDK245" s="501"/>
      <c r="VDL245" s="501"/>
      <c r="VDM245" s="501"/>
      <c r="VDN245" s="501"/>
      <c r="VDO245" s="502"/>
      <c r="VDP245" s="497"/>
      <c r="VDQ245" s="498"/>
      <c r="VDR245" s="498"/>
      <c r="VDS245" s="499"/>
      <c r="VDT245" s="499"/>
      <c r="VDU245" s="499"/>
      <c r="VDV245" s="500"/>
      <c r="VDW245" s="501"/>
      <c r="VDX245" s="501"/>
      <c r="VDY245" s="501"/>
      <c r="VDZ245" s="501"/>
      <c r="VEA245" s="501"/>
      <c r="VEB245" s="501"/>
      <c r="VEC245" s="501"/>
      <c r="VED245" s="501"/>
      <c r="VEE245" s="501"/>
      <c r="VEF245" s="501"/>
      <c r="VEG245" s="501"/>
      <c r="VEH245" s="502"/>
      <c r="VEI245" s="497"/>
      <c r="VEJ245" s="498"/>
      <c r="VEK245" s="498"/>
      <c r="VEL245" s="499"/>
      <c r="VEM245" s="499"/>
      <c r="VEN245" s="499"/>
      <c r="VEO245" s="500"/>
      <c r="VEP245" s="501"/>
      <c r="VEQ245" s="501"/>
      <c r="VER245" s="501"/>
      <c r="VES245" s="501"/>
      <c r="VET245" s="501"/>
      <c r="VEU245" s="501"/>
      <c r="VEV245" s="501"/>
      <c r="VEW245" s="501"/>
      <c r="VEX245" s="501"/>
      <c r="VEY245" s="501"/>
      <c r="VEZ245" s="501"/>
      <c r="VFA245" s="502"/>
      <c r="VFB245" s="497"/>
      <c r="VFC245" s="498"/>
      <c r="VFD245" s="498"/>
      <c r="VFE245" s="499"/>
      <c r="VFF245" s="499"/>
      <c r="VFG245" s="499"/>
      <c r="VFH245" s="500"/>
      <c r="VFI245" s="501"/>
      <c r="VFJ245" s="501"/>
      <c r="VFK245" s="501"/>
      <c r="VFL245" s="501"/>
      <c r="VFM245" s="501"/>
      <c r="VFN245" s="501"/>
      <c r="VFO245" s="501"/>
      <c r="VFP245" s="501"/>
      <c r="VFQ245" s="501"/>
      <c r="VFR245" s="501"/>
      <c r="VFS245" s="501"/>
      <c r="VFT245" s="502"/>
      <c r="VFU245" s="497"/>
      <c r="VFV245" s="498"/>
      <c r="VFW245" s="498"/>
      <c r="VFX245" s="499"/>
      <c r="VFY245" s="499"/>
      <c r="VFZ245" s="499"/>
      <c r="VGA245" s="500"/>
      <c r="VGB245" s="501"/>
      <c r="VGC245" s="501"/>
      <c r="VGD245" s="501"/>
      <c r="VGE245" s="501"/>
      <c r="VGF245" s="501"/>
      <c r="VGG245" s="501"/>
      <c r="VGH245" s="501"/>
      <c r="VGI245" s="501"/>
      <c r="VGJ245" s="501"/>
      <c r="VGK245" s="501"/>
      <c r="VGL245" s="501"/>
      <c r="VGM245" s="502"/>
      <c r="VGN245" s="497"/>
      <c r="VGO245" s="498"/>
      <c r="VGP245" s="498"/>
      <c r="VGQ245" s="499"/>
      <c r="VGR245" s="499"/>
      <c r="VGS245" s="499"/>
      <c r="VGT245" s="500"/>
      <c r="VGU245" s="501"/>
      <c r="VGV245" s="501"/>
      <c r="VGW245" s="501"/>
      <c r="VGX245" s="501"/>
      <c r="VGY245" s="501"/>
      <c r="VGZ245" s="501"/>
      <c r="VHA245" s="501"/>
      <c r="VHB245" s="501"/>
      <c r="VHC245" s="501"/>
      <c r="VHD245" s="501"/>
      <c r="VHE245" s="501"/>
      <c r="VHF245" s="502"/>
      <c r="VHG245" s="497"/>
      <c r="VHH245" s="498"/>
      <c r="VHI245" s="498"/>
      <c r="VHJ245" s="499"/>
      <c r="VHK245" s="499"/>
      <c r="VHL245" s="499"/>
      <c r="VHM245" s="500"/>
      <c r="VHN245" s="501"/>
      <c r="VHO245" s="501"/>
      <c r="VHP245" s="501"/>
      <c r="VHQ245" s="501"/>
      <c r="VHR245" s="501"/>
      <c r="VHS245" s="501"/>
      <c r="VHT245" s="501"/>
      <c r="VHU245" s="501"/>
      <c r="VHV245" s="501"/>
      <c r="VHW245" s="501"/>
      <c r="VHX245" s="501"/>
      <c r="VHY245" s="502"/>
      <c r="VHZ245" s="497"/>
      <c r="VIA245" s="498"/>
      <c r="VIB245" s="498"/>
      <c r="VIC245" s="499"/>
      <c r="VID245" s="499"/>
      <c r="VIE245" s="499"/>
      <c r="VIF245" s="500"/>
      <c r="VIG245" s="501"/>
      <c r="VIH245" s="501"/>
      <c r="VII245" s="501"/>
      <c r="VIJ245" s="501"/>
      <c r="VIK245" s="501"/>
      <c r="VIL245" s="501"/>
      <c r="VIM245" s="501"/>
      <c r="VIN245" s="501"/>
      <c r="VIO245" s="501"/>
      <c r="VIP245" s="501"/>
      <c r="VIQ245" s="501"/>
      <c r="VIR245" s="502"/>
      <c r="VIS245" s="497"/>
      <c r="VIT245" s="498"/>
      <c r="VIU245" s="498"/>
      <c r="VIV245" s="499"/>
      <c r="VIW245" s="499"/>
      <c r="VIX245" s="499"/>
      <c r="VIY245" s="500"/>
      <c r="VIZ245" s="501"/>
      <c r="VJA245" s="501"/>
      <c r="VJB245" s="501"/>
      <c r="VJC245" s="501"/>
      <c r="VJD245" s="501"/>
      <c r="VJE245" s="501"/>
      <c r="VJF245" s="501"/>
      <c r="VJG245" s="501"/>
      <c r="VJH245" s="501"/>
      <c r="VJI245" s="501"/>
      <c r="VJJ245" s="501"/>
      <c r="VJK245" s="502"/>
      <c r="VJL245" s="497"/>
      <c r="VJM245" s="498"/>
      <c r="VJN245" s="498"/>
      <c r="VJO245" s="499"/>
      <c r="VJP245" s="499"/>
      <c r="VJQ245" s="499"/>
      <c r="VJR245" s="500"/>
      <c r="VJS245" s="501"/>
      <c r="VJT245" s="501"/>
      <c r="VJU245" s="501"/>
      <c r="VJV245" s="501"/>
      <c r="VJW245" s="501"/>
      <c r="VJX245" s="501"/>
      <c r="VJY245" s="501"/>
      <c r="VJZ245" s="501"/>
      <c r="VKA245" s="501"/>
      <c r="VKB245" s="501"/>
      <c r="VKC245" s="501"/>
      <c r="VKD245" s="502"/>
      <c r="VKE245" s="497"/>
      <c r="VKF245" s="498"/>
      <c r="VKG245" s="498"/>
      <c r="VKH245" s="499"/>
      <c r="VKI245" s="499"/>
      <c r="VKJ245" s="499"/>
      <c r="VKK245" s="500"/>
      <c r="VKL245" s="501"/>
      <c r="VKM245" s="501"/>
      <c r="VKN245" s="501"/>
      <c r="VKO245" s="501"/>
      <c r="VKP245" s="501"/>
      <c r="VKQ245" s="501"/>
      <c r="VKR245" s="501"/>
      <c r="VKS245" s="501"/>
      <c r="VKT245" s="501"/>
      <c r="VKU245" s="501"/>
      <c r="VKV245" s="501"/>
      <c r="VKW245" s="502"/>
      <c r="VKX245" s="497"/>
      <c r="VKY245" s="498"/>
      <c r="VKZ245" s="498"/>
      <c r="VLA245" s="499"/>
      <c r="VLB245" s="499"/>
      <c r="VLC245" s="499"/>
      <c r="VLD245" s="500"/>
      <c r="VLE245" s="501"/>
      <c r="VLF245" s="501"/>
      <c r="VLG245" s="501"/>
      <c r="VLH245" s="501"/>
      <c r="VLI245" s="501"/>
      <c r="VLJ245" s="501"/>
      <c r="VLK245" s="501"/>
      <c r="VLL245" s="501"/>
      <c r="VLM245" s="501"/>
      <c r="VLN245" s="501"/>
      <c r="VLO245" s="501"/>
      <c r="VLP245" s="502"/>
      <c r="VLQ245" s="497"/>
      <c r="VLR245" s="498"/>
      <c r="VLS245" s="498"/>
      <c r="VLT245" s="499"/>
      <c r="VLU245" s="499"/>
      <c r="VLV245" s="499"/>
      <c r="VLW245" s="500"/>
      <c r="VLX245" s="501"/>
      <c r="VLY245" s="501"/>
      <c r="VLZ245" s="501"/>
      <c r="VMA245" s="501"/>
      <c r="VMB245" s="501"/>
      <c r="VMC245" s="501"/>
      <c r="VMD245" s="501"/>
      <c r="VME245" s="501"/>
      <c r="VMF245" s="501"/>
      <c r="VMG245" s="501"/>
      <c r="VMH245" s="501"/>
      <c r="VMI245" s="502"/>
      <c r="VMJ245" s="497"/>
      <c r="VMK245" s="498"/>
      <c r="VML245" s="498"/>
      <c r="VMM245" s="499"/>
      <c r="VMN245" s="499"/>
      <c r="VMO245" s="499"/>
      <c r="VMP245" s="500"/>
      <c r="VMQ245" s="501"/>
      <c r="VMR245" s="501"/>
      <c r="VMS245" s="501"/>
      <c r="VMT245" s="501"/>
      <c r="VMU245" s="501"/>
      <c r="VMV245" s="501"/>
      <c r="VMW245" s="501"/>
      <c r="VMX245" s="501"/>
      <c r="VMY245" s="501"/>
      <c r="VMZ245" s="501"/>
      <c r="VNA245" s="501"/>
      <c r="VNB245" s="502"/>
      <c r="VNC245" s="497"/>
      <c r="VND245" s="498"/>
      <c r="VNE245" s="498"/>
      <c r="VNF245" s="499"/>
      <c r="VNG245" s="499"/>
      <c r="VNH245" s="499"/>
      <c r="VNI245" s="500"/>
      <c r="VNJ245" s="501"/>
      <c r="VNK245" s="501"/>
      <c r="VNL245" s="501"/>
      <c r="VNM245" s="501"/>
      <c r="VNN245" s="501"/>
      <c r="VNO245" s="501"/>
      <c r="VNP245" s="501"/>
      <c r="VNQ245" s="501"/>
      <c r="VNR245" s="501"/>
      <c r="VNS245" s="501"/>
      <c r="VNT245" s="501"/>
      <c r="VNU245" s="502"/>
      <c r="VNV245" s="497"/>
      <c r="VNW245" s="498"/>
      <c r="VNX245" s="498"/>
      <c r="VNY245" s="499"/>
      <c r="VNZ245" s="499"/>
      <c r="VOA245" s="499"/>
      <c r="VOB245" s="500"/>
      <c r="VOC245" s="501"/>
      <c r="VOD245" s="501"/>
      <c r="VOE245" s="501"/>
      <c r="VOF245" s="501"/>
      <c r="VOG245" s="501"/>
      <c r="VOH245" s="501"/>
      <c r="VOI245" s="501"/>
      <c r="VOJ245" s="501"/>
      <c r="VOK245" s="501"/>
      <c r="VOL245" s="501"/>
      <c r="VOM245" s="501"/>
      <c r="VON245" s="502"/>
      <c r="VOO245" s="497"/>
      <c r="VOP245" s="498"/>
      <c r="VOQ245" s="498"/>
      <c r="VOR245" s="499"/>
      <c r="VOS245" s="499"/>
      <c r="VOT245" s="499"/>
      <c r="VOU245" s="500"/>
      <c r="VOV245" s="501"/>
      <c r="VOW245" s="501"/>
      <c r="VOX245" s="501"/>
      <c r="VOY245" s="501"/>
      <c r="VOZ245" s="501"/>
      <c r="VPA245" s="501"/>
      <c r="VPB245" s="501"/>
      <c r="VPC245" s="501"/>
      <c r="VPD245" s="501"/>
      <c r="VPE245" s="501"/>
      <c r="VPF245" s="501"/>
      <c r="VPG245" s="502"/>
      <c r="VPH245" s="497"/>
      <c r="VPI245" s="498"/>
      <c r="VPJ245" s="498"/>
      <c r="VPK245" s="499"/>
      <c r="VPL245" s="499"/>
      <c r="VPM245" s="499"/>
      <c r="VPN245" s="500"/>
      <c r="VPO245" s="501"/>
      <c r="VPP245" s="501"/>
      <c r="VPQ245" s="501"/>
      <c r="VPR245" s="501"/>
      <c r="VPS245" s="501"/>
      <c r="VPT245" s="501"/>
      <c r="VPU245" s="501"/>
      <c r="VPV245" s="501"/>
      <c r="VPW245" s="501"/>
      <c r="VPX245" s="501"/>
      <c r="VPY245" s="501"/>
      <c r="VPZ245" s="502"/>
      <c r="VQA245" s="497"/>
      <c r="VQB245" s="498"/>
      <c r="VQC245" s="498"/>
      <c r="VQD245" s="499"/>
      <c r="VQE245" s="499"/>
      <c r="VQF245" s="499"/>
      <c r="VQG245" s="500"/>
      <c r="VQH245" s="501"/>
      <c r="VQI245" s="501"/>
      <c r="VQJ245" s="501"/>
      <c r="VQK245" s="501"/>
      <c r="VQL245" s="501"/>
      <c r="VQM245" s="501"/>
      <c r="VQN245" s="501"/>
      <c r="VQO245" s="501"/>
      <c r="VQP245" s="501"/>
      <c r="VQQ245" s="501"/>
      <c r="VQR245" s="501"/>
      <c r="VQS245" s="502"/>
      <c r="VQT245" s="497"/>
      <c r="VQU245" s="498"/>
      <c r="VQV245" s="498"/>
      <c r="VQW245" s="499"/>
      <c r="VQX245" s="499"/>
      <c r="VQY245" s="499"/>
      <c r="VQZ245" s="500"/>
      <c r="VRA245" s="501"/>
      <c r="VRB245" s="501"/>
      <c r="VRC245" s="501"/>
      <c r="VRD245" s="501"/>
      <c r="VRE245" s="501"/>
      <c r="VRF245" s="501"/>
      <c r="VRG245" s="501"/>
      <c r="VRH245" s="501"/>
      <c r="VRI245" s="501"/>
      <c r="VRJ245" s="501"/>
      <c r="VRK245" s="501"/>
      <c r="VRL245" s="502"/>
      <c r="VRM245" s="497"/>
      <c r="VRN245" s="498"/>
      <c r="VRO245" s="498"/>
      <c r="VRP245" s="499"/>
      <c r="VRQ245" s="499"/>
      <c r="VRR245" s="499"/>
      <c r="VRS245" s="500"/>
      <c r="VRT245" s="501"/>
      <c r="VRU245" s="501"/>
      <c r="VRV245" s="501"/>
      <c r="VRW245" s="501"/>
      <c r="VRX245" s="501"/>
      <c r="VRY245" s="501"/>
      <c r="VRZ245" s="501"/>
      <c r="VSA245" s="501"/>
      <c r="VSB245" s="501"/>
      <c r="VSC245" s="501"/>
      <c r="VSD245" s="501"/>
      <c r="VSE245" s="502"/>
      <c r="VSF245" s="497"/>
      <c r="VSG245" s="498"/>
      <c r="VSH245" s="498"/>
      <c r="VSI245" s="499"/>
      <c r="VSJ245" s="499"/>
      <c r="VSK245" s="499"/>
      <c r="VSL245" s="500"/>
      <c r="VSM245" s="501"/>
      <c r="VSN245" s="501"/>
      <c r="VSO245" s="501"/>
      <c r="VSP245" s="501"/>
      <c r="VSQ245" s="501"/>
      <c r="VSR245" s="501"/>
      <c r="VSS245" s="501"/>
      <c r="VST245" s="501"/>
      <c r="VSU245" s="501"/>
      <c r="VSV245" s="501"/>
      <c r="VSW245" s="501"/>
      <c r="VSX245" s="502"/>
      <c r="VSY245" s="497"/>
      <c r="VSZ245" s="498"/>
      <c r="VTA245" s="498"/>
      <c r="VTB245" s="499"/>
      <c r="VTC245" s="499"/>
      <c r="VTD245" s="499"/>
      <c r="VTE245" s="500"/>
      <c r="VTF245" s="501"/>
      <c r="VTG245" s="501"/>
      <c r="VTH245" s="501"/>
      <c r="VTI245" s="501"/>
      <c r="VTJ245" s="501"/>
      <c r="VTK245" s="501"/>
      <c r="VTL245" s="501"/>
      <c r="VTM245" s="501"/>
      <c r="VTN245" s="501"/>
      <c r="VTO245" s="501"/>
      <c r="VTP245" s="501"/>
      <c r="VTQ245" s="502"/>
      <c r="VTR245" s="497"/>
      <c r="VTS245" s="498"/>
      <c r="VTT245" s="498"/>
      <c r="VTU245" s="499"/>
      <c r="VTV245" s="499"/>
      <c r="VTW245" s="499"/>
      <c r="VTX245" s="500"/>
      <c r="VTY245" s="501"/>
      <c r="VTZ245" s="501"/>
      <c r="VUA245" s="501"/>
      <c r="VUB245" s="501"/>
      <c r="VUC245" s="501"/>
      <c r="VUD245" s="501"/>
      <c r="VUE245" s="501"/>
      <c r="VUF245" s="501"/>
      <c r="VUG245" s="501"/>
      <c r="VUH245" s="501"/>
      <c r="VUI245" s="501"/>
      <c r="VUJ245" s="502"/>
      <c r="VUK245" s="497"/>
      <c r="VUL245" s="498"/>
      <c r="VUM245" s="498"/>
      <c r="VUN245" s="499"/>
      <c r="VUO245" s="499"/>
      <c r="VUP245" s="499"/>
      <c r="VUQ245" s="500"/>
      <c r="VUR245" s="501"/>
      <c r="VUS245" s="501"/>
      <c r="VUT245" s="501"/>
      <c r="VUU245" s="501"/>
      <c r="VUV245" s="501"/>
      <c r="VUW245" s="501"/>
      <c r="VUX245" s="501"/>
      <c r="VUY245" s="501"/>
      <c r="VUZ245" s="501"/>
      <c r="VVA245" s="501"/>
      <c r="VVB245" s="501"/>
      <c r="VVC245" s="502"/>
      <c r="VVD245" s="497"/>
      <c r="VVE245" s="498"/>
      <c r="VVF245" s="498"/>
      <c r="VVG245" s="499"/>
      <c r="VVH245" s="499"/>
      <c r="VVI245" s="499"/>
      <c r="VVJ245" s="500"/>
      <c r="VVK245" s="501"/>
      <c r="VVL245" s="501"/>
      <c r="VVM245" s="501"/>
      <c r="VVN245" s="501"/>
      <c r="VVO245" s="501"/>
      <c r="VVP245" s="501"/>
      <c r="VVQ245" s="501"/>
      <c r="VVR245" s="501"/>
      <c r="VVS245" s="501"/>
      <c r="VVT245" s="501"/>
      <c r="VVU245" s="501"/>
      <c r="VVV245" s="502"/>
      <c r="VVW245" s="497"/>
      <c r="VVX245" s="498"/>
      <c r="VVY245" s="498"/>
      <c r="VVZ245" s="499"/>
      <c r="VWA245" s="499"/>
      <c r="VWB245" s="499"/>
      <c r="VWC245" s="500"/>
      <c r="VWD245" s="501"/>
      <c r="VWE245" s="501"/>
      <c r="VWF245" s="501"/>
      <c r="VWG245" s="501"/>
      <c r="VWH245" s="501"/>
      <c r="VWI245" s="501"/>
      <c r="VWJ245" s="501"/>
      <c r="VWK245" s="501"/>
      <c r="VWL245" s="501"/>
      <c r="VWM245" s="501"/>
      <c r="VWN245" s="501"/>
      <c r="VWO245" s="502"/>
      <c r="VWP245" s="497"/>
      <c r="VWQ245" s="498"/>
      <c r="VWR245" s="498"/>
      <c r="VWS245" s="499"/>
      <c r="VWT245" s="499"/>
      <c r="VWU245" s="499"/>
      <c r="VWV245" s="500"/>
      <c r="VWW245" s="501"/>
      <c r="VWX245" s="501"/>
      <c r="VWY245" s="501"/>
      <c r="VWZ245" s="501"/>
      <c r="VXA245" s="501"/>
      <c r="VXB245" s="501"/>
      <c r="VXC245" s="501"/>
      <c r="VXD245" s="501"/>
      <c r="VXE245" s="501"/>
      <c r="VXF245" s="501"/>
      <c r="VXG245" s="501"/>
      <c r="VXH245" s="502"/>
      <c r="VXI245" s="497"/>
      <c r="VXJ245" s="498"/>
      <c r="VXK245" s="498"/>
      <c r="VXL245" s="499"/>
      <c r="VXM245" s="499"/>
      <c r="VXN245" s="499"/>
      <c r="VXO245" s="500"/>
      <c r="VXP245" s="501"/>
      <c r="VXQ245" s="501"/>
      <c r="VXR245" s="501"/>
      <c r="VXS245" s="501"/>
      <c r="VXT245" s="501"/>
      <c r="VXU245" s="501"/>
      <c r="VXV245" s="501"/>
      <c r="VXW245" s="501"/>
      <c r="VXX245" s="501"/>
      <c r="VXY245" s="501"/>
      <c r="VXZ245" s="501"/>
      <c r="VYA245" s="502"/>
      <c r="VYB245" s="497"/>
      <c r="VYC245" s="498"/>
      <c r="VYD245" s="498"/>
      <c r="VYE245" s="499"/>
      <c r="VYF245" s="499"/>
      <c r="VYG245" s="499"/>
      <c r="VYH245" s="500"/>
      <c r="VYI245" s="501"/>
      <c r="VYJ245" s="501"/>
      <c r="VYK245" s="501"/>
      <c r="VYL245" s="501"/>
      <c r="VYM245" s="501"/>
      <c r="VYN245" s="501"/>
      <c r="VYO245" s="501"/>
      <c r="VYP245" s="501"/>
      <c r="VYQ245" s="501"/>
      <c r="VYR245" s="501"/>
      <c r="VYS245" s="501"/>
      <c r="VYT245" s="502"/>
      <c r="VYU245" s="497"/>
      <c r="VYV245" s="498"/>
      <c r="VYW245" s="498"/>
      <c r="VYX245" s="499"/>
      <c r="VYY245" s="499"/>
      <c r="VYZ245" s="499"/>
      <c r="VZA245" s="500"/>
      <c r="VZB245" s="501"/>
      <c r="VZC245" s="501"/>
      <c r="VZD245" s="501"/>
      <c r="VZE245" s="501"/>
      <c r="VZF245" s="501"/>
      <c r="VZG245" s="501"/>
      <c r="VZH245" s="501"/>
      <c r="VZI245" s="501"/>
      <c r="VZJ245" s="501"/>
      <c r="VZK245" s="501"/>
      <c r="VZL245" s="501"/>
      <c r="VZM245" s="502"/>
      <c r="VZN245" s="497"/>
      <c r="VZO245" s="498"/>
      <c r="VZP245" s="498"/>
      <c r="VZQ245" s="499"/>
      <c r="VZR245" s="499"/>
      <c r="VZS245" s="499"/>
      <c r="VZT245" s="500"/>
      <c r="VZU245" s="501"/>
      <c r="VZV245" s="501"/>
      <c r="VZW245" s="501"/>
      <c r="VZX245" s="501"/>
      <c r="VZY245" s="501"/>
      <c r="VZZ245" s="501"/>
      <c r="WAA245" s="501"/>
      <c r="WAB245" s="501"/>
      <c r="WAC245" s="501"/>
      <c r="WAD245" s="501"/>
      <c r="WAE245" s="501"/>
      <c r="WAF245" s="502"/>
      <c r="WAG245" s="497"/>
      <c r="WAH245" s="498"/>
      <c r="WAI245" s="498"/>
      <c r="WAJ245" s="499"/>
      <c r="WAK245" s="499"/>
      <c r="WAL245" s="499"/>
      <c r="WAM245" s="500"/>
      <c r="WAN245" s="501"/>
      <c r="WAO245" s="501"/>
      <c r="WAP245" s="501"/>
      <c r="WAQ245" s="501"/>
      <c r="WAR245" s="501"/>
      <c r="WAS245" s="501"/>
      <c r="WAT245" s="501"/>
      <c r="WAU245" s="501"/>
      <c r="WAV245" s="501"/>
      <c r="WAW245" s="501"/>
      <c r="WAX245" s="501"/>
      <c r="WAY245" s="502"/>
      <c r="WAZ245" s="497"/>
      <c r="WBA245" s="498"/>
      <c r="WBB245" s="498"/>
      <c r="WBC245" s="499"/>
      <c r="WBD245" s="499"/>
      <c r="WBE245" s="499"/>
      <c r="WBF245" s="500"/>
      <c r="WBG245" s="501"/>
      <c r="WBH245" s="501"/>
      <c r="WBI245" s="501"/>
      <c r="WBJ245" s="501"/>
      <c r="WBK245" s="501"/>
      <c r="WBL245" s="501"/>
      <c r="WBM245" s="501"/>
      <c r="WBN245" s="501"/>
      <c r="WBO245" s="501"/>
      <c r="WBP245" s="501"/>
      <c r="WBQ245" s="501"/>
      <c r="WBR245" s="502"/>
      <c r="WBS245" s="497"/>
      <c r="WBT245" s="498"/>
      <c r="WBU245" s="498"/>
      <c r="WBV245" s="499"/>
      <c r="WBW245" s="499"/>
      <c r="WBX245" s="499"/>
      <c r="WBY245" s="500"/>
      <c r="WBZ245" s="501"/>
      <c r="WCA245" s="501"/>
      <c r="WCB245" s="501"/>
      <c r="WCC245" s="501"/>
      <c r="WCD245" s="501"/>
      <c r="WCE245" s="501"/>
      <c r="WCF245" s="501"/>
      <c r="WCG245" s="501"/>
      <c r="WCH245" s="501"/>
      <c r="WCI245" s="501"/>
      <c r="WCJ245" s="501"/>
      <c r="WCK245" s="502"/>
      <c r="WCL245" s="497"/>
      <c r="WCM245" s="498"/>
      <c r="WCN245" s="498"/>
      <c r="WCO245" s="499"/>
      <c r="WCP245" s="499"/>
      <c r="WCQ245" s="499"/>
      <c r="WCR245" s="500"/>
      <c r="WCS245" s="501"/>
      <c r="WCT245" s="501"/>
      <c r="WCU245" s="501"/>
      <c r="WCV245" s="501"/>
      <c r="WCW245" s="501"/>
      <c r="WCX245" s="501"/>
      <c r="WCY245" s="501"/>
      <c r="WCZ245" s="501"/>
      <c r="WDA245" s="501"/>
      <c r="WDB245" s="501"/>
      <c r="WDC245" s="501"/>
      <c r="WDD245" s="502"/>
      <c r="WDE245" s="497"/>
      <c r="WDF245" s="498"/>
      <c r="WDG245" s="498"/>
      <c r="WDH245" s="499"/>
      <c r="WDI245" s="499"/>
      <c r="WDJ245" s="499"/>
      <c r="WDK245" s="500"/>
      <c r="WDL245" s="501"/>
      <c r="WDM245" s="501"/>
      <c r="WDN245" s="501"/>
      <c r="WDO245" s="501"/>
      <c r="WDP245" s="501"/>
      <c r="WDQ245" s="501"/>
      <c r="WDR245" s="501"/>
      <c r="WDS245" s="501"/>
      <c r="WDT245" s="501"/>
      <c r="WDU245" s="501"/>
      <c r="WDV245" s="501"/>
      <c r="WDW245" s="502"/>
      <c r="WDX245" s="497"/>
      <c r="WDY245" s="498"/>
      <c r="WDZ245" s="498"/>
      <c r="WEA245" s="499"/>
      <c r="WEB245" s="499"/>
      <c r="WEC245" s="499"/>
      <c r="WED245" s="500"/>
      <c r="WEE245" s="501"/>
      <c r="WEF245" s="501"/>
      <c r="WEG245" s="501"/>
      <c r="WEH245" s="501"/>
      <c r="WEI245" s="501"/>
      <c r="WEJ245" s="501"/>
      <c r="WEK245" s="501"/>
      <c r="WEL245" s="501"/>
      <c r="WEM245" s="501"/>
      <c r="WEN245" s="501"/>
      <c r="WEO245" s="501"/>
      <c r="WEP245" s="502"/>
      <c r="WEQ245" s="497"/>
      <c r="WER245" s="498"/>
      <c r="WES245" s="498"/>
      <c r="WET245" s="499"/>
      <c r="WEU245" s="499"/>
      <c r="WEV245" s="499"/>
      <c r="WEW245" s="500"/>
      <c r="WEX245" s="501"/>
      <c r="WEY245" s="501"/>
      <c r="WEZ245" s="501"/>
      <c r="WFA245" s="501"/>
      <c r="WFB245" s="501"/>
      <c r="WFC245" s="501"/>
      <c r="WFD245" s="501"/>
      <c r="WFE245" s="501"/>
      <c r="WFF245" s="501"/>
      <c r="WFG245" s="501"/>
      <c r="WFH245" s="501"/>
      <c r="WFI245" s="502"/>
      <c r="WFJ245" s="497"/>
      <c r="WFK245" s="498"/>
      <c r="WFL245" s="498"/>
      <c r="WFM245" s="499"/>
      <c r="WFN245" s="499"/>
      <c r="WFO245" s="499"/>
      <c r="WFP245" s="500"/>
      <c r="WFQ245" s="501"/>
      <c r="WFR245" s="501"/>
      <c r="WFS245" s="501"/>
      <c r="WFT245" s="501"/>
      <c r="WFU245" s="501"/>
      <c r="WFV245" s="501"/>
      <c r="WFW245" s="501"/>
      <c r="WFX245" s="501"/>
      <c r="WFY245" s="501"/>
      <c r="WFZ245" s="501"/>
      <c r="WGA245" s="501"/>
      <c r="WGB245" s="502"/>
      <c r="WGC245" s="497"/>
      <c r="WGD245" s="498"/>
      <c r="WGE245" s="498"/>
      <c r="WGF245" s="499"/>
      <c r="WGG245" s="499"/>
      <c r="WGH245" s="499"/>
      <c r="WGI245" s="500"/>
      <c r="WGJ245" s="501"/>
      <c r="WGK245" s="501"/>
      <c r="WGL245" s="501"/>
      <c r="WGM245" s="501"/>
      <c r="WGN245" s="501"/>
      <c r="WGO245" s="501"/>
      <c r="WGP245" s="501"/>
      <c r="WGQ245" s="501"/>
      <c r="WGR245" s="501"/>
      <c r="WGS245" s="501"/>
      <c r="WGT245" s="501"/>
      <c r="WGU245" s="502"/>
      <c r="WGV245" s="497"/>
      <c r="WGW245" s="498"/>
      <c r="WGX245" s="498"/>
      <c r="WGY245" s="499"/>
      <c r="WGZ245" s="499"/>
      <c r="WHA245" s="499"/>
      <c r="WHB245" s="500"/>
      <c r="WHC245" s="501"/>
      <c r="WHD245" s="501"/>
      <c r="WHE245" s="501"/>
      <c r="WHF245" s="501"/>
      <c r="WHG245" s="501"/>
      <c r="WHH245" s="501"/>
      <c r="WHI245" s="501"/>
      <c r="WHJ245" s="501"/>
      <c r="WHK245" s="501"/>
      <c r="WHL245" s="501"/>
      <c r="WHM245" s="501"/>
      <c r="WHN245" s="502"/>
      <c r="WHO245" s="497"/>
      <c r="WHP245" s="498"/>
      <c r="WHQ245" s="498"/>
      <c r="WHR245" s="499"/>
      <c r="WHS245" s="499"/>
      <c r="WHT245" s="499"/>
      <c r="WHU245" s="500"/>
      <c r="WHV245" s="501"/>
      <c r="WHW245" s="501"/>
      <c r="WHX245" s="501"/>
      <c r="WHY245" s="501"/>
      <c r="WHZ245" s="501"/>
      <c r="WIA245" s="501"/>
      <c r="WIB245" s="501"/>
      <c r="WIC245" s="501"/>
      <c r="WID245" s="501"/>
      <c r="WIE245" s="501"/>
      <c r="WIF245" s="501"/>
      <c r="WIG245" s="502"/>
      <c r="WIH245" s="497"/>
      <c r="WII245" s="498"/>
      <c r="WIJ245" s="498"/>
      <c r="WIK245" s="499"/>
      <c r="WIL245" s="499"/>
      <c r="WIM245" s="499"/>
      <c r="WIN245" s="500"/>
      <c r="WIO245" s="501"/>
      <c r="WIP245" s="501"/>
      <c r="WIQ245" s="501"/>
      <c r="WIR245" s="501"/>
      <c r="WIS245" s="501"/>
      <c r="WIT245" s="501"/>
      <c r="WIU245" s="501"/>
      <c r="WIV245" s="501"/>
      <c r="WIW245" s="501"/>
      <c r="WIX245" s="501"/>
      <c r="WIY245" s="501"/>
      <c r="WIZ245" s="502"/>
      <c r="WJA245" s="497"/>
      <c r="WJB245" s="498"/>
      <c r="WJC245" s="498"/>
      <c r="WJD245" s="499"/>
      <c r="WJE245" s="499"/>
      <c r="WJF245" s="499"/>
      <c r="WJG245" s="500"/>
      <c r="WJH245" s="501"/>
      <c r="WJI245" s="501"/>
      <c r="WJJ245" s="501"/>
      <c r="WJK245" s="501"/>
      <c r="WJL245" s="501"/>
      <c r="WJM245" s="501"/>
      <c r="WJN245" s="501"/>
      <c r="WJO245" s="501"/>
      <c r="WJP245" s="501"/>
      <c r="WJQ245" s="501"/>
      <c r="WJR245" s="501"/>
      <c r="WJS245" s="502"/>
      <c r="WJT245" s="497"/>
      <c r="WJU245" s="498"/>
      <c r="WJV245" s="498"/>
      <c r="WJW245" s="499"/>
      <c r="WJX245" s="499"/>
      <c r="WJY245" s="499"/>
      <c r="WJZ245" s="500"/>
      <c r="WKA245" s="501"/>
      <c r="WKB245" s="501"/>
      <c r="WKC245" s="501"/>
      <c r="WKD245" s="501"/>
      <c r="WKE245" s="501"/>
      <c r="WKF245" s="501"/>
      <c r="WKG245" s="501"/>
      <c r="WKH245" s="501"/>
      <c r="WKI245" s="501"/>
      <c r="WKJ245" s="501"/>
      <c r="WKK245" s="501"/>
      <c r="WKL245" s="502"/>
      <c r="WKM245" s="497"/>
      <c r="WKN245" s="498"/>
      <c r="WKO245" s="498"/>
      <c r="WKP245" s="499"/>
      <c r="WKQ245" s="499"/>
      <c r="WKR245" s="499"/>
      <c r="WKS245" s="500"/>
      <c r="WKT245" s="501"/>
      <c r="WKU245" s="501"/>
      <c r="WKV245" s="501"/>
      <c r="WKW245" s="501"/>
      <c r="WKX245" s="501"/>
      <c r="WKY245" s="501"/>
      <c r="WKZ245" s="501"/>
      <c r="WLA245" s="501"/>
      <c r="WLB245" s="501"/>
      <c r="WLC245" s="501"/>
      <c r="WLD245" s="501"/>
      <c r="WLE245" s="502"/>
      <c r="WLF245" s="497"/>
      <c r="WLG245" s="498"/>
      <c r="WLH245" s="498"/>
      <c r="WLI245" s="499"/>
      <c r="WLJ245" s="499"/>
      <c r="WLK245" s="499"/>
      <c r="WLL245" s="500"/>
      <c r="WLM245" s="501"/>
      <c r="WLN245" s="501"/>
      <c r="WLO245" s="501"/>
      <c r="WLP245" s="501"/>
      <c r="WLQ245" s="501"/>
      <c r="WLR245" s="501"/>
      <c r="WLS245" s="501"/>
      <c r="WLT245" s="501"/>
      <c r="WLU245" s="501"/>
      <c r="WLV245" s="501"/>
      <c r="WLW245" s="501"/>
      <c r="WLX245" s="502"/>
      <c r="WLY245" s="497"/>
      <c r="WLZ245" s="498"/>
      <c r="WMA245" s="498"/>
      <c r="WMB245" s="499"/>
      <c r="WMC245" s="499"/>
      <c r="WMD245" s="499"/>
      <c r="WME245" s="500"/>
      <c r="WMF245" s="501"/>
      <c r="WMG245" s="501"/>
      <c r="WMH245" s="501"/>
      <c r="WMI245" s="501"/>
      <c r="WMJ245" s="501"/>
      <c r="WMK245" s="501"/>
      <c r="WML245" s="501"/>
      <c r="WMM245" s="501"/>
      <c r="WMN245" s="501"/>
      <c r="WMO245" s="501"/>
      <c r="WMP245" s="501"/>
      <c r="WMQ245" s="502"/>
      <c r="WMR245" s="497"/>
      <c r="WMS245" s="498"/>
      <c r="WMT245" s="498"/>
      <c r="WMU245" s="499"/>
      <c r="WMV245" s="499"/>
      <c r="WMW245" s="499"/>
      <c r="WMX245" s="500"/>
      <c r="WMY245" s="501"/>
      <c r="WMZ245" s="501"/>
      <c r="WNA245" s="501"/>
      <c r="WNB245" s="501"/>
      <c r="WNC245" s="501"/>
      <c r="WND245" s="501"/>
      <c r="WNE245" s="501"/>
      <c r="WNF245" s="501"/>
      <c r="WNG245" s="501"/>
      <c r="WNH245" s="501"/>
      <c r="WNI245" s="501"/>
      <c r="WNJ245" s="502"/>
      <c r="WNK245" s="497"/>
      <c r="WNL245" s="498"/>
      <c r="WNM245" s="498"/>
      <c r="WNN245" s="499"/>
      <c r="WNO245" s="499"/>
      <c r="WNP245" s="499"/>
      <c r="WNQ245" s="500"/>
      <c r="WNR245" s="501"/>
      <c r="WNS245" s="501"/>
      <c r="WNT245" s="501"/>
      <c r="WNU245" s="501"/>
      <c r="WNV245" s="501"/>
      <c r="WNW245" s="501"/>
      <c r="WNX245" s="501"/>
      <c r="WNY245" s="501"/>
      <c r="WNZ245" s="501"/>
      <c r="WOA245" s="501"/>
      <c r="WOB245" s="501"/>
      <c r="WOC245" s="502"/>
      <c r="WOD245" s="497"/>
      <c r="WOE245" s="498"/>
      <c r="WOF245" s="498"/>
      <c r="WOG245" s="499"/>
      <c r="WOH245" s="499"/>
      <c r="WOI245" s="499"/>
      <c r="WOJ245" s="500"/>
      <c r="WOK245" s="501"/>
      <c r="WOL245" s="501"/>
      <c r="WOM245" s="501"/>
      <c r="WON245" s="501"/>
      <c r="WOO245" s="501"/>
      <c r="WOP245" s="501"/>
      <c r="WOQ245" s="501"/>
      <c r="WOR245" s="501"/>
      <c r="WOS245" s="501"/>
      <c r="WOT245" s="501"/>
      <c r="WOU245" s="501"/>
      <c r="WOV245" s="502"/>
      <c r="WOW245" s="497"/>
      <c r="WOX245" s="498"/>
      <c r="WOY245" s="498"/>
      <c r="WOZ245" s="499"/>
      <c r="WPA245" s="499"/>
      <c r="WPB245" s="499"/>
      <c r="WPC245" s="500"/>
      <c r="WPD245" s="501"/>
      <c r="WPE245" s="501"/>
      <c r="WPF245" s="501"/>
      <c r="WPG245" s="501"/>
      <c r="WPH245" s="501"/>
      <c r="WPI245" s="501"/>
      <c r="WPJ245" s="501"/>
      <c r="WPK245" s="501"/>
      <c r="WPL245" s="501"/>
      <c r="WPM245" s="501"/>
      <c r="WPN245" s="501"/>
      <c r="WPO245" s="502"/>
      <c r="WPP245" s="497"/>
      <c r="WPQ245" s="498"/>
      <c r="WPR245" s="498"/>
      <c r="WPS245" s="499"/>
      <c r="WPT245" s="499"/>
      <c r="WPU245" s="499"/>
      <c r="WPV245" s="500"/>
      <c r="WPW245" s="501"/>
      <c r="WPX245" s="501"/>
      <c r="WPY245" s="501"/>
      <c r="WPZ245" s="501"/>
      <c r="WQA245" s="501"/>
      <c r="WQB245" s="501"/>
      <c r="WQC245" s="501"/>
      <c r="WQD245" s="501"/>
      <c r="WQE245" s="501"/>
      <c r="WQF245" s="501"/>
      <c r="WQG245" s="501"/>
      <c r="WQH245" s="502"/>
      <c r="WQI245" s="497"/>
      <c r="WQJ245" s="498"/>
      <c r="WQK245" s="498"/>
      <c r="WQL245" s="499"/>
      <c r="WQM245" s="499"/>
      <c r="WQN245" s="499"/>
      <c r="WQO245" s="500"/>
      <c r="WQP245" s="501"/>
      <c r="WQQ245" s="501"/>
      <c r="WQR245" s="501"/>
      <c r="WQS245" s="501"/>
      <c r="WQT245" s="501"/>
      <c r="WQU245" s="501"/>
      <c r="WQV245" s="501"/>
      <c r="WQW245" s="501"/>
      <c r="WQX245" s="501"/>
      <c r="WQY245" s="501"/>
      <c r="WQZ245" s="501"/>
      <c r="WRA245" s="502"/>
      <c r="WRB245" s="497"/>
      <c r="WRC245" s="498"/>
      <c r="WRD245" s="498"/>
      <c r="WRE245" s="499"/>
      <c r="WRF245" s="499"/>
      <c r="WRG245" s="499"/>
      <c r="WRH245" s="500"/>
      <c r="WRI245" s="501"/>
      <c r="WRJ245" s="501"/>
      <c r="WRK245" s="501"/>
      <c r="WRL245" s="501"/>
      <c r="WRM245" s="501"/>
      <c r="WRN245" s="501"/>
      <c r="WRO245" s="501"/>
      <c r="WRP245" s="501"/>
      <c r="WRQ245" s="501"/>
      <c r="WRR245" s="501"/>
      <c r="WRS245" s="501"/>
      <c r="WRT245" s="502"/>
      <c r="WRU245" s="497"/>
      <c r="WRV245" s="498"/>
      <c r="WRW245" s="498"/>
      <c r="WRX245" s="499"/>
      <c r="WRY245" s="499"/>
      <c r="WRZ245" s="499"/>
      <c r="WSA245" s="500"/>
      <c r="WSB245" s="501"/>
      <c r="WSC245" s="501"/>
      <c r="WSD245" s="501"/>
      <c r="WSE245" s="501"/>
      <c r="WSF245" s="501"/>
      <c r="WSG245" s="501"/>
      <c r="WSH245" s="501"/>
      <c r="WSI245" s="501"/>
      <c r="WSJ245" s="501"/>
      <c r="WSK245" s="501"/>
      <c r="WSL245" s="501"/>
      <c r="WSM245" s="502"/>
      <c r="WSN245" s="497"/>
      <c r="WSO245" s="498"/>
      <c r="WSP245" s="498"/>
      <c r="WSQ245" s="499"/>
      <c r="WSR245" s="499"/>
      <c r="WSS245" s="499"/>
      <c r="WST245" s="500"/>
      <c r="WSU245" s="501"/>
      <c r="WSV245" s="501"/>
      <c r="WSW245" s="501"/>
      <c r="WSX245" s="501"/>
      <c r="WSY245" s="501"/>
      <c r="WSZ245" s="501"/>
      <c r="WTA245" s="501"/>
      <c r="WTB245" s="501"/>
      <c r="WTC245" s="501"/>
      <c r="WTD245" s="501"/>
      <c r="WTE245" s="501"/>
      <c r="WTF245" s="502"/>
      <c r="WTG245" s="497"/>
      <c r="WTH245" s="498"/>
      <c r="WTI245" s="498"/>
      <c r="WTJ245" s="499"/>
      <c r="WTK245" s="499"/>
      <c r="WTL245" s="499"/>
      <c r="WTM245" s="500"/>
      <c r="WTN245" s="501"/>
      <c r="WTO245" s="501"/>
      <c r="WTP245" s="501"/>
      <c r="WTQ245" s="501"/>
      <c r="WTR245" s="501"/>
      <c r="WTS245" s="501"/>
      <c r="WTT245" s="501"/>
      <c r="WTU245" s="501"/>
      <c r="WTV245" s="501"/>
      <c r="WTW245" s="501"/>
      <c r="WTX245" s="501"/>
      <c r="WTY245" s="502"/>
      <c r="WTZ245" s="497"/>
      <c r="WUA245" s="498"/>
      <c r="WUB245" s="498"/>
      <c r="WUC245" s="499"/>
      <c r="WUD245" s="499"/>
      <c r="WUE245" s="499"/>
      <c r="WUF245" s="500"/>
      <c r="WUG245" s="501"/>
      <c r="WUH245" s="501"/>
      <c r="WUI245" s="501"/>
      <c r="WUJ245" s="501"/>
      <c r="WUK245" s="501"/>
      <c r="WUL245" s="501"/>
      <c r="WUM245" s="501"/>
      <c r="WUN245" s="501"/>
      <c r="WUO245" s="501"/>
      <c r="WUP245" s="501"/>
      <c r="WUQ245" s="501"/>
      <c r="WUR245" s="502"/>
      <c r="WUS245" s="497"/>
      <c r="WUT245" s="498"/>
      <c r="WUU245" s="498"/>
      <c r="WUV245" s="499"/>
      <c r="WUW245" s="499"/>
      <c r="WUX245" s="499"/>
      <c r="WUY245" s="500"/>
      <c r="WUZ245" s="501"/>
      <c r="WVA245" s="501"/>
      <c r="WVB245" s="501"/>
      <c r="WVC245" s="501"/>
      <c r="WVD245" s="501"/>
      <c r="WVE245" s="501"/>
      <c r="WVF245" s="501"/>
      <c r="WVG245" s="501"/>
      <c r="WVH245" s="501"/>
      <c r="WVI245" s="501"/>
      <c r="WVJ245" s="501"/>
      <c r="WVK245" s="502"/>
      <c r="WVL245" s="497"/>
      <c r="WVM245" s="498"/>
      <c r="WVN245" s="498"/>
      <c r="WVO245" s="499"/>
      <c r="WVP245" s="499"/>
      <c r="WVQ245" s="499"/>
      <c r="WVR245" s="500"/>
      <c r="WVS245" s="501"/>
      <c r="WVT245" s="501"/>
      <c r="WVU245" s="501"/>
      <c r="WVV245" s="501"/>
      <c r="WVW245" s="501"/>
      <c r="WVX245" s="501"/>
      <c r="WVY245" s="501"/>
      <c r="WVZ245" s="501"/>
      <c r="WWA245" s="501"/>
      <c r="WWB245" s="501"/>
      <c r="WWC245" s="501"/>
      <c r="WWD245" s="502"/>
      <c r="WWE245" s="497"/>
      <c r="WWF245" s="498"/>
      <c r="WWG245" s="498"/>
      <c r="WWH245" s="499"/>
      <c r="WWI245" s="499"/>
      <c r="WWJ245" s="499"/>
      <c r="WWK245" s="500"/>
      <c r="WWL245" s="501"/>
      <c r="WWM245" s="501"/>
      <c r="WWN245" s="501"/>
      <c r="WWO245" s="501"/>
      <c r="WWP245" s="501"/>
      <c r="WWQ245" s="501"/>
      <c r="WWR245" s="501"/>
      <c r="WWS245" s="501"/>
      <c r="WWT245" s="501"/>
      <c r="WWU245" s="501"/>
      <c r="WWV245" s="501"/>
      <c r="WWW245" s="502"/>
      <c r="WWX245" s="497"/>
      <c r="WWY245" s="498"/>
      <c r="WWZ245" s="498"/>
      <c r="WXA245" s="499"/>
      <c r="WXB245" s="499"/>
      <c r="WXC245" s="499"/>
      <c r="WXD245" s="500"/>
      <c r="WXE245" s="501"/>
      <c r="WXF245" s="501"/>
      <c r="WXG245" s="501"/>
      <c r="WXH245" s="501"/>
      <c r="WXI245" s="501"/>
      <c r="WXJ245" s="501"/>
      <c r="WXK245" s="501"/>
      <c r="WXL245" s="501"/>
      <c r="WXM245" s="501"/>
      <c r="WXN245" s="501"/>
      <c r="WXO245" s="501"/>
      <c r="WXP245" s="502"/>
      <c r="WXQ245" s="497"/>
      <c r="WXR245" s="498"/>
      <c r="WXS245" s="498"/>
      <c r="WXT245" s="499"/>
      <c r="WXU245" s="499"/>
      <c r="WXV245" s="499"/>
      <c r="WXW245" s="500"/>
      <c r="WXX245" s="501"/>
      <c r="WXY245" s="501"/>
      <c r="WXZ245" s="501"/>
      <c r="WYA245" s="501"/>
      <c r="WYB245" s="501"/>
      <c r="WYC245" s="501"/>
      <c r="WYD245" s="501"/>
      <c r="WYE245" s="501"/>
      <c r="WYF245" s="501"/>
      <c r="WYG245" s="501"/>
      <c r="WYH245" s="501"/>
      <c r="WYI245" s="502"/>
      <c r="WYJ245" s="497"/>
      <c r="WYK245" s="498"/>
      <c r="WYL245" s="498"/>
      <c r="WYM245" s="499"/>
      <c r="WYN245" s="499"/>
      <c r="WYO245" s="499"/>
      <c r="WYP245" s="500"/>
      <c r="WYQ245" s="501"/>
      <c r="WYR245" s="501"/>
      <c r="WYS245" s="501"/>
      <c r="WYT245" s="501"/>
      <c r="WYU245" s="501"/>
      <c r="WYV245" s="501"/>
      <c r="WYW245" s="501"/>
      <c r="WYX245" s="501"/>
      <c r="WYY245" s="501"/>
      <c r="WYZ245" s="501"/>
      <c r="WZA245" s="501"/>
      <c r="WZB245" s="502"/>
      <c r="WZC245" s="497"/>
      <c r="WZD245" s="498"/>
      <c r="WZE245" s="498"/>
      <c r="WZF245" s="499"/>
      <c r="WZG245" s="499"/>
      <c r="WZH245" s="499"/>
      <c r="WZI245" s="500"/>
      <c r="WZJ245" s="501"/>
      <c r="WZK245" s="501"/>
      <c r="WZL245" s="501"/>
      <c r="WZM245" s="501"/>
      <c r="WZN245" s="501"/>
      <c r="WZO245" s="501"/>
      <c r="WZP245" s="501"/>
      <c r="WZQ245" s="501"/>
      <c r="WZR245" s="501"/>
      <c r="WZS245" s="501"/>
      <c r="WZT245" s="501"/>
      <c r="WZU245" s="502"/>
      <c r="WZV245" s="497"/>
      <c r="WZW245" s="498"/>
      <c r="WZX245" s="498"/>
      <c r="WZY245" s="499"/>
      <c r="WZZ245" s="499"/>
      <c r="XAA245" s="499"/>
      <c r="XAB245" s="500"/>
      <c r="XAC245" s="501"/>
      <c r="XAD245" s="501"/>
      <c r="XAE245" s="501"/>
      <c r="XAF245" s="501"/>
      <c r="XAG245" s="501"/>
      <c r="XAH245" s="501"/>
      <c r="XAI245" s="501"/>
      <c r="XAJ245" s="501"/>
      <c r="XAK245" s="501"/>
      <c r="XAL245" s="501"/>
      <c r="XAM245" s="501"/>
      <c r="XAN245" s="502"/>
      <c r="XAO245" s="497"/>
      <c r="XAP245" s="498"/>
      <c r="XAQ245" s="498"/>
      <c r="XAR245" s="499"/>
      <c r="XAS245" s="499"/>
      <c r="XAT245" s="499"/>
      <c r="XAU245" s="500"/>
      <c r="XAV245" s="501"/>
      <c r="XAW245" s="501"/>
      <c r="XAX245" s="501"/>
      <c r="XAY245" s="501"/>
      <c r="XAZ245" s="501"/>
      <c r="XBA245" s="501"/>
      <c r="XBB245" s="501"/>
      <c r="XBC245" s="501"/>
      <c r="XBD245" s="501"/>
      <c r="XBE245" s="501"/>
      <c r="XBF245" s="501"/>
      <c r="XBG245" s="502"/>
      <c r="XBH245" s="497"/>
      <c r="XBI245" s="498"/>
      <c r="XBJ245" s="498"/>
      <c r="XBK245" s="499"/>
      <c r="XBL245" s="499"/>
      <c r="XBM245" s="499"/>
      <c r="XBN245" s="500"/>
      <c r="XBO245" s="501"/>
      <c r="XBP245" s="501"/>
      <c r="XBQ245" s="501"/>
      <c r="XBR245" s="501"/>
      <c r="XBS245" s="501"/>
      <c r="XBT245" s="501"/>
      <c r="XBU245" s="501"/>
      <c r="XBV245" s="501"/>
      <c r="XBW245" s="501"/>
      <c r="XBX245" s="501"/>
      <c r="XBY245" s="501"/>
      <c r="XBZ245" s="502"/>
      <c r="XCA245" s="497"/>
      <c r="XCB245" s="498"/>
      <c r="XCC245" s="498"/>
      <c r="XCD245" s="499"/>
      <c r="XCE245" s="499"/>
      <c r="XCF245" s="499"/>
      <c r="XCG245" s="500"/>
      <c r="XCH245" s="501"/>
      <c r="XCI245" s="501"/>
      <c r="XCJ245" s="501"/>
      <c r="XCK245" s="501"/>
      <c r="XCL245" s="501"/>
      <c r="XCM245" s="501"/>
      <c r="XCN245" s="501"/>
      <c r="XCO245" s="501"/>
      <c r="XCP245" s="501"/>
      <c r="XCQ245" s="501"/>
      <c r="XCR245" s="501"/>
      <c r="XCS245" s="502"/>
      <c r="XCT245" s="497"/>
      <c r="XCU245" s="498"/>
      <c r="XCV245" s="498"/>
      <c r="XCW245" s="499"/>
      <c r="XCX245" s="499"/>
      <c r="XCY245" s="499"/>
      <c r="XCZ245" s="500"/>
      <c r="XDA245" s="501"/>
      <c r="XDB245" s="501"/>
      <c r="XDC245" s="501"/>
      <c r="XDD245" s="501"/>
      <c r="XDE245" s="501"/>
      <c r="XDF245" s="501"/>
      <c r="XDG245" s="501"/>
      <c r="XDH245" s="501"/>
      <c r="XDI245" s="501"/>
      <c r="XDJ245" s="501"/>
      <c r="XDK245" s="501"/>
      <c r="XDL245" s="502"/>
      <c r="XDM245" s="497"/>
      <c r="XDN245" s="498"/>
      <c r="XDO245" s="498"/>
      <c r="XDP245" s="499"/>
      <c r="XDQ245" s="499"/>
      <c r="XDR245" s="499"/>
      <c r="XDS245" s="500"/>
      <c r="XDT245" s="501"/>
      <c r="XDU245" s="501"/>
      <c r="XDV245" s="501"/>
      <c r="XDW245" s="501"/>
      <c r="XDX245" s="501"/>
      <c r="XDY245" s="501"/>
      <c r="XDZ245" s="501"/>
      <c r="XEA245" s="501"/>
      <c r="XEB245" s="501"/>
      <c r="XEC245" s="501"/>
      <c r="XED245" s="501"/>
      <c r="XEE245" s="502"/>
      <c r="XEF245" s="497"/>
      <c r="XEG245" s="498"/>
      <c r="XEH245" s="498"/>
      <c r="XEI245" s="499"/>
      <c r="XEJ245" s="499"/>
      <c r="XEK245" s="499"/>
      <c r="XEL245" s="500"/>
      <c r="XEM245" s="501"/>
      <c r="XEN245" s="501"/>
      <c r="XEO245" s="501"/>
      <c r="XEP245" s="501"/>
      <c r="XEQ245" s="501"/>
      <c r="XER245" s="501"/>
      <c r="XES245" s="501"/>
      <c r="XET245" s="501"/>
      <c r="XEU245" s="501"/>
      <c r="XEV245" s="501"/>
      <c r="XEW245" s="501"/>
      <c r="XEX245" s="502"/>
      <c r="XEY245" s="497"/>
      <c r="XEZ245" s="498"/>
      <c r="XFA245" s="498"/>
      <c r="XFB245" s="499"/>
      <c r="XFC245" s="499"/>
      <c r="XFD245" s="499"/>
    </row>
    <row r="246" spans="1:16384" hidden="1" outlineLevel="1" x14ac:dyDescent="0.3">
      <c r="B246" s="597"/>
      <c r="C246" s="598"/>
      <c r="D246" s="599"/>
      <c r="E246" s="147"/>
      <c r="F246" s="133"/>
      <c r="G246" s="134" t="s">
        <v>44</v>
      </c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35">
        <f t="shared" ref="T246:T265" si="14">SUM(H246:S246)</f>
        <v>0</v>
      </c>
    </row>
    <row r="247" spans="1:16384" hidden="1" outlineLevel="1" x14ac:dyDescent="0.3">
      <c r="B247" s="594"/>
      <c r="C247" s="595"/>
      <c r="D247" s="596"/>
      <c r="E247" s="147"/>
      <c r="F247" s="133"/>
      <c r="G247" s="134" t="s">
        <v>44</v>
      </c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35">
        <f t="shared" si="14"/>
        <v>0</v>
      </c>
    </row>
    <row r="248" spans="1:16384" hidden="1" outlineLevel="1" x14ac:dyDescent="0.3">
      <c r="B248" s="594"/>
      <c r="C248" s="595"/>
      <c r="D248" s="596"/>
      <c r="E248" s="147"/>
      <c r="F248" s="133"/>
      <c r="G248" s="134" t="s">
        <v>44</v>
      </c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35">
        <f t="shared" si="14"/>
        <v>0</v>
      </c>
    </row>
    <row r="249" spans="1:16384" hidden="1" outlineLevel="1" x14ac:dyDescent="0.3">
      <c r="B249" s="594"/>
      <c r="C249" s="595"/>
      <c r="D249" s="596"/>
      <c r="E249" s="147"/>
      <c r="F249" s="133"/>
      <c r="G249" s="134" t="s">
        <v>44</v>
      </c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35">
        <f t="shared" si="14"/>
        <v>0</v>
      </c>
    </row>
    <row r="250" spans="1:16384" hidden="1" outlineLevel="1" x14ac:dyDescent="0.3">
      <c r="B250" s="594"/>
      <c r="C250" s="595"/>
      <c r="D250" s="596"/>
      <c r="E250" s="147"/>
      <c r="F250" s="133"/>
      <c r="G250" s="134" t="s">
        <v>44</v>
      </c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35">
        <f t="shared" si="14"/>
        <v>0</v>
      </c>
    </row>
    <row r="251" spans="1:16384" hidden="1" outlineLevel="1" x14ac:dyDescent="0.3">
      <c r="B251" s="594"/>
      <c r="C251" s="595"/>
      <c r="D251" s="596"/>
      <c r="E251" s="147"/>
      <c r="F251" s="133"/>
      <c r="G251" s="134" t="s">
        <v>44</v>
      </c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35">
        <f t="shared" si="14"/>
        <v>0</v>
      </c>
    </row>
    <row r="252" spans="1:16384" hidden="1" outlineLevel="1" x14ac:dyDescent="0.3">
      <c r="B252" s="594"/>
      <c r="C252" s="595"/>
      <c r="D252" s="596"/>
      <c r="E252" s="147"/>
      <c r="F252" s="133"/>
      <c r="G252" s="134" t="s">
        <v>44</v>
      </c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35">
        <f t="shared" si="14"/>
        <v>0</v>
      </c>
    </row>
    <row r="253" spans="1:16384" hidden="1" outlineLevel="1" x14ac:dyDescent="0.3">
      <c r="B253" s="594"/>
      <c r="C253" s="595"/>
      <c r="D253" s="596"/>
      <c r="E253" s="147"/>
      <c r="F253" s="133"/>
      <c r="G253" s="134" t="s">
        <v>44</v>
      </c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35">
        <f t="shared" si="14"/>
        <v>0</v>
      </c>
    </row>
    <row r="254" spans="1:16384" hidden="1" outlineLevel="1" x14ac:dyDescent="0.3">
      <c r="B254" s="594"/>
      <c r="C254" s="595"/>
      <c r="D254" s="596"/>
      <c r="E254" s="147"/>
      <c r="F254" s="133"/>
      <c r="G254" s="134" t="s">
        <v>44</v>
      </c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35">
        <f>SUM(H254:S254)</f>
        <v>0</v>
      </c>
    </row>
    <row r="255" spans="1:16384" hidden="1" outlineLevel="1" x14ac:dyDescent="0.3">
      <c r="B255" s="594"/>
      <c r="C255" s="595"/>
      <c r="D255" s="596"/>
      <c r="E255" s="147"/>
      <c r="F255" s="133"/>
      <c r="G255" s="134" t="s">
        <v>44</v>
      </c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35">
        <f>SUM(H255:S255)</f>
        <v>0</v>
      </c>
    </row>
    <row r="256" spans="1:16384" hidden="1" outlineLevel="1" x14ac:dyDescent="0.3">
      <c r="B256" s="594"/>
      <c r="C256" s="595"/>
      <c r="D256" s="596"/>
      <c r="E256" s="147"/>
      <c r="F256" s="133"/>
      <c r="G256" s="134" t="s">
        <v>44</v>
      </c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35">
        <f>SUM(H256:S256)</f>
        <v>0</v>
      </c>
    </row>
    <row r="257" spans="2:20" hidden="1" outlineLevel="1" x14ac:dyDescent="0.3">
      <c r="B257" s="594"/>
      <c r="C257" s="595"/>
      <c r="D257" s="596"/>
      <c r="E257" s="147"/>
      <c r="F257" s="133"/>
      <c r="G257" s="134" t="s">
        <v>44</v>
      </c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35">
        <f>SUM(H257:S257)</f>
        <v>0</v>
      </c>
    </row>
    <row r="258" spans="2:20" hidden="1" outlineLevel="1" x14ac:dyDescent="0.3">
      <c r="B258" s="594"/>
      <c r="C258" s="595"/>
      <c r="D258" s="596"/>
      <c r="E258" s="147"/>
      <c r="F258" s="133"/>
      <c r="G258" s="134" t="s">
        <v>44</v>
      </c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35">
        <f>SUM(H258:S258)</f>
        <v>0</v>
      </c>
    </row>
    <row r="259" spans="2:20" hidden="1" outlineLevel="1" x14ac:dyDescent="0.3">
      <c r="B259" s="594"/>
      <c r="C259" s="595"/>
      <c r="D259" s="596"/>
      <c r="E259" s="147"/>
      <c r="F259" s="133"/>
      <c r="G259" s="134" t="s">
        <v>44</v>
      </c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35">
        <f t="shared" si="14"/>
        <v>0</v>
      </c>
    </row>
    <row r="260" spans="2:20" hidden="1" outlineLevel="1" x14ac:dyDescent="0.3">
      <c r="B260" s="594"/>
      <c r="C260" s="595"/>
      <c r="D260" s="596"/>
      <c r="E260" s="147"/>
      <c r="F260" s="133"/>
      <c r="G260" s="134" t="s">
        <v>44</v>
      </c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35">
        <f t="shared" si="14"/>
        <v>0</v>
      </c>
    </row>
    <row r="261" spans="2:20" hidden="1" outlineLevel="1" x14ac:dyDescent="0.3">
      <c r="B261" s="594"/>
      <c r="C261" s="595"/>
      <c r="D261" s="596"/>
      <c r="E261" s="147"/>
      <c r="F261" s="133"/>
      <c r="G261" s="134" t="s">
        <v>44</v>
      </c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35">
        <f t="shared" si="14"/>
        <v>0</v>
      </c>
    </row>
    <row r="262" spans="2:20" hidden="1" outlineLevel="1" x14ac:dyDescent="0.3">
      <c r="B262" s="594"/>
      <c r="C262" s="595"/>
      <c r="D262" s="596"/>
      <c r="E262" s="147"/>
      <c r="F262" s="133"/>
      <c r="G262" s="134" t="s">
        <v>44</v>
      </c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35">
        <f t="shared" si="14"/>
        <v>0</v>
      </c>
    </row>
    <row r="263" spans="2:20" hidden="1" outlineLevel="1" x14ac:dyDescent="0.3">
      <c r="B263" s="594"/>
      <c r="C263" s="595"/>
      <c r="D263" s="596"/>
      <c r="E263" s="147"/>
      <c r="F263" s="133"/>
      <c r="G263" s="134" t="s">
        <v>44</v>
      </c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35">
        <f t="shared" si="14"/>
        <v>0</v>
      </c>
    </row>
    <row r="264" spans="2:20" hidden="1" outlineLevel="1" x14ac:dyDescent="0.3">
      <c r="B264" s="594"/>
      <c r="C264" s="595"/>
      <c r="D264" s="596"/>
      <c r="E264" s="147"/>
      <c r="F264" s="133"/>
      <c r="G264" s="134" t="s">
        <v>44</v>
      </c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35">
        <f t="shared" si="14"/>
        <v>0</v>
      </c>
    </row>
    <row r="265" spans="2:20" hidden="1" outlineLevel="1" x14ac:dyDescent="0.3">
      <c r="B265" s="594"/>
      <c r="C265" s="595"/>
      <c r="D265" s="596"/>
      <c r="E265" s="147"/>
      <c r="F265" s="133"/>
      <c r="G265" s="134" t="s">
        <v>44</v>
      </c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35">
        <f t="shared" si="14"/>
        <v>0</v>
      </c>
    </row>
    <row r="266" spans="2:20" hidden="1" outlineLevel="1" x14ac:dyDescent="0.3">
      <c r="B266" s="136" t="s">
        <v>45</v>
      </c>
      <c r="C266" s="137"/>
      <c r="D266" s="138"/>
      <c r="E266" s="138"/>
      <c r="F266" s="138"/>
      <c r="G266" s="139"/>
      <c r="H266" s="140"/>
      <c r="I266" s="141"/>
      <c r="J266" s="141"/>
      <c r="K266" s="140"/>
      <c r="L266" s="141"/>
      <c r="M266" s="141"/>
      <c r="N266" s="140"/>
      <c r="O266" s="141"/>
      <c r="P266" s="140"/>
      <c r="Q266" s="141"/>
      <c r="R266" s="140"/>
      <c r="S266" s="141"/>
      <c r="T266" s="142">
        <f>SUM(T246:T265)</f>
        <v>0</v>
      </c>
    </row>
    <row r="267" spans="2:20" hidden="1" outlineLevel="1" x14ac:dyDescent="0.3">
      <c r="B267" s="591" t="s">
        <v>46</v>
      </c>
      <c r="C267" s="592"/>
      <c r="D267" s="593"/>
      <c r="E267" s="143" t="str">
        <f t="shared" ref="E267:E278" si="15">$B$245</f>
        <v>Blocos e vigas baldrames para ESTACA FRANKI</v>
      </c>
      <c r="F267" s="144">
        <f>H267</f>
        <v>0</v>
      </c>
      <c r="G267" s="134" t="s">
        <v>44</v>
      </c>
      <c r="H267" s="132">
        <f>SUM(H246:H265)</f>
        <v>0</v>
      </c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2">
        <f>SUM(H267:S278)</f>
        <v>0</v>
      </c>
    </row>
    <row r="268" spans="2:20" hidden="1" outlineLevel="1" x14ac:dyDescent="0.3">
      <c r="B268" s="591" t="s">
        <v>47</v>
      </c>
      <c r="C268" s="592"/>
      <c r="D268" s="593"/>
      <c r="E268" s="143" t="str">
        <f t="shared" si="15"/>
        <v>Blocos e vigas baldrames para ESTACA FRANKI</v>
      </c>
      <c r="F268" s="144">
        <f>I268</f>
        <v>0</v>
      </c>
      <c r="G268" s="134" t="s">
        <v>44</v>
      </c>
      <c r="H268" s="145"/>
      <c r="I268" s="132">
        <f>SUM(I246:I265)</f>
        <v>0</v>
      </c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35" t="b">
        <f>T266=T267</f>
        <v>1</v>
      </c>
    </row>
    <row r="269" spans="2:20" hidden="1" outlineLevel="1" x14ac:dyDescent="0.3">
      <c r="B269" s="591" t="s">
        <v>48</v>
      </c>
      <c r="C269" s="592"/>
      <c r="D269" s="593"/>
      <c r="E269" s="143" t="str">
        <f t="shared" si="15"/>
        <v>Blocos e vigas baldrames para ESTACA FRANKI</v>
      </c>
      <c r="F269" s="144">
        <f>J269</f>
        <v>0</v>
      </c>
      <c r="G269" s="134" t="s">
        <v>44</v>
      </c>
      <c r="H269" s="145"/>
      <c r="I269" s="145"/>
      <c r="J269" s="132">
        <f>SUM(J246:J265)</f>
        <v>0</v>
      </c>
      <c r="K269" s="145"/>
      <c r="L269" s="145"/>
      <c r="M269" s="145"/>
      <c r="N269" s="145"/>
      <c r="O269" s="145"/>
      <c r="P269" s="145"/>
      <c r="Q269" s="145"/>
      <c r="R269" s="145"/>
      <c r="S269" s="145"/>
      <c r="T269" s="135"/>
    </row>
    <row r="270" spans="2:20" hidden="1" outlineLevel="1" x14ac:dyDescent="0.3">
      <c r="B270" s="591" t="s">
        <v>49</v>
      </c>
      <c r="C270" s="592"/>
      <c r="D270" s="593"/>
      <c r="E270" s="143" t="str">
        <f t="shared" si="15"/>
        <v>Blocos e vigas baldrames para ESTACA FRANKI</v>
      </c>
      <c r="F270" s="144">
        <f>K270</f>
        <v>0</v>
      </c>
      <c r="G270" s="134" t="s">
        <v>44</v>
      </c>
      <c r="H270" s="145"/>
      <c r="I270" s="145"/>
      <c r="J270" s="145"/>
      <c r="K270" s="132">
        <f>SUM(K246:K265)</f>
        <v>0</v>
      </c>
      <c r="L270" s="145"/>
      <c r="M270" s="145"/>
      <c r="N270" s="145"/>
      <c r="O270" s="145"/>
      <c r="P270" s="145"/>
      <c r="Q270" s="145"/>
      <c r="R270" s="145"/>
      <c r="S270" s="145"/>
      <c r="T270" s="135"/>
    </row>
    <row r="271" spans="2:20" hidden="1" outlineLevel="1" x14ac:dyDescent="0.3">
      <c r="B271" s="591" t="s">
        <v>50</v>
      </c>
      <c r="C271" s="592"/>
      <c r="D271" s="593"/>
      <c r="E271" s="143" t="str">
        <f t="shared" si="15"/>
        <v>Blocos e vigas baldrames para ESTACA FRANKI</v>
      </c>
      <c r="F271" s="144">
        <f>L271</f>
        <v>0</v>
      </c>
      <c r="G271" s="134" t="s">
        <v>44</v>
      </c>
      <c r="H271" s="145"/>
      <c r="I271" s="145"/>
      <c r="J271" s="145"/>
      <c r="K271" s="145"/>
      <c r="L271" s="132">
        <f>SUM(L246:L265)</f>
        <v>0</v>
      </c>
      <c r="M271" s="145"/>
      <c r="N271" s="145"/>
      <c r="O271" s="145"/>
      <c r="P271" s="145"/>
      <c r="Q271" s="145"/>
      <c r="R271" s="145"/>
      <c r="S271" s="145"/>
      <c r="T271" s="135"/>
    </row>
    <row r="272" spans="2:20" hidden="1" outlineLevel="1" x14ac:dyDescent="0.3">
      <c r="B272" s="591" t="s">
        <v>51</v>
      </c>
      <c r="C272" s="592"/>
      <c r="D272" s="593"/>
      <c r="E272" s="143" t="str">
        <f t="shared" si="15"/>
        <v>Blocos e vigas baldrames para ESTACA FRANKI</v>
      </c>
      <c r="F272" s="144">
        <f>M272</f>
        <v>0</v>
      </c>
      <c r="G272" s="134" t="s">
        <v>44</v>
      </c>
      <c r="H272" s="145"/>
      <c r="I272" s="145"/>
      <c r="J272" s="145"/>
      <c r="K272" s="145"/>
      <c r="L272" s="145"/>
      <c r="M272" s="132">
        <f>SUM(M246:M265)</f>
        <v>0</v>
      </c>
      <c r="N272" s="145"/>
      <c r="O272" s="145"/>
      <c r="P272" s="145"/>
      <c r="Q272" s="145"/>
      <c r="R272" s="145"/>
      <c r="S272" s="145"/>
      <c r="T272" s="135"/>
    </row>
    <row r="273" spans="1:16384" hidden="1" outlineLevel="1" x14ac:dyDescent="0.3">
      <c r="B273" s="591" t="s">
        <v>52</v>
      </c>
      <c r="C273" s="592"/>
      <c r="D273" s="593"/>
      <c r="E273" s="143" t="str">
        <f t="shared" si="15"/>
        <v>Blocos e vigas baldrames para ESTACA FRANKI</v>
      </c>
      <c r="F273" s="144">
        <f>N273</f>
        <v>0</v>
      </c>
      <c r="G273" s="134" t="s">
        <v>44</v>
      </c>
      <c r="H273" s="145"/>
      <c r="I273" s="145"/>
      <c r="J273" s="145"/>
      <c r="K273" s="145"/>
      <c r="L273" s="145"/>
      <c r="M273" s="145"/>
      <c r="N273" s="132">
        <f>SUM(N246:N265)</f>
        <v>0</v>
      </c>
      <c r="O273" s="145"/>
      <c r="P273" s="145"/>
      <c r="Q273" s="145"/>
      <c r="R273" s="145"/>
      <c r="S273" s="145"/>
      <c r="T273" s="135"/>
    </row>
    <row r="274" spans="1:16384" hidden="1" outlineLevel="1" x14ac:dyDescent="0.3">
      <c r="B274" s="591" t="s">
        <v>53</v>
      </c>
      <c r="C274" s="592"/>
      <c r="D274" s="593"/>
      <c r="E274" s="143" t="str">
        <f t="shared" si="15"/>
        <v>Blocos e vigas baldrames para ESTACA FRANKI</v>
      </c>
      <c r="F274" s="144">
        <f>O274</f>
        <v>0</v>
      </c>
      <c r="G274" s="134" t="s">
        <v>44</v>
      </c>
      <c r="H274" s="145"/>
      <c r="I274" s="145"/>
      <c r="J274" s="145"/>
      <c r="K274" s="145"/>
      <c r="L274" s="145"/>
      <c r="M274" s="145"/>
      <c r="N274" s="145"/>
      <c r="O274" s="132">
        <f>SUM(O246:O265)</f>
        <v>0</v>
      </c>
      <c r="P274" s="145"/>
      <c r="Q274" s="145"/>
      <c r="R274" s="145"/>
      <c r="S274" s="145"/>
      <c r="T274" s="135"/>
    </row>
    <row r="275" spans="1:16384" hidden="1" outlineLevel="1" x14ac:dyDescent="0.3">
      <c r="B275" s="585" t="s">
        <v>54</v>
      </c>
      <c r="C275" s="586"/>
      <c r="D275" s="587"/>
      <c r="E275" s="143" t="str">
        <f t="shared" si="15"/>
        <v>Blocos e vigas baldrames para ESTACA FRANKI</v>
      </c>
      <c r="F275" s="144">
        <f>P275</f>
        <v>0</v>
      </c>
      <c r="G275" s="134" t="s">
        <v>44</v>
      </c>
      <c r="H275" s="145"/>
      <c r="I275" s="145"/>
      <c r="J275" s="145"/>
      <c r="K275" s="145"/>
      <c r="L275" s="145"/>
      <c r="M275" s="145"/>
      <c r="N275" s="145"/>
      <c r="O275" s="145"/>
      <c r="P275" s="132">
        <f>SUM(P246:P265)</f>
        <v>0</v>
      </c>
      <c r="Q275" s="145"/>
      <c r="R275" s="145"/>
      <c r="S275" s="145"/>
      <c r="T275" s="135"/>
    </row>
    <row r="276" spans="1:16384" hidden="1" outlineLevel="1" x14ac:dyDescent="0.3">
      <c r="B276" s="591" t="s">
        <v>55</v>
      </c>
      <c r="C276" s="592"/>
      <c r="D276" s="593"/>
      <c r="E276" s="143" t="str">
        <f t="shared" si="15"/>
        <v>Blocos e vigas baldrames para ESTACA FRANKI</v>
      </c>
      <c r="F276" s="144">
        <f>Q276</f>
        <v>0</v>
      </c>
      <c r="G276" s="134" t="s">
        <v>44</v>
      </c>
      <c r="H276" s="145"/>
      <c r="I276" s="145"/>
      <c r="J276" s="145"/>
      <c r="K276" s="145"/>
      <c r="L276" s="145"/>
      <c r="M276" s="145"/>
      <c r="N276" s="145"/>
      <c r="O276" s="145"/>
      <c r="P276" s="145"/>
      <c r="Q276" s="132">
        <f>SUM(Q246:Q265)</f>
        <v>0</v>
      </c>
      <c r="R276" s="145"/>
      <c r="S276" s="145"/>
      <c r="T276" s="135"/>
    </row>
    <row r="277" spans="1:16384" hidden="1" outlineLevel="1" x14ac:dyDescent="0.3">
      <c r="B277" s="585" t="s">
        <v>56</v>
      </c>
      <c r="C277" s="586"/>
      <c r="D277" s="587"/>
      <c r="E277" s="143" t="str">
        <f t="shared" si="15"/>
        <v>Blocos e vigas baldrames para ESTACA FRANKI</v>
      </c>
      <c r="F277" s="144">
        <f>R277</f>
        <v>0</v>
      </c>
      <c r="G277" s="134" t="s">
        <v>44</v>
      </c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32">
        <f>SUM(R246:R265)</f>
        <v>0</v>
      </c>
      <c r="S277" s="145"/>
      <c r="T277" s="135"/>
    </row>
    <row r="278" spans="1:16384" hidden="1" outlineLevel="1" x14ac:dyDescent="0.3">
      <c r="B278" s="588" t="s">
        <v>56</v>
      </c>
      <c r="C278" s="589"/>
      <c r="D278" s="590"/>
      <c r="E278" s="483" t="str">
        <f t="shared" si="15"/>
        <v>Blocos e vigas baldrames para ESTACA FRANKI</v>
      </c>
      <c r="F278" s="484">
        <f>S278</f>
        <v>0</v>
      </c>
      <c r="G278" s="485" t="s">
        <v>44</v>
      </c>
      <c r="H278" s="486"/>
      <c r="I278" s="486"/>
      <c r="J278" s="486"/>
      <c r="K278" s="486"/>
      <c r="L278" s="486"/>
      <c r="M278" s="486"/>
      <c r="N278" s="486"/>
      <c r="O278" s="486"/>
      <c r="P278" s="486"/>
      <c r="Q278" s="486"/>
      <c r="R278" s="486"/>
      <c r="S278" s="487">
        <f>SUM(S246:S265)</f>
        <v>0</v>
      </c>
      <c r="T278" s="488"/>
    </row>
    <row r="279" spans="1:16384" s="130" customFormat="1" collapsed="1" x14ac:dyDescent="0.3">
      <c r="A279" s="497"/>
      <c r="B279" s="498" t="s">
        <v>27</v>
      </c>
      <c r="C279" s="498"/>
      <c r="D279" s="499"/>
      <c r="E279" s="499"/>
      <c r="F279" s="499"/>
      <c r="G279" s="500"/>
      <c r="H279" s="501"/>
      <c r="I279" s="501"/>
      <c r="J279" s="501"/>
      <c r="K279" s="501"/>
      <c r="L279" s="501"/>
      <c r="M279" s="501"/>
      <c r="N279" s="501"/>
      <c r="O279" s="501"/>
      <c r="P279" s="501"/>
      <c r="Q279" s="501"/>
      <c r="R279" s="501"/>
      <c r="S279" s="502"/>
      <c r="T279" s="497"/>
      <c r="U279" s="498"/>
      <c r="V279" s="498"/>
      <c r="W279" s="499"/>
      <c r="X279" s="499"/>
      <c r="Y279" s="499"/>
      <c r="Z279" s="500"/>
      <c r="AA279" s="501"/>
      <c r="AB279" s="501"/>
      <c r="AC279" s="501"/>
      <c r="AD279" s="501"/>
      <c r="AE279" s="501"/>
      <c r="AF279" s="501"/>
      <c r="AG279" s="501"/>
      <c r="AH279" s="501"/>
      <c r="AI279" s="501"/>
      <c r="AJ279" s="501"/>
      <c r="AK279" s="501"/>
      <c r="AL279" s="502"/>
      <c r="AM279" s="497"/>
      <c r="AN279" s="498"/>
      <c r="AO279" s="498"/>
      <c r="AP279" s="499"/>
      <c r="AQ279" s="499"/>
      <c r="AR279" s="499"/>
      <c r="AS279" s="500"/>
      <c r="AT279" s="501"/>
      <c r="AU279" s="501"/>
      <c r="AV279" s="501"/>
      <c r="AW279" s="501"/>
      <c r="AX279" s="501"/>
      <c r="AY279" s="501"/>
      <c r="AZ279" s="501"/>
      <c r="BA279" s="501"/>
      <c r="BB279" s="501"/>
      <c r="BC279" s="501"/>
      <c r="BD279" s="501"/>
      <c r="BE279" s="502"/>
      <c r="BF279" s="497"/>
      <c r="BG279" s="498"/>
      <c r="BH279" s="498"/>
      <c r="BI279" s="499"/>
      <c r="BJ279" s="499"/>
      <c r="BK279" s="499"/>
      <c r="BL279" s="500"/>
      <c r="BM279" s="501"/>
      <c r="BN279" s="501"/>
      <c r="BO279" s="501"/>
      <c r="BP279" s="501"/>
      <c r="BQ279" s="501"/>
      <c r="BR279" s="501"/>
      <c r="BS279" s="501"/>
      <c r="BT279" s="501"/>
      <c r="BU279" s="501"/>
      <c r="BV279" s="501"/>
      <c r="BW279" s="501"/>
      <c r="BX279" s="502"/>
      <c r="BY279" s="497"/>
      <c r="BZ279" s="498"/>
      <c r="CA279" s="498"/>
      <c r="CB279" s="499"/>
      <c r="CC279" s="499"/>
      <c r="CD279" s="499"/>
      <c r="CE279" s="500"/>
      <c r="CF279" s="501"/>
      <c r="CG279" s="501"/>
      <c r="CH279" s="501"/>
      <c r="CI279" s="501"/>
      <c r="CJ279" s="501"/>
      <c r="CK279" s="501"/>
      <c r="CL279" s="501"/>
      <c r="CM279" s="501"/>
      <c r="CN279" s="501"/>
      <c r="CO279" s="501"/>
      <c r="CP279" s="501"/>
      <c r="CQ279" s="502"/>
      <c r="CR279" s="497"/>
      <c r="CS279" s="498"/>
      <c r="CT279" s="498"/>
      <c r="CU279" s="499"/>
      <c r="CV279" s="499"/>
      <c r="CW279" s="499"/>
      <c r="CX279" s="500"/>
      <c r="CY279" s="501"/>
      <c r="CZ279" s="501"/>
      <c r="DA279" s="501"/>
      <c r="DB279" s="501"/>
      <c r="DC279" s="501"/>
      <c r="DD279" s="501"/>
      <c r="DE279" s="501"/>
      <c r="DF279" s="501"/>
      <c r="DG279" s="501"/>
      <c r="DH279" s="501"/>
      <c r="DI279" s="501"/>
      <c r="DJ279" s="502"/>
      <c r="DK279" s="497"/>
      <c r="DL279" s="498"/>
      <c r="DM279" s="498"/>
      <c r="DN279" s="499"/>
      <c r="DO279" s="499"/>
      <c r="DP279" s="499"/>
      <c r="DQ279" s="500"/>
      <c r="DR279" s="501"/>
      <c r="DS279" s="501"/>
      <c r="DT279" s="501"/>
      <c r="DU279" s="501"/>
      <c r="DV279" s="501"/>
      <c r="DW279" s="501"/>
      <c r="DX279" s="501"/>
      <c r="DY279" s="501"/>
      <c r="DZ279" s="501"/>
      <c r="EA279" s="501"/>
      <c r="EB279" s="501"/>
      <c r="EC279" s="502"/>
      <c r="ED279" s="497"/>
      <c r="EE279" s="498"/>
      <c r="EF279" s="498"/>
      <c r="EG279" s="499"/>
      <c r="EH279" s="499"/>
      <c r="EI279" s="499"/>
      <c r="EJ279" s="500"/>
      <c r="EK279" s="501"/>
      <c r="EL279" s="501"/>
      <c r="EM279" s="501"/>
      <c r="EN279" s="501"/>
      <c r="EO279" s="501"/>
      <c r="EP279" s="501"/>
      <c r="EQ279" s="501"/>
      <c r="ER279" s="501"/>
      <c r="ES279" s="501"/>
      <c r="ET279" s="501"/>
      <c r="EU279" s="501"/>
      <c r="EV279" s="502"/>
      <c r="EW279" s="497"/>
      <c r="EX279" s="498"/>
      <c r="EY279" s="498"/>
      <c r="EZ279" s="499"/>
      <c r="FA279" s="499"/>
      <c r="FB279" s="499"/>
      <c r="FC279" s="500"/>
      <c r="FD279" s="501"/>
      <c r="FE279" s="501"/>
      <c r="FF279" s="501"/>
      <c r="FG279" s="501"/>
      <c r="FH279" s="501"/>
      <c r="FI279" s="501"/>
      <c r="FJ279" s="501"/>
      <c r="FK279" s="501"/>
      <c r="FL279" s="501"/>
      <c r="FM279" s="501"/>
      <c r="FN279" s="501"/>
      <c r="FO279" s="502"/>
      <c r="FP279" s="497"/>
      <c r="FQ279" s="498"/>
      <c r="FR279" s="498"/>
      <c r="FS279" s="499"/>
      <c r="FT279" s="499"/>
      <c r="FU279" s="499"/>
      <c r="FV279" s="500"/>
      <c r="FW279" s="501"/>
      <c r="FX279" s="501"/>
      <c r="FY279" s="501"/>
      <c r="FZ279" s="501"/>
      <c r="GA279" s="501"/>
      <c r="GB279" s="501"/>
      <c r="GC279" s="501"/>
      <c r="GD279" s="501"/>
      <c r="GE279" s="501"/>
      <c r="GF279" s="501"/>
      <c r="GG279" s="501"/>
      <c r="GH279" s="502"/>
      <c r="GI279" s="497"/>
      <c r="GJ279" s="498"/>
      <c r="GK279" s="498"/>
      <c r="GL279" s="499"/>
      <c r="GM279" s="499"/>
      <c r="GN279" s="499"/>
      <c r="GO279" s="500"/>
      <c r="GP279" s="501"/>
      <c r="GQ279" s="501"/>
      <c r="GR279" s="501"/>
      <c r="GS279" s="501"/>
      <c r="GT279" s="501"/>
      <c r="GU279" s="501"/>
      <c r="GV279" s="501"/>
      <c r="GW279" s="501"/>
      <c r="GX279" s="501"/>
      <c r="GY279" s="501"/>
      <c r="GZ279" s="501"/>
      <c r="HA279" s="502"/>
      <c r="HB279" s="497"/>
      <c r="HC279" s="498"/>
      <c r="HD279" s="498"/>
      <c r="HE279" s="499"/>
      <c r="HF279" s="499"/>
      <c r="HG279" s="499"/>
      <c r="HH279" s="500"/>
      <c r="HI279" s="501"/>
      <c r="HJ279" s="501"/>
      <c r="HK279" s="501"/>
      <c r="HL279" s="501"/>
      <c r="HM279" s="501"/>
      <c r="HN279" s="501"/>
      <c r="HO279" s="501"/>
      <c r="HP279" s="501"/>
      <c r="HQ279" s="501"/>
      <c r="HR279" s="501"/>
      <c r="HS279" s="501"/>
      <c r="HT279" s="502"/>
      <c r="HU279" s="497"/>
      <c r="HV279" s="498"/>
      <c r="HW279" s="498"/>
      <c r="HX279" s="499"/>
      <c r="HY279" s="499"/>
      <c r="HZ279" s="499"/>
      <c r="IA279" s="500"/>
      <c r="IB279" s="501"/>
      <c r="IC279" s="501"/>
      <c r="ID279" s="501"/>
      <c r="IE279" s="501"/>
      <c r="IF279" s="501"/>
      <c r="IG279" s="501"/>
      <c r="IH279" s="501"/>
      <c r="II279" s="501"/>
      <c r="IJ279" s="501"/>
      <c r="IK279" s="501"/>
      <c r="IL279" s="501"/>
      <c r="IM279" s="502"/>
      <c r="IN279" s="497"/>
      <c r="IO279" s="498"/>
      <c r="IP279" s="498"/>
      <c r="IQ279" s="499"/>
      <c r="IR279" s="499"/>
      <c r="IS279" s="499"/>
      <c r="IT279" s="500"/>
      <c r="IU279" s="501"/>
      <c r="IV279" s="501"/>
      <c r="IW279" s="501"/>
      <c r="IX279" s="501"/>
      <c r="IY279" s="501"/>
      <c r="IZ279" s="501"/>
      <c r="JA279" s="501"/>
      <c r="JB279" s="501"/>
      <c r="JC279" s="501"/>
      <c r="JD279" s="501"/>
      <c r="JE279" s="501"/>
      <c r="JF279" s="502"/>
      <c r="JG279" s="497"/>
      <c r="JH279" s="498"/>
      <c r="JI279" s="498"/>
      <c r="JJ279" s="499"/>
      <c r="JK279" s="499"/>
      <c r="JL279" s="499"/>
      <c r="JM279" s="500"/>
      <c r="JN279" s="501"/>
      <c r="JO279" s="501"/>
      <c r="JP279" s="501"/>
      <c r="JQ279" s="501"/>
      <c r="JR279" s="501"/>
      <c r="JS279" s="501"/>
      <c r="JT279" s="501"/>
      <c r="JU279" s="501"/>
      <c r="JV279" s="501"/>
      <c r="JW279" s="501"/>
      <c r="JX279" s="501"/>
      <c r="JY279" s="502"/>
      <c r="JZ279" s="497"/>
      <c r="KA279" s="498"/>
      <c r="KB279" s="498"/>
      <c r="KC279" s="499"/>
      <c r="KD279" s="499"/>
      <c r="KE279" s="499"/>
      <c r="KF279" s="500"/>
      <c r="KG279" s="501"/>
      <c r="KH279" s="501"/>
      <c r="KI279" s="501"/>
      <c r="KJ279" s="501"/>
      <c r="KK279" s="501"/>
      <c r="KL279" s="501"/>
      <c r="KM279" s="501"/>
      <c r="KN279" s="501"/>
      <c r="KO279" s="501"/>
      <c r="KP279" s="501"/>
      <c r="KQ279" s="501"/>
      <c r="KR279" s="502"/>
      <c r="KS279" s="497"/>
      <c r="KT279" s="498"/>
      <c r="KU279" s="498"/>
      <c r="KV279" s="499"/>
      <c r="KW279" s="499"/>
      <c r="KX279" s="499"/>
      <c r="KY279" s="500"/>
      <c r="KZ279" s="501"/>
      <c r="LA279" s="501"/>
      <c r="LB279" s="501"/>
      <c r="LC279" s="501"/>
      <c r="LD279" s="501"/>
      <c r="LE279" s="501"/>
      <c r="LF279" s="501"/>
      <c r="LG279" s="501"/>
      <c r="LH279" s="501"/>
      <c r="LI279" s="501"/>
      <c r="LJ279" s="501"/>
      <c r="LK279" s="502"/>
      <c r="LL279" s="497"/>
      <c r="LM279" s="498"/>
      <c r="LN279" s="498"/>
      <c r="LO279" s="499"/>
      <c r="LP279" s="499"/>
      <c r="LQ279" s="499"/>
      <c r="LR279" s="500"/>
      <c r="LS279" s="501"/>
      <c r="LT279" s="501"/>
      <c r="LU279" s="501"/>
      <c r="LV279" s="501"/>
      <c r="LW279" s="501"/>
      <c r="LX279" s="501"/>
      <c r="LY279" s="501"/>
      <c r="LZ279" s="501"/>
      <c r="MA279" s="501"/>
      <c r="MB279" s="501"/>
      <c r="MC279" s="501"/>
      <c r="MD279" s="502"/>
      <c r="ME279" s="497"/>
      <c r="MF279" s="498"/>
      <c r="MG279" s="498"/>
      <c r="MH279" s="499"/>
      <c r="MI279" s="499"/>
      <c r="MJ279" s="499"/>
      <c r="MK279" s="500"/>
      <c r="ML279" s="501"/>
      <c r="MM279" s="501"/>
      <c r="MN279" s="501"/>
      <c r="MO279" s="501"/>
      <c r="MP279" s="501"/>
      <c r="MQ279" s="501"/>
      <c r="MR279" s="501"/>
      <c r="MS279" s="501"/>
      <c r="MT279" s="501"/>
      <c r="MU279" s="501"/>
      <c r="MV279" s="501"/>
      <c r="MW279" s="502"/>
      <c r="MX279" s="497"/>
      <c r="MY279" s="498"/>
      <c r="MZ279" s="498"/>
      <c r="NA279" s="499"/>
      <c r="NB279" s="499"/>
      <c r="NC279" s="499"/>
      <c r="ND279" s="500"/>
      <c r="NE279" s="501"/>
      <c r="NF279" s="501"/>
      <c r="NG279" s="501"/>
      <c r="NH279" s="501"/>
      <c r="NI279" s="501"/>
      <c r="NJ279" s="501"/>
      <c r="NK279" s="501"/>
      <c r="NL279" s="501"/>
      <c r="NM279" s="501"/>
      <c r="NN279" s="501"/>
      <c r="NO279" s="501"/>
      <c r="NP279" s="502"/>
      <c r="NQ279" s="497"/>
      <c r="NR279" s="498"/>
      <c r="NS279" s="498"/>
      <c r="NT279" s="499"/>
      <c r="NU279" s="499"/>
      <c r="NV279" s="499"/>
      <c r="NW279" s="500"/>
      <c r="NX279" s="501"/>
      <c r="NY279" s="501"/>
      <c r="NZ279" s="501"/>
      <c r="OA279" s="501"/>
      <c r="OB279" s="501"/>
      <c r="OC279" s="501"/>
      <c r="OD279" s="501"/>
      <c r="OE279" s="501"/>
      <c r="OF279" s="501"/>
      <c r="OG279" s="501"/>
      <c r="OH279" s="501"/>
      <c r="OI279" s="502"/>
      <c r="OJ279" s="497"/>
      <c r="OK279" s="498"/>
      <c r="OL279" s="498"/>
      <c r="OM279" s="499"/>
      <c r="ON279" s="499"/>
      <c r="OO279" s="499"/>
      <c r="OP279" s="500"/>
      <c r="OQ279" s="501"/>
      <c r="OR279" s="501"/>
      <c r="OS279" s="501"/>
      <c r="OT279" s="501"/>
      <c r="OU279" s="501"/>
      <c r="OV279" s="501"/>
      <c r="OW279" s="501"/>
      <c r="OX279" s="501"/>
      <c r="OY279" s="501"/>
      <c r="OZ279" s="501"/>
      <c r="PA279" s="501"/>
      <c r="PB279" s="502"/>
      <c r="PC279" s="497"/>
      <c r="PD279" s="498"/>
      <c r="PE279" s="498"/>
      <c r="PF279" s="499"/>
      <c r="PG279" s="499"/>
      <c r="PH279" s="499"/>
      <c r="PI279" s="500"/>
      <c r="PJ279" s="501"/>
      <c r="PK279" s="501"/>
      <c r="PL279" s="501"/>
      <c r="PM279" s="501"/>
      <c r="PN279" s="501"/>
      <c r="PO279" s="501"/>
      <c r="PP279" s="501"/>
      <c r="PQ279" s="501"/>
      <c r="PR279" s="501"/>
      <c r="PS279" s="501"/>
      <c r="PT279" s="501"/>
      <c r="PU279" s="502"/>
      <c r="PV279" s="497"/>
      <c r="PW279" s="498"/>
      <c r="PX279" s="498"/>
      <c r="PY279" s="499"/>
      <c r="PZ279" s="499"/>
      <c r="QA279" s="499"/>
      <c r="QB279" s="500"/>
      <c r="QC279" s="501"/>
      <c r="QD279" s="501"/>
      <c r="QE279" s="501"/>
      <c r="QF279" s="501"/>
      <c r="QG279" s="501"/>
      <c r="QH279" s="501"/>
      <c r="QI279" s="501"/>
      <c r="QJ279" s="501"/>
      <c r="QK279" s="501"/>
      <c r="QL279" s="501"/>
      <c r="QM279" s="501"/>
      <c r="QN279" s="502"/>
      <c r="QO279" s="497"/>
      <c r="QP279" s="498"/>
      <c r="QQ279" s="498"/>
      <c r="QR279" s="499"/>
      <c r="QS279" s="499"/>
      <c r="QT279" s="499"/>
      <c r="QU279" s="500"/>
      <c r="QV279" s="501"/>
      <c r="QW279" s="501"/>
      <c r="QX279" s="501"/>
      <c r="QY279" s="501"/>
      <c r="QZ279" s="501"/>
      <c r="RA279" s="501"/>
      <c r="RB279" s="501"/>
      <c r="RC279" s="501"/>
      <c r="RD279" s="501"/>
      <c r="RE279" s="501"/>
      <c r="RF279" s="501"/>
      <c r="RG279" s="502"/>
      <c r="RH279" s="497"/>
      <c r="RI279" s="498"/>
      <c r="RJ279" s="498"/>
      <c r="RK279" s="499"/>
      <c r="RL279" s="499"/>
      <c r="RM279" s="499"/>
      <c r="RN279" s="500"/>
      <c r="RO279" s="501"/>
      <c r="RP279" s="501"/>
      <c r="RQ279" s="501"/>
      <c r="RR279" s="501"/>
      <c r="RS279" s="501"/>
      <c r="RT279" s="501"/>
      <c r="RU279" s="501"/>
      <c r="RV279" s="501"/>
      <c r="RW279" s="501"/>
      <c r="RX279" s="501"/>
      <c r="RY279" s="501"/>
      <c r="RZ279" s="502"/>
      <c r="SA279" s="497"/>
      <c r="SB279" s="498"/>
      <c r="SC279" s="498"/>
      <c r="SD279" s="499"/>
      <c r="SE279" s="499"/>
      <c r="SF279" s="499"/>
      <c r="SG279" s="500"/>
      <c r="SH279" s="501"/>
      <c r="SI279" s="501"/>
      <c r="SJ279" s="501"/>
      <c r="SK279" s="501"/>
      <c r="SL279" s="501"/>
      <c r="SM279" s="501"/>
      <c r="SN279" s="501"/>
      <c r="SO279" s="501"/>
      <c r="SP279" s="501"/>
      <c r="SQ279" s="501"/>
      <c r="SR279" s="501"/>
      <c r="SS279" s="502"/>
      <c r="ST279" s="497"/>
      <c r="SU279" s="498"/>
      <c r="SV279" s="498"/>
      <c r="SW279" s="499"/>
      <c r="SX279" s="499"/>
      <c r="SY279" s="499"/>
      <c r="SZ279" s="500"/>
      <c r="TA279" s="501"/>
      <c r="TB279" s="501"/>
      <c r="TC279" s="501"/>
      <c r="TD279" s="501"/>
      <c r="TE279" s="501"/>
      <c r="TF279" s="501"/>
      <c r="TG279" s="501"/>
      <c r="TH279" s="501"/>
      <c r="TI279" s="501"/>
      <c r="TJ279" s="501"/>
      <c r="TK279" s="501"/>
      <c r="TL279" s="502"/>
      <c r="TM279" s="497"/>
      <c r="TN279" s="498"/>
      <c r="TO279" s="498"/>
      <c r="TP279" s="499"/>
      <c r="TQ279" s="499"/>
      <c r="TR279" s="499"/>
      <c r="TS279" s="500"/>
      <c r="TT279" s="501"/>
      <c r="TU279" s="501"/>
      <c r="TV279" s="501"/>
      <c r="TW279" s="501"/>
      <c r="TX279" s="501"/>
      <c r="TY279" s="501"/>
      <c r="TZ279" s="501"/>
      <c r="UA279" s="501"/>
      <c r="UB279" s="501"/>
      <c r="UC279" s="501"/>
      <c r="UD279" s="501"/>
      <c r="UE279" s="502"/>
      <c r="UF279" s="497"/>
      <c r="UG279" s="498"/>
      <c r="UH279" s="498"/>
      <c r="UI279" s="499"/>
      <c r="UJ279" s="499"/>
      <c r="UK279" s="499"/>
      <c r="UL279" s="500"/>
      <c r="UM279" s="501"/>
      <c r="UN279" s="501"/>
      <c r="UO279" s="501"/>
      <c r="UP279" s="501"/>
      <c r="UQ279" s="501"/>
      <c r="UR279" s="501"/>
      <c r="US279" s="501"/>
      <c r="UT279" s="501"/>
      <c r="UU279" s="501"/>
      <c r="UV279" s="501"/>
      <c r="UW279" s="501"/>
      <c r="UX279" s="502"/>
      <c r="UY279" s="497"/>
      <c r="UZ279" s="498"/>
      <c r="VA279" s="498"/>
      <c r="VB279" s="499"/>
      <c r="VC279" s="499"/>
      <c r="VD279" s="499"/>
      <c r="VE279" s="500"/>
      <c r="VF279" s="501"/>
      <c r="VG279" s="501"/>
      <c r="VH279" s="501"/>
      <c r="VI279" s="501"/>
      <c r="VJ279" s="501"/>
      <c r="VK279" s="501"/>
      <c r="VL279" s="501"/>
      <c r="VM279" s="501"/>
      <c r="VN279" s="501"/>
      <c r="VO279" s="501"/>
      <c r="VP279" s="501"/>
      <c r="VQ279" s="502"/>
      <c r="VR279" s="497"/>
      <c r="VS279" s="498"/>
      <c r="VT279" s="498"/>
      <c r="VU279" s="499"/>
      <c r="VV279" s="499"/>
      <c r="VW279" s="499"/>
      <c r="VX279" s="500"/>
      <c r="VY279" s="501"/>
      <c r="VZ279" s="501"/>
      <c r="WA279" s="501"/>
      <c r="WB279" s="501"/>
      <c r="WC279" s="501"/>
      <c r="WD279" s="501"/>
      <c r="WE279" s="501"/>
      <c r="WF279" s="501"/>
      <c r="WG279" s="501"/>
      <c r="WH279" s="501"/>
      <c r="WI279" s="501"/>
      <c r="WJ279" s="502"/>
      <c r="WK279" s="497"/>
      <c r="WL279" s="498"/>
      <c r="WM279" s="498"/>
      <c r="WN279" s="499"/>
      <c r="WO279" s="499"/>
      <c r="WP279" s="499"/>
      <c r="WQ279" s="500"/>
      <c r="WR279" s="501"/>
      <c r="WS279" s="501"/>
      <c r="WT279" s="501"/>
      <c r="WU279" s="501"/>
      <c r="WV279" s="501"/>
      <c r="WW279" s="501"/>
      <c r="WX279" s="501"/>
      <c r="WY279" s="501"/>
      <c r="WZ279" s="501"/>
      <c r="XA279" s="501"/>
      <c r="XB279" s="501"/>
      <c r="XC279" s="502"/>
      <c r="XD279" s="497"/>
      <c r="XE279" s="498"/>
      <c r="XF279" s="498"/>
      <c r="XG279" s="499"/>
      <c r="XH279" s="499"/>
      <c r="XI279" s="499"/>
      <c r="XJ279" s="500"/>
      <c r="XK279" s="501"/>
      <c r="XL279" s="501"/>
      <c r="XM279" s="501"/>
      <c r="XN279" s="501"/>
      <c r="XO279" s="501"/>
      <c r="XP279" s="501"/>
      <c r="XQ279" s="501"/>
      <c r="XR279" s="501"/>
      <c r="XS279" s="501"/>
      <c r="XT279" s="501"/>
      <c r="XU279" s="501"/>
      <c r="XV279" s="502"/>
      <c r="XW279" s="497"/>
      <c r="XX279" s="498"/>
      <c r="XY279" s="498"/>
      <c r="XZ279" s="499"/>
      <c r="YA279" s="499"/>
      <c r="YB279" s="499"/>
      <c r="YC279" s="500"/>
      <c r="YD279" s="501"/>
      <c r="YE279" s="501"/>
      <c r="YF279" s="501"/>
      <c r="YG279" s="501"/>
      <c r="YH279" s="501"/>
      <c r="YI279" s="501"/>
      <c r="YJ279" s="501"/>
      <c r="YK279" s="501"/>
      <c r="YL279" s="501"/>
      <c r="YM279" s="501"/>
      <c r="YN279" s="501"/>
      <c r="YO279" s="502"/>
      <c r="YP279" s="497"/>
      <c r="YQ279" s="498"/>
      <c r="YR279" s="498"/>
      <c r="YS279" s="499"/>
      <c r="YT279" s="499"/>
      <c r="YU279" s="499"/>
      <c r="YV279" s="500"/>
      <c r="YW279" s="501"/>
      <c r="YX279" s="501"/>
      <c r="YY279" s="501"/>
      <c r="YZ279" s="501"/>
      <c r="ZA279" s="501"/>
      <c r="ZB279" s="501"/>
      <c r="ZC279" s="501"/>
      <c r="ZD279" s="501"/>
      <c r="ZE279" s="501"/>
      <c r="ZF279" s="501"/>
      <c r="ZG279" s="501"/>
      <c r="ZH279" s="502"/>
      <c r="ZI279" s="497"/>
      <c r="ZJ279" s="498"/>
      <c r="ZK279" s="498"/>
      <c r="ZL279" s="499"/>
      <c r="ZM279" s="499"/>
      <c r="ZN279" s="499"/>
      <c r="ZO279" s="500"/>
      <c r="ZP279" s="501"/>
      <c r="ZQ279" s="501"/>
      <c r="ZR279" s="501"/>
      <c r="ZS279" s="501"/>
      <c r="ZT279" s="501"/>
      <c r="ZU279" s="501"/>
      <c r="ZV279" s="501"/>
      <c r="ZW279" s="501"/>
      <c r="ZX279" s="501"/>
      <c r="ZY279" s="501"/>
      <c r="ZZ279" s="501"/>
      <c r="AAA279" s="502"/>
      <c r="AAB279" s="497"/>
      <c r="AAC279" s="498"/>
      <c r="AAD279" s="498"/>
      <c r="AAE279" s="499"/>
      <c r="AAF279" s="499"/>
      <c r="AAG279" s="499"/>
      <c r="AAH279" s="500"/>
      <c r="AAI279" s="501"/>
      <c r="AAJ279" s="501"/>
      <c r="AAK279" s="501"/>
      <c r="AAL279" s="501"/>
      <c r="AAM279" s="501"/>
      <c r="AAN279" s="501"/>
      <c r="AAO279" s="501"/>
      <c r="AAP279" s="501"/>
      <c r="AAQ279" s="501"/>
      <c r="AAR279" s="501"/>
      <c r="AAS279" s="501"/>
      <c r="AAT279" s="502"/>
      <c r="AAU279" s="497"/>
      <c r="AAV279" s="498"/>
      <c r="AAW279" s="498"/>
      <c r="AAX279" s="499"/>
      <c r="AAY279" s="499"/>
      <c r="AAZ279" s="499"/>
      <c r="ABA279" s="500"/>
      <c r="ABB279" s="501"/>
      <c r="ABC279" s="501"/>
      <c r="ABD279" s="501"/>
      <c r="ABE279" s="501"/>
      <c r="ABF279" s="501"/>
      <c r="ABG279" s="501"/>
      <c r="ABH279" s="501"/>
      <c r="ABI279" s="501"/>
      <c r="ABJ279" s="501"/>
      <c r="ABK279" s="501"/>
      <c r="ABL279" s="501"/>
      <c r="ABM279" s="502"/>
      <c r="ABN279" s="497"/>
      <c r="ABO279" s="498"/>
      <c r="ABP279" s="498"/>
      <c r="ABQ279" s="499"/>
      <c r="ABR279" s="499"/>
      <c r="ABS279" s="499"/>
      <c r="ABT279" s="500"/>
      <c r="ABU279" s="501"/>
      <c r="ABV279" s="501"/>
      <c r="ABW279" s="501"/>
      <c r="ABX279" s="501"/>
      <c r="ABY279" s="501"/>
      <c r="ABZ279" s="501"/>
      <c r="ACA279" s="501"/>
      <c r="ACB279" s="501"/>
      <c r="ACC279" s="501"/>
      <c r="ACD279" s="501"/>
      <c r="ACE279" s="501"/>
      <c r="ACF279" s="502"/>
      <c r="ACG279" s="497"/>
      <c r="ACH279" s="498"/>
      <c r="ACI279" s="498"/>
      <c r="ACJ279" s="499"/>
      <c r="ACK279" s="499"/>
      <c r="ACL279" s="499"/>
      <c r="ACM279" s="500"/>
      <c r="ACN279" s="501"/>
      <c r="ACO279" s="501"/>
      <c r="ACP279" s="501"/>
      <c r="ACQ279" s="501"/>
      <c r="ACR279" s="501"/>
      <c r="ACS279" s="501"/>
      <c r="ACT279" s="501"/>
      <c r="ACU279" s="501"/>
      <c r="ACV279" s="501"/>
      <c r="ACW279" s="501"/>
      <c r="ACX279" s="501"/>
      <c r="ACY279" s="502"/>
      <c r="ACZ279" s="497"/>
      <c r="ADA279" s="498"/>
      <c r="ADB279" s="498"/>
      <c r="ADC279" s="499"/>
      <c r="ADD279" s="499"/>
      <c r="ADE279" s="499"/>
      <c r="ADF279" s="500"/>
      <c r="ADG279" s="501"/>
      <c r="ADH279" s="501"/>
      <c r="ADI279" s="501"/>
      <c r="ADJ279" s="501"/>
      <c r="ADK279" s="501"/>
      <c r="ADL279" s="501"/>
      <c r="ADM279" s="501"/>
      <c r="ADN279" s="501"/>
      <c r="ADO279" s="501"/>
      <c r="ADP279" s="501"/>
      <c r="ADQ279" s="501"/>
      <c r="ADR279" s="502"/>
      <c r="ADS279" s="497"/>
      <c r="ADT279" s="498"/>
      <c r="ADU279" s="498"/>
      <c r="ADV279" s="499"/>
      <c r="ADW279" s="499"/>
      <c r="ADX279" s="499"/>
      <c r="ADY279" s="500"/>
      <c r="ADZ279" s="501"/>
      <c r="AEA279" s="501"/>
      <c r="AEB279" s="501"/>
      <c r="AEC279" s="501"/>
      <c r="AED279" s="501"/>
      <c r="AEE279" s="501"/>
      <c r="AEF279" s="501"/>
      <c r="AEG279" s="501"/>
      <c r="AEH279" s="501"/>
      <c r="AEI279" s="501"/>
      <c r="AEJ279" s="501"/>
      <c r="AEK279" s="502"/>
      <c r="AEL279" s="497"/>
      <c r="AEM279" s="498"/>
      <c r="AEN279" s="498"/>
      <c r="AEO279" s="499"/>
      <c r="AEP279" s="499"/>
      <c r="AEQ279" s="499"/>
      <c r="AER279" s="500"/>
      <c r="AES279" s="501"/>
      <c r="AET279" s="501"/>
      <c r="AEU279" s="501"/>
      <c r="AEV279" s="501"/>
      <c r="AEW279" s="501"/>
      <c r="AEX279" s="501"/>
      <c r="AEY279" s="501"/>
      <c r="AEZ279" s="501"/>
      <c r="AFA279" s="501"/>
      <c r="AFB279" s="501"/>
      <c r="AFC279" s="501"/>
      <c r="AFD279" s="502"/>
      <c r="AFE279" s="497"/>
      <c r="AFF279" s="498"/>
      <c r="AFG279" s="498"/>
      <c r="AFH279" s="499"/>
      <c r="AFI279" s="499"/>
      <c r="AFJ279" s="499"/>
      <c r="AFK279" s="500"/>
      <c r="AFL279" s="501"/>
      <c r="AFM279" s="501"/>
      <c r="AFN279" s="501"/>
      <c r="AFO279" s="501"/>
      <c r="AFP279" s="501"/>
      <c r="AFQ279" s="501"/>
      <c r="AFR279" s="501"/>
      <c r="AFS279" s="501"/>
      <c r="AFT279" s="501"/>
      <c r="AFU279" s="501"/>
      <c r="AFV279" s="501"/>
      <c r="AFW279" s="502"/>
      <c r="AFX279" s="497"/>
      <c r="AFY279" s="498"/>
      <c r="AFZ279" s="498"/>
      <c r="AGA279" s="499"/>
      <c r="AGB279" s="499"/>
      <c r="AGC279" s="499"/>
      <c r="AGD279" s="500"/>
      <c r="AGE279" s="501"/>
      <c r="AGF279" s="501"/>
      <c r="AGG279" s="501"/>
      <c r="AGH279" s="501"/>
      <c r="AGI279" s="501"/>
      <c r="AGJ279" s="501"/>
      <c r="AGK279" s="501"/>
      <c r="AGL279" s="501"/>
      <c r="AGM279" s="501"/>
      <c r="AGN279" s="501"/>
      <c r="AGO279" s="501"/>
      <c r="AGP279" s="502"/>
      <c r="AGQ279" s="497"/>
      <c r="AGR279" s="498"/>
      <c r="AGS279" s="498"/>
      <c r="AGT279" s="499"/>
      <c r="AGU279" s="499"/>
      <c r="AGV279" s="499"/>
      <c r="AGW279" s="500"/>
      <c r="AGX279" s="501"/>
      <c r="AGY279" s="501"/>
      <c r="AGZ279" s="501"/>
      <c r="AHA279" s="501"/>
      <c r="AHB279" s="501"/>
      <c r="AHC279" s="501"/>
      <c r="AHD279" s="501"/>
      <c r="AHE279" s="501"/>
      <c r="AHF279" s="501"/>
      <c r="AHG279" s="501"/>
      <c r="AHH279" s="501"/>
      <c r="AHI279" s="502"/>
      <c r="AHJ279" s="497"/>
      <c r="AHK279" s="498"/>
      <c r="AHL279" s="498"/>
      <c r="AHM279" s="499"/>
      <c r="AHN279" s="499"/>
      <c r="AHO279" s="499"/>
      <c r="AHP279" s="500"/>
      <c r="AHQ279" s="501"/>
      <c r="AHR279" s="501"/>
      <c r="AHS279" s="501"/>
      <c r="AHT279" s="501"/>
      <c r="AHU279" s="501"/>
      <c r="AHV279" s="501"/>
      <c r="AHW279" s="501"/>
      <c r="AHX279" s="501"/>
      <c r="AHY279" s="501"/>
      <c r="AHZ279" s="501"/>
      <c r="AIA279" s="501"/>
      <c r="AIB279" s="502"/>
      <c r="AIC279" s="497"/>
      <c r="AID279" s="498"/>
      <c r="AIE279" s="498"/>
      <c r="AIF279" s="499"/>
      <c r="AIG279" s="499"/>
      <c r="AIH279" s="499"/>
      <c r="AII279" s="500"/>
      <c r="AIJ279" s="501"/>
      <c r="AIK279" s="501"/>
      <c r="AIL279" s="501"/>
      <c r="AIM279" s="501"/>
      <c r="AIN279" s="501"/>
      <c r="AIO279" s="501"/>
      <c r="AIP279" s="501"/>
      <c r="AIQ279" s="501"/>
      <c r="AIR279" s="501"/>
      <c r="AIS279" s="501"/>
      <c r="AIT279" s="501"/>
      <c r="AIU279" s="502"/>
      <c r="AIV279" s="497"/>
      <c r="AIW279" s="498"/>
      <c r="AIX279" s="498"/>
      <c r="AIY279" s="499"/>
      <c r="AIZ279" s="499"/>
      <c r="AJA279" s="499"/>
      <c r="AJB279" s="500"/>
      <c r="AJC279" s="501"/>
      <c r="AJD279" s="501"/>
      <c r="AJE279" s="501"/>
      <c r="AJF279" s="501"/>
      <c r="AJG279" s="501"/>
      <c r="AJH279" s="501"/>
      <c r="AJI279" s="501"/>
      <c r="AJJ279" s="501"/>
      <c r="AJK279" s="501"/>
      <c r="AJL279" s="501"/>
      <c r="AJM279" s="501"/>
      <c r="AJN279" s="502"/>
      <c r="AJO279" s="497"/>
      <c r="AJP279" s="498"/>
      <c r="AJQ279" s="498"/>
      <c r="AJR279" s="499"/>
      <c r="AJS279" s="499"/>
      <c r="AJT279" s="499"/>
      <c r="AJU279" s="500"/>
      <c r="AJV279" s="501"/>
      <c r="AJW279" s="501"/>
      <c r="AJX279" s="501"/>
      <c r="AJY279" s="501"/>
      <c r="AJZ279" s="501"/>
      <c r="AKA279" s="501"/>
      <c r="AKB279" s="501"/>
      <c r="AKC279" s="501"/>
      <c r="AKD279" s="501"/>
      <c r="AKE279" s="501"/>
      <c r="AKF279" s="501"/>
      <c r="AKG279" s="502"/>
      <c r="AKH279" s="497"/>
      <c r="AKI279" s="498"/>
      <c r="AKJ279" s="498"/>
      <c r="AKK279" s="499"/>
      <c r="AKL279" s="499"/>
      <c r="AKM279" s="499"/>
      <c r="AKN279" s="500"/>
      <c r="AKO279" s="501"/>
      <c r="AKP279" s="501"/>
      <c r="AKQ279" s="501"/>
      <c r="AKR279" s="501"/>
      <c r="AKS279" s="501"/>
      <c r="AKT279" s="501"/>
      <c r="AKU279" s="501"/>
      <c r="AKV279" s="501"/>
      <c r="AKW279" s="501"/>
      <c r="AKX279" s="501"/>
      <c r="AKY279" s="501"/>
      <c r="AKZ279" s="502"/>
      <c r="ALA279" s="497"/>
      <c r="ALB279" s="498"/>
      <c r="ALC279" s="498"/>
      <c r="ALD279" s="499"/>
      <c r="ALE279" s="499"/>
      <c r="ALF279" s="499"/>
      <c r="ALG279" s="500"/>
      <c r="ALH279" s="501"/>
      <c r="ALI279" s="501"/>
      <c r="ALJ279" s="501"/>
      <c r="ALK279" s="501"/>
      <c r="ALL279" s="501"/>
      <c r="ALM279" s="501"/>
      <c r="ALN279" s="501"/>
      <c r="ALO279" s="501"/>
      <c r="ALP279" s="501"/>
      <c r="ALQ279" s="501"/>
      <c r="ALR279" s="501"/>
      <c r="ALS279" s="502"/>
      <c r="ALT279" s="497"/>
      <c r="ALU279" s="498"/>
      <c r="ALV279" s="498"/>
      <c r="ALW279" s="499"/>
      <c r="ALX279" s="499"/>
      <c r="ALY279" s="499"/>
      <c r="ALZ279" s="500"/>
      <c r="AMA279" s="501"/>
      <c r="AMB279" s="501"/>
      <c r="AMC279" s="501"/>
      <c r="AMD279" s="501"/>
      <c r="AME279" s="501"/>
      <c r="AMF279" s="501"/>
      <c r="AMG279" s="501"/>
      <c r="AMH279" s="501"/>
      <c r="AMI279" s="501"/>
      <c r="AMJ279" s="501"/>
      <c r="AMK279" s="501"/>
      <c r="AML279" s="502"/>
      <c r="AMM279" s="497"/>
      <c r="AMN279" s="498"/>
      <c r="AMO279" s="498"/>
      <c r="AMP279" s="499"/>
      <c r="AMQ279" s="499"/>
      <c r="AMR279" s="499"/>
      <c r="AMS279" s="500"/>
      <c r="AMT279" s="501"/>
      <c r="AMU279" s="501"/>
      <c r="AMV279" s="501"/>
      <c r="AMW279" s="501"/>
      <c r="AMX279" s="501"/>
      <c r="AMY279" s="501"/>
      <c r="AMZ279" s="501"/>
      <c r="ANA279" s="501"/>
      <c r="ANB279" s="501"/>
      <c r="ANC279" s="501"/>
      <c r="AND279" s="501"/>
      <c r="ANE279" s="502"/>
      <c r="ANF279" s="497"/>
      <c r="ANG279" s="498"/>
      <c r="ANH279" s="498"/>
      <c r="ANI279" s="499"/>
      <c r="ANJ279" s="499"/>
      <c r="ANK279" s="499"/>
      <c r="ANL279" s="500"/>
      <c r="ANM279" s="501"/>
      <c r="ANN279" s="501"/>
      <c r="ANO279" s="501"/>
      <c r="ANP279" s="501"/>
      <c r="ANQ279" s="501"/>
      <c r="ANR279" s="501"/>
      <c r="ANS279" s="501"/>
      <c r="ANT279" s="501"/>
      <c r="ANU279" s="501"/>
      <c r="ANV279" s="501"/>
      <c r="ANW279" s="501"/>
      <c r="ANX279" s="502"/>
      <c r="ANY279" s="497"/>
      <c r="ANZ279" s="498"/>
      <c r="AOA279" s="498"/>
      <c r="AOB279" s="499"/>
      <c r="AOC279" s="499"/>
      <c r="AOD279" s="499"/>
      <c r="AOE279" s="500"/>
      <c r="AOF279" s="501"/>
      <c r="AOG279" s="501"/>
      <c r="AOH279" s="501"/>
      <c r="AOI279" s="501"/>
      <c r="AOJ279" s="501"/>
      <c r="AOK279" s="501"/>
      <c r="AOL279" s="501"/>
      <c r="AOM279" s="501"/>
      <c r="AON279" s="501"/>
      <c r="AOO279" s="501"/>
      <c r="AOP279" s="501"/>
      <c r="AOQ279" s="502"/>
      <c r="AOR279" s="497"/>
      <c r="AOS279" s="498"/>
      <c r="AOT279" s="498"/>
      <c r="AOU279" s="499"/>
      <c r="AOV279" s="499"/>
      <c r="AOW279" s="499"/>
      <c r="AOX279" s="500"/>
      <c r="AOY279" s="501"/>
      <c r="AOZ279" s="501"/>
      <c r="APA279" s="501"/>
      <c r="APB279" s="501"/>
      <c r="APC279" s="501"/>
      <c r="APD279" s="501"/>
      <c r="APE279" s="501"/>
      <c r="APF279" s="501"/>
      <c r="APG279" s="501"/>
      <c r="APH279" s="501"/>
      <c r="API279" s="501"/>
      <c r="APJ279" s="502"/>
      <c r="APK279" s="497"/>
      <c r="APL279" s="498"/>
      <c r="APM279" s="498"/>
      <c r="APN279" s="499"/>
      <c r="APO279" s="499"/>
      <c r="APP279" s="499"/>
      <c r="APQ279" s="500"/>
      <c r="APR279" s="501"/>
      <c r="APS279" s="501"/>
      <c r="APT279" s="501"/>
      <c r="APU279" s="501"/>
      <c r="APV279" s="501"/>
      <c r="APW279" s="501"/>
      <c r="APX279" s="501"/>
      <c r="APY279" s="501"/>
      <c r="APZ279" s="501"/>
      <c r="AQA279" s="501"/>
      <c r="AQB279" s="501"/>
      <c r="AQC279" s="502"/>
      <c r="AQD279" s="497"/>
      <c r="AQE279" s="498"/>
      <c r="AQF279" s="498"/>
      <c r="AQG279" s="499"/>
      <c r="AQH279" s="499"/>
      <c r="AQI279" s="499"/>
      <c r="AQJ279" s="500"/>
      <c r="AQK279" s="501"/>
      <c r="AQL279" s="501"/>
      <c r="AQM279" s="501"/>
      <c r="AQN279" s="501"/>
      <c r="AQO279" s="501"/>
      <c r="AQP279" s="501"/>
      <c r="AQQ279" s="501"/>
      <c r="AQR279" s="501"/>
      <c r="AQS279" s="501"/>
      <c r="AQT279" s="501"/>
      <c r="AQU279" s="501"/>
      <c r="AQV279" s="502"/>
      <c r="AQW279" s="497"/>
      <c r="AQX279" s="498"/>
      <c r="AQY279" s="498"/>
      <c r="AQZ279" s="499"/>
      <c r="ARA279" s="499"/>
      <c r="ARB279" s="499"/>
      <c r="ARC279" s="500"/>
      <c r="ARD279" s="501"/>
      <c r="ARE279" s="501"/>
      <c r="ARF279" s="501"/>
      <c r="ARG279" s="501"/>
      <c r="ARH279" s="501"/>
      <c r="ARI279" s="501"/>
      <c r="ARJ279" s="501"/>
      <c r="ARK279" s="501"/>
      <c r="ARL279" s="501"/>
      <c r="ARM279" s="501"/>
      <c r="ARN279" s="501"/>
      <c r="ARO279" s="502"/>
      <c r="ARP279" s="497"/>
      <c r="ARQ279" s="498"/>
      <c r="ARR279" s="498"/>
      <c r="ARS279" s="499"/>
      <c r="ART279" s="499"/>
      <c r="ARU279" s="499"/>
      <c r="ARV279" s="500"/>
      <c r="ARW279" s="501"/>
      <c r="ARX279" s="501"/>
      <c r="ARY279" s="501"/>
      <c r="ARZ279" s="501"/>
      <c r="ASA279" s="501"/>
      <c r="ASB279" s="501"/>
      <c r="ASC279" s="501"/>
      <c r="ASD279" s="501"/>
      <c r="ASE279" s="501"/>
      <c r="ASF279" s="501"/>
      <c r="ASG279" s="501"/>
      <c r="ASH279" s="502"/>
      <c r="ASI279" s="497"/>
      <c r="ASJ279" s="498"/>
      <c r="ASK279" s="498"/>
      <c r="ASL279" s="499"/>
      <c r="ASM279" s="499"/>
      <c r="ASN279" s="499"/>
      <c r="ASO279" s="500"/>
      <c r="ASP279" s="501"/>
      <c r="ASQ279" s="501"/>
      <c r="ASR279" s="501"/>
      <c r="ASS279" s="501"/>
      <c r="AST279" s="501"/>
      <c r="ASU279" s="501"/>
      <c r="ASV279" s="501"/>
      <c r="ASW279" s="501"/>
      <c r="ASX279" s="501"/>
      <c r="ASY279" s="501"/>
      <c r="ASZ279" s="501"/>
      <c r="ATA279" s="502"/>
      <c r="ATB279" s="497"/>
      <c r="ATC279" s="498"/>
      <c r="ATD279" s="498"/>
      <c r="ATE279" s="499"/>
      <c r="ATF279" s="499"/>
      <c r="ATG279" s="499"/>
      <c r="ATH279" s="500"/>
      <c r="ATI279" s="501"/>
      <c r="ATJ279" s="501"/>
      <c r="ATK279" s="501"/>
      <c r="ATL279" s="501"/>
      <c r="ATM279" s="501"/>
      <c r="ATN279" s="501"/>
      <c r="ATO279" s="501"/>
      <c r="ATP279" s="501"/>
      <c r="ATQ279" s="501"/>
      <c r="ATR279" s="501"/>
      <c r="ATS279" s="501"/>
      <c r="ATT279" s="502"/>
      <c r="ATU279" s="497"/>
      <c r="ATV279" s="498"/>
      <c r="ATW279" s="498"/>
      <c r="ATX279" s="499"/>
      <c r="ATY279" s="499"/>
      <c r="ATZ279" s="499"/>
      <c r="AUA279" s="500"/>
      <c r="AUB279" s="501"/>
      <c r="AUC279" s="501"/>
      <c r="AUD279" s="501"/>
      <c r="AUE279" s="501"/>
      <c r="AUF279" s="501"/>
      <c r="AUG279" s="501"/>
      <c r="AUH279" s="501"/>
      <c r="AUI279" s="501"/>
      <c r="AUJ279" s="501"/>
      <c r="AUK279" s="501"/>
      <c r="AUL279" s="501"/>
      <c r="AUM279" s="502"/>
      <c r="AUN279" s="497"/>
      <c r="AUO279" s="498"/>
      <c r="AUP279" s="498"/>
      <c r="AUQ279" s="499"/>
      <c r="AUR279" s="499"/>
      <c r="AUS279" s="499"/>
      <c r="AUT279" s="500"/>
      <c r="AUU279" s="501"/>
      <c r="AUV279" s="501"/>
      <c r="AUW279" s="501"/>
      <c r="AUX279" s="501"/>
      <c r="AUY279" s="501"/>
      <c r="AUZ279" s="501"/>
      <c r="AVA279" s="501"/>
      <c r="AVB279" s="501"/>
      <c r="AVC279" s="501"/>
      <c r="AVD279" s="501"/>
      <c r="AVE279" s="501"/>
      <c r="AVF279" s="502"/>
      <c r="AVG279" s="497"/>
      <c r="AVH279" s="498"/>
      <c r="AVI279" s="498"/>
      <c r="AVJ279" s="499"/>
      <c r="AVK279" s="499"/>
      <c r="AVL279" s="499"/>
      <c r="AVM279" s="500"/>
      <c r="AVN279" s="501"/>
      <c r="AVO279" s="501"/>
      <c r="AVP279" s="501"/>
      <c r="AVQ279" s="501"/>
      <c r="AVR279" s="501"/>
      <c r="AVS279" s="501"/>
      <c r="AVT279" s="501"/>
      <c r="AVU279" s="501"/>
      <c r="AVV279" s="501"/>
      <c r="AVW279" s="501"/>
      <c r="AVX279" s="501"/>
      <c r="AVY279" s="502"/>
      <c r="AVZ279" s="497"/>
      <c r="AWA279" s="498"/>
      <c r="AWB279" s="498"/>
      <c r="AWC279" s="499"/>
      <c r="AWD279" s="499"/>
      <c r="AWE279" s="499"/>
      <c r="AWF279" s="500"/>
      <c r="AWG279" s="501"/>
      <c r="AWH279" s="501"/>
      <c r="AWI279" s="501"/>
      <c r="AWJ279" s="501"/>
      <c r="AWK279" s="501"/>
      <c r="AWL279" s="501"/>
      <c r="AWM279" s="501"/>
      <c r="AWN279" s="501"/>
      <c r="AWO279" s="501"/>
      <c r="AWP279" s="501"/>
      <c r="AWQ279" s="501"/>
      <c r="AWR279" s="502"/>
      <c r="AWS279" s="497"/>
      <c r="AWT279" s="498"/>
      <c r="AWU279" s="498"/>
      <c r="AWV279" s="499"/>
      <c r="AWW279" s="499"/>
      <c r="AWX279" s="499"/>
      <c r="AWY279" s="500"/>
      <c r="AWZ279" s="501"/>
      <c r="AXA279" s="501"/>
      <c r="AXB279" s="501"/>
      <c r="AXC279" s="501"/>
      <c r="AXD279" s="501"/>
      <c r="AXE279" s="501"/>
      <c r="AXF279" s="501"/>
      <c r="AXG279" s="501"/>
      <c r="AXH279" s="501"/>
      <c r="AXI279" s="501"/>
      <c r="AXJ279" s="501"/>
      <c r="AXK279" s="502"/>
      <c r="AXL279" s="497"/>
      <c r="AXM279" s="498"/>
      <c r="AXN279" s="498"/>
      <c r="AXO279" s="499"/>
      <c r="AXP279" s="499"/>
      <c r="AXQ279" s="499"/>
      <c r="AXR279" s="500"/>
      <c r="AXS279" s="501"/>
      <c r="AXT279" s="501"/>
      <c r="AXU279" s="501"/>
      <c r="AXV279" s="501"/>
      <c r="AXW279" s="501"/>
      <c r="AXX279" s="501"/>
      <c r="AXY279" s="501"/>
      <c r="AXZ279" s="501"/>
      <c r="AYA279" s="501"/>
      <c r="AYB279" s="501"/>
      <c r="AYC279" s="501"/>
      <c r="AYD279" s="502"/>
      <c r="AYE279" s="497"/>
      <c r="AYF279" s="498"/>
      <c r="AYG279" s="498"/>
      <c r="AYH279" s="499"/>
      <c r="AYI279" s="499"/>
      <c r="AYJ279" s="499"/>
      <c r="AYK279" s="500"/>
      <c r="AYL279" s="501"/>
      <c r="AYM279" s="501"/>
      <c r="AYN279" s="501"/>
      <c r="AYO279" s="501"/>
      <c r="AYP279" s="501"/>
      <c r="AYQ279" s="501"/>
      <c r="AYR279" s="501"/>
      <c r="AYS279" s="501"/>
      <c r="AYT279" s="501"/>
      <c r="AYU279" s="501"/>
      <c r="AYV279" s="501"/>
      <c r="AYW279" s="502"/>
      <c r="AYX279" s="497"/>
      <c r="AYY279" s="498"/>
      <c r="AYZ279" s="498"/>
      <c r="AZA279" s="499"/>
      <c r="AZB279" s="499"/>
      <c r="AZC279" s="499"/>
      <c r="AZD279" s="500"/>
      <c r="AZE279" s="501"/>
      <c r="AZF279" s="501"/>
      <c r="AZG279" s="501"/>
      <c r="AZH279" s="501"/>
      <c r="AZI279" s="501"/>
      <c r="AZJ279" s="501"/>
      <c r="AZK279" s="501"/>
      <c r="AZL279" s="501"/>
      <c r="AZM279" s="501"/>
      <c r="AZN279" s="501"/>
      <c r="AZO279" s="501"/>
      <c r="AZP279" s="502"/>
      <c r="AZQ279" s="497"/>
      <c r="AZR279" s="498"/>
      <c r="AZS279" s="498"/>
      <c r="AZT279" s="499"/>
      <c r="AZU279" s="499"/>
      <c r="AZV279" s="499"/>
      <c r="AZW279" s="500"/>
      <c r="AZX279" s="501"/>
      <c r="AZY279" s="501"/>
      <c r="AZZ279" s="501"/>
      <c r="BAA279" s="501"/>
      <c r="BAB279" s="501"/>
      <c r="BAC279" s="501"/>
      <c r="BAD279" s="501"/>
      <c r="BAE279" s="501"/>
      <c r="BAF279" s="501"/>
      <c r="BAG279" s="501"/>
      <c r="BAH279" s="501"/>
      <c r="BAI279" s="502"/>
      <c r="BAJ279" s="497"/>
      <c r="BAK279" s="498"/>
      <c r="BAL279" s="498"/>
      <c r="BAM279" s="499"/>
      <c r="BAN279" s="499"/>
      <c r="BAO279" s="499"/>
      <c r="BAP279" s="500"/>
      <c r="BAQ279" s="501"/>
      <c r="BAR279" s="501"/>
      <c r="BAS279" s="501"/>
      <c r="BAT279" s="501"/>
      <c r="BAU279" s="501"/>
      <c r="BAV279" s="501"/>
      <c r="BAW279" s="501"/>
      <c r="BAX279" s="501"/>
      <c r="BAY279" s="501"/>
      <c r="BAZ279" s="501"/>
      <c r="BBA279" s="501"/>
      <c r="BBB279" s="502"/>
      <c r="BBC279" s="497"/>
      <c r="BBD279" s="498"/>
      <c r="BBE279" s="498"/>
      <c r="BBF279" s="499"/>
      <c r="BBG279" s="499"/>
      <c r="BBH279" s="499"/>
      <c r="BBI279" s="500"/>
      <c r="BBJ279" s="501"/>
      <c r="BBK279" s="501"/>
      <c r="BBL279" s="501"/>
      <c r="BBM279" s="501"/>
      <c r="BBN279" s="501"/>
      <c r="BBO279" s="501"/>
      <c r="BBP279" s="501"/>
      <c r="BBQ279" s="501"/>
      <c r="BBR279" s="501"/>
      <c r="BBS279" s="501"/>
      <c r="BBT279" s="501"/>
      <c r="BBU279" s="502"/>
      <c r="BBV279" s="497"/>
      <c r="BBW279" s="498"/>
      <c r="BBX279" s="498"/>
      <c r="BBY279" s="499"/>
      <c r="BBZ279" s="499"/>
      <c r="BCA279" s="499"/>
      <c r="BCB279" s="500"/>
      <c r="BCC279" s="501"/>
      <c r="BCD279" s="501"/>
      <c r="BCE279" s="501"/>
      <c r="BCF279" s="501"/>
      <c r="BCG279" s="501"/>
      <c r="BCH279" s="501"/>
      <c r="BCI279" s="501"/>
      <c r="BCJ279" s="501"/>
      <c r="BCK279" s="501"/>
      <c r="BCL279" s="501"/>
      <c r="BCM279" s="501"/>
      <c r="BCN279" s="502"/>
      <c r="BCO279" s="497"/>
      <c r="BCP279" s="498"/>
      <c r="BCQ279" s="498"/>
      <c r="BCR279" s="499"/>
      <c r="BCS279" s="499"/>
      <c r="BCT279" s="499"/>
      <c r="BCU279" s="500"/>
      <c r="BCV279" s="501"/>
      <c r="BCW279" s="501"/>
      <c r="BCX279" s="501"/>
      <c r="BCY279" s="501"/>
      <c r="BCZ279" s="501"/>
      <c r="BDA279" s="501"/>
      <c r="BDB279" s="501"/>
      <c r="BDC279" s="501"/>
      <c r="BDD279" s="501"/>
      <c r="BDE279" s="501"/>
      <c r="BDF279" s="501"/>
      <c r="BDG279" s="502"/>
      <c r="BDH279" s="497"/>
      <c r="BDI279" s="498"/>
      <c r="BDJ279" s="498"/>
      <c r="BDK279" s="499"/>
      <c r="BDL279" s="499"/>
      <c r="BDM279" s="499"/>
      <c r="BDN279" s="500"/>
      <c r="BDO279" s="501"/>
      <c r="BDP279" s="501"/>
      <c r="BDQ279" s="501"/>
      <c r="BDR279" s="501"/>
      <c r="BDS279" s="501"/>
      <c r="BDT279" s="501"/>
      <c r="BDU279" s="501"/>
      <c r="BDV279" s="501"/>
      <c r="BDW279" s="501"/>
      <c r="BDX279" s="501"/>
      <c r="BDY279" s="501"/>
      <c r="BDZ279" s="502"/>
      <c r="BEA279" s="497"/>
      <c r="BEB279" s="498"/>
      <c r="BEC279" s="498"/>
      <c r="BED279" s="499"/>
      <c r="BEE279" s="499"/>
      <c r="BEF279" s="499"/>
      <c r="BEG279" s="500"/>
      <c r="BEH279" s="501"/>
      <c r="BEI279" s="501"/>
      <c r="BEJ279" s="501"/>
      <c r="BEK279" s="501"/>
      <c r="BEL279" s="501"/>
      <c r="BEM279" s="501"/>
      <c r="BEN279" s="501"/>
      <c r="BEO279" s="501"/>
      <c r="BEP279" s="501"/>
      <c r="BEQ279" s="501"/>
      <c r="BER279" s="501"/>
      <c r="BES279" s="502"/>
      <c r="BET279" s="497"/>
      <c r="BEU279" s="498"/>
      <c r="BEV279" s="498"/>
      <c r="BEW279" s="499"/>
      <c r="BEX279" s="499"/>
      <c r="BEY279" s="499"/>
      <c r="BEZ279" s="500"/>
      <c r="BFA279" s="501"/>
      <c r="BFB279" s="501"/>
      <c r="BFC279" s="501"/>
      <c r="BFD279" s="501"/>
      <c r="BFE279" s="501"/>
      <c r="BFF279" s="501"/>
      <c r="BFG279" s="501"/>
      <c r="BFH279" s="501"/>
      <c r="BFI279" s="501"/>
      <c r="BFJ279" s="501"/>
      <c r="BFK279" s="501"/>
      <c r="BFL279" s="502"/>
      <c r="BFM279" s="497"/>
      <c r="BFN279" s="498"/>
      <c r="BFO279" s="498"/>
      <c r="BFP279" s="499"/>
      <c r="BFQ279" s="499"/>
      <c r="BFR279" s="499"/>
      <c r="BFS279" s="500"/>
      <c r="BFT279" s="501"/>
      <c r="BFU279" s="501"/>
      <c r="BFV279" s="501"/>
      <c r="BFW279" s="501"/>
      <c r="BFX279" s="501"/>
      <c r="BFY279" s="501"/>
      <c r="BFZ279" s="501"/>
      <c r="BGA279" s="501"/>
      <c r="BGB279" s="501"/>
      <c r="BGC279" s="501"/>
      <c r="BGD279" s="501"/>
      <c r="BGE279" s="502"/>
      <c r="BGF279" s="497"/>
      <c r="BGG279" s="498"/>
      <c r="BGH279" s="498"/>
      <c r="BGI279" s="499"/>
      <c r="BGJ279" s="499"/>
      <c r="BGK279" s="499"/>
      <c r="BGL279" s="500"/>
      <c r="BGM279" s="501"/>
      <c r="BGN279" s="501"/>
      <c r="BGO279" s="501"/>
      <c r="BGP279" s="501"/>
      <c r="BGQ279" s="501"/>
      <c r="BGR279" s="501"/>
      <c r="BGS279" s="501"/>
      <c r="BGT279" s="501"/>
      <c r="BGU279" s="501"/>
      <c r="BGV279" s="501"/>
      <c r="BGW279" s="501"/>
      <c r="BGX279" s="502"/>
      <c r="BGY279" s="497"/>
      <c r="BGZ279" s="498"/>
      <c r="BHA279" s="498"/>
      <c r="BHB279" s="499"/>
      <c r="BHC279" s="499"/>
      <c r="BHD279" s="499"/>
      <c r="BHE279" s="500"/>
      <c r="BHF279" s="501"/>
      <c r="BHG279" s="501"/>
      <c r="BHH279" s="501"/>
      <c r="BHI279" s="501"/>
      <c r="BHJ279" s="501"/>
      <c r="BHK279" s="501"/>
      <c r="BHL279" s="501"/>
      <c r="BHM279" s="501"/>
      <c r="BHN279" s="501"/>
      <c r="BHO279" s="501"/>
      <c r="BHP279" s="501"/>
      <c r="BHQ279" s="502"/>
      <c r="BHR279" s="497"/>
      <c r="BHS279" s="498"/>
      <c r="BHT279" s="498"/>
      <c r="BHU279" s="499"/>
      <c r="BHV279" s="499"/>
      <c r="BHW279" s="499"/>
      <c r="BHX279" s="500"/>
      <c r="BHY279" s="501"/>
      <c r="BHZ279" s="501"/>
      <c r="BIA279" s="501"/>
      <c r="BIB279" s="501"/>
      <c r="BIC279" s="501"/>
      <c r="BID279" s="501"/>
      <c r="BIE279" s="501"/>
      <c r="BIF279" s="501"/>
      <c r="BIG279" s="501"/>
      <c r="BIH279" s="501"/>
      <c r="BII279" s="501"/>
      <c r="BIJ279" s="502"/>
      <c r="BIK279" s="497"/>
      <c r="BIL279" s="498"/>
      <c r="BIM279" s="498"/>
      <c r="BIN279" s="499"/>
      <c r="BIO279" s="499"/>
      <c r="BIP279" s="499"/>
      <c r="BIQ279" s="500"/>
      <c r="BIR279" s="501"/>
      <c r="BIS279" s="501"/>
      <c r="BIT279" s="501"/>
      <c r="BIU279" s="501"/>
      <c r="BIV279" s="501"/>
      <c r="BIW279" s="501"/>
      <c r="BIX279" s="501"/>
      <c r="BIY279" s="501"/>
      <c r="BIZ279" s="501"/>
      <c r="BJA279" s="501"/>
      <c r="BJB279" s="501"/>
      <c r="BJC279" s="502"/>
      <c r="BJD279" s="497"/>
      <c r="BJE279" s="498"/>
      <c r="BJF279" s="498"/>
      <c r="BJG279" s="499"/>
      <c r="BJH279" s="499"/>
      <c r="BJI279" s="499"/>
      <c r="BJJ279" s="500"/>
      <c r="BJK279" s="501"/>
      <c r="BJL279" s="501"/>
      <c r="BJM279" s="501"/>
      <c r="BJN279" s="501"/>
      <c r="BJO279" s="501"/>
      <c r="BJP279" s="501"/>
      <c r="BJQ279" s="501"/>
      <c r="BJR279" s="501"/>
      <c r="BJS279" s="501"/>
      <c r="BJT279" s="501"/>
      <c r="BJU279" s="501"/>
      <c r="BJV279" s="502"/>
      <c r="BJW279" s="497"/>
      <c r="BJX279" s="498"/>
      <c r="BJY279" s="498"/>
      <c r="BJZ279" s="499"/>
      <c r="BKA279" s="499"/>
      <c r="BKB279" s="499"/>
      <c r="BKC279" s="500"/>
      <c r="BKD279" s="501"/>
      <c r="BKE279" s="501"/>
      <c r="BKF279" s="501"/>
      <c r="BKG279" s="501"/>
      <c r="BKH279" s="501"/>
      <c r="BKI279" s="501"/>
      <c r="BKJ279" s="501"/>
      <c r="BKK279" s="501"/>
      <c r="BKL279" s="501"/>
      <c r="BKM279" s="501"/>
      <c r="BKN279" s="501"/>
      <c r="BKO279" s="502"/>
      <c r="BKP279" s="497"/>
      <c r="BKQ279" s="498"/>
      <c r="BKR279" s="498"/>
      <c r="BKS279" s="499"/>
      <c r="BKT279" s="499"/>
      <c r="BKU279" s="499"/>
      <c r="BKV279" s="500"/>
      <c r="BKW279" s="501"/>
      <c r="BKX279" s="501"/>
      <c r="BKY279" s="501"/>
      <c r="BKZ279" s="501"/>
      <c r="BLA279" s="501"/>
      <c r="BLB279" s="501"/>
      <c r="BLC279" s="501"/>
      <c r="BLD279" s="501"/>
      <c r="BLE279" s="501"/>
      <c r="BLF279" s="501"/>
      <c r="BLG279" s="501"/>
      <c r="BLH279" s="502"/>
      <c r="BLI279" s="497"/>
      <c r="BLJ279" s="498"/>
      <c r="BLK279" s="498"/>
      <c r="BLL279" s="499"/>
      <c r="BLM279" s="499"/>
      <c r="BLN279" s="499"/>
      <c r="BLO279" s="500"/>
      <c r="BLP279" s="501"/>
      <c r="BLQ279" s="501"/>
      <c r="BLR279" s="501"/>
      <c r="BLS279" s="501"/>
      <c r="BLT279" s="501"/>
      <c r="BLU279" s="501"/>
      <c r="BLV279" s="501"/>
      <c r="BLW279" s="501"/>
      <c r="BLX279" s="501"/>
      <c r="BLY279" s="501"/>
      <c r="BLZ279" s="501"/>
      <c r="BMA279" s="502"/>
      <c r="BMB279" s="497"/>
      <c r="BMC279" s="498"/>
      <c r="BMD279" s="498"/>
      <c r="BME279" s="499"/>
      <c r="BMF279" s="499"/>
      <c r="BMG279" s="499"/>
      <c r="BMH279" s="500"/>
      <c r="BMI279" s="501"/>
      <c r="BMJ279" s="501"/>
      <c r="BMK279" s="501"/>
      <c r="BML279" s="501"/>
      <c r="BMM279" s="501"/>
      <c r="BMN279" s="501"/>
      <c r="BMO279" s="501"/>
      <c r="BMP279" s="501"/>
      <c r="BMQ279" s="501"/>
      <c r="BMR279" s="501"/>
      <c r="BMS279" s="501"/>
      <c r="BMT279" s="502"/>
      <c r="BMU279" s="497"/>
      <c r="BMV279" s="498"/>
      <c r="BMW279" s="498"/>
      <c r="BMX279" s="499"/>
      <c r="BMY279" s="499"/>
      <c r="BMZ279" s="499"/>
      <c r="BNA279" s="500"/>
      <c r="BNB279" s="501"/>
      <c r="BNC279" s="501"/>
      <c r="BND279" s="501"/>
      <c r="BNE279" s="501"/>
      <c r="BNF279" s="501"/>
      <c r="BNG279" s="501"/>
      <c r="BNH279" s="501"/>
      <c r="BNI279" s="501"/>
      <c r="BNJ279" s="501"/>
      <c r="BNK279" s="501"/>
      <c r="BNL279" s="501"/>
      <c r="BNM279" s="502"/>
      <c r="BNN279" s="497"/>
      <c r="BNO279" s="498"/>
      <c r="BNP279" s="498"/>
      <c r="BNQ279" s="499"/>
      <c r="BNR279" s="499"/>
      <c r="BNS279" s="499"/>
      <c r="BNT279" s="500"/>
      <c r="BNU279" s="501"/>
      <c r="BNV279" s="501"/>
      <c r="BNW279" s="501"/>
      <c r="BNX279" s="501"/>
      <c r="BNY279" s="501"/>
      <c r="BNZ279" s="501"/>
      <c r="BOA279" s="501"/>
      <c r="BOB279" s="501"/>
      <c r="BOC279" s="501"/>
      <c r="BOD279" s="501"/>
      <c r="BOE279" s="501"/>
      <c r="BOF279" s="502"/>
      <c r="BOG279" s="497"/>
      <c r="BOH279" s="498"/>
      <c r="BOI279" s="498"/>
      <c r="BOJ279" s="499"/>
      <c r="BOK279" s="499"/>
      <c r="BOL279" s="499"/>
      <c r="BOM279" s="500"/>
      <c r="BON279" s="501"/>
      <c r="BOO279" s="501"/>
      <c r="BOP279" s="501"/>
      <c r="BOQ279" s="501"/>
      <c r="BOR279" s="501"/>
      <c r="BOS279" s="501"/>
      <c r="BOT279" s="501"/>
      <c r="BOU279" s="501"/>
      <c r="BOV279" s="501"/>
      <c r="BOW279" s="501"/>
      <c r="BOX279" s="501"/>
      <c r="BOY279" s="502"/>
      <c r="BOZ279" s="497"/>
      <c r="BPA279" s="498"/>
      <c r="BPB279" s="498"/>
      <c r="BPC279" s="499"/>
      <c r="BPD279" s="499"/>
      <c r="BPE279" s="499"/>
      <c r="BPF279" s="500"/>
      <c r="BPG279" s="501"/>
      <c r="BPH279" s="501"/>
      <c r="BPI279" s="501"/>
      <c r="BPJ279" s="501"/>
      <c r="BPK279" s="501"/>
      <c r="BPL279" s="501"/>
      <c r="BPM279" s="501"/>
      <c r="BPN279" s="501"/>
      <c r="BPO279" s="501"/>
      <c r="BPP279" s="501"/>
      <c r="BPQ279" s="501"/>
      <c r="BPR279" s="502"/>
      <c r="BPS279" s="497"/>
      <c r="BPT279" s="498"/>
      <c r="BPU279" s="498"/>
      <c r="BPV279" s="499"/>
      <c r="BPW279" s="499"/>
      <c r="BPX279" s="499"/>
      <c r="BPY279" s="500"/>
      <c r="BPZ279" s="501"/>
      <c r="BQA279" s="501"/>
      <c r="BQB279" s="501"/>
      <c r="BQC279" s="501"/>
      <c r="BQD279" s="501"/>
      <c r="BQE279" s="501"/>
      <c r="BQF279" s="501"/>
      <c r="BQG279" s="501"/>
      <c r="BQH279" s="501"/>
      <c r="BQI279" s="501"/>
      <c r="BQJ279" s="501"/>
      <c r="BQK279" s="502"/>
      <c r="BQL279" s="497"/>
      <c r="BQM279" s="498"/>
      <c r="BQN279" s="498"/>
      <c r="BQO279" s="499"/>
      <c r="BQP279" s="499"/>
      <c r="BQQ279" s="499"/>
      <c r="BQR279" s="500"/>
      <c r="BQS279" s="501"/>
      <c r="BQT279" s="501"/>
      <c r="BQU279" s="501"/>
      <c r="BQV279" s="501"/>
      <c r="BQW279" s="501"/>
      <c r="BQX279" s="501"/>
      <c r="BQY279" s="501"/>
      <c r="BQZ279" s="501"/>
      <c r="BRA279" s="501"/>
      <c r="BRB279" s="501"/>
      <c r="BRC279" s="501"/>
      <c r="BRD279" s="502"/>
      <c r="BRE279" s="497"/>
      <c r="BRF279" s="498"/>
      <c r="BRG279" s="498"/>
      <c r="BRH279" s="499"/>
      <c r="BRI279" s="499"/>
      <c r="BRJ279" s="499"/>
      <c r="BRK279" s="500"/>
      <c r="BRL279" s="501"/>
      <c r="BRM279" s="501"/>
      <c r="BRN279" s="501"/>
      <c r="BRO279" s="501"/>
      <c r="BRP279" s="501"/>
      <c r="BRQ279" s="501"/>
      <c r="BRR279" s="501"/>
      <c r="BRS279" s="501"/>
      <c r="BRT279" s="501"/>
      <c r="BRU279" s="501"/>
      <c r="BRV279" s="501"/>
      <c r="BRW279" s="502"/>
      <c r="BRX279" s="497"/>
      <c r="BRY279" s="498"/>
      <c r="BRZ279" s="498"/>
      <c r="BSA279" s="499"/>
      <c r="BSB279" s="499"/>
      <c r="BSC279" s="499"/>
      <c r="BSD279" s="500"/>
      <c r="BSE279" s="501"/>
      <c r="BSF279" s="501"/>
      <c r="BSG279" s="501"/>
      <c r="BSH279" s="501"/>
      <c r="BSI279" s="501"/>
      <c r="BSJ279" s="501"/>
      <c r="BSK279" s="501"/>
      <c r="BSL279" s="501"/>
      <c r="BSM279" s="501"/>
      <c r="BSN279" s="501"/>
      <c r="BSO279" s="501"/>
      <c r="BSP279" s="502"/>
      <c r="BSQ279" s="497"/>
      <c r="BSR279" s="498"/>
      <c r="BSS279" s="498"/>
      <c r="BST279" s="499"/>
      <c r="BSU279" s="499"/>
      <c r="BSV279" s="499"/>
      <c r="BSW279" s="500"/>
      <c r="BSX279" s="501"/>
      <c r="BSY279" s="501"/>
      <c r="BSZ279" s="501"/>
      <c r="BTA279" s="501"/>
      <c r="BTB279" s="501"/>
      <c r="BTC279" s="501"/>
      <c r="BTD279" s="501"/>
      <c r="BTE279" s="501"/>
      <c r="BTF279" s="501"/>
      <c r="BTG279" s="501"/>
      <c r="BTH279" s="501"/>
      <c r="BTI279" s="502"/>
      <c r="BTJ279" s="497"/>
      <c r="BTK279" s="498"/>
      <c r="BTL279" s="498"/>
      <c r="BTM279" s="499"/>
      <c r="BTN279" s="499"/>
      <c r="BTO279" s="499"/>
      <c r="BTP279" s="500"/>
      <c r="BTQ279" s="501"/>
      <c r="BTR279" s="501"/>
      <c r="BTS279" s="501"/>
      <c r="BTT279" s="501"/>
      <c r="BTU279" s="501"/>
      <c r="BTV279" s="501"/>
      <c r="BTW279" s="501"/>
      <c r="BTX279" s="501"/>
      <c r="BTY279" s="501"/>
      <c r="BTZ279" s="501"/>
      <c r="BUA279" s="501"/>
      <c r="BUB279" s="502"/>
      <c r="BUC279" s="497"/>
      <c r="BUD279" s="498"/>
      <c r="BUE279" s="498"/>
      <c r="BUF279" s="499"/>
      <c r="BUG279" s="499"/>
      <c r="BUH279" s="499"/>
      <c r="BUI279" s="500"/>
      <c r="BUJ279" s="501"/>
      <c r="BUK279" s="501"/>
      <c r="BUL279" s="501"/>
      <c r="BUM279" s="501"/>
      <c r="BUN279" s="501"/>
      <c r="BUO279" s="501"/>
      <c r="BUP279" s="501"/>
      <c r="BUQ279" s="501"/>
      <c r="BUR279" s="501"/>
      <c r="BUS279" s="501"/>
      <c r="BUT279" s="501"/>
      <c r="BUU279" s="502"/>
      <c r="BUV279" s="497"/>
      <c r="BUW279" s="498"/>
      <c r="BUX279" s="498"/>
      <c r="BUY279" s="499"/>
      <c r="BUZ279" s="499"/>
      <c r="BVA279" s="499"/>
      <c r="BVB279" s="500"/>
      <c r="BVC279" s="501"/>
      <c r="BVD279" s="501"/>
      <c r="BVE279" s="501"/>
      <c r="BVF279" s="501"/>
      <c r="BVG279" s="501"/>
      <c r="BVH279" s="501"/>
      <c r="BVI279" s="501"/>
      <c r="BVJ279" s="501"/>
      <c r="BVK279" s="501"/>
      <c r="BVL279" s="501"/>
      <c r="BVM279" s="501"/>
      <c r="BVN279" s="502"/>
      <c r="BVO279" s="497"/>
      <c r="BVP279" s="498"/>
      <c r="BVQ279" s="498"/>
      <c r="BVR279" s="499"/>
      <c r="BVS279" s="499"/>
      <c r="BVT279" s="499"/>
      <c r="BVU279" s="500"/>
      <c r="BVV279" s="501"/>
      <c r="BVW279" s="501"/>
      <c r="BVX279" s="501"/>
      <c r="BVY279" s="501"/>
      <c r="BVZ279" s="501"/>
      <c r="BWA279" s="501"/>
      <c r="BWB279" s="501"/>
      <c r="BWC279" s="501"/>
      <c r="BWD279" s="501"/>
      <c r="BWE279" s="501"/>
      <c r="BWF279" s="501"/>
      <c r="BWG279" s="502"/>
      <c r="BWH279" s="497"/>
      <c r="BWI279" s="498"/>
      <c r="BWJ279" s="498"/>
      <c r="BWK279" s="499"/>
      <c r="BWL279" s="499"/>
      <c r="BWM279" s="499"/>
      <c r="BWN279" s="500"/>
      <c r="BWO279" s="501"/>
      <c r="BWP279" s="501"/>
      <c r="BWQ279" s="501"/>
      <c r="BWR279" s="501"/>
      <c r="BWS279" s="501"/>
      <c r="BWT279" s="501"/>
      <c r="BWU279" s="501"/>
      <c r="BWV279" s="501"/>
      <c r="BWW279" s="501"/>
      <c r="BWX279" s="501"/>
      <c r="BWY279" s="501"/>
      <c r="BWZ279" s="502"/>
      <c r="BXA279" s="497"/>
      <c r="BXB279" s="498"/>
      <c r="BXC279" s="498"/>
      <c r="BXD279" s="499"/>
      <c r="BXE279" s="499"/>
      <c r="BXF279" s="499"/>
      <c r="BXG279" s="500"/>
      <c r="BXH279" s="501"/>
      <c r="BXI279" s="501"/>
      <c r="BXJ279" s="501"/>
      <c r="BXK279" s="501"/>
      <c r="BXL279" s="501"/>
      <c r="BXM279" s="501"/>
      <c r="BXN279" s="501"/>
      <c r="BXO279" s="501"/>
      <c r="BXP279" s="501"/>
      <c r="BXQ279" s="501"/>
      <c r="BXR279" s="501"/>
      <c r="BXS279" s="502"/>
      <c r="BXT279" s="497"/>
      <c r="BXU279" s="498"/>
      <c r="BXV279" s="498"/>
      <c r="BXW279" s="499"/>
      <c r="BXX279" s="499"/>
      <c r="BXY279" s="499"/>
      <c r="BXZ279" s="500"/>
      <c r="BYA279" s="501"/>
      <c r="BYB279" s="501"/>
      <c r="BYC279" s="501"/>
      <c r="BYD279" s="501"/>
      <c r="BYE279" s="501"/>
      <c r="BYF279" s="501"/>
      <c r="BYG279" s="501"/>
      <c r="BYH279" s="501"/>
      <c r="BYI279" s="501"/>
      <c r="BYJ279" s="501"/>
      <c r="BYK279" s="501"/>
      <c r="BYL279" s="502"/>
      <c r="BYM279" s="497"/>
      <c r="BYN279" s="498"/>
      <c r="BYO279" s="498"/>
      <c r="BYP279" s="499"/>
      <c r="BYQ279" s="499"/>
      <c r="BYR279" s="499"/>
      <c r="BYS279" s="500"/>
      <c r="BYT279" s="501"/>
      <c r="BYU279" s="501"/>
      <c r="BYV279" s="501"/>
      <c r="BYW279" s="501"/>
      <c r="BYX279" s="501"/>
      <c r="BYY279" s="501"/>
      <c r="BYZ279" s="501"/>
      <c r="BZA279" s="501"/>
      <c r="BZB279" s="501"/>
      <c r="BZC279" s="501"/>
      <c r="BZD279" s="501"/>
      <c r="BZE279" s="502"/>
      <c r="BZF279" s="497"/>
      <c r="BZG279" s="498"/>
      <c r="BZH279" s="498"/>
      <c r="BZI279" s="499"/>
      <c r="BZJ279" s="499"/>
      <c r="BZK279" s="499"/>
      <c r="BZL279" s="500"/>
      <c r="BZM279" s="501"/>
      <c r="BZN279" s="501"/>
      <c r="BZO279" s="501"/>
      <c r="BZP279" s="501"/>
      <c r="BZQ279" s="501"/>
      <c r="BZR279" s="501"/>
      <c r="BZS279" s="501"/>
      <c r="BZT279" s="501"/>
      <c r="BZU279" s="501"/>
      <c r="BZV279" s="501"/>
      <c r="BZW279" s="501"/>
      <c r="BZX279" s="502"/>
      <c r="BZY279" s="497"/>
      <c r="BZZ279" s="498"/>
      <c r="CAA279" s="498"/>
      <c r="CAB279" s="499"/>
      <c r="CAC279" s="499"/>
      <c r="CAD279" s="499"/>
      <c r="CAE279" s="500"/>
      <c r="CAF279" s="501"/>
      <c r="CAG279" s="501"/>
      <c r="CAH279" s="501"/>
      <c r="CAI279" s="501"/>
      <c r="CAJ279" s="501"/>
      <c r="CAK279" s="501"/>
      <c r="CAL279" s="501"/>
      <c r="CAM279" s="501"/>
      <c r="CAN279" s="501"/>
      <c r="CAO279" s="501"/>
      <c r="CAP279" s="501"/>
      <c r="CAQ279" s="502"/>
      <c r="CAR279" s="497"/>
      <c r="CAS279" s="498"/>
      <c r="CAT279" s="498"/>
      <c r="CAU279" s="499"/>
      <c r="CAV279" s="499"/>
      <c r="CAW279" s="499"/>
      <c r="CAX279" s="500"/>
      <c r="CAY279" s="501"/>
      <c r="CAZ279" s="501"/>
      <c r="CBA279" s="501"/>
      <c r="CBB279" s="501"/>
      <c r="CBC279" s="501"/>
      <c r="CBD279" s="501"/>
      <c r="CBE279" s="501"/>
      <c r="CBF279" s="501"/>
      <c r="CBG279" s="501"/>
      <c r="CBH279" s="501"/>
      <c r="CBI279" s="501"/>
      <c r="CBJ279" s="502"/>
      <c r="CBK279" s="497"/>
      <c r="CBL279" s="498"/>
      <c r="CBM279" s="498"/>
      <c r="CBN279" s="499"/>
      <c r="CBO279" s="499"/>
      <c r="CBP279" s="499"/>
      <c r="CBQ279" s="500"/>
      <c r="CBR279" s="501"/>
      <c r="CBS279" s="501"/>
      <c r="CBT279" s="501"/>
      <c r="CBU279" s="501"/>
      <c r="CBV279" s="501"/>
      <c r="CBW279" s="501"/>
      <c r="CBX279" s="501"/>
      <c r="CBY279" s="501"/>
      <c r="CBZ279" s="501"/>
      <c r="CCA279" s="501"/>
      <c r="CCB279" s="501"/>
      <c r="CCC279" s="502"/>
      <c r="CCD279" s="497"/>
      <c r="CCE279" s="498"/>
      <c r="CCF279" s="498"/>
      <c r="CCG279" s="499"/>
      <c r="CCH279" s="499"/>
      <c r="CCI279" s="499"/>
      <c r="CCJ279" s="500"/>
      <c r="CCK279" s="501"/>
      <c r="CCL279" s="501"/>
      <c r="CCM279" s="501"/>
      <c r="CCN279" s="501"/>
      <c r="CCO279" s="501"/>
      <c r="CCP279" s="501"/>
      <c r="CCQ279" s="501"/>
      <c r="CCR279" s="501"/>
      <c r="CCS279" s="501"/>
      <c r="CCT279" s="501"/>
      <c r="CCU279" s="501"/>
      <c r="CCV279" s="502"/>
      <c r="CCW279" s="497"/>
      <c r="CCX279" s="498"/>
      <c r="CCY279" s="498"/>
      <c r="CCZ279" s="499"/>
      <c r="CDA279" s="499"/>
      <c r="CDB279" s="499"/>
      <c r="CDC279" s="500"/>
      <c r="CDD279" s="501"/>
      <c r="CDE279" s="501"/>
      <c r="CDF279" s="501"/>
      <c r="CDG279" s="501"/>
      <c r="CDH279" s="501"/>
      <c r="CDI279" s="501"/>
      <c r="CDJ279" s="501"/>
      <c r="CDK279" s="501"/>
      <c r="CDL279" s="501"/>
      <c r="CDM279" s="501"/>
      <c r="CDN279" s="501"/>
      <c r="CDO279" s="502"/>
      <c r="CDP279" s="497"/>
      <c r="CDQ279" s="498"/>
      <c r="CDR279" s="498"/>
      <c r="CDS279" s="499"/>
      <c r="CDT279" s="499"/>
      <c r="CDU279" s="499"/>
      <c r="CDV279" s="500"/>
      <c r="CDW279" s="501"/>
      <c r="CDX279" s="501"/>
      <c r="CDY279" s="501"/>
      <c r="CDZ279" s="501"/>
      <c r="CEA279" s="501"/>
      <c r="CEB279" s="501"/>
      <c r="CEC279" s="501"/>
      <c r="CED279" s="501"/>
      <c r="CEE279" s="501"/>
      <c r="CEF279" s="501"/>
      <c r="CEG279" s="501"/>
      <c r="CEH279" s="502"/>
      <c r="CEI279" s="497"/>
      <c r="CEJ279" s="498"/>
      <c r="CEK279" s="498"/>
      <c r="CEL279" s="499"/>
      <c r="CEM279" s="499"/>
      <c r="CEN279" s="499"/>
      <c r="CEO279" s="500"/>
      <c r="CEP279" s="501"/>
      <c r="CEQ279" s="501"/>
      <c r="CER279" s="501"/>
      <c r="CES279" s="501"/>
      <c r="CET279" s="501"/>
      <c r="CEU279" s="501"/>
      <c r="CEV279" s="501"/>
      <c r="CEW279" s="501"/>
      <c r="CEX279" s="501"/>
      <c r="CEY279" s="501"/>
      <c r="CEZ279" s="501"/>
      <c r="CFA279" s="502"/>
      <c r="CFB279" s="497"/>
      <c r="CFC279" s="498"/>
      <c r="CFD279" s="498"/>
      <c r="CFE279" s="499"/>
      <c r="CFF279" s="499"/>
      <c r="CFG279" s="499"/>
      <c r="CFH279" s="500"/>
      <c r="CFI279" s="501"/>
      <c r="CFJ279" s="501"/>
      <c r="CFK279" s="501"/>
      <c r="CFL279" s="501"/>
      <c r="CFM279" s="501"/>
      <c r="CFN279" s="501"/>
      <c r="CFO279" s="501"/>
      <c r="CFP279" s="501"/>
      <c r="CFQ279" s="501"/>
      <c r="CFR279" s="501"/>
      <c r="CFS279" s="501"/>
      <c r="CFT279" s="502"/>
      <c r="CFU279" s="497"/>
      <c r="CFV279" s="498"/>
      <c r="CFW279" s="498"/>
      <c r="CFX279" s="499"/>
      <c r="CFY279" s="499"/>
      <c r="CFZ279" s="499"/>
      <c r="CGA279" s="500"/>
      <c r="CGB279" s="501"/>
      <c r="CGC279" s="501"/>
      <c r="CGD279" s="501"/>
      <c r="CGE279" s="501"/>
      <c r="CGF279" s="501"/>
      <c r="CGG279" s="501"/>
      <c r="CGH279" s="501"/>
      <c r="CGI279" s="501"/>
      <c r="CGJ279" s="501"/>
      <c r="CGK279" s="501"/>
      <c r="CGL279" s="501"/>
      <c r="CGM279" s="502"/>
      <c r="CGN279" s="497"/>
      <c r="CGO279" s="498"/>
      <c r="CGP279" s="498"/>
      <c r="CGQ279" s="499"/>
      <c r="CGR279" s="499"/>
      <c r="CGS279" s="499"/>
      <c r="CGT279" s="500"/>
      <c r="CGU279" s="501"/>
      <c r="CGV279" s="501"/>
      <c r="CGW279" s="501"/>
      <c r="CGX279" s="501"/>
      <c r="CGY279" s="501"/>
      <c r="CGZ279" s="501"/>
      <c r="CHA279" s="501"/>
      <c r="CHB279" s="501"/>
      <c r="CHC279" s="501"/>
      <c r="CHD279" s="501"/>
      <c r="CHE279" s="501"/>
      <c r="CHF279" s="502"/>
      <c r="CHG279" s="497"/>
      <c r="CHH279" s="498"/>
      <c r="CHI279" s="498"/>
      <c r="CHJ279" s="499"/>
      <c r="CHK279" s="499"/>
      <c r="CHL279" s="499"/>
      <c r="CHM279" s="500"/>
      <c r="CHN279" s="501"/>
      <c r="CHO279" s="501"/>
      <c r="CHP279" s="501"/>
      <c r="CHQ279" s="501"/>
      <c r="CHR279" s="501"/>
      <c r="CHS279" s="501"/>
      <c r="CHT279" s="501"/>
      <c r="CHU279" s="501"/>
      <c r="CHV279" s="501"/>
      <c r="CHW279" s="501"/>
      <c r="CHX279" s="501"/>
      <c r="CHY279" s="502"/>
      <c r="CHZ279" s="497"/>
      <c r="CIA279" s="498"/>
      <c r="CIB279" s="498"/>
      <c r="CIC279" s="499"/>
      <c r="CID279" s="499"/>
      <c r="CIE279" s="499"/>
      <c r="CIF279" s="500"/>
      <c r="CIG279" s="501"/>
      <c r="CIH279" s="501"/>
      <c r="CII279" s="501"/>
      <c r="CIJ279" s="501"/>
      <c r="CIK279" s="501"/>
      <c r="CIL279" s="501"/>
      <c r="CIM279" s="501"/>
      <c r="CIN279" s="501"/>
      <c r="CIO279" s="501"/>
      <c r="CIP279" s="501"/>
      <c r="CIQ279" s="501"/>
      <c r="CIR279" s="502"/>
      <c r="CIS279" s="497"/>
      <c r="CIT279" s="498"/>
      <c r="CIU279" s="498"/>
      <c r="CIV279" s="499"/>
      <c r="CIW279" s="499"/>
      <c r="CIX279" s="499"/>
      <c r="CIY279" s="500"/>
      <c r="CIZ279" s="501"/>
      <c r="CJA279" s="501"/>
      <c r="CJB279" s="501"/>
      <c r="CJC279" s="501"/>
      <c r="CJD279" s="501"/>
      <c r="CJE279" s="501"/>
      <c r="CJF279" s="501"/>
      <c r="CJG279" s="501"/>
      <c r="CJH279" s="501"/>
      <c r="CJI279" s="501"/>
      <c r="CJJ279" s="501"/>
      <c r="CJK279" s="502"/>
      <c r="CJL279" s="497"/>
      <c r="CJM279" s="498"/>
      <c r="CJN279" s="498"/>
      <c r="CJO279" s="499"/>
      <c r="CJP279" s="499"/>
      <c r="CJQ279" s="499"/>
      <c r="CJR279" s="500"/>
      <c r="CJS279" s="501"/>
      <c r="CJT279" s="501"/>
      <c r="CJU279" s="501"/>
      <c r="CJV279" s="501"/>
      <c r="CJW279" s="501"/>
      <c r="CJX279" s="501"/>
      <c r="CJY279" s="501"/>
      <c r="CJZ279" s="501"/>
      <c r="CKA279" s="501"/>
      <c r="CKB279" s="501"/>
      <c r="CKC279" s="501"/>
      <c r="CKD279" s="502"/>
      <c r="CKE279" s="497"/>
      <c r="CKF279" s="498"/>
      <c r="CKG279" s="498"/>
      <c r="CKH279" s="499"/>
      <c r="CKI279" s="499"/>
      <c r="CKJ279" s="499"/>
      <c r="CKK279" s="500"/>
      <c r="CKL279" s="501"/>
      <c r="CKM279" s="501"/>
      <c r="CKN279" s="501"/>
      <c r="CKO279" s="501"/>
      <c r="CKP279" s="501"/>
      <c r="CKQ279" s="501"/>
      <c r="CKR279" s="501"/>
      <c r="CKS279" s="501"/>
      <c r="CKT279" s="501"/>
      <c r="CKU279" s="501"/>
      <c r="CKV279" s="501"/>
      <c r="CKW279" s="502"/>
      <c r="CKX279" s="497"/>
      <c r="CKY279" s="498"/>
      <c r="CKZ279" s="498"/>
      <c r="CLA279" s="499"/>
      <c r="CLB279" s="499"/>
      <c r="CLC279" s="499"/>
      <c r="CLD279" s="500"/>
      <c r="CLE279" s="501"/>
      <c r="CLF279" s="501"/>
      <c r="CLG279" s="501"/>
      <c r="CLH279" s="501"/>
      <c r="CLI279" s="501"/>
      <c r="CLJ279" s="501"/>
      <c r="CLK279" s="501"/>
      <c r="CLL279" s="501"/>
      <c r="CLM279" s="501"/>
      <c r="CLN279" s="501"/>
      <c r="CLO279" s="501"/>
      <c r="CLP279" s="502"/>
      <c r="CLQ279" s="497"/>
      <c r="CLR279" s="498"/>
      <c r="CLS279" s="498"/>
      <c r="CLT279" s="499"/>
      <c r="CLU279" s="499"/>
      <c r="CLV279" s="499"/>
      <c r="CLW279" s="500"/>
      <c r="CLX279" s="501"/>
      <c r="CLY279" s="501"/>
      <c r="CLZ279" s="501"/>
      <c r="CMA279" s="501"/>
      <c r="CMB279" s="501"/>
      <c r="CMC279" s="501"/>
      <c r="CMD279" s="501"/>
      <c r="CME279" s="501"/>
      <c r="CMF279" s="501"/>
      <c r="CMG279" s="501"/>
      <c r="CMH279" s="501"/>
      <c r="CMI279" s="502"/>
      <c r="CMJ279" s="497"/>
      <c r="CMK279" s="498"/>
      <c r="CML279" s="498"/>
      <c r="CMM279" s="499"/>
      <c r="CMN279" s="499"/>
      <c r="CMO279" s="499"/>
      <c r="CMP279" s="500"/>
      <c r="CMQ279" s="501"/>
      <c r="CMR279" s="501"/>
      <c r="CMS279" s="501"/>
      <c r="CMT279" s="501"/>
      <c r="CMU279" s="501"/>
      <c r="CMV279" s="501"/>
      <c r="CMW279" s="501"/>
      <c r="CMX279" s="501"/>
      <c r="CMY279" s="501"/>
      <c r="CMZ279" s="501"/>
      <c r="CNA279" s="501"/>
      <c r="CNB279" s="502"/>
      <c r="CNC279" s="497"/>
      <c r="CND279" s="498"/>
      <c r="CNE279" s="498"/>
      <c r="CNF279" s="499"/>
      <c r="CNG279" s="499"/>
      <c r="CNH279" s="499"/>
      <c r="CNI279" s="500"/>
      <c r="CNJ279" s="501"/>
      <c r="CNK279" s="501"/>
      <c r="CNL279" s="501"/>
      <c r="CNM279" s="501"/>
      <c r="CNN279" s="501"/>
      <c r="CNO279" s="501"/>
      <c r="CNP279" s="501"/>
      <c r="CNQ279" s="501"/>
      <c r="CNR279" s="501"/>
      <c r="CNS279" s="501"/>
      <c r="CNT279" s="501"/>
      <c r="CNU279" s="502"/>
      <c r="CNV279" s="497"/>
      <c r="CNW279" s="498"/>
      <c r="CNX279" s="498"/>
      <c r="CNY279" s="499"/>
      <c r="CNZ279" s="499"/>
      <c r="COA279" s="499"/>
      <c r="COB279" s="500"/>
      <c r="COC279" s="501"/>
      <c r="COD279" s="501"/>
      <c r="COE279" s="501"/>
      <c r="COF279" s="501"/>
      <c r="COG279" s="501"/>
      <c r="COH279" s="501"/>
      <c r="COI279" s="501"/>
      <c r="COJ279" s="501"/>
      <c r="COK279" s="501"/>
      <c r="COL279" s="501"/>
      <c r="COM279" s="501"/>
      <c r="CON279" s="502"/>
      <c r="COO279" s="497"/>
      <c r="COP279" s="498"/>
      <c r="COQ279" s="498"/>
      <c r="COR279" s="499"/>
      <c r="COS279" s="499"/>
      <c r="COT279" s="499"/>
      <c r="COU279" s="500"/>
      <c r="COV279" s="501"/>
      <c r="COW279" s="501"/>
      <c r="COX279" s="501"/>
      <c r="COY279" s="501"/>
      <c r="COZ279" s="501"/>
      <c r="CPA279" s="501"/>
      <c r="CPB279" s="501"/>
      <c r="CPC279" s="501"/>
      <c r="CPD279" s="501"/>
      <c r="CPE279" s="501"/>
      <c r="CPF279" s="501"/>
      <c r="CPG279" s="502"/>
      <c r="CPH279" s="497"/>
      <c r="CPI279" s="498"/>
      <c r="CPJ279" s="498"/>
      <c r="CPK279" s="499"/>
      <c r="CPL279" s="499"/>
      <c r="CPM279" s="499"/>
      <c r="CPN279" s="500"/>
      <c r="CPO279" s="501"/>
      <c r="CPP279" s="501"/>
      <c r="CPQ279" s="501"/>
      <c r="CPR279" s="501"/>
      <c r="CPS279" s="501"/>
      <c r="CPT279" s="501"/>
      <c r="CPU279" s="501"/>
      <c r="CPV279" s="501"/>
      <c r="CPW279" s="501"/>
      <c r="CPX279" s="501"/>
      <c r="CPY279" s="501"/>
      <c r="CPZ279" s="502"/>
      <c r="CQA279" s="497"/>
      <c r="CQB279" s="498"/>
      <c r="CQC279" s="498"/>
      <c r="CQD279" s="499"/>
      <c r="CQE279" s="499"/>
      <c r="CQF279" s="499"/>
      <c r="CQG279" s="500"/>
      <c r="CQH279" s="501"/>
      <c r="CQI279" s="501"/>
      <c r="CQJ279" s="501"/>
      <c r="CQK279" s="501"/>
      <c r="CQL279" s="501"/>
      <c r="CQM279" s="501"/>
      <c r="CQN279" s="501"/>
      <c r="CQO279" s="501"/>
      <c r="CQP279" s="501"/>
      <c r="CQQ279" s="501"/>
      <c r="CQR279" s="501"/>
      <c r="CQS279" s="502"/>
      <c r="CQT279" s="497"/>
      <c r="CQU279" s="498"/>
      <c r="CQV279" s="498"/>
      <c r="CQW279" s="499"/>
      <c r="CQX279" s="499"/>
      <c r="CQY279" s="499"/>
      <c r="CQZ279" s="500"/>
      <c r="CRA279" s="501"/>
      <c r="CRB279" s="501"/>
      <c r="CRC279" s="501"/>
      <c r="CRD279" s="501"/>
      <c r="CRE279" s="501"/>
      <c r="CRF279" s="501"/>
      <c r="CRG279" s="501"/>
      <c r="CRH279" s="501"/>
      <c r="CRI279" s="501"/>
      <c r="CRJ279" s="501"/>
      <c r="CRK279" s="501"/>
      <c r="CRL279" s="502"/>
      <c r="CRM279" s="497"/>
      <c r="CRN279" s="498"/>
      <c r="CRO279" s="498"/>
      <c r="CRP279" s="499"/>
      <c r="CRQ279" s="499"/>
      <c r="CRR279" s="499"/>
      <c r="CRS279" s="500"/>
      <c r="CRT279" s="501"/>
      <c r="CRU279" s="501"/>
      <c r="CRV279" s="501"/>
      <c r="CRW279" s="501"/>
      <c r="CRX279" s="501"/>
      <c r="CRY279" s="501"/>
      <c r="CRZ279" s="501"/>
      <c r="CSA279" s="501"/>
      <c r="CSB279" s="501"/>
      <c r="CSC279" s="501"/>
      <c r="CSD279" s="501"/>
      <c r="CSE279" s="502"/>
      <c r="CSF279" s="497"/>
      <c r="CSG279" s="498"/>
      <c r="CSH279" s="498"/>
      <c r="CSI279" s="499"/>
      <c r="CSJ279" s="499"/>
      <c r="CSK279" s="499"/>
      <c r="CSL279" s="500"/>
      <c r="CSM279" s="501"/>
      <c r="CSN279" s="501"/>
      <c r="CSO279" s="501"/>
      <c r="CSP279" s="501"/>
      <c r="CSQ279" s="501"/>
      <c r="CSR279" s="501"/>
      <c r="CSS279" s="501"/>
      <c r="CST279" s="501"/>
      <c r="CSU279" s="501"/>
      <c r="CSV279" s="501"/>
      <c r="CSW279" s="501"/>
      <c r="CSX279" s="502"/>
      <c r="CSY279" s="497"/>
      <c r="CSZ279" s="498"/>
      <c r="CTA279" s="498"/>
      <c r="CTB279" s="499"/>
      <c r="CTC279" s="499"/>
      <c r="CTD279" s="499"/>
      <c r="CTE279" s="500"/>
      <c r="CTF279" s="501"/>
      <c r="CTG279" s="501"/>
      <c r="CTH279" s="501"/>
      <c r="CTI279" s="501"/>
      <c r="CTJ279" s="501"/>
      <c r="CTK279" s="501"/>
      <c r="CTL279" s="501"/>
      <c r="CTM279" s="501"/>
      <c r="CTN279" s="501"/>
      <c r="CTO279" s="501"/>
      <c r="CTP279" s="501"/>
      <c r="CTQ279" s="502"/>
      <c r="CTR279" s="497"/>
      <c r="CTS279" s="498"/>
      <c r="CTT279" s="498"/>
      <c r="CTU279" s="499"/>
      <c r="CTV279" s="499"/>
      <c r="CTW279" s="499"/>
      <c r="CTX279" s="500"/>
      <c r="CTY279" s="501"/>
      <c r="CTZ279" s="501"/>
      <c r="CUA279" s="501"/>
      <c r="CUB279" s="501"/>
      <c r="CUC279" s="501"/>
      <c r="CUD279" s="501"/>
      <c r="CUE279" s="501"/>
      <c r="CUF279" s="501"/>
      <c r="CUG279" s="501"/>
      <c r="CUH279" s="501"/>
      <c r="CUI279" s="501"/>
      <c r="CUJ279" s="502"/>
      <c r="CUK279" s="497"/>
      <c r="CUL279" s="498"/>
      <c r="CUM279" s="498"/>
      <c r="CUN279" s="499"/>
      <c r="CUO279" s="499"/>
      <c r="CUP279" s="499"/>
      <c r="CUQ279" s="500"/>
      <c r="CUR279" s="501"/>
      <c r="CUS279" s="501"/>
      <c r="CUT279" s="501"/>
      <c r="CUU279" s="501"/>
      <c r="CUV279" s="501"/>
      <c r="CUW279" s="501"/>
      <c r="CUX279" s="501"/>
      <c r="CUY279" s="501"/>
      <c r="CUZ279" s="501"/>
      <c r="CVA279" s="501"/>
      <c r="CVB279" s="501"/>
      <c r="CVC279" s="502"/>
      <c r="CVD279" s="497"/>
      <c r="CVE279" s="498"/>
      <c r="CVF279" s="498"/>
      <c r="CVG279" s="499"/>
      <c r="CVH279" s="499"/>
      <c r="CVI279" s="499"/>
      <c r="CVJ279" s="500"/>
      <c r="CVK279" s="501"/>
      <c r="CVL279" s="501"/>
      <c r="CVM279" s="501"/>
      <c r="CVN279" s="501"/>
      <c r="CVO279" s="501"/>
      <c r="CVP279" s="501"/>
      <c r="CVQ279" s="501"/>
      <c r="CVR279" s="501"/>
      <c r="CVS279" s="501"/>
      <c r="CVT279" s="501"/>
      <c r="CVU279" s="501"/>
      <c r="CVV279" s="502"/>
      <c r="CVW279" s="497"/>
      <c r="CVX279" s="498"/>
      <c r="CVY279" s="498"/>
      <c r="CVZ279" s="499"/>
      <c r="CWA279" s="499"/>
      <c r="CWB279" s="499"/>
      <c r="CWC279" s="500"/>
      <c r="CWD279" s="501"/>
      <c r="CWE279" s="501"/>
      <c r="CWF279" s="501"/>
      <c r="CWG279" s="501"/>
      <c r="CWH279" s="501"/>
      <c r="CWI279" s="501"/>
      <c r="CWJ279" s="501"/>
      <c r="CWK279" s="501"/>
      <c r="CWL279" s="501"/>
      <c r="CWM279" s="501"/>
      <c r="CWN279" s="501"/>
      <c r="CWO279" s="502"/>
      <c r="CWP279" s="497"/>
      <c r="CWQ279" s="498"/>
      <c r="CWR279" s="498"/>
      <c r="CWS279" s="499"/>
      <c r="CWT279" s="499"/>
      <c r="CWU279" s="499"/>
      <c r="CWV279" s="500"/>
      <c r="CWW279" s="501"/>
      <c r="CWX279" s="501"/>
      <c r="CWY279" s="501"/>
      <c r="CWZ279" s="501"/>
      <c r="CXA279" s="501"/>
      <c r="CXB279" s="501"/>
      <c r="CXC279" s="501"/>
      <c r="CXD279" s="501"/>
      <c r="CXE279" s="501"/>
      <c r="CXF279" s="501"/>
      <c r="CXG279" s="501"/>
      <c r="CXH279" s="502"/>
      <c r="CXI279" s="497"/>
      <c r="CXJ279" s="498"/>
      <c r="CXK279" s="498"/>
      <c r="CXL279" s="499"/>
      <c r="CXM279" s="499"/>
      <c r="CXN279" s="499"/>
      <c r="CXO279" s="500"/>
      <c r="CXP279" s="501"/>
      <c r="CXQ279" s="501"/>
      <c r="CXR279" s="501"/>
      <c r="CXS279" s="501"/>
      <c r="CXT279" s="501"/>
      <c r="CXU279" s="501"/>
      <c r="CXV279" s="501"/>
      <c r="CXW279" s="501"/>
      <c r="CXX279" s="501"/>
      <c r="CXY279" s="501"/>
      <c r="CXZ279" s="501"/>
      <c r="CYA279" s="502"/>
      <c r="CYB279" s="497"/>
      <c r="CYC279" s="498"/>
      <c r="CYD279" s="498"/>
      <c r="CYE279" s="499"/>
      <c r="CYF279" s="499"/>
      <c r="CYG279" s="499"/>
      <c r="CYH279" s="500"/>
      <c r="CYI279" s="501"/>
      <c r="CYJ279" s="501"/>
      <c r="CYK279" s="501"/>
      <c r="CYL279" s="501"/>
      <c r="CYM279" s="501"/>
      <c r="CYN279" s="501"/>
      <c r="CYO279" s="501"/>
      <c r="CYP279" s="501"/>
      <c r="CYQ279" s="501"/>
      <c r="CYR279" s="501"/>
      <c r="CYS279" s="501"/>
      <c r="CYT279" s="502"/>
      <c r="CYU279" s="497"/>
      <c r="CYV279" s="498"/>
      <c r="CYW279" s="498"/>
      <c r="CYX279" s="499"/>
      <c r="CYY279" s="499"/>
      <c r="CYZ279" s="499"/>
      <c r="CZA279" s="500"/>
      <c r="CZB279" s="501"/>
      <c r="CZC279" s="501"/>
      <c r="CZD279" s="501"/>
      <c r="CZE279" s="501"/>
      <c r="CZF279" s="501"/>
      <c r="CZG279" s="501"/>
      <c r="CZH279" s="501"/>
      <c r="CZI279" s="501"/>
      <c r="CZJ279" s="501"/>
      <c r="CZK279" s="501"/>
      <c r="CZL279" s="501"/>
      <c r="CZM279" s="502"/>
      <c r="CZN279" s="497"/>
      <c r="CZO279" s="498"/>
      <c r="CZP279" s="498"/>
      <c r="CZQ279" s="499"/>
      <c r="CZR279" s="499"/>
      <c r="CZS279" s="499"/>
      <c r="CZT279" s="500"/>
      <c r="CZU279" s="501"/>
      <c r="CZV279" s="501"/>
      <c r="CZW279" s="501"/>
      <c r="CZX279" s="501"/>
      <c r="CZY279" s="501"/>
      <c r="CZZ279" s="501"/>
      <c r="DAA279" s="501"/>
      <c r="DAB279" s="501"/>
      <c r="DAC279" s="501"/>
      <c r="DAD279" s="501"/>
      <c r="DAE279" s="501"/>
      <c r="DAF279" s="502"/>
      <c r="DAG279" s="497"/>
      <c r="DAH279" s="498"/>
      <c r="DAI279" s="498"/>
      <c r="DAJ279" s="499"/>
      <c r="DAK279" s="499"/>
      <c r="DAL279" s="499"/>
      <c r="DAM279" s="500"/>
      <c r="DAN279" s="501"/>
      <c r="DAO279" s="501"/>
      <c r="DAP279" s="501"/>
      <c r="DAQ279" s="501"/>
      <c r="DAR279" s="501"/>
      <c r="DAS279" s="501"/>
      <c r="DAT279" s="501"/>
      <c r="DAU279" s="501"/>
      <c r="DAV279" s="501"/>
      <c r="DAW279" s="501"/>
      <c r="DAX279" s="501"/>
      <c r="DAY279" s="502"/>
      <c r="DAZ279" s="497"/>
      <c r="DBA279" s="498"/>
      <c r="DBB279" s="498"/>
      <c r="DBC279" s="499"/>
      <c r="DBD279" s="499"/>
      <c r="DBE279" s="499"/>
      <c r="DBF279" s="500"/>
      <c r="DBG279" s="501"/>
      <c r="DBH279" s="501"/>
      <c r="DBI279" s="501"/>
      <c r="DBJ279" s="501"/>
      <c r="DBK279" s="501"/>
      <c r="DBL279" s="501"/>
      <c r="DBM279" s="501"/>
      <c r="DBN279" s="501"/>
      <c r="DBO279" s="501"/>
      <c r="DBP279" s="501"/>
      <c r="DBQ279" s="501"/>
      <c r="DBR279" s="502"/>
      <c r="DBS279" s="497"/>
      <c r="DBT279" s="498"/>
      <c r="DBU279" s="498"/>
      <c r="DBV279" s="499"/>
      <c r="DBW279" s="499"/>
      <c r="DBX279" s="499"/>
      <c r="DBY279" s="500"/>
      <c r="DBZ279" s="501"/>
      <c r="DCA279" s="501"/>
      <c r="DCB279" s="501"/>
      <c r="DCC279" s="501"/>
      <c r="DCD279" s="501"/>
      <c r="DCE279" s="501"/>
      <c r="DCF279" s="501"/>
      <c r="DCG279" s="501"/>
      <c r="DCH279" s="501"/>
      <c r="DCI279" s="501"/>
      <c r="DCJ279" s="501"/>
      <c r="DCK279" s="502"/>
      <c r="DCL279" s="497"/>
      <c r="DCM279" s="498"/>
      <c r="DCN279" s="498"/>
      <c r="DCO279" s="499"/>
      <c r="DCP279" s="499"/>
      <c r="DCQ279" s="499"/>
      <c r="DCR279" s="500"/>
      <c r="DCS279" s="501"/>
      <c r="DCT279" s="501"/>
      <c r="DCU279" s="501"/>
      <c r="DCV279" s="501"/>
      <c r="DCW279" s="501"/>
      <c r="DCX279" s="501"/>
      <c r="DCY279" s="501"/>
      <c r="DCZ279" s="501"/>
      <c r="DDA279" s="501"/>
      <c r="DDB279" s="501"/>
      <c r="DDC279" s="501"/>
      <c r="DDD279" s="502"/>
      <c r="DDE279" s="497"/>
      <c r="DDF279" s="498"/>
      <c r="DDG279" s="498"/>
      <c r="DDH279" s="499"/>
      <c r="DDI279" s="499"/>
      <c r="DDJ279" s="499"/>
      <c r="DDK279" s="500"/>
      <c r="DDL279" s="501"/>
      <c r="DDM279" s="501"/>
      <c r="DDN279" s="501"/>
      <c r="DDO279" s="501"/>
      <c r="DDP279" s="501"/>
      <c r="DDQ279" s="501"/>
      <c r="DDR279" s="501"/>
      <c r="DDS279" s="501"/>
      <c r="DDT279" s="501"/>
      <c r="DDU279" s="501"/>
      <c r="DDV279" s="501"/>
      <c r="DDW279" s="502"/>
      <c r="DDX279" s="497"/>
      <c r="DDY279" s="498"/>
      <c r="DDZ279" s="498"/>
      <c r="DEA279" s="499"/>
      <c r="DEB279" s="499"/>
      <c r="DEC279" s="499"/>
      <c r="DED279" s="500"/>
      <c r="DEE279" s="501"/>
      <c r="DEF279" s="501"/>
      <c r="DEG279" s="501"/>
      <c r="DEH279" s="501"/>
      <c r="DEI279" s="501"/>
      <c r="DEJ279" s="501"/>
      <c r="DEK279" s="501"/>
      <c r="DEL279" s="501"/>
      <c r="DEM279" s="501"/>
      <c r="DEN279" s="501"/>
      <c r="DEO279" s="501"/>
      <c r="DEP279" s="502"/>
      <c r="DEQ279" s="497"/>
      <c r="DER279" s="498"/>
      <c r="DES279" s="498"/>
      <c r="DET279" s="499"/>
      <c r="DEU279" s="499"/>
      <c r="DEV279" s="499"/>
      <c r="DEW279" s="500"/>
      <c r="DEX279" s="501"/>
      <c r="DEY279" s="501"/>
      <c r="DEZ279" s="501"/>
      <c r="DFA279" s="501"/>
      <c r="DFB279" s="501"/>
      <c r="DFC279" s="501"/>
      <c r="DFD279" s="501"/>
      <c r="DFE279" s="501"/>
      <c r="DFF279" s="501"/>
      <c r="DFG279" s="501"/>
      <c r="DFH279" s="501"/>
      <c r="DFI279" s="502"/>
      <c r="DFJ279" s="497"/>
      <c r="DFK279" s="498"/>
      <c r="DFL279" s="498"/>
      <c r="DFM279" s="499"/>
      <c r="DFN279" s="499"/>
      <c r="DFO279" s="499"/>
      <c r="DFP279" s="500"/>
      <c r="DFQ279" s="501"/>
      <c r="DFR279" s="501"/>
      <c r="DFS279" s="501"/>
      <c r="DFT279" s="501"/>
      <c r="DFU279" s="501"/>
      <c r="DFV279" s="501"/>
      <c r="DFW279" s="501"/>
      <c r="DFX279" s="501"/>
      <c r="DFY279" s="501"/>
      <c r="DFZ279" s="501"/>
      <c r="DGA279" s="501"/>
      <c r="DGB279" s="502"/>
      <c r="DGC279" s="497"/>
      <c r="DGD279" s="498"/>
      <c r="DGE279" s="498"/>
      <c r="DGF279" s="499"/>
      <c r="DGG279" s="499"/>
      <c r="DGH279" s="499"/>
      <c r="DGI279" s="500"/>
      <c r="DGJ279" s="501"/>
      <c r="DGK279" s="501"/>
      <c r="DGL279" s="501"/>
      <c r="DGM279" s="501"/>
      <c r="DGN279" s="501"/>
      <c r="DGO279" s="501"/>
      <c r="DGP279" s="501"/>
      <c r="DGQ279" s="501"/>
      <c r="DGR279" s="501"/>
      <c r="DGS279" s="501"/>
      <c r="DGT279" s="501"/>
      <c r="DGU279" s="502"/>
      <c r="DGV279" s="497"/>
      <c r="DGW279" s="498"/>
      <c r="DGX279" s="498"/>
      <c r="DGY279" s="499"/>
      <c r="DGZ279" s="499"/>
      <c r="DHA279" s="499"/>
      <c r="DHB279" s="500"/>
      <c r="DHC279" s="501"/>
      <c r="DHD279" s="501"/>
      <c r="DHE279" s="501"/>
      <c r="DHF279" s="501"/>
      <c r="DHG279" s="501"/>
      <c r="DHH279" s="501"/>
      <c r="DHI279" s="501"/>
      <c r="DHJ279" s="501"/>
      <c r="DHK279" s="501"/>
      <c r="DHL279" s="501"/>
      <c r="DHM279" s="501"/>
      <c r="DHN279" s="502"/>
      <c r="DHO279" s="497"/>
      <c r="DHP279" s="498"/>
      <c r="DHQ279" s="498"/>
      <c r="DHR279" s="499"/>
      <c r="DHS279" s="499"/>
      <c r="DHT279" s="499"/>
      <c r="DHU279" s="500"/>
      <c r="DHV279" s="501"/>
      <c r="DHW279" s="501"/>
      <c r="DHX279" s="501"/>
      <c r="DHY279" s="501"/>
      <c r="DHZ279" s="501"/>
      <c r="DIA279" s="501"/>
      <c r="DIB279" s="501"/>
      <c r="DIC279" s="501"/>
      <c r="DID279" s="501"/>
      <c r="DIE279" s="501"/>
      <c r="DIF279" s="501"/>
      <c r="DIG279" s="502"/>
      <c r="DIH279" s="497"/>
      <c r="DII279" s="498"/>
      <c r="DIJ279" s="498"/>
      <c r="DIK279" s="499"/>
      <c r="DIL279" s="499"/>
      <c r="DIM279" s="499"/>
      <c r="DIN279" s="500"/>
      <c r="DIO279" s="501"/>
      <c r="DIP279" s="501"/>
      <c r="DIQ279" s="501"/>
      <c r="DIR279" s="501"/>
      <c r="DIS279" s="501"/>
      <c r="DIT279" s="501"/>
      <c r="DIU279" s="501"/>
      <c r="DIV279" s="501"/>
      <c r="DIW279" s="501"/>
      <c r="DIX279" s="501"/>
      <c r="DIY279" s="501"/>
      <c r="DIZ279" s="502"/>
      <c r="DJA279" s="497"/>
      <c r="DJB279" s="498"/>
      <c r="DJC279" s="498"/>
      <c r="DJD279" s="499"/>
      <c r="DJE279" s="499"/>
      <c r="DJF279" s="499"/>
      <c r="DJG279" s="500"/>
      <c r="DJH279" s="501"/>
      <c r="DJI279" s="501"/>
      <c r="DJJ279" s="501"/>
      <c r="DJK279" s="501"/>
      <c r="DJL279" s="501"/>
      <c r="DJM279" s="501"/>
      <c r="DJN279" s="501"/>
      <c r="DJO279" s="501"/>
      <c r="DJP279" s="501"/>
      <c r="DJQ279" s="501"/>
      <c r="DJR279" s="501"/>
      <c r="DJS279" s="502"/>
      <c r="DJT279" s="497"/>
      <c r="DJU279" s="498"/>
      <c r="DJV279" s="498"/>
      <c r="DJW279" s="499"/>
      <c r="DJX279" s="499"/>
      <c r="DJY279" s="499"/>
      <c r="DJZ279" s="500"/>
      <c r="DKA279" s="501"/>
      <c r="DKB279" s="501"/>
      <c r="DKC279" s="501"/>
      <c r="DKD279" s="501"/>
      <c r="DKE279" s="501"/>
      <c r="DKF279" s="501"/>
      <c r="DKG279" s="501"/>
      <c r="DKH279" s="501"/>
      <c r="DKI279" s="501"/>
      <c r="DKJ279" s="501"/>
      <c r="DKK279" s="501"/>
      <c r="DKL279" s="502"/>
      <c r="DKM279" s="497"/>
      <c r="DKN279" s="498"/>
      <c r="DKO279" s="498"/>
      <c r="DKP279" s="499"/>
      <c r="DKQ279" s="499"/>
      <c r="DKR279" s="499"/>
      <c r="DKS279" s="500"/>
      <c r="DKT279" s="501"/>
      <c r="DKU279" s="501"/>
      <c r="DKV279" s="501"/>
      <c r="DKW279" s="501"/>
      <c r="DKX279" s="501"/>
      <c r="DKY279" s="501"/>
      <c r="DKZ279" s="501"/>
      <c r="DLA279" s="501"/>
      <c r="DLB279" s="501"/>
      <c r="DLC279" s="501"/>
      <c r="DLD279" s="501"/>
      <c r="DLE279" s="502"/>
      <c r="DLF279" s="497"/>
      <c r="DLG279" s="498"/>
      <c r="DLH279" s="498"/>
      <c r="DLI279" s="499"/>
      <c r="DLJ279" s="499"/>
      <c r="DLK279" s="499"/>
      <c r="DLL279" s="500"/>
      <c r="DLM279" s="501"/>
      <c r="DLN279" s="501"/>
      <c r="DLO279" s="501"/>
      <c r="DLP279" s="501"/>
      <c r="DLQ279" s="501"/>
      <c r="DLR279" s="501"/>
      <c r="DLS279" s="501"/>
      <c r="DLT279" s="501"/>
      <c r="DLU279" s="501"/>
      <c r="DLV279" s="501"/>
      <c r="DLW279" s="501"/>
      <c r="DLX279" s="502"/>
      <c r="DLY279" s="497"/>
      <c r="DLZ279" s="498"/>
      <c r="DMA279" s="498"/>
      <c r="DMB279" s="499"/>
      <c r="DMC279" s="499"/>
      <c r="DMD279" s="499"/>
      <c r="DME279" s="500"/>
      <c r="DMF279" s="501"/>
      <c r="DMG279" s="501"/>
      <c r="DMH279" s="501"/>
      <c r="DMI279" s="501"/>
      <c r="DMJ279" s="501"/>
      <c r="DMK279" s="501"/>
      <c r="DML279" s="501"/>
      <c r="DMM279" s="501"/>
      <c r="DMN279" s="501"/>
      <c r="DMO279" s="501"/>
      <c r="DMP279" s="501"/>
      <c r="DMQ279" s="502"/>
      <c r="DMR279" s="497"/>
      <c r="DMS279" s="498"/>
      <c r="DMT279" s="498"/>
      <c r="DMU279" s="499"/>
      <c r="DMV279" s="499"/>
      <c r="DMW279" s="499"/>
      <c r="DMX279" s="500"/>
      <c r="DMY279" s="501"/>
      <c r="DMZ279" s="501"/>
      <c r="DNA279" s="501"/>
      <c r="DNB279" s="501"/>
      <c r="DNC279" s="501"/>
      <c r="DND279" s="501"/>
      <c r="DNE279" s="501"/>
      <c r="DNF279" s="501"/>
      <c r="DNG279" s="501"/>
      <c r="DNH279" s="501"/>
      <c r="DNI279" s="501"/>
      <c r="DNJ279" s="502"/>
      <c r="DNK279" s="497"/>
      <c r="DNL279" s="498"/>
      <c r="DNM279" s="498"/>
      <c r="DNN279" s="499"/>
      <c r="DNO279" s="499"/>
      <c r="DNP279" s="499"/>
      <c r="DNQ279" s="500"/>
      <c r="DNR279" s="501"/>
      <c r="DNS279" s="501"/>
      <c r="DNT279" s="501"/>
      <c r="DNU279" s="501"/>
      <c r="DNV279" s="501"/>
      <c r="DNW279" s="501"/>
      <c r="DNX279" s="501"/>
      <c r="DNY279" s="501"/>
      <c r="DNZ279" s="501"/>
      <c r="DOA279" s="501"/>
      <c r="DOB279" s="501"/>
      <c r="DOC279" s="502"/>
      <c r="DOD279" s="497"/>
      <c r="DOE279" s="498"/>
      <c r="DOF279" s="498"/>
      <c r="DOG279" s="499"/>
      <c r="DOH279" s="499"/>
      <c r="DOI279" s="499"/>
      <c r="DOJ279" s="500"/>
      <c r="DOK279" s="501"/>
      <c r="DOL279" s="501"/>
      <c r="DOM279" s="501"/>
      <c r="DON279" s="501"/>
      <c r="DOO279" s="501"/>
      <c r="DOP279" s="501"/>
      <c r="DOQ279" s="501"/>
      <c r="DOR279" s="501"/>
      <c r="DOS279" s="501"/>
      <c r="DOT279" s="501"/>
      <c r="DOU279" s="501"/>
      <c r="DOV279" s="502"/>
      <c r="DOW279" s="497"/>
      <c r="DOX279" s="498"/>
      <c r="DOY279" s="498"/>
      <c r="DOZ279" s="499"/>
      <c r="DPA279" s="499"/>
      <c r="DPB279" s="499"/>
      <c r="DPC279" s="500"/>
      <c r="DPD279" s="501"/>
      <c r="DPE279" s="501"/>
      <c r="DPF279" s="501"/>
      <c r="DPG279" s="501"/>
      <c r="DPH279" s="501"/>
      <c r="DPI279" s="501"/>
      <c r="DPJ279" s="501"/>
      <c r="DPK279" s="501"/>
      <c r="DPL279" s="501"/>
      <c r="DPM279" s="501"/>
      <c r="DPN279" s="501"/>
      <c r="DPO279" s="502"/>
      <c r="DPP279" s="497"/>
      <c r="DPQ279" s="498"/>
      <c r="DPR279" s="498"/>
      <c r="DPS279" s="499"/>
      <c r="DPT279" s="499"/>
      <c r="DPU279" s="499"/>
      <c r="DPV279" s="500"/>
      <c r="DPW279" s="501"/>
      <c r="DPX279" s="501"/>
      <c r="DPY279" s="501"/>
      <c r="DPZ279" s="501"/>
      <c r="DQA279" s="501"/>
      <c r="DQB279" s="501"/>
      <c r="DQC279" s="501"/>
      <c r="DQD279" s="501"/>
      <c r="DQE279" s="501"/>
      <c r="DQF279" s="501"/>
      <c r="DQG279" s="501"/>
      <c r="DQH279" s="502"/>
      <c r="DQI279" s="497"/>
      <c r="DQJ279" s="498"/>
      <c r="DQK279" s="498"/>
      <c r="DQL279" s="499"/>
      <c r="DQM279" s="499"/>
      <c r="DQN279" s="499"/>
      <c r="DQO279" s="500"/>
      <c r="DQP279" s="501"/>
      <c r="DQQ279" s="501"/>
      <c r="DQR279" s="501"/>
      <c r="DQS279" s="501"/>
      <c r="DQT279" s="501"/>
      <c r="DQU279" s="501"/>
      <c r="DQV279" s="501"/>
      <c r="DQW279" s="501"/>
      <c r="DQX279" s="501"/>
      <c r="DQY279" s="501"/>
      <c r="DQZ279" s="501"/>
      <c r="DRA279" s="502"/>
      <c r="DRB279" s="497"/>
      <c r="DRC279" s="498"/>
      <c r="DRD279" s="498"/>
      <c r="DRE279" s="499"/>
      <c r="DRF279" s="499"/>
      <c r="DRG279" s="499"/>
      <c r="DRH279" s="500"/>
      <c r="DRI279" s="501"/>
      <c r="DRJ279" s="501"/>
      <c r="DRK279" s="501"/>
      <c r="DRL279" s="501"/>
      <c r="DRM279" s="501"/>
      <c r="DRN279" s="501"/>
      <c r="DRO279" s="501"/>
      <c r="DRP279" s="501"/>
      <c r="DRQ279" s="501"/>
      <c r="DRR279" s="501"/>
      <c r="DRS279" s="501"/>
      <c r="DRT279" s="502"/>
      <c r="DRU279" s="497"/>
      <c r="DRV279" s="498"/>
      <c r="DRW279" s="498"/>
      <c r="DRX279" s="499"/>
      <c r="DRY279" s="499"/>
      <c r="DRZ279" s="499"/>
      <c r="DSA279" s="500"/>
      <c r="DSB279" s="501"/>
      <c r="DSC279" s="501"/>
      <c r="DSD279" s="501"/>
      <c r="DSE279" s="501"/>
      <c r="DSF279" s="501"/>
      <c r="DSG279" s="501"/>
      <c r="DSH279" s="501"/>
      <c r="DSI279" s="501"/>
      <c r="DSJ279" s="501"/>
      <c r="DSK279" s="501"/>
      <c r="DSL279" s="501"/>
      <c r="DSM279" s="502"/>
      <c r="DSN279" s="497"/>
      <c r="DSO279" s="498"/>
      <c r="DSP279" s="498"/>
      <c r="DSQ279" s="499"/>
      <c r="DSR279" s="499"/>
      <c r="DSS279" s="499"/>
      <c r="DST279" s="500"/>
      <c r="DSU279" s="501"/>
      <c r="DSV279" s="501"/>
      <c r="DSW279" s="501"/>
      <c r="DSX279" s="501"/>
      <c r="DSY279" s="501"/>
      <c r="DSZ279" s="501"/>
      <c r="DTA279" s="501"/>
      <c r="DTB279" s="501"/>
      <c r="DTC279" s="501"/>
      <c r="DTD279" s="501"/>
      <c r="DTE279" s="501"/>
      <c r="DTF279" s="502"/>
      <c r="DTG279" s="497"/>
      <c r="DTH279" s="498"/>
      <c r="DTI279" s="498"/>
      <c r="DTJ279" s="499"/>
      <c r="DTK279" s="499"/>
      <c r="DTL279" s="499"/>
      <c r="DTM279" s="500"/>
      <c r="DTN279" s="501"/>
      <c r="DTO279" s="501"/>
      <c r="DTP279" s="501"/>
      <c r="DTQ279" s="501"/>
      <c r="DTR279" s="501"/>
      <c r="DTS279" s="501"/>
      <c r="DTT279" s="501"/>
      <c r="DTU279" s="501"/>
      <c r="DTV279" s="501"/>
      <c r="DTW279" s="501"/>
      <c r="DTX279" s="501"/>
      <c r="DTY279" s="502"/>
      <c r="DTZ279" s="497"/>
      <c r="DUA279" s="498"/>
      <c r="DUB279" s="498"/>
      <c r="DUC279" s="499"/>
      <c r="DUD279" s="499"/>
      <c r="DUE279" s="499"/>
      <c r="DUF279" s="500"/>
      <c r="DUG279" s="501"/>
      <c r="DUH279" s="501"/>
      <c r="DUI279" s="501"/>
      <c r="DUJ279" s="501"/>
      <c r="DUK279" s="501"/>
      <c r="DUL279" s="501"/>
      <c r="DUM279" s="501"/>
      <c r="DUN279" s="501"/>
      <c r="DUO279" s="501"/>
      <c r="DUP279" s="501"/>
      <c r="DUQ279" s="501"/>
      <c r="DUR279" s="502"/>
      <c r="DUS279" s="497"/>
      <c r="DUT279" s="498"/>
      <c r="DUU279" s="498"/>
      <c r="DUV279" s="499"/>
      <c r="DUW279" s="499"/>
      <c r="DUX279" s="499"/>
      <c r="DUY279" s="500"/>
      <c r="DUZ279" s="501"/>
      <c r="DVA279" s="501"/>
      <c r="DVB279" s="501"/>
      <c r="DVC279" s="501"/>
      <c r="DVD279" s="501"/>
      <c r="DVE279" s="501"/>
      <c r="DVF279" s="501"/>
      <c r="DVG279" s="501"/>
      <c r="DVH279" s="501"/>
      <c r="DVI279" s="501"/>
      <c r="DVJ279" s="501"/>
      <c r="DVK279" s="502"/>
      <c r="DVL279" s="497"/>
      <c r="DVM279" s="498"/>
      <c r="DVN279" s="498"/>
      <c r="DVO279" s="499"/>
      <c r="DVP279" s="499"/>
      <c r="DVQ279" s="499"/>
      <c r="DVR279" s="500"/>
      <c r="DVS279" s="501"/>
      <c r="DVT279" s="501"/>
      <c r="DVU279" s="501"/>
      <c r="DVV279" s="501"/>
      <c r="DVW279" s="501"/>
      <c r="DVX279" s="501"/>
      <c r="DVY279" s="501"/>
      <c r="DVZ279" s="501"/>
      <c r="DWA279" s="501"/>
      <c r="DWB279" s="501"/>
      <c r="DWC279" s="501"/>
      <c r="DWD279" s="502"/>
      <c r="DWE279" s="497"/>
      <c r="DWF279" s="498"/>
      <c r="DWG279" s="498"/>
      <c r="DWH279" s="499"/>
      <c r="DWI279" s="499"/>
      <c r="DWJ279" s="499"/>
      <c r="DWK279" s="500"/>
      <c r="DWL279" s="501"/>
      <c r="DWM279" s="501"/>
      <c r="DWN279" s="501"/>
      <c r="DWO279" s="501"/>
      <c r="DWP279" s="501"/>
      <c r="DWQ279" s="501"/>
      <c r="DWR279" s="501"/>
      <c r="DWS279" s="501"/>
      <c r="DWT279" s="501"/>
      <c r="DWU279" s="501"/>
      <c r="DWV279" s="501"/>
      <c r="DWW279" s="502"/>
      <c r="DWX279" s="497"/>
      <c r="DWY279" s="498"/>
      <c r="DWZ279" s="498"/>
      <c r="DXA279" s="499"/>
      <c r="DXB279" s="499"/>
      <c r="DXC279" s="499"/>
      <c r="DXD279" s="500"/>
      <c r="DXE279" s="501"/>
      <c r="DXF279" s="501"/>
      <c r="DXG279" s="501"/>
      <c r="DXH279" s="501"/>
      <c r="DXI279" s="501"/>
      <c r="DXJ279" s="501"/>
      <c r="DXK279" s="501"/>
      <c r="DXL279" s="501"/>
      <c r="DXM279" s="501"/>
      <c r="DXN279" s="501"/>
      <c r="DXO279" s="501"/>
      <c r="DXP279" s="502"/>
      <c r="DXQ279" s="497"/>
      <c r="DXR279" s="498"/>
      <c r="DXS279" s="498"/>
      <c r="DXT279" s="499"/>
      <c r="DXU279" s="499"/>
      <c r="DXV279" s="499"/>
      <c r="DXW279" s="500"/>
      <c r="DXX279" s="501"/>
      <c r="DXY279" s="501"/>
      <c r="DXZ279" s="501"/>
      <c r="DYA279" s="501"/>
      <c r="DYB279" s="501"/>
      <c r="DYC279" s="501"/>
      <c r="DYD279" s="501"/>
      <c r="DYE279" s="501"/>
      <c r="DYF279" s="501"/>
      <c r="DYG279" s="501"/>
      <c r="DYH279" s="501"/>
      <c r="DYI279" s="502"/>
      <c r="DYJ279" s="497"/>
      <c r="DYK279" s="498"/>
      <c r="DYL279" s="498"/>
      <c r="DYM279" s="499"/>
      <c r="DYN279" s="499"/>
      <c r="DYO279" s="499"/>
      <c r="DYP279" s="500"/>
      <c r="DYQ279" s="501"/>
      <c r="DYR279" s="501"/>
      <c r="DYS279" s="501"/>
      <c r="DYT279" s="501"/>
      <c r="DYU279" s="501"/>
      <c r="DYV279" s="501"/>
      <c r="DYW279" s="501"/>
      <c r="DYX279" s="501"/>
      <c r="DYY279" s="501"/>
      <c r="DYZ279" s="501"/>
      <c r="DZA279" s="501"/>
      <c r="DZB279" s="502"/>
      <c r="DZC279" s="497"/>
      <c r="DZD279" s="498"/>
      <c r="DZE279" s="498"/>
      <c r="DZF279" s="499"/>
      <c r="DZG279" s="499"/>
      <c r="DZH279" s="499"/>
      <c r="DZI279" s="500"/>
      <c r="DZJ279" s="501"/>
      <c r="DZK279" s="501"/>
      <c r="DZL279" s="501"/>
      <c r="DZM279" s="501"/>
      <c r="DZN279" s="501"/>
      <c r="DZO279" s="501"/>
      <c r="DZP279" s="501"/>
      <c r="DZQ279" s="501"/>
      <c r="DZR279" s="501"/>
      <c r="DZS279" s="501"/>
      <c r="DZT279" s="501"/>
      <c r="DZU279" s="502"/>
      <c r="DZV279" s="497"/>
      <c r="DZW279" s="498"/>
      <c r="DZX279" s="498"/>
      <c r="DZY279" s="499"/>
      <c r="DZZ279" s="499"/>
      <c r="EAA279" s="499"/>
      <c r="EAB279" s="500"/>
      <c r="EAC279" s="501"/>
      <c r="EAD279" s="501"/>
      <c r="EAE279" s="501"/>
      <c r="EAF279" s="501"/>
      <c r="EAG279" s="501"/>
      <c r="EAH279" s="501"/>
      <c r="EAI279" s="501"/>
      <c r="EAJ279" s="501"/>
      <c r="EAK279" s="501"/>
      <c r="EAL279" s="501"/>
      <c r="EAM279" s="501"/>
      <c r="EAN279" s="502"/>
      <c r="EAO279" s="497"/>
      <c r="EAP279" s="498"/>
      <c r="EAQ279" s="498"/>
      <c r="EAR279" s="499"/>
      <c r="EAS279" s="499"/>
      <c r="EAT279" s="499"/>
      <c r="EAU279" s="500"/>
      <c r="EAV279" s="501"/>
      <c r="EAW279" s="501"/>
      <c r="EAX279" s="501"/>
      <c r="EAY279" s="501"/>
      <c r="EAZ279" s="501"/>
      <c r="EBA279" s="501"/>
      <c r="EBB279" s="501"/>
      <c r="EBC279" s="501"/>
      <c r="EBD279" s="501"/>
      <c r="EBE279" s="501"/>
      <c r="EBF279" s="501"/>
      <c r="EBG279" s="502"/>
      <c r="EBH279" s="497"/>
      <c r="EBI279" s="498"/>
      <c r="EBJ279" s="498"/>
      <c r="EBK279" s="499"/>
      <c r="EBL279" s="499"/>
      <c r="EBM279" s="499"/>
      <c r="EBN279" s="500"/>
      <c r="EBO279" s="501"/>
      <c r="EBP279" s="501"/>
      <c r="EBQ279" s="501"/>
      <c r="EBR279" s="501"/>
      <c r="EBS279" s="501"/>
      <c r="EBT279" s="501"/>
      <c r="EBU279" s="501"/>
      <c r="EBV279" s="501"/>
      <c r="EBW279" s="501"/>
      <c r="EBX279" s="501"/>
      <c r="EBY279" s="501"/>
      <c r="EBZ279" s="502"/>
      <c r="ECA279" s="497"/>
      <c r="ECB279" s="498"/>
      <c r="ECC279" s="498"/>
      <c r="ECD279" s="499"/>
      <c r="ECE279" s="499"/>
      <c r="ECF279" s="499"/>
      <c r="ECG279" s="500"/>
      <c r="ECH279" s="501"/>
      <c r="ECI279" s="501"/>
      <c r="ECJ279" s="501"/>
      <c r="ECK279" s="501"/>
      <c r="ECL279" s="501"/>
      <c r="ECM279" s="501"/>
      <c r="ECN279" s="501"/>
      <c r="ECO279" s="501"/>
      <c r="ECP279" s="501"/>
      <c r="ECQ279" s="501"/>
      <c r="ECR279" s="501"/>
      <c r="ECS279" s="502"/>
      <c r="ECT279" s="497"/>
      <c r="ECU279" s="498"/>
      <c r="ECV279" s="498"/>
      <c r="ECW279" s="499"/>
      <c r="ECX279" s="499"/>
      <c r="ECY279" s="499"/>
      <c r="ECZ279" s="500"/>
      <c r="EDA279" s="501"/>
      <c r="EDB279" s="501"/>
      <c r="EDC279" s="501"/>
      <c r="EDD279" s="501"/>
      <c r="EDE279" s="501"/>
      <c r="EDF279" s="501"/>
      <c r="EDG279" s="501"/>
      <c r="EDH279" s="501"/>
      <c r="EDI279" s="501"/>
      <c r="EDJ279" s="501"/>
      <c r="EDK279" s="501"/>
      <c r="EDL279" s="502"/>
      <c r="EDM279" s="497"/>
      <c r="EDN279" s="498"/>
      <c r="EDO279" s="498"/>
      <c r="EDP279" s="499"/>
      <c r="EDQ279" s="499"/>
      <c r="EDR279" s="499"/>
      <c r="EDS279" s="500"/>
      <c r="EDT279" s="501"/>
      <c r="EDU279" s="501"/>
      <c r="EDV279" s="501"/>
      <c r="EDW279" s="501"/>
      <c r="EDX279" s="501"/>
      <c r="EDY279" s="501"/>
      <c r="EDZ279" s="501"/>
      <c r="EEA279" s="501"/>
      <c r="EEB279" s="501"/>
      <c r="EEC279" s="501"/>
      <c r="EED279" s="501"/>
      <c r="EEE279" s="502"/>
      <c r="EEF279" s="497"/>
      <c r="EEG279" s="498"/>
      <c r="EEH279" s="498"/>
      <c r="EEI279" s="499"/>
      <c r="EEJ279" s="499"/>
      <c r="EEK279" s="499"/>
      <c r="EEL279" s="500"/>
      <c r="EEM279" s="501"/>
      <c r="EEN279" s="501"/>
      <c r="EEO279" s="501"/>
      <c r="EEP279" s="501"/>
      <c r="EEQ279" s="501"/>
      <c r="EER279" s="501"/>
      <c r="EES279" s="501"/>
      <c r="EET279" s="501"/>
      <c r="EEU279" s="501"/>
      <c r="EEV279" s="501"/>
      <c r="EEW279" s="501"/>
      <c r="EEX279" s="502"/>
      <c r="EEY279" s="497"/>
      <c r="EEZ279" s="498"/>
      <c r="EFA279" s="498"/>
      <c r="EFB279" s="499"/>
      <c r="EFC279" s="499"/>
      <c r="EFD279" s="499"/>
      <c r="EFE279" s="500"/>
      <c r="EFF279" s="501"/>
      <c r="EFG279" s="501"/>
      <c r="EFH279" s="501"/>
      <c r="EFI279" s="501"/>
      <c r="EFJ279" s="501"/>
      <c r="EFK279" s="501"/>
      <c r="EFL279" s="501"/>
      <c r="EFM279" s="501"/>
      <c r="EFN279" s="501"/>
      <c r="EFO279" s="501"/>
      <c r="EFP279" s="501"/>
      <c r="EFQ279" s="502"/>
      <c r="EFR279" s="497"/>
      <c r="EFS279" s="498"/>
      <c r="EFT279" s="498"/>
      <c r="EFU279" s="499"/>
      <c r="EFV279" s="499"/>
      <c r="EFW279" s="499"/>
      <c r="EFX279" s="500"/>
      <c r="EFY279" s="501"/>
      <c r="EFZ279" s="501"/>
      <c r="EGA279" s="501"/>
      <c r="EGB279" s="501"/>
      <c r="EGC279" s="501"/>
      <c r="EGD279" s="501"/>
      <c r="EGE279" s="501"/>
      <c r="EGF279" s="501"/>
      <c r="EGG279" s="501"/>
      <c r="EGH279" s="501"/>
      <c r="EGI279" s="501"/>
      <c r="EGJ279" s="502"/>
      <c r="EGK279" s="497"/>
      <c r="EGL279" s="498"/>
      <c r="EGM279" s="498"/>
      <c r="EGN279" s="499"/>
      <c r="EGO279" s="499"/>
      <c r="EGP279" s="499"/>
      <c r="EGQ279" s="500"/>
      <c r="EGR279" s="501"/>
      <c r="EGS279" s="501"/>
      <c r="EGT279" s="501"/>
      <c r="EGU279" s="501"/>
      <c r="EGV279" s="501"/>
      <c r="EGW279" s="501"/>
      <c r="EGX279" s="501"/>
      <c r="EGY279" s="501"/>
      <c r="EGZ279" s="501"/>
      <c r="EHA279" s="501"/>
      <c r="EHB279" s="501"/>
      <c r="EHC279" s="502"/>
      <c r="EHD279" s="497"/>
      <c r="EHE279" s="498"/>
      <c r="EHF279" s="498"/>
      <c r="EHG279" s="499"/>
      <c r="EHH279" s="499"/>
      <c r="EHI279" s="499"/>
      <c r="EHJ279" s="500"/>
      <c r="EHK279" s="501"/>
      <c r="EHL279" s="501"/>
      <c r="EHM279" s="501"/>
      <c r="EHN279" s="501"/>
      <c r="EHO279" s="501"/>
      <c r="EHP279" s="501"/>
      <c r="EHQ279" s="501"/>
      <c r="EHR279" s="501"/>
      <c r="EHS279" s="501"/>
      <c r="EHT279" s="501"/>
      <c r="EHU279" s="501"/>
      <c r="EHV279" s="502"/>
      <c r="EHW279" s="497"/>
      <c r="EHX279" s="498"/>
      <c r="EHY279" s="498"/>
      <c r="EHZ279" s="499"/>
      <c r="EIA279" s="499"/>
      <c r="EIB279" s="499"/>
      <c r="EIC279" s="500"/>
      <c r="EID279" s="501"/>
      <c r="EIE279" s="501"/>
      <c r="EIF279" s="501"/>
      <c r="EIG279" s="501"/>
      <c r="EIH279" s="501"/>
      <c r="EII279" s="501"/>
      <c r="EIJ279" s="501"/>
      <c r="EIK279" s="501"/>
      <c r="EIL279" s="501"/>
      <c r="EIM279" s="501"/>
      <c r="EIN279" s="501"/>
      <c r="EIO279" s="502"/>
      <c r="EIP279" s="497"/>
      <c r="EIQ279" s="498"/>
      <c r="EIR279" s="498"/>
      <c r="EIS279" s="499"/>
      <c r="EIT279" s="499"/>
      <c r="EIU279" s="499"/>
      <c r="EIV279" s="500"/>
      <c r="EIW279" s="501"/>
      <c r="EIX279" s="501"/>
      <c r="EIY279" s="501"/>
      <c r="EIZ279" s="501"/>
      <c r="EJA279" s="501"/>
      <c r="EJB279" s="501"/>
      <c r="EJC279" s="501"/>
      <c r="EJD279" s="501"/>
      <c r="EJE279" s="501"/>
      <c r="EJF279" s="501"/>
      <c r="EJG279" s="501"/>
      <c r="EJH279" s="502"/>
      <c r="EJI279" s="497"/>
      <c r="EJJ279" s="498"/>
      <c r="EJK279" s="498"/>
      <c r="EJL279" s="499"/>
      <c r="EJM279" s="499"/>
      <c r="EJN279" s="499"/>
      <c r="EJO279" s="500"/>
      <c r="EJP279" s="501"/>
      <c r="EJQ279" s="501"/>
      <c r="EJR279" s="501"/>
      <c r="EJS279" s="501"/>
      <c r="EJT279" s="501"/>
      <c r="EJU279" s="501"/>
      <c r="EJV279" s="501"/>
      <c r="EJW279" s="501"/>
      <c r="EJX279" s="501"/>
      <c r="EJY279" s="501"/>
      <c r="EJZ279" s="501"/>
      <c r="EKA279" s="502"/>
      <c r="EKB279" s="497"/>
      <c r="EKC279" s="498"/>
      <c r="EKD279" s="498"/>
      <c r="EKE279" s="499"/>
      <c r="EKF279" s="499"/>
      <c r="EKG279" s="499"/>
      <c r="EKH279" s="500"/>
      <c r="EKI279" s="501"/>
      <c r="EKJ279" s="501"/>
      <c r="EKK279" s="501"/>
      <c r="EKL279" s="501"/>
      <c r="EKM279" s="501"/>
      <c r="EKN279" s="501"/>
      <c r="EKO279" s="501"/>
      <c r="EKP279" s="501"/>
      <c r="EKQ279" s="501"/>
      <c r="EKR279" s="501"/>
      <c r="EKS279" s="501"/>
      <c r="EKT279" s="502"/>
      <c r="EKU279" s="497"/>
      <c r="EKV279" s="498"/>
      <c r="EKW279" s="498"/>
      <c r="EKX279" s="499"/>
      <c r="EKY279" s="499"/>
      <c r="EKZ279" s="499"/>
      <c r="ELA279" s="500"/>
      <c r="ELB279" s="501"/>
      <c r="ELC279" s="501"/>
      <c r="ELD279" s="501"/>
      <c r="ELE279" s="501"/>
      <c r="ELF279" s="501"/>
      <c r="ELG279" s="501"/>
      <c r="ELH279" s="501"/>
      <c r="ELI279" s="501"/>
      <c r="ELJ279" s="501"/>
      <c r="ELK279" s="501"/>
      <c r="ELL279" s="501"/>
      <c r="ELM279" s="502"/>
      <c r="ELN279" s="497"/>
      <c r="ELO279" s="498"/>
      <c r="ELP279" s="498"/>
      <c r="ELQ279" s="499"/>
      <c r="ELR279" s="499"/>
      <c r="ELS279" s="499"/>
      <c r="ELT279" s="500"/>
      <c r="ELU279" s="501"/>
      <c r="ELV279" s="501"/>
      <c r="ELW279" s="501"/>
      <c r="ELX279" s="501"/>
      <c r="ELY279" s="501"/>
      <c r="ELZ279" s="501"/>
      <c r="EMA279" s="501"/>
      <c r="EMB279" s="501"/>
      <c r="EMC279" s="501"/>
      <c r="EMD279" s="501"/>
      <c r="EME279" s="501"/>
      <c r="EMF279" s="502"/>
      <c r="EMG279" s="497"/>
      <c r="EMH279" s="498"/>
      <c r="EMI279" s="498"/>
      <c r="EMJ279" s="499"/>
      <c r="EMK279" s="499"/>
      <c r="EML279" s="499"/>
      <c r="EMM279" s="500"/>
      <c r="EMN279" s="501"/>
      <c r="EMO279" s="501"/>
      <c r="EMP279" s="501"/>
      <c r="EMQ279" s="501"/>
      <c r="EMR279" s="501"/>
      <c r="EMS279" s="501"/>
      <c r="EMT279" s="501"/>
      <c r="EMU279" s="501"/>
      <c r="EMV279" s="501"/>
      <c r="EMW279" s="501"/>
      <c r="EMX279" s="501"/>
      <c r="EMY279" s="502"/>
      <c r="EMZ279" s="497"/>
      <c r="ENA279" s="498"/>
      <c r="ENB279" s="498"/>
      <c r="ENC279" s="499"/>
      <c r="END279" s="499"/>
      <c r="ENE279" s="499"/>
      <c r="ENF279" s="500"/>
      <c r="ENG279" s="501"/>
      <c r="ENH279" s="501"/>
      <c r="ENI279" s="501"/>
      <c r="ENJ279" s="501"/>
      <c r="ENK279" s="501"/>
      <c r="ENL279" s="501"/>
      <c r="ENM279" s="501"/>
      <c r="ENN279" s="501"/>
      <c r="ENO279" s="501"/>
      <c r="ENP279" s="501"/>
      <c r="ENQ279" s="501"/>
      <c r="ENR279" s="502"/>
      <c r="ENS279" s="497"/>
      <c r="ENT279" s="498"/>
      <c r="ENU279" s="498"/>
      <c r="ENV279" s="499"/>
      <c r="ENW279" s="499"/>
      <c r="ENX279" s="499"/>
      <c r="ENY279" s="500"/>
      <c r="ENZ279" s="501"/>
      <c r="EOA279" s="501"/>
      <c r="EOB279" s="501"/>
      <c r="EOC279" s="501"/>
      <c r="EOD279" s="501"/>
      <c r="EOE279" s="501"/>
      <c r="EOF279" s="501"/>
      <c r="EOG279" s="501"/>
      <c r="EOH279" s="501"/>
      <c r="EOI279" s="501"/>
      <c r="EOJ279" s="501"/>
      <c r="EOK279" s="502"/>
      <c r="EOL279" s="497"/>
      <c r="EOM279" s="498"/>
      <c r="EON279" s="498"/>
      <c r="EOO279" s="499"/>
      <c r="EOP279" s="499"/>
      <c r="EOQ279" s="499"/>
      <c r="EOR279" s="500"/>
      <c r="EOS279" s="501"/>
      <c r="EOT279" s="501"/>
      <c r="EOU279" s="501"/>
      <c r="EOV279" s="501"/>
      <c r="EOW279" s="501"/>
      <c r="EOX279" s="501"/>
      <c r="EOY279" s="501"/>
      <c r="EOZ279" s="501"/>
      <c r="EPA279" s="501"/>
      <c r="EPB279" s="501"/>
      <c r="EPC279" s="501"/>
      <c r="EPD279" s="502"/>
      <c r="EPE279" s="497"/>
      <c r="EPF279" s="498"/>
      <c r="EPG279" s="498"/>
      <c r="EPH279" s="499"/>
      <c r="EPI279" s="499"/>
      <c r="EPJ279" s="499"/>
      <c r="EPK279" s="500"/>
      <c r="EPL279" s="501"/>
      <c r="EPM279" s="501"/>
      <c r="EPN279" s="501"/>
      <c r="EPO279" s="501"/>
      <c r="EPP279" s="501"/>
      <c r="EPQ279" s="501"/>
      <c r="EPR279" s="501"/>
      <c r="EPS279" s="501"/>
      <c r="EPT279" s="501"/>
      <c r="EPU279" s="501"/>
      <c r="EPV279" s="501"/>
      <c r="EPW279" s="502"/>
      <c r="EPX279" s="497"/>
      <c r="EPY279" s="498"/>
      <c r="EPZ279" s="498"/>
      <c r="EQA279" s="499"/>
      <c r="EQB279" s="499"/>
      <c r="EQC279" s="499"/>
      <c r="EQD279" s="500"/>
      <c r="EQE279" s="501"/>
      <c r="EQF279" s="501"/>
      <c r="EQG279" s="501"/>
      <c r="EQH279" s="501"/>
      <c r="EQI279" s="501"/>
      <c r="EQJ279" s="501"/>
      <c r="EQK279" s="501"/>
      <c r="EQL279" s="501"/>
      <c r="EQM279" s="501"/>
      <c r="EQN279" s="501"/>
      <c r="EQO279" s="501"/>
      <c r="EQP279" s="502"/>
      <c r="EQQ279" s="497"/>
      <c r="EQR279" s="498"/>
      <c r="EQS279" s="498"/>
      <c r="EQT279" s="499"/>
      <c r="EQU279" s="499"/>
      <c r="EQV279" s="499"/>
      <c r="EQW279" s="500"/>
      <c r="EQX279" s="501"/>
      <c r="EQY279" s="501"/>
      <c r="EQZ279" s="501"/>
      <c r="ERA279" s="501"/>
      <c r="ERB279" s="501"/>
      <c r="ERC279" s="501"/>
      <c r="ERD279" s="501"/>
      <c r="ERE279" s="501"/>
      <c r="ERF279" s="501"/>
      <c r="ERG279" s="501"/>
      <c r="ERH279" s="501"/>
      <c r="ERI279" s="502"/>
      <c r="ERJ279" s="497"/>
      <c r="ERK279" s="498"/>
      <c r="ERL279" s="498"/>
      <c r="ERM279" s="499"/>
      <c r="ERN279" s="499"/>
      <c r="ERO279" s="499"/>
      <c r="ERP279" s="500"/>
      <c r="ERQ279" s="501"/>
      <c r="ERR279" s="501"/>
      <c r="ERS279" s="501"/>
      <c r="ERT279" s="501"/>
      <c r="ERU279" s="501"/>
      <c r="ERV279" s="501"/>
      <c r="ERW279" s="501"/>
      <c r="ERX279" s="501"/>
      <c r="ERY279" s="501"/>
      <c r="ERZ279" s="501"/>
      <c r="ESA279" s="501"/>
      <c r="ESB279" s="502"/>
      <c r="ESC279" s="497"/>
      <c r="ESD279" s="498"/>
      <c r="ESE279" s="498"/>
      <c r="ESF279" s="499"/>
      <c r="ESG279" s="499"/>
      <c r="ESH279" s="499"/>
      <c r="ESI279" s="500"/>
      <c r="ESJ279" s="501"/>
      <c r="ESK279" s="501"/>
      <c r="ESL279" s="501"/>
      <c r="ESM279" s="501"/>
      <c r="ESN279" s="501"/>
      <c r="ESO279" s="501"/>
      <c r="ESP279" s="501"/>
      <c r="ESQ279" s="501"/>
      <c r="ESR279" s="501"/>
      <c r="ESS279" s="501"/>
      <c r="EST279" s="501"/>
      <c r="ESU279" s="502"/>
      <c r="ESV279" s="497"/>
      <c r="ESW279" s="498"/>
      <c r="ESX279" s="498"/>
      <c r="ESY279" s="499"/>
      <c r="ESZ279" s="499"/>
      <c r="ETA279" s="499"/>
      <c r="ETB279" s="500"/>
      <c r="ETC279" s="501"/>
      <c r="ETD279" s="501"/>
      <c r="ETE279" s="501"/>
      <c r="ETF279" s="501"/>
      <c r="ETG279" s="501"/>
      <c r="ETH279" s="501"/>
      <c r="ETI279" s="501"/>
      <c r="ETJ279" s="501"/>
      <c r="ETK279" s="501"/>
      <c r="ETL279" s="501"/>
      <c r="ETM279" s="501"/>
      <c r="ETN279" s="502"/>
      <c r="ETO279" s="497"/>
      <c r="ETP279" s="498"/>
      <c r="ETQ279" s="498"/>
      <c r="ETR279" s="499"/>
      <c r="ETS279" s="499"/>
      <c r="ETT279" s="499"/>
      <c r="ETU279" s="500"/>
      <c r="ETV279" s="501"/>
      <c r="ETW279" s="501"/>
      <c r="ETX279" s="501"/>
      <c r="ETY279" s="501"/>
      <c r="ETZ279" s="501"/>
      <c r="EUA279" s="501"/>
      <c r="EUB279" s="501"/>
      <c r="EUC279" s="501"/>
      <c r="EUD279" s="501"/>
      <c r="EUE279" s="501"/>
      <c r="EUF279" s="501"/>
      <c r="EUG279" s="502"/>
      <c r="EUH279" s="497"/>
      <c r="EUI279" s="498"/>
      <c r="EUJ279" s="498"/>
      <c r="EUK279" s="499"/>
      <c r="EUL279" s="499"/>
      <c r="EUM279" s="499"/>
      <c r="EUN279" s="500"/>
      <c r="EUO279" s="501"/>
      <c r="EUP279" s="501"/>
      <c r="EUQ279" s="501"/>
      <c r="EUR279" s="501"/>
      <c r="EUS279" s="501"/>
      <c r="EUT279" s="501"/>
      <c r="EUU279" s="501"/>
      <c r="EUV279" s="501"/>
      <c r="EUW279" s="501"/>
      <c r="EUX279" s="501"/>
      <c r="EUY279" s="501"/>
      <c r="EUZ279" s="502"/>
      <c r="EVA279" s="497"/>
      <c r="EVB279" s="498"/>
      <c r="EVC279" s="498"/>
      <c r="EVD279" s="499"/>
      <c r="EVE279" s="499"/>
      <c r="EVF279" s="499"/>
      <c r="EVG279" s="500"/>
      <c r="EVH279" s="501"/>
      <c r="EVI279" s="501"/>
      <c r="EVJ279" s="501"/>
      <c r="EVK279" s="501"/>
      <c r="EVL279" s="501"/>
      <c r="EVM279" s="501"/>
      <c r="EVN279" s="501"/>
      <c r="EVO279" s="501"/>
      <c r="EVP279" s="501"/>
      <c r="EVQ279" s="501"/>
      <c r="EVR279" s="501"/>
      <c r="EVS279" s="502"/>
      <c r="EVT279" s="497"/>
      <c r="EVU279" s="498"/>
      <c r="EVV279" s="498"/>
      <c r="EVW279" s="499"/>
      <c r="EVX279" s="499"/>
      <c r="EVY279" s="499"/>
      <c r="EVZ279" s="500"/>
      <c r="EWA279" s="501"/>
      <c r="EWB279" s="501"/>
      <c r="EWC279" s="501"/>
      <c r="EWD279" s="501"/>
      <c r="EWE279" s="501"/>
      <c r="EWF279" s="501"/>
      <c r="EWG279" s="501"/>
      <c r="EWH279" s="501"/>
      <c r="EWI279" s="501"/>
      <c r="EWJ279" s="501"/>
      <c r="EWK279" s="501"/>
      <c r="EWL279" s="502"/>
      <c r="EWM279" s="497"/>
      <c r="EWN279" s="498"/>
      <c r="EWO279" s="498"/>
      <c r="EWP279" s="499"/>
      <c r="EWQ279" s="499"/>
      <c r="EWR279" s="499"/>
      <c r="EWS279" s="500"/>
      <c r="EWT279" s="501"/>
      <c r="EWU279" s="501"/>
      <c r="EWV279" s="501"/>
      <c r="EWW279" s="501"/>
      <c r="EWX279" s="501"/>
      <c r="EWY279" s="501"/>
      <c r="EWZ279" s="501"/>
      <c r="EXA279" s="501"/>
      <c r="EXB279" s="501"/>
      <c r="EXC279" s="501"/>
      <c r="EXD279" s="501"/>
      <c r="EXE279" s="502"/>
      <c r="EXF279" s="497"/>
      <c r="EXG279" s="498"/>
      <c r="EXH279" s="498"/>
      <c r="EXI279" s="499"/>
      <c r="EXJ279" s="499"/>
      <c r="EXK279" s="499"/>
      <c r="EXL279" s="500"/>
      <c r="EXM279" s="501"/>
      <c r="EXN279" s="501"/>
      <c r="EXO279" s="501"/>
      <c r="EXP279" s="501"/>
      <c r="EXQ279" s="501"/>
      <c r="EXR279" s="501"/>
      <c r="EXS279" s="501"/>
      <c r="EXT279" s="501"/>
      <c r="EXU279" s="501"/>
      <c r="EXV279" s="501"/>
      <c r="EXW279" s="501"/>
      <c r="EXX279" s="502"/>
      <c r="EXY279" s="497"/>
      <c r="EXZ279" s="498"/>
      <c r="EYA279" s="498"/>
      <c r="EYB279" s="499"/>
      <c r="EYC279" s="499"/>
      <c r="EYD279" s="499"/>
      <c r="EYE279" s="500"/>
      <c r="EYF279" s="501"/>
      <c r="EYG279" s="501"/>
      <c r="EYH279" s="501"/>
      <c r="EYI279" s="501"/>
      <c r="EYJ279" s="501"/>
      <c r="EYK279" s="501"/>
      <c r="EYL279" s="501"/>
      <c r="EYM279" s="501"/>
      <c r="EYN279" s="501"/>
      <c r="EYO279" s="501"/>
      <c r="EYP279" s="501"/>
      <c r="EYQ279" s="502"/>
      <c r="EYR279" s="497"/>
      <c r="EYS279" s="498"/>
      <c r="EYT279" s="498"/>
      <c r="EYU279" s="499"/>
      <c r="EYV279" s="499"/>
      <c r="EYW279" s="499"/>
      <c r="EYX279" s="500"/>
      <c r="EYY279" s="501"/>
      <c r="EYZ279" s="501"/>
      <c r="EZA279" s="501"/>
      <c r="EZB279" s="501"/>
      <c r="EZC279" s="501"/>
      <c r="EZD279" s="501"/>
      <c r="EZE279" s="501"/>
      <c r="EZF279" s="501"/>
      <c r="EZG279" s="501"/>
      <c r="EZH279" s="501"/>
      <c r="EZI279" s="501"/>
      <c r="EZJ279" s="502"/>
      <c r="EZK279" s="497"/>
      <c r="EZL279" s="498"/>
      <c r="EZM279" s="498"/>
      <c r="EZN279" s="499"/>
      <c r="EZO279" s="499"/>
      <c r="EZP279" s="499"/>
      <c r="EZQ279" s="500"/>
      <c r="EZR279" s="501"/>
      <c r="EZS279" s="501"/>
      <c r="EZT279" s="501"/>
      <c r="EZU279" s="501"/>
      <c r="EZV279" s="501"/>
      <c r="EZW279" s="501"/>
      <c r="EZX279" s="501"/>
      <c r="EZY279" s="501"/>
      <c r="EZZ279" s="501"/>
      <c r="FAA279" s="501"/>
      <c r="FAB279" s="501"/>
      <c r="FAC279" s="502"/>
      <c r="FAD279" s="497"/>
      <c r="FAE279" s="498"/>
      <c r="FAF279" s="498"/>
      <c r="FAG279" s="499"/>
      <c r="FAH279" s="499"/>
      <c r="FAI279" s="499"/>
      <c r="FAJ279" s="500"/>
      <c r="FAK279" s="501"/>
      <c r="FAL279" s="501"/>
      <c r="FAM279" s="501"/>
      <c r="FAN279" s="501"/>
      <c r="FAO279" s="501"/>
      <c r="FAP279" s="501"/>
      <c r="FAQ279" s="501"/>
      <c r="FAR279" s="501"/>
      <c r="FAS279" s="501"/>
      <c r="FAT279" s="501"/>
      <c r="FAU279" s="501"/>
      <c r="FAV279" s="502"/>
      <c r="FAW279" s="497"/>
      <c r="FAX279" s="498"/>
      <c r="FAY279" s="498"/>
      <c r="FAZ279" s="499"/>
      <c r="FBA279" s="499"/>
      <c r="FBB279" s="499"/>
      <c r="FBC279" s="500"/>
      <c r="FBD279" s="501"/>
      <c r="FBE279" s="501"/>
      <c r="FBF279" s="501"/>
      <c r="FBG279" s="501"/>
      <c r="FBH279" s="501"/>
      <c r="FBI279" s="501"/>
      <c r="FBJ279" s="501"/>
      <c r="FBK279" s="501"/>
      <c r="FBL279" s="501"/>
      <c r="FBM279" s="501"/>
      <c r="FBN279" s="501"/>
      <c r="FBO279" s="502"/>
      <c r="FBP279" s="497"/>
      <c r="FBQ279" s="498"/>
      <c r="FBR279" s="498"/>
      <c r="FBS279" s="499"/>
      <c r="FBT279" s="499"/>
      <c r="FBU279" s="499"/>
      <c r="FBV279" s="500"/>
      <c r="FBW279" s="501"/>
      <c r="FBX279" s="501"/>
      <c r="FBY279" s="501"/>
      <c r="FBZ279" s="501"/>
      <c r="FCA279" s="501"/>
      <c r="FCB279" s="501"/>
      <c r="FCC279" s="501"/>
      <c r="FCD279" s="501"/>
      <c r="FCE279" s="501"/>
      <c r="FCF279" s="501"/>
      <c r="FCG279" s="501"/>
      <c r="FCH279" s="502"/>
      <c r="FCI279" s="497"/>
      <c r="FCJ279" s="498"/>
      <c r="FCK279" s="498"/>
      <c r="FCL279" s="499"/>
      <c r="FCM279" s="499"/>
      <c r="FCN279" s="499"/>
      <c r="FCO279" s="500"/>
      <c r="FCP279" s="501"/>
      <c r="FCQ279" s="501"/>
      <c r="FCR279" s="501"/>
      <c r="FCS279" s="501"/>
      <c r="FCT279" s="501"/>
      <c r="FCU279" s="501"/>
      <c r="FCV279" s="501"/>
      <c r="FCW279" s="501"/>
      <c r="FCX279" s="501"/>
      <c r="FCY279" s="501"/>
      <c r="FCZ279" s="501"/>
      <c r="FDA279" s="502"/>
      <c r="FDB279" s="497"/>
      <c r="FDC279" s="498"/>
      <c r="FDD279" s="498"/>
      <c r="FDE279" s="499"/>
      <c r="FDF279" s="499"/>
      <c r="FDG279" s="499"/>
      <c r="FDH279" s="500"/>
      <c r="FDI279" s="501"/>
      <c r="FDJ279" s="501"/>
      <c r="FDK279" s="501"/>
      <c r="FDL279" s="501"/>
      <c r="FDM279" s="501"/>
      <c r="FDN279" s="501"/>
      <c r="FDO279" s="501"/>
      <c r="FDP279" s="501"/>
      <c r="FDQ279" s="501"/>
      <c r="FDR279" s="501"/>
      <c r="FDS279" s="501"/>
      <c r="FDT279" s="502"/>
      <c r="FDU279" s="497"/>
      <c r="FDV279" s="498"/>
      <c r="FDW279" s="498"/>
      <c r="FDX279" s="499"/>
      <c r="FDY279" s="499"/>
      <c r="FDZ279" s="499"/>
      <c r="FEA279" s="500"/>
      <c r="FEB279" s="501"/>
      <c r="FEC279" s="501"/>
      <c r="FED279" s="501"/>
      <c r="FEE279" s="501"/>
      <c r="FEF279" s="501"/>
      <c r="FEG279" s="501"/>
      <c r="FEH279" s="501"/>
      <c r="FEI279" s="501"/>
      <c r="FEJ279" s="501"/>
      <c r="FEK279" s="501"/>
      <c r="FEL279" s="501"/>
      <c r="FEM279" s="502"/>
      <c r="FEN279" s="497"/>
      <c r="FEO279" s="498"/>
      <c r="FEP279" s="498"/>
      <c r="FEQ279" s="499"/>
      <c r="FER279" s="499"/>
      <c r="FES279" s="499"/>
      <c r="FET279" s="500"/>
      <c r="FEU279" s="501"/>
      <c r="FEV279" s="501"/>
      <c r="FEW279" s="501"/>
      <c r="FEX279" s="501"/>
      <c r="FEY279" s="501"/>
      <c r="FEZ279" s="501"/>
      <c r="FFA279" s="501"/>
      <c r="FFB279" s="501"/>
      <c r="FFC279" s="501"/>
      <c r="FFD279" s="501"/>
      <c r="FFE279" s="501"/>
      <c r="FFF279" s="502"/>
      <c r="FFG279" s="497"/>
      <c r="FFH279" s="498"/>
      <c r="FFI279" s="498"/>
      <c r="FFJ279" s="499"/>
      <c r="FFK279" s="499"/>
      <c r="FFL279" s="499"/>
      <c r="FFM279" s="500"/>
      <c r="FFN279" s="501"/>
      <c r="FFO279" s="501"/>
      <c r="FFP279" s="501"/>
      <c r="FFQ279" s="501"/>
      <c r="FFR279" s="501"/>
      <c r="FFS279" s="501"/>
      <c r="FFT279" s="501"/>
      <c r="FFU279" s="501"/>
      <c r="FFV279" s="501"/>
      <c r="FFW279" s="501"/>
      <c r="FFX279" s="501"/>
      <c r="FFY279" s="502"/>
      <c r="FFZ279" s="497"/>
      <c r="FGA279" s="498"/>
      <c r="FGB279" s="498"/>
      <c r="FGC279" s="499"/>
      <c r="FGD279" s="499"/>
      <c r="FGE279" s="499"/>
      <c r="FGF279" s="500"/>
      <c r="FGG279" s="501"/>
      <c r="FGH279" s="501"/>
      <c r="FGI279" s="501"/>
      <c r="FGJ279" s="501"/>
      <c r="FGK279" s="501"/>
      <c r="FGL279" s="501"/>
      <c r="FGM279" s="501"/>
      <c r="FGN279" s="501"/>
      <c r="FGO279" s="501"/>
      <c r="FGP279" s="501"/>
      <c r="FGQ279" s="501"/>
      <c r="FGR279" s="502"/>
      <c r="FGS279" s="497"/>
      <c r="FGT279" s="498"/>
      <c r="FGU279" s="498"/>
      <c r="FGV279" s="499"/>
      <c r="FGW279" s="499"/>
      <c r="FGX279" s="499"/>
      <c r="FGY279" s="500"/>
      <c r="FGZ279" s="501"/>
      <c r="FHA279" s="501"/>
      <c r="FHB279" s="501"/>
      <c r="FHC279" s="501"/>
      <c r="FHD279" s="501"/>
      <c r="FHE279" s="501"/>
      <c r="FHF279" s="501"/>
      <c r="FHG279" s="501"/>
      <c r="FHH279" s="501"/>
      <c r="FHI279" s="501"/>
      <c r="FHJ279" s="501"/>
      <c r="FHK279" s="502"/>
      <c r="FHL279" s="497"/>
      <c r="FHM279" s="498"/>
      <c r="FHN279" s="498"/>
      <c r="FHO279" s="499"/>
      <c r="FHP279" s="499"/>
      <c r="FHQ279" s="499"/>
      <c r="FHR279" s="500"/>
      <c r="FHS279" s="501"/>
      <c r="FHT279" s="501"/>
      <c r="FHU279" s="501"/>
      <c r="FHV279" s="501"/>
      <c r="FHW279" s="501"/>
      <c r="FHX279" s="501"/>
      <c r="FHY279" s="501"/>
      <c r="FHZ279" s="501"/>
      <c r="FIA279" s="501"/>
      <c r="FIB279" s="501"/>
      <c r="FIC279" s="501"/>
      <c r="FID279" s="502"/>
      <c r="FIE279" s="497"/>
      <c r="FIF279" s="498"/>
      <c r="FIG279" s="498"/>
      <c r="FIH279" s="499"/>
      <c r="FII279" s="499"/>
      <c r="FIJ279" s="499"/>
      <c r="FIK279" s="500"/>
      <c r="FIL279" s="501"/>
      <c r="FIM279" s="501"/>
      <c r="FIN279" s="501"/>
      <c r="FIO279" s="501"/>
      <c r="FIP279" s="501"/>
      <c r="FIQ279" s="501"/>
      <c r="FIR279" s="501"/>
      <c r="FIS279" s="501"/>
      <c r="FIT279" s="501"/>
      <c r="FIU279" s="501"/>
      <c r="FIV279" s="501"/>
      <c r="FIW279" s="502"/>
      <c r="FIX279" s="497"/>
      <c r="FIY279" s="498"/>
      <c r="FIZ279" s="498"/>
      <c r="FJA279" s="499"/>
      <c r="FJB279" s="499"/>
      <c r="FJC279" s="499"/>
      <c r="FJD279" s="500"/>
      <c r="FJE279" s="501"/>
      <c r="FJF279" s="501"/>
      <c r="FJG279" s="501"/>
      <c r="FJH279" s="501"/>
      <c r="FJI279" s="501"/>
      <c r="FJJ279" s="501"/>
      <c r="FJK279" s="501"/>
      <c r="FJL279" s="501"/>
      <c r="FJM279" s="501"/>
      <c r="FJN279" s="501"/>
      <c r="FJO279" s="501"/>
      <c r="FJP279" s="502"/>
      <c r="FJQ279" s="497"/>
      <c r="FJR279" s="498"/>
      <c r="FJS279" s="498"/>
      <c r="FJT279" s="499"/>
      <c r="FJU279" s="499"/>
      <c r="FJV279" s="499"/>
      <c r="FJW279" s="500"/>
      <c r="FJX279" s="501"/>
      <c r="FJY279" s="501"/>
      <c r="FJZ279" s="501"/>
      <c r="FKA279" s="501"/>
      <c r="FKB279" s="501"/>
      <c r="FKC279" s="501"/>
      <c r="FKD279" s="501"/>
      <c r="FKE279" s="501"/>
      <c r="FKF279" s="501"/>
      <c r="FKG279" s="501"/>
      <c r="FKH279" s="501"/>
      <c r="FKI279" s="502"/>
      <c r="FKJ279" s="497"/>
      <c r="FKK279" s="498"/>
      <c r="FKL279" s="498"/>
      <c r="FKM279" s="499"/>
      <c r="FKN279" s="499"/>
      <c r="FKO279" s="499"/>
      <c r="FKP279" s="500"/>
      <c r="FKQ279" s="501"/>
      <c r="FKR279" s="501"/>
      <c r="FKS279" s="501"/>
      <c r="FKT279" s="501"/>
      <c r="FKU279" s="501"/>
      <c r="FKV279" s="501"/>
      <c r="FKW279" s="501"/>
      <c r="FKX279" s="501"/>
      <c r="FKY279" s="501"/>
      <c r="FKZ279" s="501"/>
      <c r="FLA279" s="501"/>
      <c r="FLB279" s="502"/>
      <c r="FLC279" s="497"/>
      <c r="FLD279" s="498"/>
      <c r="FLE279" s="498"/>
      <c r="FLF279" s="499"/>
      <c r="FLG279" s="499"/>
      <c r="FLH279" s="499"/>
      <c r="FLI279" s="500"/>
      <c r="FLJ279" s="501"/>
      <c r="FLK279" s="501"/>
      <c r="FLL279" s="501"/>
      <c r="FLM279" s="501"/>
      <c r="FLN279" s="501"/>
      <c r="FLO279" s="501"/>
      <c r="FLP279" s="501"/>
      <c r="FLQ279" s="501"/>
      <c r="FLR279" s="501"/>
      <c r="FLS279" s="501"/>
      <c r="FLT279" s="501"/>
      <c r="FLU279" s="502"/>
      <c r="FLV279" s="497"/>
      <c r="FLW279" s="498"/>
      <c r="FLX279" s="498"/>
      <c r="FLY279" s="499"/>
      <c r="FLZ279" s="499"/>
      <c r="FMA279" s="499"/>
      <c r="FMB279" s="500"/>
      <c r="FMC279" s="501"/>
      <c r="FMD279" s="501"/>
      <c r="FME279" s="501"/>
      <c r="FMF279" s="501"/>
      <c r="FMG279" s="501"/>
      <c r="FMH279" s="501"/>
      <c r="FMI279" s="501"/>
      <c r="FMJ279" s="501"/>
      <c r="FMK279" s="501"/>
      <c r="FML279" s="501"/>
      <c r="FMM279" s="501"/>
      <c r="FMN279" s="502"/>
      <c r="FMO279" s="497"/>
      <c r="FMP279" s="498"/>
      <c r="FMQ279" s="498"/>
      <c r="FMR279" s="499"/>
      <c r="FMS279" s="499"/>
      <c r="FMT279" s="499"/>
      <c r="FMU279" s="500"/>
      <c r="FMV279" s="501"/>
      <c r="FMW279" s="501"/>
      <c r="FMX279" s="501"/>
      <c r="FMY279" s="501"/>
      <c r="FMZ279" s="501"/>
      <c r="FNA279" s="501"/>
      <c r="FNB279" s="501"/>
      <c r="FNC279" s="501"/>
      <c r="FND279" s="501"/>
      <c r="FNE279" s="501"/>
      <c r="FNF279" s="501"/>
      <c r="FNG279" s="502"/>
      <c r="FNH279" s="497"/>
      <c r="FNI279" s="498"/>
      <c r="FNJ279" s="498"/>
      <c r="FNK279" s="499"/>
      <c r="FNL279" s="499"/>
      <c r="FNM279" s="499"/>
      <c r="FNN279" s="500"/>
      <c r="FNO279" s="501"/>
      <c r="FNP279" s="501"/>
      <c r="FNQ279" s="501"/>
      <c r="FNR279" s="501"/>
      <c r="FNS279" s="501"/>
      <c r="FNT279" s="501"/>
      <c r="FNU279" s="501"/>
      <c r="FNV279" s="501"/>
      <c r="FNW279" s="501"/>
      <c r="FNX279" s="501"/>
      <c r="FNY279" s="501"/>
      <c r="FNZ279" s="502"/>
      <c r="FOA279" s="497"/>
      <c r="FOB279" s="498"/>
      <c r="FOC279" s="498"/>
      <c r="FOD279" s="499"/>
      <c r="FOE279" s="499"/>
      <c r="FOF279" s="499"/>
      <c r="FOG279" s="500"/>
      <c r="FOH279" s="501"/>
      <c r="FOI279" s="501"/>
      <c r="FOJ279" s="501"/>
      <c r="FOK279" s="501"/>
      <c r="FOL279" s="501"/>
      <c r="FOM279" s="501"/>
      <c r="FON279" s="501"/>
      <c r="FOO279" s="501"/>
      <c r="FOP279" s="501"/>
      <c r="FOQ279" s="501"/>
      <c r="FOR279" s="501"/>
      <c r="FOS279" s="502"/>
      <c r="FOT279" s="497"/>
      <c r="FOU279" s="498"/>
      <c r="FOV279" s="498"/>
      <c r="FOW279" s="499"/>
      <c r="FOX279" s="499"/>
      <c r="FOY279" s="499"/>
      <c r="FOZ279" s="500"/>
      <c r="FPA279" s="501"/>
      <c r="FPB279" s="501"/>
      <c r="FPC279" s="501"/>
      <c r="FPD279" s="501"/>
      <c r="FPE279" s="501"/>
      <c r="FPF279" s="501"/>
      <c r="FPG279" s="501"/>
      <c r="FPH279" s="501"/>
      <c r="FPI279" s="501"/>
      <c r="FPJ279" s="501"/>
      <c r="FPK279" s="501"/>
      <c r="FPL279" s="502"/>
      <c r="FPM279" s="497"/>
      <c r="FPN279" s="498"/>
      <c r="FPO279" s="498"/>
      <c r="FPP279" s="499"/>
      <c r="FPQ279" s="499"/>
      <c r="FPR279" s="499"/>
      <c r="FPS279" s="500"/>
      <c r="FPT279" s="501"/>
      <c r="FPU279" s="501"/>
      <c r="FPV279" s="501"/>
      <c r="FPW279" s="501"/>
      <c r="FPX279" s="501"/>
      <c r="FPY279" s="501"/>
      <c r="FPZ279" s="501"/>
      <c r="FQA279" s="501"/>
      <c r="FQB279" s="501"/>
      <c r="FQC279" s="501"/>
      <c r="FQD279" s="501"/>
      <c r="FQE279" s="502"/>
      <c r="FQF279" s="497"/>
      <c r="FQG279" s="498"/>
      <c r="FQH279" s="498"/>
      <c r="FQI279" s="499"/>
      <c r="FQJ279" s="499"/>
      <c r="FQK279" s="499"/>
      <c r="FQL279" s="500"/>
      <c r="FQM279" s="501"/>
      <c r="FQN279" s="501"/>
      <c r="FQO279" s="501"/>
      <c r="FQP279" s="501"/>
      <c r="FQQ279" s="501"/>
      <c r="FQR279" s="501"/>
      <c r="FQS279" s="501"/>
      <c r="FQT279" s="501"/>
      <c r="FQU279" s="501"/>
      <c r="FQV279" s="501"/>
      <c r="FQW279" s="501"/>
      <c r="FQX279" s="502"/>
      <c r="FQY279" s="497"/>
      <c r="FQZ279" s="498"/>
      <c r="FRA279" s="498"/>
      <c r="FRB279" s="499"/>
      <c r="FRC279" s="499"/>
      <c r="FRD279" s="499"/>
      <c r="FRE279" s="500"/>
      <c r="FRF279" s="501"/>
      <c r="FRG279" s="501"/>
      <c r="FRH279" s="501"/>
      <c r="FRI279" s="501"/>
      <c r="FRJ279" s="501"/>
      <c r="FRK279" s="501"/>
      <c r="FRL279" s="501"/>
      <c r="FRM279" s="501"/>
      <c r="FRN279" s="501"/>
      <c r="FRO279" s="501"/>
      <c r="FRP279" s="501"/>
      <c r="FRQ279" s="502"/>
      <c r="FRR279" s="497"/>
      <c r="FRS279" s="498"/>
      <c r="FRT279" s="498"/>
      <c r="FRU279" s="499"/>
      <c r="FRV279" s="499"/>
      <c r="FRW279" s="499"/>
      <c r="FRX279" s="500"/>
      <c r="FRY279" s="501"/>
      <c r="FRZ279" s="501"/>
      <c r="FSA279" s="501"/>
      <c r="FSB279" s="501"/>
      <c r="FSC279" s="501"/>
      <c r="FSD279" s="501"/>
      <c r="FSE279" s="501"/>
      <c r="FSF279" s="501"/>
      <c r="FSG279" s="501"/>
      <c r="FSH279" s="501"/>
      <c r="FSI279" s="501"/>
      <c r="FSJ279" s="502"/>
      <c r="FSK279" s="497"/>
      <c r="FSL279" s="498"/>
      <c r="FSM279" s="498"/>
      <c r="FSN279" s="499"/>
      <c r="FSO279" s="499"/>
      <c r="FSP279" s="499"/>
      <c r="FSQ279" s="500"/>
      <c r="FSR279" s="501"/>
      <c r="FSS279" s="501"/>
      <c r="FST279" s="501"/>
      <c r="FSU279" s="501"/>
      <c r="FSV279" s="501"/>
      <c r="FSW279" s="501"/>
      <c r="FSX279" s="501"/>
      <c r="FSY279" s="501"/>
      <c r="FSZ279" s="501"/>
      <c r="FTA279" s="501"/>
      <c r="FTB279" s="501"/>
      <c r="FTC279" s="502"/>
      <c r="FTD279" s="497"/>
      <c r="FTE279" s="498"/>
      <c r="FTF279" s="498"/>
      <c r="FTG279" s="499"/>
      <c r="FTH279" s="499"/>
      <c r="FTI279" s="499"/>
      <c r="FTJ279" s="500"/>
      <c r="FTK279" s="501"/>
      <c r="FTL279" s="501"/>
      <c r="FTM279" s="501"/>
      <c r="FTN279" s="501"/>
      <c r="FTO279" s="501"/>
      <c r="FTP279" s="501"/>
      <c r="FTQ279" s="501"/>
      <c r="FTR279" s="501"/>
      <c r="FTS279" s="501"/>
      <c r="FTT279" s="501"/>
      <c r="FTU279" s="501"/>
      <c r="FTV279" s="502"/>
      <c r="FTW279" s="497"/>
      <c r="FTX279" s="498"/>
      <c r="FTY279" s="498"/>
      <c r="FTZ279" s="499"/>
      <c r="FUA279" s="499"/>
      <c r="FUB279" s="499"/>
      <c r="FUC279" s="500"/>
      <c r="FUD279" s="501"/>
      <c r="FUE279" s="501"/>
      <c r="FUF279" s="501"/>
      <c r="FUG279" s="501"/>
      <c r="FUH279" s="501"/>
      <c r="FUI279" s="501"/>
      <c r="FUJ279" s="501"/>
      <c r="FUK279" s="501"/>
      <c r="FUL279" s="501"/>
      <c r="FUM279" s="501"/>
      <c r="FUN279" s="501"/>
      <c r="FUO279" s="502"/>
      <c r="FUP279" s="497"/>
      <c r="FUQ279" s="498"/>
      <c r="FUR279" s="498"/>
      <c r="FUS279" s="499"/>
      <c r="FUT279" s="499"/>
      <c r="FUU279" s="499"/>
      <c r="FUV279" s="500"/>
      <c r="FUW279" s="501"/>
      <c r="FUX279" s="501"/>
      <c r="FUY279" s="501"/>
      <c r="FUZ279" s="501"/>
      <c r="FVA279" s="501"/>
      <c r="FVB279" s="501"/>
      <c r="FVC279" s="501"/>
      <c r="FVD279" s="501"/>
      <c r="FVE279" s="501"/>
      <c r="FVF279" s="501"/>
      <c r="FVG279" s="501"/>
      <c r="FVH279" s="502"/>
      <c r="FVI279" s="497"/>
      <c r="FVJ279" s="498"/>
      <c r="FVK279" s="498"/>
      <c r="FVL279" s="499"/>
      <c r="FVM279" s="499"/>
      <c r="FVN279" s="499"/>
      <c r="FVO279" s="500"/>
      <c r="FVP279" s="501"/>
      <c r="FVQ279" s="501"/>
      <c r="FVR279" s="501"/>
      <c r="FVS279" s="501"/>
      <c r="FVT279" s="501"/>
      <c r="FVU279" s="501"/>
      <c r="FVV279" s="501"/>
      <c r="FVW279" s="501"/>
      <c r="FVX279" s="501"/>
      <c r="FVY279" s="501"/>
      <c r="FVZ279" s="501"/>
      <c r="FWA279" s="502"/>
      <c r="FWB279" s="497"/>
      <c r="FWC279" s="498"/>
      <c r="FWD279" s="498"/>
      <c r="FWE279" s="499"/>
      <c r="FWF279" s="499"/>
      <c r="FWG279" s="499"/>
      <c r="FWH279" s="500"/>
      <c r="FWI279" s="501"/>
      <c r="FWJ279" s="501"/>
      <c r="FWK279" s="501"/>
      <c r="FWL279" s="501"/>
      <c r="FWM279" s="501"/>
      <c r="FWN279" s="501"/>
      <c r="FWO279" s="501"/>
      <c r="FWP279" s="501"/>
      <c r="FWQ279" s="501"/>
      <c r="FWR279" s="501"/>
      <c r="FWS279" s="501"/>
      <c r="FWT279" s="502"/>
      <c r="FWU279" s="497"/>
      <c r="FWV279" s="498"/>
      <c r="FWW279" s="498"/>
      <c r="FWX279" s="499"/>
      <c r="FWY279" s="499"/>
      <c r="FWZ279" s="499"/>
      <c r="FXA279" s="500"/>
      <c r="FXB279" s="501"/>
      <c r="FXC279" s="501"/>
      <c r="FXD279" s="501"/>
      <c r="FXE279" s="501"/>
      <c r="FXF279" s="501"/>
      <c r="FXG279" s="501"/>
      <c r="FXH279" s="501"/>
      <c r="FXI279" s="501"/>
      <c r="FXJ279" s="501"/>
      <c r="FXK279" s="501"/>
      <c r="FXL279" s="501"/>
      <c r="FXM279" s="502"/>
      <c r="FXN279" s="497"/>
      <c r="FXO279" s="498"/>
      <c r="FXP279" s="498"/>
      <c r="FXQ279" s="499"/>
      <c r="FXR279" s="499"/>
      <c r="FXS279" s="499"/>
      <c r="FXT279" s="500"/>
      <c r="FXU279" s="501"/>
      <c r="FXV279" s="501"/>
      <c r="FXW279" s="501"/>
      <c r="FXX279" s="501"/>
      <c r="FXY279" s="501"/>
      <c r="FXZ279" s="501"/>
      <c r="FYA279" s="501"/>
      <c r="FYB279" s="501"/>
      <c r="FYC279" s="501"/>
      <c r="FYD279" s="501"/>
      <c r="FYE279" s="501"/>
      <c r="FYF279" s="502"/>
      <c r="FYG279" s="497"/>
      <c r="FYH279" s="498"/>
      <c r="FYI279" s="498"/>
      <c r="FYJ279" s="499"/>
      <c r="FYK279" s="499"/>
      <c r="FYL279" s="499"/>
      <c r="FYM279" s="500"/>
      <c r="FYN279" s="501"/>
      <c r="FYO279" s="501"/>
      <c r="FYP279" s="501"/>
      <c r="FYQ279" s="501"/>
      <c r="FYR279" s="501"/>
      <c r="FYS279" s="501"/>
      <c r="FYT279" s="501"/>
      <c r="FYU279" s="501"/>
      <c r="FYV279" s="501"/>
      <c r="FYW279" s="501"/>
      <c r="FYX279" s="501"/>
      <c r="FYY279" s="502"/>
      <c r="FYZ279" s="497"/>
      <c r="FZA279" s="498"/>
      <c r="FZB279" s="498"/>
      <c r="FZC279" s="499"/>
      <c r="FZD279" s="499"/>
      <c r="FZE279" s="499"/>
      <c r="FZF279" s="500"/>
      <c r="FZG279" s="501"/>
      <c r="FZH279" s="501"/>
      <c r="FZI279" s="501"/>
      <c r="FZJ279" s="501"/>
      <c r="FZK279" s="501"/>
      <c r="FZL279" s="501"/>
      <c r="FZM279" s="501"/>
      <c r="FZN279" s="501"/>
      <c r="FZO279" s="501"/>
      <c r="FZP279" s="501"/>
      <c r="FZQ279" s="501"/>
      <c r="FZR279" s="502"/>
      <c r="FZS279" s="497"/>
      <c r="FZT279" s="498"/>
      <c r="FZU279" s="498"/>
      <c r="FZV279" s="499"/>
      <c r="FZW279" s="499"/>
      <c r="FZX279" s="499"/>
      <c r="FZY279" s="500"/>
      <c r="FZZ279" s="501"/>
      <c r="GAA279" s="501"/>
      <c r="GAB279" s="501"/>
      <c r="GAC279" s="501"/>
      <c r="GAD279" s="501"/>
      <c r="GAE279" s="501"/>
      <c r="GAF279" s="501"/>
      <c r="GAG279" s="501"/>
      <c r="GAH279" s="501"/>
      <c r="GAI279" s="501"/>
      <c r="GAJ279" s="501"/>
      <c r="GAK279" s="502"/>
      <c r="GAL279" s="497"/>
      <c r="GAM279" s="498"/>
      <c r="GAN279" s="498"/>
      <c r="GAO279" s="499"/>
      <c r="GAP279" s="499"/>
      <c r="GAQ279" s="499"/>
      <c r="GAR279" s="500"/>
      <c r="GAS279" s="501"/>
      <c r="GAT279" s="501"/>
      <c r="GAU279" s="501"/>
      <c r="GAV279" s="501"/>
      <c r="GAW279" s="501"/>
      <c r="GAX279" s="501"/>
      <c r="GAY279" s="501"/>
      <c r="GAZ279" s="501"/>
      <c r="GBA279" s="501"/>
      <c r="GBB279" s="501"/>
      <c r="GBC279" s="501"/>
      <c r="GBD279" s="502"/>
      <c r="GBE279" s="497"/>
      <c r="GBF279" s="498"/>
      <c r="GBG279" s="498"/>
      <c r="GBH279" s="499"/>
      <c r="GBI279" s="499"/>
      <c r="GBJ279" s="499"/>
      <c r="GBK279" s="500"/>
      <c r="GBL279" s="501"/>
      <c r="GBM279" s="501"/>
      <c r="GBN279" s="501"/>
      <c r="GBO279" s="501"/>
      <c r="GBP279" s="501"/>
      <c r="GBQ279" s="501"/>
      <c r="GBR279" s="501"/>
      <c r="GBS279" s="501"/>
      <c r="GBT279" s="501"/>
      <c r="GBU279" s="501"/>
      <c r="GBV279" s="501"/>
      <c r="GBW279" s="502"/>
      <c r="GBX279" s="497"/>
      <c r="GBY279" s="498"/>
      <c r="GBZ279" s="498"/>
      <c r="GCA279" s="499"/>
      <c r="GCB279" s="499"/>
      <c r="GCC279" s="499"/>
      <c r="GCD279" s="500"/>
      <c r="GCE279" s="501"/>
      <c r="GCF279" s="501"/>
      <c r="GCG279" s="501"/>
      <c r="GCH279" s="501"/>
      <c r="GCI279" s="501"/>
      <c r="GCJ279" s="501"/>
      <c r="GCK279" s="501"/>
      <c r="GCL279" s="501"/>
      <c r="GCM279" s="501"/>
      <c r="GCN279" s="501"/>
      <c r="GCO279" s="501"/>
      <c r="GCP279" s="502"/>
      <c r="GCQ279" s="497"/>
      <c r="GCR279" s="498"/>
      <c r="GCS279" s="498"/>
      <c r="GCT279" s="499"/>
      <c r="GCU279" s="499"/>
      <c r="GCV279" s="499"/>
      <c r="GCW279" s="500"/>
      <c r="GCX279" s="501"/>
      <c r="GCY279" s="501"/>
      <c r="GCZ279" s="501"/>
      <c r="GDA279" s="501"/>
      <c r="GDB279" s="501"/>
      <c r="GDC279" s="501"/>
      <c r="GDD279" s="501"/>
      <c r="GDE279" s="501"/>
      <c r="GDF279" s="501"/>
      <c r="GDG279" s="501"/>
      <c r="GDH279" s="501"/>
      <c r="GDI279" s="502"/>
      <c r="GDJ279" s="497"/>
      <c r="GDK279" s="498"/>
      <c r="GDL279" s="498"/>
      <c r="GDM279" s="499"/>
      <c r="GDN279" s="499"/>
      <c r="GDO279" s="499"/>
      <c r="GDP279" s="500"/>
      <c r="GDQ279" s="501"/>
      <c r="GDR279" s="501"/>
      <c r="GDS279" s="501"/>
      <c r="GDT279" s="501"/>
      <c r="GDU279" s="501"/>
      <c r="GDV279" s="501"/>
      <c r="GDW279" s="501"/>
      <c r="GDX279" s="501"/>
      <c r="GDY279" s="501"/>
      <c r="GDZ279" s="501"/>
      <c r="GEA279" s="501"/>
      <c r="GEB279" s="502"/>
      <c r="GEC279" s="497"/>
      <c r="GED279" s="498"/>
      <c r="GEE279" s="498"/>
      <c r="GEF279" s="499"/>
      <c r="GEG279" s="499"/>
      <c r="GEH279" s="499"/>
      <c r="GEI279" s="500"/>
      <c r="GEJ279" s="501"/>
      <c r="GEK279" s="501"/>
      <c r="GEL279" s="501"/>
      <c r="GEM279" s="501"/>
      <c r="GEN279" s="501"/>
      <c r="GEO279" s="501"/>
      <c r="GEP279" s="501"/>
      <c r="GEQ279" s="501"/>
      <c r="GER279" s="501"/>
      <c r="GES279" s="501"/>
      <c r="GET279" s="501"/>
      <c r="GEU279" s="502"/>
      <c r="GEV279" s="497"/>
      <c r="GEW279" s="498"/>
      <c r="GEX279" s="498"/>
      <c r="GEY279" s="499"/>
      <c r="GEZ279" s="499"/>
      <c r="GFA279" s="499"/>
      <c r="GFB279" s="500"/>
      <c r="GFC279" s="501"/>
      <c r="GFD279" s="501"/>
      <c r="GFE279" s="501"/>
      <c r="GFF279" s="501"/>
      <c r="GFG279" s="501"/>
      <c r="GFH279" s="501"/>
      <c r="GFI279" s="501"/>
      <c r="GFJ279" s="501"/>
      <c r="GFK279" s="501"/>
      <c r="GFL279" s="501"/>
      <c r="GFM279" s="501"/>
      <c r="GFN279" s="502"/>
      <c r="GFO279" s="497"/>
      <c r="GFP279" s="498"/>
      <c r="GFQ279" s="498"/>
      <c r="GFR279" s="499"/>
      <c r="GFS279" s="499"/>
      <c r="GFT279" s="499"/>
      <c r="GFU279" s="500"/>
      <c r="GFV279" s="501"/>
      <c r="GFW279" s="501"/>
      <c r="GFX279" s="501"/>
      <c r="GFY279" s="501"/>
      <c r="GFZ279" s="501"/>
      <c r="GGA279" s="501"/>
      <c r="GGB279" s="501"/>
      <c r="GGC279" s="501"/>
      <c r="GGD279" s="501"/>
      <c r="GGE279" s="501"/>
      <c r="GGF279" s="501"/>
      <c r="GGG279" s="502"/>
      <c r="GGH279" s="497"/>
      <c r="GGI279" s="498"/>
      <c r="GGJ279" s="498"/>
      <c r="GGK279" s="499"/>
      <c r="GGL279" s="499"/>
      <c r="GGM279" s="499"/>
      <c r="GGN279" s="500"/>
      <c r="GGO279" s="501"/>
      <c r="GGP279" s="501"/>
      <c r="GGQ279" s="501"/>
      <c r="GGR279" s="501"/>
      <c r="GGS279" s="501"/>
      <c r="GGT279" s="501"/>
      <c r="GGU279" s="501"/>
      <c r="GGV279" s="501"/>
      <c r="GGW279" s="501"/>
      <c r="GGX279" s="501"/>
      <c r="GGY279" s="501"/>
      <c r="GGZ279" s="502"/>
      <c r="GHA279" s="497"/>
      <c r="GHB279" s="498"/>
      <c r="GHC279" s="498"/>
      <c r="GHD279" s="499"/>
      <c r="GHE279" s="499"/>
      <c r="GHF279" s="499"/>
      <c r="GHG279" s="500"/>
      <c r="GHH279" s="501"/>
      <c r="GHI279" s="501"/>
      <c r="GHJ279" s="501"/>
      <c r="GHK279" s="501"/>
      <c r="GHL279" s="501"/>
      <c r="GHM279" s="501"/>
      <c r="GHN279" s="501"/>
      <c r="GHO279" s="501"/>
      <c r="GHP279" s="501"/>
      <c r="GHQ279" s="501"/>
      <c r="GHR279" s="501"/>
      <c r="GHS279" s="502"/>
      <c r="GHT279" s="497"/>
      <c r="GHU279" s="498"/>
      <c r="GHV279" s="498"/>
      <c r="GHW279" s="499"/>
      <c r="GHX279" s="499"/>
      <c r="GHY279" s="499"/>
      <c r="GHZ279" s="500"/>
      <c r="GIA279" s="501"/>
      <c r="GIB279" s="501"/>
      <c r="GIC279" s="501"/>
      <c r="GID279" s="501"/>
      <c r="GIE279" s="501"/>
      <c r="GIF279" s="501"/>
      <c r="GIG279" s="501"/>
      <c r="GIH279" s="501"/>
      <c r="GII279" s="501"/>
      <c r="GIJ279" s="501"/>
      <c r="GIK279" s="501"/>
      <c r="GIL279" s="502"/>
      <c r="GIM279" s="497"/>
      <c r="GIN279" s="498"/>
      <c r="GIO279" s="498"/>
      <c r="GIP279" s="499"/>
      <c r="GIQ279" s="499"/>
      <c r="GIR279" s="499"/>
      <c r="GIS279" s="500"/>
      <c r="GIT279" s="501"/>
      <c r="GIU279" s="501"/>
      <c r="GIV279" s="501"/>
      <c r="GIW279" s="501"/>
      <c r="GIX279" s="501"/>
      <c r="GIY279" s="501"/>
      <c r="GIZ279" s="501"/>
      <c r="GJA279" s="501"/>
      <c r="GJB279" s="501"/>
      <c r="GJC279" s="501"/>
      <c r="GJD279" s="501"/>
      <c r="GJE279" s="502"/>
      <c r="GJF279" s="497"/>
      <c r="GJG279" s="498"/>
      <c r="GJH279" s="498"/>
      <c r="GJI279" s="499"/>
      <c r="GJJ279" s="499"/>
      <c r="GJK279" s="499"/>
      <c r="GJL279" s="500"/>
      <c r="GJM279" s="501"/>
      <c r="GJN279" s="501"/>
      <c r="GJO279" s="501"/>
      <c r="GJP279" s="501"/>
      <c r="GJQ279" s="501"/>
      <c r="GJR279" s="501"/>
      <c r="GJS279" s="501"/>
      <c r="GJT279" s="501"/>
      <c r="GJU279" s="501"/>
      <c r="GJV279" s="501"/>
      <c r="GJW279" s="501"/>
      <c r="GJX279" s="502"/>
      <c r="GJY279" s="497"/>
      <c r="GJZ279" s="498"/>
      <c r="GKA279" s="498"/>
      <c r="GKB279" s="499"/>
      <c r="GKC279" s="499"/>
      <c r="GKD279" s="499"/>
      <c r="GKE279" s="500"/>
      <c r="GKF279" s="501"/>
      <c r="GKG279" s="501"/>
      <c r="GKH279" s="501"/>
      <c r="GKI279" s="501"/>
      <c r="GKJ279" s="501"/>
      <c r="GKK279" s="501"/>
      <c r="GKL279" s="501"/>
      <c r="GKM279" s="501"/>
      <c r="GKN279" s="501"/>
      <c r="GKO279" s="501"/>
      <c r="GKP279" s="501"/>
      <c r="GKQ279" s="502"/>
      <c r="GKR279" s="497"/>
      <c r="GKS279" s="498"/>
      <c r="GKT279" s="498"/>
      <c r="GKU279" s="499"/>
      <c r="GKV279" s="499"/>
      <c r="GKW279" s="499"/>
      <c r="GKX279" s="500"/>
      <c r="GKY279" s="501"/>
      <c r="GKZ279" s="501"/>
      <c r="GLA279" s="501"/>
      <c r="GLB279" s="501"/>
      <c r="GLC279" s="501"/>
      <c r="GLD279" s="501"/>
      <c r="GLE279" s="501"/>
      <c r="GLF279" s="501"/>
      <c r="GLG279" s="501"/>
      <c r="GLH279" s="501"/>
      <c r="GLI279" s="501"/>
      <c r="GLJ279" s="502"/>
      <c r="GLK279" s="497"/>
      <c r="GLL279" s="498"/>
      <c r="GLM279" s="498"/>
      <c r="GLN279" s="499"/>
      <c r="GLO279" s="499"/>
      <c r="GLP279" s="499"/>
      <c r="GLQ279" s="500"/>
      <c r="GLR279" s="501"/>
      <c r="GLS279" s="501"/>
      <c r="GLT279" s="501"/>
      <c r="GLU279" s="501"/>
      <c r="GLV279" s="501"/>
      <c r="GLW279" s="501"/>
      <c r="GLX279" s="501"/>
      <c r="GLY279" s="501"/>
      <c r="GLZ279" s="501"/>
      <c r="GMA279" s="501"/>
      <c r="GMB279" s="501"/>
      <c r="GMC279" s="502"/>
      <c r="GMD279" s="497"/>
      <c r="GME279" s="498"/>
      <c r="GMF279" s="498"/>
      <c r="GMG279" s="499"/>
      <c r="GMH279" s="499"/>
      <c r="GMI279" s="499"/>
      <c r="GMJ279" s="500"/>
      <c r="GMK279" s="501"/>
      <c r="GML279" s="501"/>
      <c r="GMM279" s="501"/>
      <c r="GMN279" s="501"/>
      <c r="GMO279" s="501"/>
      <c r="GMP279" s="501"/>
      <c r="GMQ279" s="501"/>
      <c r="GMR279" s="501"/>
      <c r="GMS279" s="501"/>
      <c r="GMT279" s="501"/>
      <c r="GMU279" s="501"/>
      <c r="GMV279" s="502"/>
      <c r="GMW279" s="497"/>
      <c r="GMX279" s="498"/>
      <c r="GMY279" s="498"/>
      <c r="GMZ279" s="499"/>
      <c r="GNA279" s="499"/>
      <c r="GNB279" s="499"/>
      <c r="GNC279" s="500"/>
      <c r="GND279" s="501"/>
      <c r="GNE279" s="501"/>
      <c r="GNF279" s="501"/>
      <c r="GNG279" s="501"/>
      <c r="GNH279" s="501"/>
      <c r="GNI279" s="501"/>
      <c r="GNJ279" s="501"/>
      <c r="GNK279" s="501"/>
      <c r="GNL279" s="501"/>
      <c r="GNM279" s="501"/>
      <c r="GNN279" s="501"/>
      <c r="GNO279" s="502"/>
      <c r="GNP279" s="497"/>
      <c r="GNQ279" s="498"/>
      <c r="GNR279" s="498"/>
      <c r="GNS279" s="499"/>
      <c r="GNT279" s="499"/>
      <c r="GNU279" s="499"/>
      <c r="GNV279" s="500"/>
      <c r="GNW279" s="501"/>
      <c r="GNX279" s="501"/>
      <c r="GNY279" s="501"/>
      <c r="GNZ279" s="501"/>
      <c r="GOA279" s="501"/>
      <c r="GOB279" s="501"/>
      <c r="GOC279" s="501"/>
      <c r="GOD279" s="501"/>
      <c r="GOE279" s="501"/>
      <c r="GOF279" s="501"/>
      <c r="GOG279" s="501"/>
      <c r="GOH279" s="502"/>
      <c r="GOI279" s="497"/>
      <c r="GOJ279" s="498"/>
      <c r="GOK279" s="498"/>
      <c r="GOL279" s="499"/>
      <c r="GOM279" s="499"/>
      <c r="GON279" s="499"/>
      <c r="GOO279" s="500"/>
      <c r="GOP279" s="501"/>
      <c r="GOQ279" s="501"/>
      <c r="GOR279" s="501"/>
      <c r="GOS279" s="501"/>
      <c r="GOT279" s="501"/>
      <c r="GOU279" s="501"/>
      <c r="GOV279" s="501"/>
      <c r="GOW279" s="501"/>
      <c r="GOX279" s="501"/>
      <c r="GOY279" s="501"/>
      <c r="GOZ279" s="501"/>
      <c r="GPA279" s="502"/>
      <c r="GPB279" s="497"/>
      <c r="GPC279" s="498"/>
      <c r="GPD279" s="498"/>
      <c r="GPE279" s="499"/>
      <c r="GPF279" s="499"/>
      <c r="GPG279" s="499"/>
      <c r="GPH279" s="500"/>
      <c r="GPI279" s="501"/>
      <c r="GPJ279" s="501"/>
      <c r="GPK279" s="501"/>
      <c r="GPL279" s="501"/>
      <c r="GPM279" s="501"/>
      <c r="GPN279" s="501"/>
      <c r="GPO279" s="501"/>
      <c r="GPP279" s="501"/>
      <c r="GPQ279" s="501"/>
      <c r="GPR279" s="501"/>
      <c r="GPS279" s="501"/>
      <c r="GPT279" s="502"/>
      <c r="GPU279" s="497"/>
      <c r="GPV279" s="498"/>
      <c r="GPW279" s="498"/>
      <c r="GPX279" s="499"/>
      <c r="GPY279" s="499"/>
      <c r="GPZ279" s="499"/>
      <c r="GQA279" s="500"/>
      <c r="GQB279" s="501"/>
      <c r="GQC279" s="501"/>
      <c r="GQD279" s="501"/>
      <c r="GQE279" s="501"/>
      <c r="GQF279" s="501"/>
      <c r="GQG279" s="501"/>
      <c r="GQH279" s="501"/>
      <c r="GQI279" s="501"/>
      <c r="GQJ279" s="501"/>
      <c r="GQK279" s="501"/>
      <c r="GQL279" s="501"/>
      <c r="GQM279" s="502"/>
      <c r="GQN279" s="497"/>
      <c r="GQO279" s="498"/>
      <c r="GQP279" s="498"/>
      <c r="GQQ279" s="499"/>
      <c r="GQR279" s="499"/>
      <c r="GQS279" s="499"/>
      <c r="GQT279" s="500"/>
      <c r="GQU279" s="501"/>
      <c r="GQV279" s="501"/>
      <c r="GQW279" s="501"/>
      <c r="GQX279" s="501"/>
      <c r="GQY279" s="501"/>
      <c r="GQZ279" s="501"/>
      <c r="GRA279" s="501"/>
      <c r="GRB279" s="501"/>
      <c r="GRC279" s="501"/>
      <c r="GRD279" s="501"/>
      <c r="GRE279" s="501"/>
      <c r="GRF279" s="502"/>
      <c r="GRG279" s="497"/>
      <c r="GRH279" s="498"/>
      <c r="GRI279" s="498"/>
      <c r="GRJ279" s="499"/>
      <c r="GRK279" s="499"/>
      <c r="GRL279" s="499"/>
      <c r="GRM279" s="500"/>
      <c r="GRN279" s="501"/>
      <c r="GRO279" s="501"/>
      <c r="GRP279" s="501"/>
      <c r="GRQ279" s="501"/>
      <c r="GRR279" s="501"/>
      <c r="GRS279" s="501"/>
      <c r="GRT279" s="501"/>
      <c r="GRU279" s="501"/>
      <c r="GRV279" s="501"/>
      <c r="GRW279" s="501"/>
      <c r="GRX279" s="501"/>
      <c r="GRY279" s="502"/>
      <c r="GRZ279" s="497"/>
      <c r="GSA279" s="498"/>
      <c r="GSB279" s="498"/>
      <c r="GSC279" s="499"/>
      <c r="GSD279" s="499"/>
      <c r="GSE279" s="499"/>
      <c r="GSF279" s="500"/>
      <c r="GSG279" s="501"/>
      <c r="GSH279" s="501"/>
      <c r="GSI279" s="501"/>
      <c r="GSJ279" s="501"/>
      <c r="GSK279" s="501"/>
      <c r="GSL279" s="501"/>
      <c r="GSM279" s="501"/>
      <c r="GSN279" s="501"/>
      <c r="GSO279" s="501"/>
      <c r="GSP279" s="501"/>
      <c r="GSQ279" s="501"/>
      <c r="GSR279" s="502"/>
      <c r="GSS279" s="497"/>
      <c r="GST279" s="498"/>
      <c r="GSU279" s="498"/>
      <c r="GSV279" s="499"/>
      <c r="GSW279" s="499"/>
      <c r="GSX279" s="499"/>
      <c r="GSY279" s="500"/>
      <c r="GSZ279" s="501"/>
      <c r="GTA279" s="501"/>
      <c r="GTB279" s="501"/>
      <c r="GTC279" s="501"/>
      <c r="GTD279" s="501"/>
      <c r="GTE279" s="501"/>
      <c r="GTF279" s="501"/>
      <c r="GTG279" s="501"/>
      <c r="GTH279" s="501"/>
      <c r="GTI279" s="501"/>
      <c r="GTJ279" s="501"/>
      <c r="GTK279" s="502"/>
      <c r="GTL279" s="497"/>
      <c r="GTM279" s="498"/>
      <c r="GTN279" s="498"/>
      <c r="GTO279" s="499"/>
      <c r="GTP279" s="499"/>
      <c r="GTQ279" s="499"/>
      <c r="GTR279" s="500"/>
      <c r="GTS279" s="501"/>
      <c r="GTT279" s="501"/>
      <c r="GTU279" s="501"/>
      <c r="GTV279" s="501"/>
      <c r="GTW279" s="501"/>
      <c r="GTX279" s="501"/>
      <c r="GTY279" s="501"/>
      <c r="GTZ279" s="501"/>
      <c r="GUA279" s="501"/>
      <c r="GUB279" s="501"/>
      <c r="GUC279" s="501"/>
      <c r="GUD279" s="502"/>
      <c r="GUE279" s="497"/>
      <c r="GUF279" s="498"/>
      <c r="GUG279" s="498"/>
      <c r="GUH279" s="499"/>
      <c r="GUI279" s="499"/>
      <c r="GUJ279" s="499"/>
      <c r="GUK279" s="500"/>
      <c r="GUL279" s="501"/>
      <c r="GUM279" s="501"/>
      <c r="GUN279" s="501"/>
      <c r="GUO279" s="501"/>
      <c r="GUP279" s="501"/>
      <c r="GUQ279" s="501"/>
      <c r="GUR279" s="501"/>
      <c r="GUS279" s="501"/>
      <c r="GUT279" s="501"/>
      <c r="GUU279" s="501"/>
      <c r="GUV279" s="501"/>
      <c r="GUW279" s="502"/>
      <c r="GUX279" s="497"/>
      <c r="GUY279" s="498"/>
      <c r="GUZ279" s="498"/>
      <c r="GVA279" s="499"/>
      <c r="GVB279" s="499"/>
      <c r="GVC279" s="499"/>
      <c r="GVD279" s="500"/>
      <c r="GVE279" s="501"/>
      <c r="GVF279" s="501"/>
      <c r="GVG279" s="501"/>
      <c r="GVH279" s="501"/>
      <c r="GVI279" s="501"/>
      <c r="GVJ279" s="501"/>
      <c r="GVK279" s="501"/>
      <c r="GVL279" s="501"/>
      <c r="GVM279" s="501"/>
      <c r="GVN279" s="501"/>
      <c r="GVO279" s="501"/>
      <c r="GVP279" s="502"/>
      <c r="GVQ279" s="497"/>
      <c r="GVR279" s="498"/>
      <c r="GVS279" s="498"/>
      <c r="GVT279" s="499"/>
      <c r="GVU279" s="499"/>
      <c r="GVV279" s="499"/>
      <c r="GVW279" s="500"/>
      <c r="GVX279" s="501"/>
      <c r="GVY279" s="501"/>
      <c r="GVZ279" s="501"/>
      <c r="GWA279" s="501"/>
      <c r="GWB279" s="501"/>
      <c r="GWC279" s="501"/>
      <c r="GWD279" s="501"/>
      <c r="GWE279" s="501"/>
      <c r="GWF279" s="501"/>
      <c r="GWG279" s="501"/>
      <c r="GWH279" s="501"/>
      <c r="GWI279" s="502"/>
      <c r="GWJ279" s="497"/>
      <c r="GWK279" s="498"/>
      <c r="GWL279" s="498"/>
      <c r="GWM279" s="499"/>
      <c r="GWN279" s="499"/>
      <c r="GWO279" s="499"/>
      <c r="GWP279" s="500"/>
      <c r="GWQ279" s="501"/>
      <c r="GWR279" s="501"/>
      <c r="GWS279" s="501"/>
      <c r="GWT279" s="501"/>
      <c r="GWU279" s="501"/>
      <c r="GWV279" s="501"/>
      <c r="GWW279" s="501"/>
      <c r="GWX279" s="501"/>
      <c r="GWY279" s="501"/>
      <c r="GWZ279" s="501"/>
      <c r="GXA279" s="501"/>
      <c r="GXB279" s="502"/>
      <c r="GXC279" s="497"/>
      <c r="GXD279" s="498"/>
      <c r="GXE279" s="498"/>
      <c r="GXF279" s="499"/>
      <c r="GXG279" s="499"/>
      <c r="GXH279" s="499"/>
      <c r="GXI279" s="500"/>
      <c r="GXJ279" s="501"/>
      <c r="GXK279" s="501"/>
      <c r="GXL279" s="501"/>
      <c r="GXM279" s="501"/>
      <c r="GXN279" s="501"/>
      <c r="GXO279" s="501"/>
      <c r="GXP279" s="501"/>
      <c r="GXQ279" s="501"/>
      <c r="GXR279" s="501"/>
      <c r="GXS279" s="501"/>
      <c r="GXT279" s="501"/>
      <c r="GXU279" s="502"/>
      <c r="GXV279" s="497"/>
      <c r="GXW279" s="498"/>
      <c r="GXX279" s="498"/>
      <c r="GXY279" s="499"/>
      <c r="GXZ279" s="499"/>
      <c r="GYA279" s="499"/>
      <c r="GYB279" s="500"/>
      <c r="GYC279" s="501"/>
      <c r="GYD279" s="501"/>
      <c r="GYE279" s="501"/>
      <c r="GYF279" s="501"/>
      <c r="GYG279" s="501"/>
      <c r="GYH279" s="501"/>
      <c r="GYI279" s="501"/>
      <c r="GYJ279" s="501"/>
      <c r="GYK279" s="501"/>
      <c r="GYL279" s="501"/>
      <c r="GYM279" s="501"/>
      <c r="GYN279" s="502"/>
      <c r="GYO279" s="497"/>
      <c r="GYP279" s="498"/>
      <c r="GYQ279" s="498"/>
      <c r="GYR279" s="499"/>
      <c r="GYS279" s="499"/>
      <c r="GYT279" s="499"/>
      <c r="GYU279" s="500"/>
      <c r="GYV279" s="501"/>
      <c r="GYW279" s="501"/>
      <c r="GYX279" s="501"/>
      <c r="GYY279" s="501"/>
      <c r="GYZ279" s="501"/>
      <c r="GZA279" s="501"/>
      <c r="GZB279" s="501"/>
      <c r="GZC279" s="501"/>
      <c r="GZD279" s="501"/>
      <c r="GZE279" s="501"/>
      <c r="GZF279" s="501"/>
      <c r="GZG279" s="502"/>
      <c r="GZH279" s="497"/>
      <c r="GZI279" s="498"/>
      <c r="GZJ279" s="498"/>
      <c r="GZK279" s="499"/>
      <c r="GZL279" s="499"/>
      <c r="GZM279" s="499"/>
      <c r="GZN279" s="500"/>
      <c r="GZO279" s="501"/>
      <c r="GZP279" s="501"/>
      <c r="GZQ279" s="501"/>
      <c r="GZR279" s="501"/>
      <c r="GZS279" s="501"/>
      <c r="GZT279" s="501"/>
      <c r="GZU279" s="501"/>
      <c r="GZV279" s="501"/>
      <c r="GZW279" s="501"/>
      <c r="GZX279" s="501"/>
      <c r="GZY279" s="501"/>
      <c r="GZZ279" s="502"/>
      <c r="HAA279" s="497"/>
      <c r="HAB279" s="498"/>
      <c r="HAC279" s="498"/>
      <c r="HAD279" s="499"/>
      <c r="HAE279" s="499"/>
      <c r="HAF279" s="499"/>
      <c r="HAG279" s="500"/>
      <c r="HAH279" s="501"/>
      <c r="HAI279" s="501"/>
      <c r="HAJ279" s="501"/>
      <c r="HAK279" s="501"/>
      <c r="HAL279" s="501"/>
      <c r="HAM279" s="501"/>
      <c r="HAN279" s="501"/>
      <c r="HAO279" s="501"/>
      <c r="HAP279" s="501"/>
      <c r="HAQ279" s="501"/>
      <c r="HAR279" s="501"/>
      <c r="HAS279" s="502"/>
      <c r="HAT279" s="497"/>
      <c r="HAU279" s="498"/>
      <c r="HAV279" s="498"/>
      <c r="HAW279" s="499"/>
      <c r="HAX279" s="499"/>
      <c r="HAY279" s="499"/>
      <c r="HAZ279" s="500"/>
      <c r="HBA279" s="501"/>
      <c r="HBB279" s="501"/>
      <c r="HBC279" s="501"/>
      <c r="HBD279" s="501"/>
      <c r="HBE279" s="501"/>
      <c r="HBF279" s="501"/>
      <c r="HBG279" s="501"/>
      <c r="HBH279" s="501"/>
      <c r="HBI279" s="501"/>
      <c r="HBJ279" s="501"/>
      <c r="HBK279" s="501"/>
      <c r="HBL279" s="502"/>
      <c r="HBM279" s="497"/>
      <c r="HBN279" s="498"/>
      <c r="HBO279" s="498"/>
      <c r="HBP279" s="499"/>
      <c r="HBQ279" s="499"/>
      <c r="HBR279" s="499"/>
      <c r="HBS279" s="500"/>
      <c r="HBT279" s="501"/>
      <c r="HBU279" s="501"/>
      <c r="HBV279" s="501"/>
      <c r="HBW279" s="501"/>
      <c r="HBX279" s="501"/>
      <c r="HBY279" s="501"/>
      <c r="HBZ279" s="501"/>
      <c r="HCA279" s="501"/>
      <c r="HCB279" s="501"/>
      <c r="HCC279" s="501"/>
      <c r="HCD279" s="501"/>
      <c r="HCE279" s="502"/>
      <c r="HCF279" s="497"/>
      <c r="HCG279" s="498"/>
      <c r="HCH279" s="498"/>
      <c r="HCI279" s="499"/>
      <c r="HCJ279" s="499"/>
      <c r="HCK279" s="499"/>
      <c r="HCL279" s="500"/>
      <c r="HCM279" s="501"/>
      <c r="HCN279" s="501"/>
      <c r="HCO279" s="501"/>
      <c r="HCP279" s="501"/>
      <c r="HCQ279" s="501"/>
      <c r="HCR279" s="501"/>
      <c r="HCS279" s="501"/>
      <c r="HCT279" s="501"/>
      <c r="HCU279" s="501"/>
      <c r="HCV279" s="501"/>
      <c r="HCW279" s="501"/>
      <c r="HCX279" s="502"/>
      <c r="HCY279" s="497"/>
      <c r="HCZ279" s="498"/>
      <c r="HDA279" s="498"/>
      <c r="HDB279" s="499"/>
      <c r="HDC279" s="499"/>
      <c r="HDD279" s="499"/>
      <c r="HDE279" s="500"/>
      <c r="HDF279" s="501"/>
      <c r="HDG279" s="501"/>
      <c r="HDH279" s="501"/>
      <c r="HDI279" s="501"/>
      <c r="HDJ279" s="501"/>
      <c r="HDK279" s="501"/>
      <c r="HDL279" s="501"/>
      <c r="HDM279" s="501"/>
      <c r="HDN279" s="501"/>
      <c r="HDO279" s="501"/>
      <c r="HDP279" s="501"/>
      <c r="HDQ279" s="502"/>
      <c r="HDR279" s="497"/>
      <c r="HDS279" s="498"/>
      <c r="HDT279" s="498"/>
      <c r="HDU279" s="499"/>
      <c r="HDV279" s="499"/>
      <c r="HDW279" s="499"/>
      <c r="HDX279" s="500"/>
      <c r="HDY279" s="501"/>
      <c r="HDZ279" s="501"/>
      <c r="HEA279" s="501"/>
      <c r="HEB279" s="501"/>
      <c r="HEC279" s="501"/>
      <c r="HED279" s="501"/>
      <c r="HEE279" s="501"/>
      <c r="HEF279" s="501"/>
      <c r="HEG279" s="501"/>
      <c r="HEH279" s="501"/>
      <c r="HEI279" s="501"/>
      <c r="HEJ279" s="502"/>
      <c r="HEK279" s="497"/>
      <c r="HEL279" s="498"/>
      <c r="HEM279" s="498"/>
      <c r="HEN279" s="499"/>
      <c r="HEO279" s="499"/>
      <c r="HEP279" s="499"/>
      <c r="HEQ279" s="500"/>
      <c r="HER279" s="501"/>
      <c r="HES279" s="501"/>
      <c r="HET279" s="501"/>
      <c r="HEU279" s="501"/>
      <c r="HEV279" s="501"/>
      <c r="HEW279" s="501"/>
      <c r="HEX279" s="501"/>
      <c r="HEY279" s="501"/>
      <c r="HEZ279" s="501"/>
      <c r="HFA279" s="501"/>
      <c r="HFB279" s="501"/>
      <c r="HFC279" s="502"/>
      <c r="HFD279" s="497"/>
      <c r="HFE279" s="498"/>
      <c r="HFF279" s="498"/>
      <c r="HFG279" s="499"/>
      <c r="HFH279" s="499"/>
      <c r="HFI279" s="499"/>
      <c r="HFJ279" s="500"/>
      <c r="HFK279" s="501"/>
      <c r="HFL279" s="501"/>
      <c r="HFM279" s="501"/>
      <c r="HFN279" s="501"/>
      <c r="HFO279" s="501"/>
      <c r="HFP279" s="501"/>
      <c r="HFQ279" s="501"/>
      <c r="HFR279" s="501"/>
      <c r="HFS279" s="501"/>
      <c r="HFT279" s="501"/>
      <c r="HFU279" s="501"/>
      <c r="HFV279" s="502"/>
      <c r="HFW279" s="497"/>
      <c r="HFX279" s="498"/>
      <c r="HFY279" s="498"/>
      <c r="HFZ279" s="499"/>
      <c r="HGA279" s="499"/>
      <c r="HGB279" s="499"/>
      <c r="HGC279" s="500"/>
      <c r="HGD279" s="501"/>
      <c r="HGE279" s="501"/>
      <c r="HGF279" s="501"/>
      <c r="HGG279" s="501"/>
      <c r="HGH279" s="501"/>
      <c r="HGI279" s="501"/>
      <c r="HGJ279" s="501"/>
      <c r="HGK279" s="501"/>
      <c r="HGL279" s="501"/>
      <c r="HGM279" s="501"/>
      <c r="HGN279" s="501"/>
      <c r="HGO279" s="502"/>
      <c r="HGP279" s="497"/>
      <c r="HGQ279" s="498"/>
      <c r="HGR279" s="498"/>
      <c r="HGS279" s="499"/>
      <c r="HGT279" s="499"/>
      <c r="HGU279" s="499"/>
      <c r="HGV279" s="500"/>
      <c r="HGW279" s="501"/>
      <c r="HGX279" s="501"/>
      <c r="HGY279" s="501"/>
      <c r="HGZ279" s="501"/>
      <c r="HHA279" s="501"/>
      <c r="HHB279" s="501"/>
      <c r="HHC279" s="501"/>
      <c r="HHD279" s="501"/>
      <c r="HHE279" s="501"/>
      <c r="HHF279" s="501"/>
      <c r="HHG279" s="501"/>
      <c r="HHH279" s="502"/>
      <c r="HHI279" s="497"/>
      <c r="HHJ279" s="498"/>
      <c r="HHK279" s="498"/>
      <c r="HHL279" s="499"/>
      <c r="HHM279" s="499"/>
      <c r="HHN279" s="499"/>
      <c r="HHO279" s="500"/>
      <c r="HHP279" s="501"/>
      <c r="HHQ279" s="501"/>
      <c r="HHR279" s="501"/>
      <c r="HHS279" s="501"/>
      <c r="HHT279" s="501"/>
      <c r="HHU279" s="501"/>
      <c r="HHV279" s="501"/>
      <c r="HHW279" s="501"/>
      <c r="HHX279" s="501"/>
      <c r="HHY279" s="501"/>
      <c r="HHZ279" s="501"/>
      <c r="HIA279" s="502"/>
      <c r="HIB279" s="497"/>
      <c r="HIC279" s="498"/>
      <c r="HID279" s="498"/>
      <c r="HIE279" s="499"/>
      <c r="HIF279" s="499"/>
      <c r="HIG279" s="499"/>
      <c r="HIH279" s="500"/>
      <c r="HII279" s="501"/>
      <c r="HIJ279" s="501"/>
      <c r="HIK279" s="501"/>
      <c r="HIL279" s="501"/>
      <c r="HIM279" s="501"/>
      <c r="HIN279" s="501"/>
      <c r="HIO279" s="501"/>
      <c r="HIP279" s="501"/>
      <c r="HIQ279" s="501"/>
      <c r="HIR279" s="501"/>
      <c r="HIS279" s="501"/>
      <c r="HIT279" s="502"/>
      <c r="HIU279" s="497"/>
      <c r="HIV279" s="498"/>
      <c r="HIW279" s="498"/>
      <c r="HIX279" s="499"/>
      <c r="HIY279" s="499"/>
      <c r="HIZ279" s="499"/>
      <c r="HJA279" s="500"/>
      <c r="HJB279" s="501"/>
      <c r="HJC279" s="501"/>
      <c r="HJD279" s="501"/>
      <c r="HJE279" s="501"/>
      <c r="HJF279" s="501"/>
      <c r="HJG279" s="501"/>
      <c r="HJH279" s="501"/>
      <c r="HJI279" s="501"/>
      <c r="HJJ279" s="501"/>
      <c r="HJK279" s="501"/>
      <c r="HJL279" s="501"/>
      <c r="HJM279" s="502"/>
      <c r="HJN279" s="497"/>
      <c r="HJO279" s="498"/>
      <c r="HJP279" s="498"/>
      <c r="HJQ279" s="499"/>
      <c r="HJR279" s="499"/>
      <c r="HJS279" s="499"/>
      <c r="HJT279" s="500"/>
      <c r="HJU279" s="501"/>
      <c r="HJV279" s="501"/>
      <c r="HJW279" s="501"/>
      <c r="HJX279" s="501"/>
      <c r="HJY279" s="501"/>
      <c r="HJZ279" s="501"/>
      <c r="HKA279" s="501"/>
      <c r="HKB279" s="501"/>
      <c r="HKC279" s="501"/>
      <c r="HKD279" s="501"/>
      <c r="HKE279" s="501"/>
      <c r="HKF279" s="502"/>
      <c r="HKG279" s="497"/>
      <c r="HKH279" s="498"/>
      <c r="HKI279" s="498"/>
      <c r="HKJ279" s="499"/>
      <c r="HKK279" s="499"/>
      <c r="HKL279" s="499"/>
      <c r="HKM279" s="500"/>
      <c r="HKN279" s="501"/>
      <c r="HKO279" s="501"/>
      <c r="HKP279" s="501"/>
      <c r="HKQ279" s="501"/>
      <c r="HKR279" s="501"/>
      <c r="HKS279" s="501"/>
      <c r="HKT279" s="501"/>
      <c r="HKU279" s="501"/>
      <c r="HKV279" s="501"/>
      <c r="HKW279" s="501"/>
      <c r="HKX279" s="501"/>
      <c r="HKY279" s="502"/>
      <c r="HKZ279" s="497"/>
      <c r="HLA279" s="498"/>
      <c r="HLB279" s="498"/>
      <c r="HLC279" s="499"/>
      <c r="HLD279" s="499"/>
      <c r="HLE279" s="499"/>
      <c r="HLF279" s="500"/>
      <c r="HLG279" s="501"/>
      <c r="HLH279" s="501"/>
      <c r="HLI279" s="501"/>
      <c r="HLJ279" s="501"/>
      <c r="HLK279" s="501"/>
      <c r="HLL279" s="501"/>
      <c r="HLM279" s="501"/>
      <c r="HLN279" s="501"/>
      <c r="HLO279" s="501"/>
      <c r="HLP279" s="501"/>
      <c r="HLQ279" s="501"/>
      <c r="HLR279" s="502"/>
      <c r="HLS279" s="497"/>
      <c r="HLT279" s="498"/>
      <c r="HLU279" s="498"/>
      <c r="HLV279" s="499"/>
      <c r="HLW279" s="499"/>
      <c r="HLX279" s="499"/>
      <c r="HLY279" s="500"/>
      <c r="HLZ279" s="501"/>
      <c r="HMA279" s="501"/>
      <c r="HMB279" s="501"/>
      <c r="HMC279" s="501"/>
      <c r="HMD279" s="501"/>
      <c r="HME279" s="501"/>
      <c r="HMF279" s="501"/>
      <c r="HMG279" s="501"/>
      <c r="HMH279" s="501"/>
      <c r="HMI279" s="501"/>
      <c r="HMJ279" s="501"/>
      <c r="HMK279" s="502"/>
      <c r="HML279" s="497"/>
      <c r="HMM279" s="498"/>
      <c r="HMN279" s="498"/>
      <c r="HMO279" s="499"/>
      <c r="HMP279" s="499"/>
      <c r="HMQ279" s="499"/>
      <c r="HMR279" s="500"/>
      <c r="HMS279" s="501"/>
      <c r="HMT279" s="501"/>
      <c r="HMU279" s="501"/>
      <c r="HMV279" s="501"/>
      <c r="HMW279" s="501"/>
      <c r="HMX279" s="501"/>
      <c r="HMY279" s="501"/>
      <c r="HMZ279" s="501"/>
      <c r="HNA279" s="501"/>
      <c r="HNB279" s="501"/>
      <c r="HNC279" s="501"/>
      <c r="HND279" s="502"/>
      <c r="HNE279" s="497"/>
      <c r="HNF279" s="498"/>
      <c r="HNG279" s="498"/>
      <c r="HNH279" s="499"/>
      <c r="HNI279" s="499"/>
      <c r="HNJ279" s="499"/>
      <c r="HNK279" s="500"/>
      <c r="HNL279" s="501"/>
      <c r="HNM279" s="501"/>
      <c r="HNN279" s="501"/>
      <c r="HNO279" s="501"/>
      <c r="HNP279" s="501"/>
      <c r="HNQ279" s="501"/>
      <c r="HNR279" s="501"/>
      <c r="HNS279" s="501"/>
      <c r="HNT279" s="501"/>
      <c r="HNU279" s="501"/>
      <c r="HNV279" s="501"/>
      <c r="HNW279" s="502"/>
      <c r="HNX279" s="497"/>
      <c r="HNY279" s="498"/>
      <c r="HNZ279" s="498"/>
      <c r="HOA279" s="499"/>
      <c r="HOB279" s="499"/>
      <c r="HOC279" s="499"/>
      <c r="HOD279" s="500"/>
      <c r="HOE279" s="501"/>
      <c r="HOF279" s="501"/>
      <c r="HOG279" s="501"/>
      <c r="HOH279" s="501"/>
      <c r="HOI279" s="501"/>
      <c r="HOJ279" s="501"/>
      <c r="HOK279" s="501"/>
      <c r="HOL279" s="501"/>
      <c r="HOM279" s="501"/>
      <c r="HON279" s="501"/>
      <c r="HOO279" s="501"/>
      <c r="HOP279" s="502"/>
      <c r="HOQ279" s="497"/>
      <c r="HOR279" s="498"/>
      <c r="HOS279" s="498"/>
      <c r="HOT279" s="499"/>
      <c r="HOU279" s="499"/>
      <c r="HOV279" s="499"/>
      <c r="HOW279" s="500"/>
      <c r="HOX279" s="501"/>
      <c r="HOY279" s="501"/>
      <c r="HOZ279" s="501"/>
      <c r="HPA279" s="501"/>
      <c r="HPB279" s="501"/>
      <c r="HPC279" s="501"/>
      <c r="HPD279" s="501"/>
      <c r="HPE279" s="501"/>
      <c r="HPF279" s="501"/>
      <c r="HPG279" s="501"/>
      <c r="HPH279" s="501"/>
      <c r="HPI279" s="502"/>
      <c r="HPJ279" s="497"/>
      <c r="HPK279" s="498"/>
      <c r="HPL279" s="498"/>
      <c r="HPM279" s="499"/>
      <c r="HPN279" s="499"/>
      <c r="HPO279" s="499"/>
      <c r="HPP279" s="500"/>
      <c r="HPQ279" s="501"/>
      <c r="HPR279" s="501"/>
      <c r="HPS279" s="501"/>
      <c r="HPT279" s="501"/>
      <c r="HPU279" s="501"/>
      <c r="HPV279" s="501"/>
      <c r="HPW279" s="501"/>
      <c r="HPX279" s="501"/>
      <c r="HPY279" s="501"/>
      <c r="HPZ279" s="501"/>
      <c r="HQA279" s="501"/>
      <c r="HQB279" s="502"/>
      <c r="HQC279" s="497"/>
      <c r="HQD279" s="498"/>
      <c r="HQE279" s="498"/>
      <c r="HQF279" s="499"/>
      <c r="HQG279" s="499"/>
      <c r="HQH279" s="499"/>
      <c r="HQI279" s="500"/>
      <c r="HQJ279" s="501"/>
      <c r="HQK279" s="501"/>
      <c r="HQL279" s="501"/>
      <c r="HQM279" s="501"/>
      <c r="HQN279" s="501"/>
      <c r="HQO279" s="501"/>
      <c r="HQP279" s="501"/>
      <c r="HQQ279" s="501"/>
      <c r="HQR279" s="501"/>
      <c r="HQS279" s="501"/>
      <c r="HQT279" s="501"/>
      <c r="HQU279" s="502"/>
      <c r="HQV279" s="497"/>
      <c r="HQW279" s="498"/>
      <c r="HQX279" s="498"/>
      <c r="HQY279" s="499"/>
      <c r="HQZ279" s="499"/>
      <c r="HRA279" s="499"/>
      <c r="HRB279" s="500"/>
      <c r="HRC279" s="501"/>
      <c r="HRD279" s="501"/>
      <c r="HRE279" s="501"/>
      <c r="HRF279" s="501"/>
      <c r="HRG279" s="501"/>
      <c r="HRH279" s="501"/>
      <c r="HRI279" s="501"/>
      <c r="HRJ279" s="501"/>
      <c r="HRK279" s="501"/>
      <c r="HRL279" s="501"/>
      <c r="HRM279" s="501"/>
      <c r="HRN279" s="502"/>
      <c r="HRO279" s="497"/>
      <c r="HRP279" s="498"/>
      <c r="HRQ279" s="498"/>
      <c r="HRR279" s="499"/>
      <c r="HRS279" s="499"/>
      <c r="HRT279" s="499"/>
      <c r="HRU279" s="500"/>
      <c r="HRV279" s="501"/>
      <c r="HRW279" s="501"/>
      <c r="HRX279" s="501"/>
      <c r="HRY279" s="501"/>
      <c r="HRZ279" s="501"/>
      <c r="HSA279" s="501"/>
      <c r="HSB279" s="501"/>
      <c r="HSC279" s="501"/>
      <c r="HSD279" s="501"/>
      <c r="HSE279" s="501"/>
      <c r="HSF279" s="501"/>
      <c r="HSG279" s="502"/>
      <c r="HSH279" s="497"/>
      <c r="HSI279" s="498"/>
      <c r="HSJ279" s="498"/>
      <c r="HSK279" s="499"/>
      <c r="HSL279" s="499"/>
      <c r="HSM279" s="499"/>
      <c r="HSN279" s="500"/>
      <c r="HSO279" s="501"/>
      <c r="HSP279" s="501"/>
      <c r="HSQ279" s="501"/>
      <c r="HSR279" s="501"/>
      <c r="HSS279" s="501"/>
      <c r="HST279" s="501"/>
      <c r="HSU279" s="501"/>
      <c r="HSV279" s="501"/>
      <c r="HSW279" s="501"/>
      <c r="HSX279" s="501"/>
      <c r="HSY279" s="501"/>
      <c r="HSZ279" s="502"/>
      <c r="HTA279" s="497"/>
      <c r="HTB279" s="498"/>
      <c r="HTC279" s="498"/>
      <c r="HTD279" s="499"/>
      <c r="HTE279" s="499"/>
      <c r="HTF279" s="499"/>
      <c r="HTG279" s="500"/>
      <c r="HTH279" s="501"/>
      <c r="HTI279" s="501"/>
      <c r="HTJ279" s="501"/>
      <c r="HTK279" s="501"/>
      <c r="HTL279" s="501"/>
      <c r="HTM279" s="501"/>
      <c r="HTN279" s="501"/>
      <c r="HTO279" s="501"/>
      <c r="HTP279" s="501"/>
      <c r="HTQ279" s="501"/>
      <c r="HTR279" s="501"/>
      <c r="HTS279" s="502"/>
      <c r="HTT279" s="497"/>
      <c r="HTU279" s="498"/>
      <c r="HTV279" s="498"/>
      <c r="HTW279" s="499"/>
      <c r="HTX279" s="499"/>
      <c r="HTY279" s="499"/>
      <c r="HTZ279" s="500"/>
      <c r="HUA279" s="501"/>
      <c r="HUB279" s="501"/>
      <c r="HUC279" s="501"/>
      <c r="HUD279" s="501"/>
      <c r="HUE279" s="501"/>
      <c r="HUF279" s="501"/>
      <c r="HUG279" s="501"/>
      <c r="HUH279" s="501"/>
      <c r="HUI279" s="501"/>
      <c r="HUJ279" s="501"/>
      <c r="HUK279" s="501"/>
      <c r="HUL279" s="502"/>
      <c r="HUM279" s="497"/>
      <c r="HUN279" s="498"/>
      <c r="HUO279" s="498"/>
      <c r="HUP279" s="499"/>
      <c r="HUQ279" s="499"/>
      <c r="HUR279" s="499"/>
      <c r="HUS279" s="500"/>
      <c r="HUT279" s="501"/>
      <c r="HUU279" s="501"/>
      <c r="HUV279" s="501"/>
      <c r="HUW279" s="501"/>
      <c r="HUX279" s="501"/>
      <c r="HUY279" s="501"/>
      <c r="HUZ279" s="501"/>
      <c r="HVA279" s="501"/>
      <c r="HVB279" s="501"/>
      <c r="HVC279" s="501"/>
      <c r="HVD279" s="501"/>
      <c r="HVE279" s="502"/>
      <c r="HVF279" s="497"/>
      <c r="HVG279" s="498"/>
      <c r="HVH279" s="498"/>
      <c r="HVI279" s="499"/>
      <c r="HVJ279" s="499"/>
      <c r="HVK279" s="499"/>
      <c r="HVL279" s="500"/>
      <c r="HVM279" s="501"/>
      <c r="HVN279" s="501"/>
      <c r="HVO279" s="501"/>
      <c r="HVP279" s="501"/>
      <c r="HVQ279" s="501"/>
      <c r="HVR279" s="501"/>
      <c r="HVS279" s="501"/>
      <c r="HVT279" s="501"/>
      <c r="HVU279" s="501"/>
      <c r="HVV279" s="501"/>
      <c r="HVW279" s="501"/>
      <c r="HVX279" s="502"/>
      <c r="HVY279" s="497"/>
      <c r="HVZ279" s="498"/>
      <c r="HWA279" s="498"/>
      <c r="HWB279" s="499"/>
      <c r="HWC279" s="499"/>
      <c r="HWD279" s="499"/>
      <c r="HWE279" s="500"/>
      <c r="HWF279" s="501"/>
      <c r="HWG279" s="501"/>
      <c r="HWH279" s="501"/>
      <c r="HWI279" s="501"/>
      <c r="HWJ279" s="501"/>
      <c r="HWK279" s="501"/>
      <c r="HWL279" s="501"/>
      <c r="HWM279" s="501"/>
      <c r="HWN279" s="501"/>
      <c r="HWO279" s="501"/>
      <c r="HWP279" s="501"/>
      <c r="HWQ279" s="502"/>
      <c r="HWR279" s="497"/>
      <c r="HWS279" s="498"/>
      <c r="HWT279" s="498"/>
      <c r="HWU279" s="499"/>
      <c r="HWV279" s="499"/>
      <c r="HWW279" s="499"/>
      <c r="HWX279" s="500"/>
      <c r="HWY279" s="501"/>
      <c r="HWZ279" s="501"/>
      <c r="HXA279" s="501"/>
      <c r="HXB279" s="501"/>
      <c r="HXC279" s="501"/>
      <c r="HXD279" s="501"/>
      <c r="HXE279" s="501"/>
      <c r="HXF279" s="501"/>
      <c r="HXG279" s="501"/>
      <c r="HXH279" s="501"/>
      <c r="HXI279" s="501"/>
      <c r="HXJ279" s="502"/>
      <c r="HXK279" s="497"/>
      <c r="HXL279" s="498"/>
      <c r="HXM279" s="498"/>
      <c r="HXN279" s="499"/>
      <c r="HXO279" s="499"/>
      <c r="HXP279" s="499"/>
      <c r="HXQ279" s="500"/>
      <c r="HXR279" s="501"/>
      <c r="HXS279" s="501"/>
      <c r="HXT279" s="501"/>
      <c r="HXU279" s="501"/>
      <c r="HXV279" s="501"/>
      <c r="HXW279" s="501"/>
      <c r="HXX279" s="501"/>
      <c r="HXY279" s="501"/>
      <c r="HXZ279" s="501"/>
      <c r="HYA279" s="501"/>
      <c r="HYB279" s="501"/>
      <c r="HYC279" s="502"/>
      <c r="HYD279" s="497"/>
      <c r="HYE279" s="498"/>
      <c r="HYF279" s="498"/>
      <c r="HYG279" s="499"/>
      <c r="HYH279" s="499"/>
      <c r="HYI279" s="499"/>
      <c r="HYJ279" s="500"/>
      <c r="HYK279" s="501"/>
      <c r="HYL279" s="501"/>
      <c r="HYM279" s="501"/>
      <c r="HYN279" s="501"/>
      <c r="HYO279" s="501"/>
      <c r="HYP279" s="501"/>
      <c r="HYQ279" s="501"/>
      <c r="HYR279" s="501"/>
      <c r="HYS279" s="501"/>
      <c r="HYT279" s="501"/>
      <c r="HYU279" s="501"/>
      <c r="HYV279" s="502"/>
      <c r="HYW279" s="497"/>
      <c r="HYX279" s="498"/>
      <c r="HYY279" s="498"/>
      <c r="HYZ279" s="499"/>
      <c r="HZA279" s="499"/>
      <c r="HZB279" s="499"/>
      <c r="HZC279" s="500"/>
      <c r="HZD279" s="501"/>
      <c r="HZE279" s="501"/>
      <c r="HZF279" s="501"/>
      <c r="HZG279" s="501"/>
      <c r="HZH279" s="501"/>
      <c r="HZI279" s="501"/>
      <c r="HZJ279" s="501"/>
      <c r="HZK279" s="501"/>
      <c r="HZL279" s="501"/>
      <c r="HZM279" s="501"/>
      <c r="HZN279" s="501"/>
      <c r="HZO279" s="502"/>
      <c r="HZP279" s="497"/>
      <c r="HZQ279" s="498"/>
      <c r="HZR279" s="498"/>
      <c r="HZS279" s="499"/>
      <c r="HZT279" s="499"/>
      <c r="HZU279" s="499"/>
      <c r="HZV279" s="500"/>
      <c r="HZW279" s="501"/>
      <c r="HZX279" s="501"/>
      <c r="HZY279" s="501"/>
      <c r="HZZ279" s="501"/>
      <c r="IAA279" s="501"/>
      <c r="IAB279" s="501"/>
      <c r="IAC279" s="501"/>
      <c r="IAD279" s="501"/>
      <c r="IAE279" s="501"/>
      <c r="IAF279" s="501"/>
      <c r="IAG279" s="501"/>
      <c r="IAH279" s="502"/>
      <c r="IAI279" s="497"/>
      <c r="IAJ279" s="498"/>
      <c r="IAK279" s="498"/>
      <c r="IAL279" s="499"/>
      <c r="IAM279" s="499"/>
      <c r="IAN279" s="499"/>
      <c r="IAO279" s="500"/>
      <c r="IAP279" s="501"/>
      <c r="IAQ279" s="501"/>
      <c r="IAR279" s="501"/>
      <c r="IAS279" s="501"/>
      <c r="IAT279" s="501"/>
      <c r="IAU279" s="501"/>
      <c r="IAV279" s="501"/>
      <c r="IAW279" s="501"/>
      <c r="IAX279" s="501"/>
      <c r="IAY279" s="501"/>
      <c r="IAZ279" s="501"/>
      <c r="IBA279" s="502"/>
      <c r="IBB279" s="497"/>
      <c r="IBC279" s="498"/>
      <c r="IBD279" s="498"/>
      <c r="IBE279" s="499"/>
      <c r="IBF279" s="499"/>
      <c r="IBG279" s="499"/>
      <c r="IBH279" s="500"/>
      <c r="IBI279" s="501"/>
      <c r="IBJ279" s="501"/>
      <c r="IBK279" s="501"/>
      <c r="IBL279" s="501"/>
      <c r="IBM279" s="501"/>
      <c r="IBN279" s="501"/>
      <c r="IBO279" s="501"/>
      <c r="IBP279" s="501"/>
      <c r="IBQ279" s="501"/>
      <c r="IBR279" s="501"/>
      <c r="IBS279" s="501"/>
      <c r="IBT279" s="502"/>
      <c r="IBU279" s="497"/>
      <c r="IBV279" s="498"/>
      <c r="IBW279" s="498"/>
      <c r="IBX279" s="499"/>
      <c r="IBY279" s="499"/>
      <c r="IBZ279" s="499"/>
      <c r="ICA279" s="500"/>
      <c r="ICB279" s="501"/>
      <c r="ICC279" s="501"/>
      <c r="ICD279" s="501"/>
      <c r="ICE279" s="501"/>
      <c r="ICF279" s="501"/>
      <c r="ICG279" s="501"/>
      <c r="ICH279" s="501"/>
      <c r="ICI279" s="501"/>
      <c r="ICJ279" s="501"/>
      <c r="ICK279" s="501"/>
      <c r="ICL279" s="501"/>
      <c r="ICM279" s="502"/>
      <c r="ICN279" s="497"/>
      <c r="ICO279" s="498"/>
      <c r="ICP279" s="498"/>
      <c r="ICQ279" s="499"/>
      <c r="ICR279" s="499"/>
      <c r="ICS279" s="499"/>
      <c r="ICT279" s="500"/>
      <c r="ICU279" s="501"/>
      <c r="ICV279" s="501"/>
      <c r="ICW279" s="501"/>
      <c r="ICX279" s="501"/>
      <c r="ICY279" s="501"/>
      <c r="ICZ279" s="501"/>
      <c r="IDA279" s="501"/>
      <c r="IDB279" s="501"/>
      <c r="IDC279" s="501"/>
      <c r="IDD279" s="501"/>
      <c r="IDE279" s="501"/>
      <c r="IDF279" s="502"/>
      <c r="IDG279" s="497"/>
      <c r="IDH279" s="498"/>
      <c r="IDI279" s="498"/>
      <c r="IDJ279" s="499"/>
      <c r="IDK279" s="499"/>
      <c r="IDL279" s="499"/>
      <c r="IDM279" s="500"/>
      <c r="IDN279" s="501"/>
      <c r="IDO279" s="501"/>
      <c r="IDP279" s="501"/>
      <c r="IDQ279" s="501"/>
      <c r="IDR279" s="501"/>
      <c r="IDS279" s="501"/>
      <c r="IDT279" s="501"/>
      <c r="IDU279" s="501"/>
      <c r="IDV279" s="501"/>
      <c r="IDW279" s="501"/>
      <c r="IDX279" s="501"/>
      <c r="IDY279" s="502"/>
      <c r="IDZ279" s="497"/>
      <c r="IEA279" s="498"/>
      <c r="IEB279" s="498"/>
      <c r="IEC279" s="499"/>
      <c r="IED279" s="499"/>
      <c r="IEE279" s="499"/>
      <c r="IEF279" s="500"/>
      <c r="IEG279" s="501"/>
      <c r="IEH279" s="501"/>
      <c r="IEI279" s="501"/>
      <c r="IEJ279" s="501"/>
      <c r="IEK279" s="501"/>
      <c r="IEL279" s="501"/>
      <c r="IEM279" s="501"/>
      <c r="IEN279" s="501"/>
      <c r="IEO279" s="501"/>
      <c r="IEP279" s="501"/>
      <c r="IEQ279" s="501"/>
      <c r="IER279" s="502"/>
      <c r="IES279" s="497"/>
      <c r="IET279" s="498"/>
      <c r="IEU279" s="498"/>
      <c r="IEV279" s="499"/>
      <c r="IEW279" s="499"/>
      <c r="IEX279" s="499"/>
      <c r="IEY279" s="500"/>
      <c r="IEZ279" s="501"/>
      <c r="IFA279" s="501"/>
      <c r="IFB279" s="501"/>
      <c r="IFC279" s="501"/>
      <c r="IFD279" s="501"/>
      <c r="IFE279" s="501"/>
      <c r="IFF279" s="501"/>
      <c r="IFG279" s="501"/>
      <c r="IFH279" s="501"/>
      <c r="IFI279" s="501"/>
      <c r="IFJ279" s="501"/>
      <c r="IFK279" s="502"/>
      <c r="IFL279" s="497"/>
      <c r="IFM279" s="498"/>
      <c r="IFN279" s="498"/>
      <c r="IFO279" s="499"/>
      <c r="IFP279" s="499"/>
      <c r="IFQ279" s="499"/>
      <c r="IFR279" s="500"/>
      <c r="IFS279" s="501"/>
      <c r="IFT279" s="501"/>
      <c r="IFU279" s="501"/>
      <c r="IFV279" s="501"/>
      <c r="IFW279" s="501"/>
      <c r="IFX279" s="501"/>
      <c r="IFY279" s="501"/>
      <c r="IFZ279" s="501"/>
      <c r="IGA279" s="501"/>
      <c r="IGB279" s="501"/>
      <c r="IGC279" s="501"/>
      <c r="IGD279" s="502"/>
      <c r="IGE279" s="497"/>
      <c r="IGF279" s="498"/>
      <c r="IGG279" s="498"/>
      <c r="IGH279" s="499"/>
      <c r="IGI279" s="499"/>
      <c r="IGJ279" s="499"/>
      <c r="IGK279" s="500"/>
      <c r="IGL279" s="501"/>
      <c r="IGM279" s="501"/>
      <c r="IGN279" s="501"/>
      <c r="IGO279" s="501"/>
      <c r="IGP279" s="501"/>
      <c r="IGQ279" s="501"/>
      <c r="IGR279" s="501"/>
      <c r="IGS279" s="501"/>
      <c r="IGT279" s="501"/>
      <c r="IGU279" s="501"/>
      <c r="IGV279" s="501"/>
      <c r="IGW279" s="502"/>
      <c r="IGX279" s="497"/>
      <c r="IGY279" s="498"/>
      <c r="IGZ279" s="498"/>
      <c r="IHA279" s="499"/>
      <c r="IHB279" s="499"/>
      <c r="IHC279" s="499"/>
      <c r="IHD279" s="500"/>
      <c r="IHE279" s="501"/>
      <c r="IHF279" s="501"/>
      <c r="IHG279" s="501"/>
      <c r="IHH279" s="501"/>
      <c r="IHI279" s="501"/>
      <c r="IHJ279" s="501"/>
      <c r="IHK279" s="501"/>
      <c r="IHL279" s="501"/>
      <c r="IHM279" s="501"/>
      <c r="IHN279" s="501"/>
      <c r="IHO279" s="501"/>
      <c r="IHP279" s="502"/>
      <c r="IHQ279" s="497"/>
      <c r="IHR279" s="498"/>
      <c r="IHS279" s="498"/>
      <c r="IHT279" s="499"/>
      <c r="IHU279" s="499"/>
      <c r="IHV279" s="499"/>
      <c r="IHW279" s="500"/>
      <c r="IHX279" s="501"/>
      <c r="IHY279" s="501"/>
      <c r="IHZ279" s="501"/>
      <c r="IIA279" s="501"/>
      <c r="IIB279" s="501"/>
      <c r="IIC279" s="501"/>
      <c r="IID279" s="501"/>
      <c r="IIE279" s="501"/>
      <c r="IIF279" s="501"/>
      <c r="IIG279" s="501"/>
      <c r="IIH279" s="501"/>
      <c r="III279" s="502"/>
      <c r="IIJ279" s="497"/>
      <c r="IIK279" s="498"/>
      <c r="IIL279" s="498"/>
      <c r="IIM279" s="499"/>
      <c r="IIN279" s="499"/>
      <c r="IIO279" s="499"/>
      <c r="IIP279" s="500"/>
      <c r="IIQ279" s="501"/>
      <c r="IIR279" s="501"/>
      <c r="IIS279" s="501"/>
      <c r="IIT279" s="501"/>
      <c r="IIU279" s="501"/>
      <c r="IIV279" s="501"/>
      <c r="IIW279" s="501"/>
      <c r="IIX279" s="501"/>
      <c r="IIY279" s="501"/>
      <c r="IIZ279" s="501"/>
      <c r="IJA279" s="501"/>
      <c r="IJB279" s="502"/>
      <c r="IJC279" s="497"/>
      <c r="IJD279" s="498"/>
      <c r="IJE279" s="498"/>
      <c r="IJF279" s="499"/>
      <c r="IJG279" s="499"/>
      <c r="IJH279" s="499"/>
      <c r="IJI279" s="500"/>
      <c r="IJJ279" s="501"/>
      <c r="IJK279" s="501"/>
      <c r="IJL279" s="501"/>
      <c r="IJM279" s="501"/>
      <c r="IJN279" s="501"/>
      <c r="IJO279" s="501"/>
      <c r="IJP279" s="501"/>
      <c r="IJQ279" s="501"/>
      <c r="IJR279" s="501"/>
      <c r="IJS279" s="501"/>
      <c r="IJT279" s="501"/>
      <c r="IJU279" s="502"/>
      <c r="IJV279" s="497"/>
      <c r="IJW279" s="498"/>
      <c r="IJX279" s="498"/>
      <c r="IJY279" s="499"/>
      <c r="IJZ279" s="499"/>
      <c r="IKA279" s="499"/>
      <c r="IKB279" s="500"/>
      <c r="IKC279" s="501"/>
      <c r="IKD279" s="501"/>
      <c r="IKE279" s="501"/>
      <c r="IKF279" s="501"/>
      <c r="IKG279" s="501"/>
      <c r="IKH279" s="501"/>
      <c r="IKI279" s="501"/>
      <c r="IKJ279" s="501"/>
      <c r="IKK279" s="501"/>
      <c r="IKL279" s="501"/>
      <c r="IKM279" s="501"/>
      <c r="IKN279" s="502"/>
      <c r="IKO279" s="497"/>
      <c r="IKP279" s="498"/>
      <c r="IKQ279" s="498"/>
      <c r="IKR279" s="499"/>
      <c r="IKS279" s="499"/>
      <c r="IKT279" s="499"/>
      <c r="IKU279" s="500"/>
      <c r="IKV279" s="501"/>
      <c r="IKW279" s="501"/>
      <c r="IKX279" s="501"/>
      <c r="IKY279" s="501"/>
      <c r="IKZ279" s="501"/>
      <c r="ILA279" s="501"/>
      <c r="ILB279" s="501"/>
      <c r="ILC279" s="501"/>
      <c r="ILD279" s="501"/>
      <c r="ILE279" s="501"/>
      <c r="ILF279" s="501"/>
      <c r="ILG279" s="502"/>
      <c r="ILH279" s="497"/>
      <c r="ILI279" s="498"/>
      <c r="ILJ279" s="498"/>
      <c r="ILK279" s="499"/>
      <c r="ILL279" s="499"/>
      <c r="ILM279" s="499"/>
      <c r="ILN279" s="500"/>
      <c r="ILO279" s="501"/>
      <c r="ILP279" s="501"/>
      <c r="ILQ279" s="501"/>
      <c r="ILR279" s="501"/>
      <c r="ILS279" s="501"/>
      <c r="ILT279" s="501"/>
      <c r="ILU279" s="501"/>
      <c r="ILV279" s="501"/>
      <c r="ILW279" s="501"/>
      <c r="ILX279" s="501"/>
      <c r="ILY279" s="501"/>
      <c r="ILZ279" s="502"/>
      <c r="IMA279" s="497"/>
      <c r="IMB279" s="498"/>
      <c r="IMC279" s="498"/>
      <c r="IMD279" s="499"/>
      <c r="IME279" s="499"/>
      <c r="IMF279" s="499"/>
      <c r="IMG279" s="500"/>
      <c r="IMH279" s="501"/>
      <c r="IMI279" s="501"/>
      <c r="IMJ279" s="501"/>
      <c r="IMK279" s="501"/>
      <c r="IML279" s="501"/>
      <c r="IMM279" s="501"/>
      <c r="IMN279" s="501"/>
      <c r="IMO279" s="501"/>
      <c r="IMP279" s="501"/>
      <c r="IMQ279" s="501"/>
      <c r="IMR279" s="501"/>
      <c r="IMS279" s="502"/>
      <c r="IMT279" s="497"/>
      <c r="IMU279" s="498"/>
      <c r="IMV279" s="498"/>
      <c r="IMW279" s="499"/>
      <c r="IMX279" s="499"/>
      <c r="IMY279" s="499"/>
      <c r="IMZ279" s="500"/>
      <c r="INA279" s="501"/>
      <c r="INB279" s="501"/>
      <c r="INC279" s="501"/>
      <c r="IND279" s="501"/>
      <c r="INE279" s="501"/>
      <c r="INF279" s="501"/>
      <c r="ING279" s="501"/>
      <c r="INH279" s="501"/>
      <c r="INI279" s="501"/>
      <c r="INJ279" s="501"/>
      <c r="INK279" s="501"/>
      <c r="INL279" s="502"/>
      <c r="INM279" s="497"/>
      <c r="INN279" s="498"/>
      <c r="INO279" s="498"/>
      <c r="INP279" s="499"/>
      <c r="INQ279" s="499"/>
      <c r="INR279" s="499"/>
      <c r="INS279" s="500"/>
      <c r="INT279" s="501"/>
      <c r="INU279" s="501"/>
      <c r="INV279" s="501"/>
      <c r="INW279" s="501"/>
      <c r="INX279" s="501"/>
      <c r="INY279" s="501"/>
      <c r="INZ279" s="501"/>
      <c r="IOA279" s="501"/>
      <c r="IOB279" s="501"/>
      <c r="IOC279" s="501"/>
      <c r="IOD279" s="501"/>
      <c r="IOE279" s="502"/>
      <c r="IOF279" s="497"/>
      <c r="IOG279" s="498"/>
      <c r="IOH279" s="498"/>
      <c r="IOI279" s="499"/>
      <c r="IOJ279" s="499"/>
      <c r="IOK279" s="499"/>
      <c r="IOL279" s="500"/>
      <c r="IOM279" s="501"/>
      <c r="ION279" s="501"/>
      <c r="IOO279" s="501"/>
      <c r="IOP279" s="501"/>
      <c r="IOQ279" s="501"/>
      <c r="IOR279" s="501"/>
      <c r="IOS279" s="501"/>
      <c r="IOT279" s="501"/>
      <c r="IOU279" s="501"/>
      <c r="IOV279" s="501"/>
      <c r="IOW279" s="501"/>
      <c r="IOX279" s="502"/>
      <c r="IOY279" s="497"/>
      <c r="IOZ279" s="498"/>
      <c r="IPA279" s="498"/>
      <c r="IPB279" s="499"/>
      <c r="IPC279" s="499"/>
      <c r="IPD279" s="499"/>
      <c r="IPE279" s="500"/>
      <c r="IPF279" s="501"/>
      <c r="IPG279" s="501"/>
      <c r="IPH279" s="501"/>
      <c r="IPI279" s="501"/>
      <c r="IPJ279" s="501"/>
      <c r="IPK279" s="501"/>
      <c r="IPL279" s="501"/>
      <c r="IPM279" s="501"/>
      <c r="IPN279" s="501"/>
      <c r="IPO279" s="501"/>
      <c r="IPP279" s="501"/>
      <c r="IPQ279" s="502"/>
      <c r="IPR279" s="497"/>
      <c r="IPS279" s="498"/>
      <c r="IPT279" s="498"/>
      <c r="IPU279" s="499"/>
      <c r="IPV279" s="499"/>
      <c r="IPW279" s="499"/>
      <c r="IPX279" s="500"/>
      <c r="IPY279" s="501"/>
      <c r="IPZ279" s="501"/>
      <c r="IQA279" s="501"/>
      <c r="IQB279" s="501"/>
      <c r="IQC279" s="501"/>
      <c r="IQD279" s="501"/>
      <c r="IQE279" s="501"/>
      <c r="IQF279" s="501"/>
      <c r="IQG279" s="501"/>
      <c r="IQH279" s="501"/>
      <c r="IQI279" s="501"/>
      <c r="IQJ279" s="502"/>
      <c r="IQK279" s="497"/>
      <c r="IQL279" s="498"/>
      <c r="IQM279" s="498"/>
      <c r="IQN279" s="499"/>
      <c r="IQO279" s="499"/>
      <c r="IQP279" s="499"/>
      <c r="IQQ279" s="500"/>
      <c r="IQR279" s="501"/>
      <c r="IQS279" s="501"/>
      <c r="IQT279" s="501"/>
      <c r="IQU279" s="501"/>
      <c r="IQV279" s="501"/>
      <c r="IQW279" s="501"/>
      <c r="IQX279" s="501"/>
      <c r="IQY279" s="501"/>
      <c r="IQZ279" s="501"/>
      <c r="IRA279" s="501"/>
      <c r="IRB279" s="501"/>
      <c r="IRC279" s="502"/>
      <c r="IRD279" s="497"/>
      <c r="IRE279" s="498"/>
      <c r="IRF279" s="498"/>
      <c r="IRG279" s="499"/>
      <c r="IRH279" s="499"/>
      <c r="IRI279" s="499"/>
      <c r="IRJ279" s="500"/>
      <c r="IRK279" s="501"/>
      <c r="IRL279" s="501"/>
      <c r="IRM279" s="501"/>
      <c r="IRN279" s="501"/>
      <c r="IRO279" s="501"/>
      <c r="IRP279" s="501"/>
      <c r="IRQ279" s="501"/>
      <c r="IRR279" s="501"/>
      <c r="IRS279" s="501"/>
      <c r="IRT279" s="501"/>
      <c r="IRU279" s="501"/>
      <c r="IRV279" s="502"/>
      <c r="IRW279" s="497"/>
      <c r="IRX279" s="498"/>
      <c r="IRY279" s="498"/>
      <c r="IRZ279" s="499"/>
      <c r="ISA279" s="499"/>
      <c r="ISB279" s="499"/>
      <c r="ISC279" s="500"/>
      <c r="ISD279" s="501"/>
      <c r="ISE279" s="501"/>
      <c r="ISF279" s="501"/>
      <c r="ISG279" s="501"/>
      <c r="ISH279" s="501"/>
      <c r="ISI279" s="501"/>
      <c r="ISJ279" s="501"/>
      <c r="ISK279" s="501"/>
      <c r="ISL279" s="501"/>
      <c r="ISM279" s="501"/>
      <c r="ISN279" s="501"/>
      <c r="ISO279" s="502"/>
      <c r="ISP279" s="497"/>
      <c r="ISQ279" s="498"/>
      <c r="ISR279" s="498"/>
      <c r="ISS279" s="499"/>
      <c r="IST279" s="499"/>
      <c r="ISU279" s="499"/>
      <c r="ISV279" s="500"/>
      <c r="ISW279" s="501"/>
      <c r="ISX279" s="501"/>
      <c r="ISY279" s="501"/>
      <c r="ISZ279" s="501"/>
      <c r="ITA279" s="501"/>
      <c r="ITB279" s="501"/>
      <c r="ITC279" s="501"/>
      <c r="ITD279" s="501"/>
      <c r="ITE279" s="501"/>
      <c r="ITF279" s="501"/>
      <c r="ITG279" s="501"/>
      <c r="ITH279" s="502"/>
      <c r="ITI279" s="497"/>
      <c r="ITJ279" s="498"/>
      <c r="ITK279" s="498"/>
      <c r="ITL279" s="499"/>
      <c r="ITM279" s="499"/>
      <c r="ITN279" s="499"/>
      <c r="ITO279" s="500"/>
      <c r="ITP279" s="501"/>
      <c r="ITQ279" s="501"/>
      <c r="ITR279" s="501"/>
      <c r="ITS279" s="501"/>
      <c r="ITT279" s="501"/>
      <c r="ITU279" s="501"/>
      <c r="ITV279" s="501"/>
      <c r="ITW279" s="501"/>
      <c r="ITX279" s="501"/>
      <c r="ITY279" s="501"/>
      <c r="ITZ279" s="501"/>
      <c r="IUA279" s="502"/>
      <c r="IUB279" s="497"/>
      <c r="IUC279" s="498"/>
      <c r="IUD279" s="498"/>
      <c r="IUE279" s="499"/>
      <c r="IUF279" s="499"/>
      <c r="IUG279" s="499"/>
      <c r="IUH279" s="500"/>
      <c r="IUI279" s="501"/>
      <c r="IUJ279" s="501"/>
      <c r="IUK279" s="501"/>
      <c r="IUL279" s="501"/>
      <c r="IUM279" s="501"/>
      <c r="IUN279" s="501"/>
      <c r="IUO279" s="501"/>
      <c r="IUP279" s="501"/>
      <c r="IUQ279" s="501"/>
      <c r="IUR279" s="501"/>
      <c r="IUS279" s="501"/>
      <c r="IUT279" s="502"/>
      <c r="IUU279" s="497"/>
      <c r="IUV279" s="498"/>
      <c r="IUW279" s="498"/>
      <c r="IUX279" s="499"/>
      <c r="IUY279" s="499"/>
      <c r="IUZ279" s="499"/>
      <c r="IVA279" s="500"/>
      <c r="IVB279" s="501"/>
      <c r="IVC279" s="501"/>
      <c r="IVD279" s="501"/>
      <c r="IVE279" s="501"/>
      <c r="IVF279" s="501"/>
      <c r="IVG279" s="501"/>
      <c r="IVH279" s="501"/>
      <c r="IVI279" s="501"/>
      <c r="IVJ279" s="501"/>
      <c r="IVK279" s="501"/>
      <c r="IVL279" s="501"/>
      <c r="IVM279" s="502"/>
      <c r="IVN279" s="497"/>
      <c r="IVO279" s="498"/>
      <c r="IVP279" s="498"/>
      <c r="IVQ279" s="499"/>
      <c r="IVR279" s="499"/>
      <c r="IVS279" s="499"/>
      <c r="IVT279" s="500"/>
      <c r="IVU279" s="501"/>
      <c r="IVV279" s="501"/>
      <c r="IVW279" s="501"/>
      <c r="IVX279" s="501"/>
      <c r="IVY279" s="501"/>
      <c r="IVZ279" s="501"/>
      <c r="IWA279" s="501"/>
      <c r="IWB279" s="501"/>
      <c r="IWC279" s="501"/>
      <c r="IWD279" s="501"/>
      <c r="IWE279" s="501"/>
      <c r="IWF279" s="502"/>
      <c r="IWG279" s="497"/>
      <c r="IWH279" s="498"/>
      <c r="IWI279" s="498"/>
      <c r="IWJ279" s="499"/>
      <c r="IWK279" s="499"/>
      <c r="IWL279" s="499"/>
      <c r="IWM279" s="500"/>
      <c r="IWN279" s="501"/>
      <c r="IWO279" s="501"/>
      <c r="IWP279" s="501"/>
      <c r="IWQ279" s="501"/>
      <c r="IWR279" s="501"/>
      <c r="IWS279" s="501"/>
      <c r="IWT279" s="501"/>
      <c r="IWU279" s="501"/>
      <c r="IWV279" s="501"/>
      <c r="IWW279" s="501"/>
      <c r="IWX279" s="501"/>
      <c r="IWY279" s="502"/>
      <c r="IWZ279" s="497"/>
      <c r="IXA279" s="498"/>
      <c r="IXB279" s="498"/>
      <c r="IXC279" s="499"/>
      <c r="IXD279" s="499"/>
      <c r="IXE279" s="499"/>
      <c r="IXF279" s="500"/>
      <c r="IXG279" s="501"/>
      <c r="IXH279" s="501"/>
      <c r="IXI279" s="501"/>
      <c r="IXJ279" s="501"/>
      <c r="IXK279" s="501"/>
      <c r="IXL279" s="501"/>
      <c r="IXM279" s="501"/>
      <c r="IXN279" s="501"/>
      <c r="IXO279" s="501"/>
      <c r="IXP279" s="501"/>
      <c r="IXQ279" s="501"/>
      <c r="IXR279" s="502"/>
      <c r="IXS279" s="497"/>
      <c r="IXT279" s="498"/>
      <c r="IXU279" s="498"/>
      <c r="IXV279" s="499"/>
      <c r="IXW279" s="499"/>
      <c r="IXX279" s="499"/>
      <c r="IXY279" s="500"/>
      <c r="IXZ279" s="501"/>
      <c r="IYA279" s="501"/>
      <c r="IYB279" s="501"/>
      <c r="IYC279" s="501"/>
      <c r="IYD279" s="501"/>
      <c r="IYE279" s="501"/>
      <c r="IYF279" s="501"/>
      <c r="IYG279" s="501"/>
      <c r="IYH279" s="501"/>
      <c r="IYI279" s="501"/>
      <c r="IYJ279" s="501"/>
      <c r="IYK279" s="502"/>
      <c r="IYL279" s="497"/>
      <c r="IYM279" s="498"/>
      <c r="IYN279" s="498"/>
      <c r="IYO279" s="499"/>
      <c r="IYP279" s="499"/>
      <c r="IYQ279" s="499"/>
      <c r="IYR279" s="500"/>
      <c r="IYS279" s="501"/>
      <c r="IYT279" s="501"/>
      <c r="IYU279" s="501"/>
      <c r="IYV279" s="501"/>
      <c r="IYW279" s="501"/>
      <c r="IYX279" s="501"/>
      <c r="IYY279" s="501"/>
      <c r="IYZ279" s="501"/>
      <c r="IZA279" s="501"/>
      <c r="IZB279" s="501"/>
      <c r="IZC279" s="501"/>
      <c r="IZD279" s="502"/>
      <c r="IZE279" s="497"/>
      <c r="IZF279" s="498"/>
      <c r="IZG279" s="498"/>
      <c r="IZH279" s="499"/>
      <c r="IZI279" s="499"/>
      <c r="IZJ279" s="499"/>
      <c r="IZK279" s="500"/>
      <c r="IZL279" s="501"/>
      <c r="IZM279" s="501"/>
      <c r="IZN279" s="501"/>
      <c r="IZO279" s="501"/>
      <c r="IZP279" s="501"/>
      <c r="IZQ279" s="501"/>
      <c r="IZR279" s="501"/>
      <c r="IZS279" s="501"/>
      <c r="IZT279" s="501"/>
      <c r="IZU279" s="501"/>
      <c r="IZV279" s="501"/>
      <c r="IZW279" s="502"/>
      <c r="IZX279" s="497"/>
      <c r="IZY279" s="498"/>
      <c r="IZZ279" s="498"/>
      <c r="JAA279" s="499"/>
      <c r="JAB279" s="499"/>
      <c r="JAC279" s="499"/>
      <c r="JAD279" s="500"/>
      <c r="JAE279" s="501"/>
      <c r="JAF279" s="501"/>
      <c r="JAG279" s="501"/>
      <c r="JAH279" s="501"/>
      <c r="JAI279" s="501"/>
      <c r="JAJ279" s="501"/>
      <c r="JAK279" s="501"/>
      <c r="JAL279" s="501"/>
      <c r="JAM279" s="501"/>
      <c r="JAN279" s="501"/>
      <c r="JAO279" s="501"/>
      <c r="JAP279" s="502"/>
      <c r="JAQ279" s="497"/>
      <c r="JAR279" s="498"/>
      <c r="JAS279" s="498"/>
      <c r="JAT279" s="499"/>
      <c r="JAU279" s="499"/>
      <c r="JAV279" s="499"/>
      <c r="JAW279" s="500"/>
      <c r="JAX279" s="501"/>
      <c r="JAY279" s="501"/>
      <c r="JAZ279" s="501"/>
      <c r="JBA279" s="501"/>
      <c r="JBB279" s="501"/>
      <c r="JBC279" s="501"/>
      <c r="JBD279" s="501"/>
      <c r="JBE279" s="501"/>
      <c r="JBF279" s="501"/>
      <c r="JBG279" s="501"/>
      <c r="JBH279" s="501"/>
      <c r="JBI279" s="502"/>
      <c r="JBJ279" s="497"/>
      <c r="JBK279" s="498"/>
      <c r="JBL279" s="498"/>
      <c r="JBM279" s="499"/>
      <c r="JBN279" s="499"/>
      <c r="JBO279" s="499"/>
      <c r="JBP279" s="500"/>
      <c r="JBQ279" s="501"/>
      <c r="JBR279" s="501"/>
      <c r="JBS279" s="501"/>
      <c r="JBT279" s="501"/>
      <c r="JBU279" s="501"/>
      <c r="JBV279" s="501"/>
      <c r="JBW279" s="501"/>
      <c r="JBX279" s="501"/>
      <c r="JBY279" s="501"/>
      <c r="JBZ279" s="501"/>
      <c r="JCA279" s="501"/>
      <c r="JCB279" s="502"/>
      <c r="JCC279" s="497"/>
      <c r="JCD279" s="498"/>
      <c r="JCE279" s="498"/>
      <c r="JCF279" s="499"/>
      <c r="JCG279" s="499"/>
      <c r="JCH279" s="499"/>
      <c r="JCI279" s="500"/>
      <c r="JCJ279" s="501"/>
      <c r="JCK279" s="501"/>
      <c r="JCL279" s="501"/>
      <c r="JCM279" s="501"/>
      <c r="JCN279" s="501"/>
      <c r="JCO279" s="501"/>
      <c r="JCP279" s="501"/>
      <c r="JCQ279" s="501"/>
      <c r="JCR279" s="501"/>
      <c r="JCS279" s="501"/>
      <c r="JCT279" s="501"/>
      <c r="JCU279" s="502"/>
      <c r="JCV279" s="497"/>
      <c r="JCW279" s="498"/>
      <c r="JCX279" s="498"/>
      <c r="JCY279" s="499"/>
      <c r="JCZ279" s="499"/>
      <c r="JDA279" s="499"/>
      <c r="JDB279" s="500"/>
      <c r="JDC279" s="501"/>
      <c r="JDD279" s="501"/>
      <c r="JDE279" s="501"/>
      <c r="JDF279" s="501"/>
      <c r="JDG279" s="501"/>
      <c r="JDH279" s="501"/>
      <c r="JDI279" s="501"/>
      <c r="JDJ279" s="501"/>
      <c r="JDK279" s="501"/>
      <c r="JDL279" s="501"/>
      <c r="JDM279" s="501"/>
      <c r="JDN279" s="502"/>
      <c r="JDO279" s="497"/>
      <c r="JDP279" s="498"/>
      <c r="JDQ279" s="498"/>
      <c r="JDR279" s="499"/>
      <c r="JDS279" s="499"/>
      <c r="JDT279" s="499"/>
      <c r="JDU279" s="500"/>
      <c r="JDV279" s="501"/>
      <c r="JDW279" s="501"/>
      <c r="JDX279" s="501"/>
      <c r="JDY279" s="501"/>
      <c r="JDZ279" s="501"/>
      <c r="JEA279" s="501"/>
      <c r="JEB279" s="501"/>
      <c r="JEC279" s="501"/>
      <c r="JED279" s="501"/>
      <c r="JEE279" s="501"/>
      <c r="JEF279" s="501"/>
      <c r="JEG279" s="502"/>
      <c r="JEH279" s="497"/>
      <c r="JEI279" s="498"/>
      <c r="JEJ279" s="498"/>
      <c r="JEK279" s="499"/>
      <c r="JEL279" s="499"/>
      <c r="JEM279" s="499"/>
      <c r="JEN279" s="500"/>
      <c r="JEO279" s="501"/>
      <c r="JEP279" s="501"/>
      <c r="JEQ279" s="501"/>
      <c r="JER279" s="501"/>
      <c r="JES279" s="501"/>
      <c r="JET279" s="501"/>
      <c r="JEU279" s="501"/>
      <c r="JEV279" s="501"/>
      <c r="JEW279" s="501"/>
      <c r="JEX279" s="501"/>
      <c r="JEY279" s="501"/>
      <c r="JEZ279" s="502"/>
      <c r="JFA279" s="497"/>
      <c r="JFB279" s="498"/>
      <c r="JFC279" s="498"/>
      <c r="JFD279" s="499"/>
      <c r="JFE279" s="499"/>
      <c r="JFF279" s="499"/>
      <c r="JFG279" s="500"/>
      <c r="JFH279" s="501"/>
      <c r="JFI279" s="501"/>
      <c r="JFJ279" s="501"/>
      <c r="JFK279" s="501"/>
      <c r="JFL279" s="501"/>
      <c r="JFM279" s="501"/>
      <c r="JFN279" s="501"/>
      <c r="JFO279" s="501"/>
      <c r="JFP279" s="501"/>
      <c r="JFQ279" s="501"/>
      <c r="JFR279" s="501"/>
      <c r="JFS279" s="502"/>
      <c r="JFT279" s="497"/>
      <c r="JFU279" s="498"/>
      <c r="JFV279" s="498"/>
      <c r="JFW279" s="499"/>
      <c r="JFX279" s="499"/>
      <c r="JFY279" s="499"/>
      <c r="JFZ279" s="500"/>
      <c r="JGA279" s="501"/>
      <c r="JGB279" s="501"/>
      <c r="JGC279" s="501"/>
      <c r="JGD279" s="501"/>
      <c r="JGE279" s="501"/>
      <c r="JGF279" s="501"/>
      <c r="JGG279" s="501"/>
      <c r="JGH279" s="501"/>
      <c r="JGI279" s="501"/>
      <c r="JGJ279" s="501"/>
      <c r="JGK279" s="501"/>
      <c r="JGL279" s="502"/>
      <c r="JGM279" s="497"/>
      <c r="JGN279" s="498"/>
      <c r="JGO279" s="498"/>
      <c r="JGP279" s="499"/>
      <c r="JGQ279" s="499"/>
      <c r="JGR279" s="499"/>
      <c r="JGS279" s="500"/>
      <c r="JGT279" s="501"/>
      <c r="JGU279" s="501"/>
      <c r="JGV279" s="501"/>
      <c r="JGW279" s="501"/>
      <c r="JGX279" s="501"/>
      <c r="JGY279" s="501"/>
      <c r="JGZ279" s="501"/>
      <c r="JHA279" s="501"/>
      <c r="JHB279" s="501"/>
      <c r="JHC279" s="501"/>
      <c r="JHD279" s="501"/>
      <c r="JHE279" s="502"/>
      <c r="JHF279" s="497"/>
      <c r="JHG279" s="498"/>
      <c r="JHH279" s="498"/>
      <c r="JHI279" s="499"/>
      <c r="JHJ279" s="499"/>
      <c r="JHK279" s="499"/>
      <c r="JHL279" s="500"/>
      <c r="JHM279" s="501"/>
      <c r="JHN279" s="501"/>
      <c r="JHO279" s="501"/>
      <c r="JHP279" s="501"/>
      <c r="JHQ279" s="501"/>
      <c r="JHR279" s="501"/>
      <c r="JHS279" s="501"/>
      <c r="JHT279" s="501"/>
      <c r="JHU279" s="501"/>
      <c r="JHV279" s="501"/>
      <c r="JHW279" s="501"/>
      <c r="JHX279" s="502"/>
      <c r="JHY279" s="497"/>
      <c r="JHZ279" s="498"/>
      <c r="JIA279" s="498"/>
      <c r="JIB279" s="499"/>
      <c r="JIC279" s="499"/>
      <c r="JID279" s="499"/>
      <c r="JIE279" s="500"/>
      <c r="JIF279" s="501"/>
      <c r="JIG279" s="501"/>
      <c r="JIH279" s="501"/>
      <c r="JII279" s="501"/>
      <c r="JIJ279" s="501"/>
      <c r="JIK279" s="501"/>
      <c r="JIL279" s="501"/>
      <c r="JIM279" s="501"/>
      <c r="JIN279" s="501"/>
      <c r="JIO279" s="501"/>
      <c r="JIP279" s="501"/>
      <c r="JIQ279" s="502"/>
      <c r="JIR279" s="497"/>
      <c r="JIS279" s="498"/>
      <c r="JIT279" s="498"/>
      <c r="JIU279" s="499"/>
      <c r="JIV279" s="499"/>
      <c r="JIW279" s="499"/>
      <c r="JIX279" s="500"/>
      <c r="JIY279" s="501"/>
      <c r="JIZ279" s="501"/>
      <c r="JJA279" s="501"/>
      <c r="JJB279" s="501"/>
      <c r="JJC279" s="501"/>
      <c r="JJD279" s="501"/>
      <c r="JJE279" s="501"/>
      <c r="JJF279" s="501"/>
      <c r="JJG279" s="501"/>
      <c r="JJH279" s="501"/>
      <c r="JJI279" s="501"/>
      <c r="JJJ279" s="502"/>
      <c r="JJK279" s="497"/>
      <c r="JJL279" s="498"/>
      <c r="JJM279" s="498"/>
      <c r="JJN279" s="499"/>
      <c r="JJO279" s="499"/>
      <c r="JJP279" s="499"/>
      <c r="JJQ279" s="500"/>
      <c r="JJR279" s="501"/>
      <c r="JJS279" s="501"/>
      <c r="JJT279" s="501"/>
      <c r="JJU279" s="501"/>
      <c r="JJV279" s="501"/>
      <c r="JJW279" s="501"/>
      <c r="JJX279" s="501"/>
      <c r="JJY279" s="501"/>
      <c r="JJZ279" s="501"/>
      <c r="JKA279" s="501"/>
      <c r="JKB279" s="501"/>
      <c r="JKC279" s="502"/>
      <c r="JKD279" s="497"/>
      <c r="JKE279" s="498"/>
      <c r="JKF279" s="498"/>
      <c r="JKG279" s="499"/>
      <c r="JKH279" s="499"/>
      <c r="JKI279" s="499"/>
      <c r="JKJ279" s="500"/>
      <c r="JKK279" s="501"/>
      <c r="JKL279" s="501"/>
      <c r="JKM279" s="501"/>
      <c r="JKN279" s="501"/>
      <c r="JKO279" s="501"/>
      <c r="JKP279" s="501"/>
      <c r="JKQ279" s="501"/>
      <c r="JKR279" s="501"/>
      <c r="JKS279" s="501"/>
      <c r="JKT279" s="501"/>
      <c r="JKU279" s="501"/>
      <c r="JKV279" s="502"/>
      <c r="JKW279" s="497"/>
      <c r="JKX279" s="498"/>
      <c r="JKY279" s="498"/>
      <c r="JKZ279" s="499"/>
      <c r="JLA279" s="499"/>
      <c r="JLB279" s="499"/>
      <c r="JLC279" s="500"/>
      <c r="JLD279" s="501"/>
      <c r="JLE279" s="501"/>
      <c r="JLF279" s="501"/>
      <c r="JLG279" s="501"/>
      <c r="JLH279" s="501"/>
      <c r="JLI279" s="501"/>
      <c r="JLJ279" s="501"/>
      <c r="JLK279" s="501"/>
      <c r="JLL279" s="501"/>
      <c r="JLM279" s="501"/>
      <c r="JLN279" s="501"/>
      <c r="JLO279" s="502"/>
      <c r="JLP279" s="497"/>
      <c r="JLQ279" s="498"/>
      <c r="JLR279" s="498"/>
      <c r="JLS279" s="499"/>
      <c r="JLT279" s="499"/>
      <c r="JLU279" s="499"/>
      <c r="JLV279" s="500"/>
      <c r="JLW279" s="501"/>
      <c r="JLX279" s="501"/>
      <c r="JLY279" s="501"/>
      <c r="JLZ279" s="501"/>
      <c r="JMA279" s="501"/>
      <c r="JMB279" s="501"/>
      <c r="JMC279" s="501"/>
      <c r="JMD279" s="501"/>
      <c r="JME279" s="501"/>
      <c r="JMF279" s="501"/>
      <c r="JMG279" s="501"/>
      <c r="JMH279" s="502"/>
      <c r="JMI279" s="497"/>
      <c r="JMJ279" s="498"/>
      <c r="JMK279" s="498"/>
      <c r="JML279" s="499"/>
      <c r="JMM279" s="499"/>
      <c r="JMN279" s="499"/>
      <c r="JMO279" s="500"/>
      <c r="JMP279" s="501"/>
      <c r="JMQ279" s="501"/>
      <c r="JMR279" s="501"/>
      <c r="JMS279" s="501"/>
      <c r="JMT279" s="501"/>
      <c r="JMU279" s="501"/>
      <c r="JMV279" s="501"/>
      <c r="JMW279" s="501"/>
      <c r="JMX279" s="501"/>
      <c r="JMY279" s="501"/>
      <c r="JMZ279" s="501"/>
      <c r="JNA279" s="502"/>
      <c r="JNB279" s="497"/>
      <c r="JNC279" s="498"/>
      <c r="JND279" s="498"/>
      <c r="JNE279" s="499"/>
      <c r="JNF279" s="499"/>
      <c r="JNG279" s="499"/>
      <c r="JNH279" s="500"/>
      <c r="JNI279" s="501"/>
      <c r="JNJ279" s="501"/>
      <c r="JNK279" s="501"/>
      <c r="JNL279" s="501"/>
      <c r="JNM279" s="501"/>
      <c r="JNN279" s="501"/>
      <c r="JNO279" s="501"/>
      <c r="JNP279" s="501"/>
      <c r="JNQ279" s="501"/>
      <c r="JNR279" s="501"/>
      <c r="JNS279" s="501"/>
      <c r="JNT279" s="502"/>
      <c r="JNU279" s="497"/>
      <c r="JNV279" s="498"/>
      <c r="JNW279" s="498"/>
      <c r="JNX279" s="499"/>
      <c r="JNY279" s="499"/>
      <c r="JNZ279" s="499"/>
      <c r="JOA279" s="500"/>
      <c r="JOB279" s="501"/>
      <c r="JOC279" s="501"/>
      <c r="JOD279" s="501"/>
      <c r="JOE279" s="501"/>
      <c r="JOF279" s="501"/>
      <c r="JOG279" s="501"/>
      <c r="JOH279" s="501"/>
      <c r="JOI279" s="501"/>
      <c r="JOJ279" s="501"/>
      <c r="JOK279" s="501"/>
      <c r="JOL279" s="501"/>
      <c r="JOM279" s="502"/>
      <c r="JON279" s="497"/>
      <c r="JOO279" s="498"/>
      <c r="JOP279" s="498"/>
      <c r="JOQ279" s="499"/>
      <c r="JOR279" s="499"/>
      <c r="JOS279" s="499"/>
      <c r="JOT279" s="500"/>
      <c r="JOU279" s="501"/>
      <c r="JOV279" s="501"/>
      <c r="JOW279" s="501"/>
      <c r="JOX279" s="501"/>
      <c r="JOY279" s="501"/>
      <c r="JOZ279" s="501"/>
      <c r="JPA279" s="501"/>
      <c r="JPB279" s="501"/>
      <c r="JPC279" s="501"/>
      <c r="JPD279" s="501"/>
      <c r="JPE279" s="501"/>
      <c r="JPF279" s="502"/>
      <c r="JPG279" s="497"/>
      <c r="JPH279" s="498"/>
      <c r="JPI279" s="498"/>
      <c r="JPJ279" s="499"/>
      <c r="JPK279" s="499"/>
      <c r="JPL279" s="499"/>
      <c r="JPM279" s="500"/>
      <c r="JPN279" s="501"/>
      <c r="JPO279" s="501"/>
      <c r="JPP279" s="501"/>
      <c r="JPQ279" s="501"/>
      <c r="JPR279" s="501"/>
      <c r="JPS279" s="501"/>
      <c r="JPT279" s="501"/>
      <c r="JPU279" s="501"/>
      <c r="JPV279" s="501"/>
      <c r="JPW279" s="501"/>
      <c r="JPX279" s="501"/>
      <c r="JPY279" s="502"/>
      <c r="JPZ279" s="497"/>
      <c r="JQA279" s="498"/>
      <c r="JQB279" s="498"/>
      <c r="JQC279" s="499"/>
      <c r="JQD279" s="499"/>
      <c r="JQE279" s="499"/>
      <c r="JQF279" s="500"/>
      <c r="JQG279" s="501"/>
      <c r="JQH279" s="501"/>
      <c r="JQI279" s="501"/>
      <c r="JQJ279" s="501"/>
      <c r="JQK279" s="501"/>
      <c r="JQL279" s="501"/>
      <c r="JQM279" s="501"/>
      <c r="JQN279" s="501"/>
      <c r="JQO279" s="501"/>
      <c r="JQP279" s="501"/>
      <c r="JQQ279" s="501"/>
      <c r="JQR279" s="502"/>
      <c r="JQS279" s="497"/>
      <c r="JQT279" s="498"/>
      <c r="JQU279" s="498"/>
      <c r="JQV279" s="499"/>
      <c r="JQW279" s="499"/>
      <c r="JQX279" s="499"/>
      <c r="JQY279" s="500"/>
      <c r="JQZ279" s="501"/>
      <c r="JRA279" s="501"/>
      <c r="JRB279" s="501"/>
      <c r="JRC279" s="501"/>
      <c r="JRD279" s="501"/>
      <c r="JRE279" s="501"/>
      <c r="JRF279" s="501"/>
      <c r="JRG279" s="501"/>
      <c r="JRH279" s="501"/>
      <c r="JRI279" s="501"/>
      <c r="JRJ279" s="501"/>
      <c r="JRK279" s="502"/>
      <c r="JRL279" s="497"/>
      <c r="JRM279" s="498"/>
      <c r="JRN279" s="498"/>
      <c r="JRO279" s="499"/>
      <c r="JRP279" s="499"/>
      <c r="JRQ279" s="499"/>
      <c r="JRR279" s="500"/>
      <c r="JRS279" s="501"/>
      <c r="JRT279" s="501"/>
      <c r="JRU279" s="501"/>
      <c r="JRV279" s="501"/>
      <c r="JRW279" s="501"/>
      <c r="JRX279" s="501"/>
      <c r="JRY279" s="501"/>
      <c r="JRZ279" s="501"/>
      <c r="JSA279" s="501"/>
      <c r="JSB279" s="501"/>
      <c r="JSC279" s="501"/>
      <c r="JSD279" s="502"/>
      <c r="JSE279" s="497"/>
      <c r="JSF279" s="498"/>
      <c r="JSG279" s="498"/>
      <c r="JSH279" s="499"/>
      <c r="JSI279" s="499"/>
      <c r="JSJ279" s="499"/>
      <c r="JSK279" s="500"/>
      <c r="JSL279" s="501"/>
      <c r="JSM279" s="501"/>
      <c r="JSN279" s="501"/>
      <c r="JSO279" s="501"/>
      <c r="JSP279" s="501"/>
      <c r="JSQ279" s="501"/>
      <c r="JSR279" s="501"/>
      <c r="JSS279" s="501"/>
      <c r="JST279" s="501"/>
      <c r="JSU279" s="501"/>
      <c r="JSV279" s="501"/>
      <c r="JSW279" s="502"/>
      <c r="JSX279" s="497"/>
      <c r="JSY279" s="498"/>
      <c r="JSZ279" s="498"/>
      <c r="JTA279" s="499"/>
      <c r="JTB279" s="499"/>
      <c r="JTC279" s="499"/>
      <c r="JTD279" s="500"/>
      <c r="JTE279" s="501"/>
      <c r="JTF279" s="501"/>
      <c r="JTG279" s="501"/>
      <c r="JTH279" s="501"/>
      <c r="JTI279" s="501"/>
      <c r="JTJ279" s="501"/>
      <c r="JTK279" s="501"/>
      <c r="JTL279" s="501"/>
      <c r="JTM279" s="501"/>
      <c r="JTN279" s="501"/>
      <c r="JTO279" s="501"/>
      <c r="JTP279" s="502"/>
      <c r="JTQ279" s="497"/>
      <c r="JTR279" s="498"/>
      <c r="JTS279" s="498"/>
      <c r="JTT279" s="499"/>
      <c r="JTU279" s="499"/>
      <c r="JTV279" s="499"/>
      <c r="JTW279" s="500"/>
      <c r="JTX279" s="501"/>
      <c r="JTY279" s="501"/>
      <c r="JTZ279" s="501"/>
      <c r="JUA279" s="501"/>
      <c r="JUB279" s="501"/>
      <c r="JUC279" s="501"/>
      <c r="JUD279" s="501"/>
      <c r="JUE279" s="501"/>
      <c r="JUF279" s="501"/>
      <c r="JUG279" s="501"/>
      <c r="JUH279" s="501"/>
      <c r="JUI279" s="502"/>
      <c r="JUJ279" s="497"/>
      <c r="JUK279" s="498"/>
      <c r="JUL279" s="498"/>
      <c r="JUM279" s="499"/>
      <c r="JUN279" s="499"/>
      <c r="JUO279" s="499"/>
      <c r="JUP279" s="500"/>
      <c r="JUQ279" s="501"/>
      <c r="JUR279" s="501"/>
      <c r="JUS279" s="501"/>
      <c r="JUT279" s="501"/>
      <c r="JUU279" s="501"/>
      <c r="JUV279" s="501"/>
      <c r="JUW279" s="501"/>
      <c r="JUX279" s="501"/>
      <c r="JUY279" s="501"/>
      <c r="JUZ279" s="501"/>
      <c r="JVA279" s="501"/>
      <c r="JVB279" s="502"/>
      <c r="JVC279" s="497"/>
      <c r="JVD279" s="498"/>
      <c r="JVE279" s="498"/>
      <c r="JVF279" s="499"/>
      <c r="JVG279" s="499"/>
      <c r="JVH279" s="499"/>
      <c r="JVI279" s="500"/>
      <c r="JVJ279" s="501"/>
      <c r="JVK279" s="501"/>
      <c r="JVL279" s="501"/>
      <c r="JVM279" s="501"/>
      <c r="JVN279" s="501"/>
      <c r="JVO279" s="501"/>
      <c r="JVP279" s="501"/>
      <c r="JVQ279" s="501"/>
      <c r="JVR279" s="501"/>
      <c r="JVS279" s="501"/>
      <c r="JVT279" s="501"/>
      <c r="JVU279" s="502"/>
      <c r="JVV279" s="497"/>
      <c r="JVW279" s="498"/>
      <c r="JVX279" s="498"/>
      <c r="JVY279" s="499"/>
      <c r="JVZ279" s="499"/>
      <c r="JWA279" s="499"/>
      <c r="JWB279" s="500"/>
      <c r="JWC279" s="501"/>
      <c r="JWD279" s="501"/>
      <c r="JWE279" s="501"/>
      <c r="JWF279" s="501"/>
      <c r="JWG279" s="501"/>
      <c r="JWH279" s="501"/>
      <c r="JWI279" s="501"/>
      <c r="JWJ279" s="501"/>
      <c r="JWK279" s="501"/>
      <c r="JWL279" s="501"/>
      <c r="JWM279" s="501"/>
      <c r="JWN279" s="502"/>
      <c r="JWO279" s="497"/>
      <c r="JWP279" s="498"/>
      <c r="JWQ279" s="498"/>
      <c r="JWR279" s="499"/>
      <c r="JWS279" s="499"/>
      <c r="JWT279" s="499"/>
      <c r="JWU279" s="500"/>
      <c r="JWV279" s="501"/>
      <c r="JWW279" s="501"/>
      <c r="JWX279" s="501"/>
      <c r="JWY279" s="501"/>
      <c r="JWZ279" s="501"/>
      <c r="JXA279" s="501"/>
      <c r="JXB279" s="501"/>
      <c r="JXC279" s="501"/>
      <c r="JXD279" s="501"/>
      <c r="JXE279" s="501"/>
      <c r="JXF279" s="501"/>
      <c r="JXG279" s="502"/>
      <c r="JXH279" s="497"/>
      <c r="JXI279" s="498"/>
      <c r="JXJ279" s="498"/>
      <c r="JXK279" s="499"/>
      <c r="JXL279" s="499"/>
      <c r="JXM279" s="499"/>
      <c r="JXN279" s="500"/>
      <c r="JXO279" s="501"/>
      <c r="JXP279" s="501"/>
      <c r="JXQ279" s="501"/>
      <c r="JXR279" s="501"/>
      <c r="JXS279" s="501"/>
      <c r="JXT279" s="501"/>
      <c r="JXU279" s="501"/>
      <c r="JXV279" s="501"/>
      <c r="JXW279" s="501"/>
      <c r="JXX279" s="501"/>
      <c r="JXY279" s="501"/>
      <c r="JXZ279" s="502"/>
      <c r="JYA279" s="497"/>
      <c r="JYB279" s="498"/>
      <c r="JYC279" s="498"/>
      <c r="JYD279" s="499"/>
      <c r="JYE279" s="499"/>
      <c r="JYF279" s="499"/>
      <c r="JYG279" s="500"/>
      <c r="JYH279" s="501"/>
      <c r="JYI279" s="501"/>
      <c r="JYJ279" s="501"/>
      <c r="JYK279" s="501"/>
      <c r="JYL279" s="501"/>
      <c r="JYM279" s="501"/>
      <c r="JYN279" s="501"/>
      <c r="JYO279" s="501"/>
      <c r="JYP279" s="501"/>
      <c r="JYQ279" s="501"/>
      <c r="JYR279" s="501"/>
      <c r="JYS279" s="502"/>
      <c r="JYT279" s="497"/>
      <c r="JYU279" s="498"/>
      <c r="JYV279" s="498"/>
      <c r="JYW279" s="499"/>
      <c r="JYX279" s="499"/>
      <c r="JYY279" s="499"/>
      <c r="JYZ279" s="500"/>
      <c r="JZA279" s="501"/>
      <c r="JZB279" s="501"/>
      <c r="JZC279" s="501"/>
      <c r="JZD279" s="501"/>
      <c r="JZE279" s="501"/>
      <c r="JZF279" s="501"/>
      <c r="JZG279" s="501"/>
      <c r="JZH279" s="501"/>
      <c r="JZI279" s="501"/>
      <c r="JZJ279" s="501"/>
      <c r="JZK279" s="501"/>
      <c r="JZL279" s="502"/>
      <c r="JZM279" s="497"/>
      <c r="JZN279" s="498"/>
      <c r="JZO279" s="498"/>
      <c r="JZP279" s="499"/>
      <c r="JZQ279" s="499"/>
      <c r="JZR279" s="499"/>
      <c r="JZS279" s="500"/>
      <c r="JZT279" s="501"/>
      <c r="JZU279" s="501"/>
      <c r="JZV279" s="501"/>
      <c r="JZW279" s="501"/>
      <c r="JZX279" s="501"/>
      <c r="JZY279" s="501"/>
      <c r="JZZ279" s="501"/>
      <c r="KAA279" s="501"/>
      <c r="KAB279" s="501"/>
      <c r="KAC279" s="501"/>
      <c r="KAD279" s="501"/>
      <c r="KAE279" s="502"/>
      <c r="KAF279" s="497"/>
      <c r="KAG279" s="498"/>
      <c r="KAH279" s="498"/>
      <c r="KAI279" s="499"/>
      <c r="KAJ279" s="499"/>
      <c r="KAK279" s="499"/>
      <c r="KAL279" s="500"/>
      <c r="KAM279" s="501"/>
      <c r="KAN279" s="501"/>
      <c r="KAO279" s="501"/>
      <c r="KAP279" s="501"/>
      <c r="KAQ279" s="501"/>
      <c r="KAR279" s="501"/>
      <c r="KAS279" s="501"/>
      <c r="KAT279" s="501"/>
      <c r="KAU279" s="501"/>
      <c r="KAV279" s="501"/>
      <c r="KAW279" s="501"/>
      <c r="KAX279" s="502"/>
      <c r="KAY279" s="497"/>
      <c r="KAZ279" s="498"/>
      <c r="KBA279" s="498"/>
      <c r="KBB279" s="499"/>
      <c r="KBC279" s="499"/>
      <c r="KBD279" s="499"/>
      <c r="KBE279" s="500"/>
      <c r="KBF279" s="501"/>
      <c r="KBG279" s="501"/>
      <c r="KBH279" s="501"/>
      <c r="KBI279" s="501"/>
      <c r="KBJ279" s="501"/>
      <c r="KBK279" s="501"/>
      <c r="KBL279" s="501"/>
      <c r="KBM279" s="501"/>
      <c r="KBN279" s="501"/>
      <c r="KBO279" s="501"/>
      <c r="KBP279" s="501"/>
      <c r="KBQ279" s="502"/>
      <c r="KBR279" s="497"/>
      <c r="KBS279" s="498"/>
      <c r="KBT279" s="498"/>
      <c r="KBU279" s="499"/>
      <c r="KBV279" s="499"/>
      <c r="KBW279" s="499"/>
      <c r="KBX279" s="500"/>
      <c r="KBY279" s="501"/>
      <c r="KBZ279" s="501"/>
      <c r="KCA279" s="501"/>
      <c r="KCB279" s="501"/>
      <c r="KCC279" s="501"/>
      <c r="KCD279" s="501"/>
      <c r="KCE279" s="501"/>
      <c r="KCF279" s="501"/>
      <c r="KCG279" s="501"/>
      <c r="KCH279" s="501"/>
      <c r="KCI279" s="501"/>
      <c r="KCJ279" s="502"/>
      <c r="KCK279" s="497"/>
      <c r="KCL279" s="498"/>
      <c r="KCM279" s="498"/>
      <c r="KCN279" s="499"/>
      <c r="KCO279" s="499"/>
      <c r="KCP279" s="499"/>
      <c r="KCQ279" s="500"/>
      <c r="KCR279" s="501"/>
      <c r="KCS279" s="501"/>
      <c r="KCT279" s="501"/>
      <c r="KCU279" s="501"/>
      <c r="KCV279" s="501"/>
      <c r="KCW279" s="501"/>
      <c r="KCX279" s="501"/>
      <c r="KCY279" s="501"/>
      <c r="KCZ279" s="501"/>
      <c r="KDA279" s="501"/>
      <c r="KDB279" s="501"/>
      <c r="KDC279" s="502"/>
      <c r="KDD279" s="497"/>
      <c r="KDE279" s="498"/>
      <c r="KDF279" s="498"/>
      <c r="KDG279" s="499"/>
      <c r="KDH279" s="499"/>
      <c r="KDI279" s="499"/>
      <c r="KDJ279" s="500"/>
      <c r="KDK279" s="501"/>
      <c r="KDL279" s="501"/>
      <c r="KDM279" s="501"/>
      <c r="KDN279" s="501"/>
      <c r="KDO279" s="501"/>
      <c r="KDP279" s="501"/>
      <c r="KDQ279" s="501"/>
      <c r="KDR279" s="501"/>
      <c r="KDS279" s="501"/>
      <c r="KDT279" s="501"/>
      <c r="KDU279" s="501"/>
      <c r="KDV279" s="502"/>
      <c r="KDW279" s="497"/>
      <c r="KDX279" s="498"/>
      <c r="KDY279" s="498"/>
      <c r="KDZ279" s="499"/>
      <c r="KEA279" s="499"/>
      <c r="KEB279" s="499"/>
      <c r="KEC279" s="500"/>
      <c r="KED279" s="501"/>
      <c r="KEE279" s="501"/>
      <c r="KEF279" s="501"/>
      <c r="KEG279" s="501"/>
      <c r="KEH279" s="501"/>
      <c r="KEI279" s="501"/>
      <c r="KEJ279" s="501"/>
      <c r="KEK279" s="501"/>
      <c r="KEL279" s="501"/>
      <c r="KEM279" s="501"/>
      <c r="KEN279" s="501"/>
      <c r="KEO279" s="502"/>
      <c r="KEP279" s="497"/>
      <c r="KEQ279" s="498"/>
      <c r="KER279" s="498"/>
      <c r="KES279" s="499"/>
      <c r="KET279" s="499"/>
      <c r="KEU279" s="499"/>
      <c r="KEV279" s="500"/>
      <c r="KEW279" s="501"/>
      <c r="KEX279" s="501"/>
      <c r="KEY279" s="501"/>
      <c r="KEZ279" s="501"/>
      <c r="KFA279" s="501"/>
      <c r="KFB279" s="501"/>
      <c r="KFC279" s="501"/>
      <c r="KFD279" s="501"/>
      <c r="KFE279" s="501"/>
      <c r="KFF279" s="501"/>
      <c r="KFG279" s="501"/>
      <c r="KFH279" s="502"/>
      <c r="KFI279" s="497"/>
      <c r="KFJ279" s="498"/>
      <c r="KFK279" s="498"/>
      <c r="KFL279" s="499"/>
      <c r="KFM279" s="499"/>
      <c r="KFN279" s="499"/>
      <c r="KFO279" s="500"/>
      <c r="KFP279" s="501"/>
      <c r="KFQ279" s="501"/>
      <c r="KFR279" s="501"/>
      <c r="KFS279" s="501"/>
      <c r="KFT279" s="501"/>
      <c r="KFU279" s="501"/>
      <c r="KFV279" s="501"/>
      <c r="KFW279" s="501"/>
      <c r="KFX279" s="501"/>
      <c r="KFY279" s="501"/>
      <c r="KFZ279" s="501"/>
      <c r="KGA279" s="502"/>
      <c r="KGB279" s="497"/>
      <c r="KGC279" s="498"/>
      <c r="KGD279" s="498"/>
      <c r="KGE279" s="499"/>
      <c r="KGF279" s="499"/>
      <c r="KGG279" s="499"/>
      <c r="KGH279" s="500"/>
      <c r="KGI279" s="501"/>
      <c r="KGJ279" s="501"/>
      <c r="KGK279" s="501"/>
      <c r="KGL279" s="501"/>
      <c r="KGM279" s="501"/>
      <c r="KGN279" s="501"/>
      <c r="KGO279" s="501"/>
      <c r="KGP279" s="501"/>
      <c r="KGQ279" s="501"/>
      <c r="KGR279" s="501"/>
      <c r="KGS279" s="501"/>
      <c r="KGT279" s="502"/>
      <c r="KGU279" s="497"/>
      <c r="KGV279" s="498"/>
      <c r="KGW279" s="498"/>
      <c r="KGX279" s="499"/>
      <c r="KGY279" s="499"/>
      <c r="KGZ279" s="499"/>
      <c r="KHA279" s="500"/>
      <c r="KHB279" s="501"/>
      <c r="KHC279" s="501"/>
      <c r="KHD279" s="501"/>
      <c r="KHE279" s="501"/>
      <c r="KHF279" s="501"/>
      <c r="KHG279" s="501"/>
      <c r="KHH279" s="501"/>
      <c r="KHI279" s="501"/>
      <c r="KHJ279" s="501"/>
      <c r="KHK279" s="501"/>
      <c r="KHL279" s="501"/>
      <c r="KHM279" s="502"/>
      <c r="KHN279" s="497"/>
      <c r="KHO279" s="498"/>
      <c r="KHP279" s="498"/>
      <c r="KHQ279" s="499"/>
      <c r="KHR279" s="499"/>
      <c r="KHS279" s="499"/>
      <c r="KHT279" s="500"/>
      <c r="KHU279" s="501"/>
      <c r="KHV279" s="501"/>
      <c r="KHW279" s="501"/>
      <c r="KHX279" s="501"/>
      <c r="KHY279" s="501"/>
      <c r="KHZ279" s="501"/>
      <c r="KIA279" s="501"/>
      <c r="KIB279" s="501"/>
      <c r="KIC279" s="501"/>
      <c r="KID279" s="501"/>
      <c r="KIE279" s="501"/>
      <c r="KIF279" s="502"/>
      <c r="KIG279" s="497"/>
      <c r="KIH279" s="498"/>
      <c r="KII279" s="498"/>
      <c r="KIJ279" s="499"/>
      <c r="KIK279" s="499"/>
      <c r="KIL279" s="499"/>
      <c r="KIM279" s="500"/>
      <c r="KIN279" s="501"/>
      <c r="KIO279" s="501"/>
      <c r="KIP279" s="501"/>
      <c r="KIQ279" s="501"/>
      <c r="KIR279" s="501"/>
      <c r="KIS279" s="501"/>
      <c r="KIT279" s="501"/>
      <c r="KIU279" s="501"/>
      <c r="KIV279" s="501"/>
      <c r="KIW279" s="501"/>
      <c r="KIX279" s="501"/>
      <c r="KIY279" s="502"/>
      <c r="KIZ279" s="497"/>
      <c r="KJA279" s="498"/>
      <c r="KJB279" s="498"/>
      <c r="KJC279" s="499"/>
      <c r="KJD279" s="499"/>
      <c r="KJE279" s="499"/>
      <c r="KJF279" s="500"/>
      <c r="KJG279" s="501"/>
      <c r="KJH279" s="501"/>
      <c r="KJI279" s="501"/>
      <c r="KJJ279" s="501"/>
      <c r="KJK279" s="501"/>
      <c r="KJL279" s="501"/>
      <c r="KJM279" s="501"/>
      <c r="KJN279" s="501"/>
      <c r="KJO279" s="501"/>
      <c r="KJP279" s="501"/>
      <c r="KJQ279" s="501"/>
      <c r="KJR279" s="502"/>
      <c r="KJS279" s="497"/>
      <c r="KJT279" s="498"/>
      <c r="KJU279" s="498"/>
      <c r="KJV279" s="499"/>
      <c r="KJW279" s="499"/>
      <c r="KJX279" s="499"/>
      <c r="KJY279" s="500"/>
      <c r="KJZ279" s="501"/>
      <c r="KKA279" s="501"/>
      <c r="KKB279" s="501"/>
      <c r="KKC279" s="501"/>
      <c r="KKD279" s="501"/>
      <c r="KKE279" s="501"/>
      <c r="KKF279" s="501"/>
      <c r="KKG279" s="501"/>
      <c r="KKH279" s="501"/>
      <c r="KKI279" s="501"/>
      <c r="KKJ279" s="501"/>
      <c r="KKK279" s="502"/>
      <c r="KKL279" s="497"/>
      <c r="KKM279" s="498"/>
      <c r="KKN279" s="498"/>
      <c r="KKO279" s="499"/>
      <c r="KKP279" s="499"/>
      <c r="KKQ279" s="499"/>
      <c r="KKR279" s="500"/>
      <c r="KKS279" s="501"/>
      <c r="KKT279" s="501"/>
      <c r="KKU279" s="501"/>
      <c r="KKV279" s="501"/>
      <c r="KKW279" s="501"/>
      <c r="KKX279" s="501"/>
      <c r="KKY279" s="501"/>
      <c r="KKZ279" s="501"/>
      <c r="KLA279" s="501"/>
      <c r="KLB279" s="501"/>
      <c r="KLC279" s="501"/>
      <c r="KLD279" s="502"/>
      <c r="KLE279" s="497"/>
      <c r="KLF279" s="498"/>
      <c r="KLG279" s="498"/>
      <c r="KLH279" s="499"/>
      <c r="KLI279" s="499"/>
      <c r="KLJ279" s="499"/>
      <c r="KLK279" s="500"/>
      <c r="KLL279" s="501"/>
      <c r="KLM279" s="501"/>
      <c r="KLN279" s="501"/>
      <c r="KLO279" s="501"/>
      <c r="KLP279" s="501"/>
      <c r="KLQ279" s="501"/>
      <c r="KLR279" s="501"/>
      <c r="KLS279" s="501"/>
      <c r="KLT279" s="501"/>
      <c r="KLU279" s="501"/>
      <c r="KLV279" s="501"/>
      <c r="KLW279" s="502"/>
      <c r="KLX279" s="497"/>
      <c r="KLY279" s="498"/>
      <c r="KLZ279" s="498"/>
      <c r="KMA279" s="499"/>
      <c r="KMB279" s="499"/>
      <c r="KMC279" s="499"/>
      <c r="KMD279" s="500"/>
      <c r="KME279" s="501"/>
      <c r="KMF279" s="501"/>
      <c r="KMG279" s="501"/>
      <c r="KMH279" s="501"/>
      <c r="KMI279" s="501"/>
      <c r="KMJ279" s="501"/>
      <c r="KMK279" s="501"/>
      <c r="KML279" s="501"/>
      <c r="KMM279" s="501"/>
      <c r="KMN279" s="501"/>
      <c r="KMO279" s="501"/>
      <c r="KMP279" s="502"/>
      <c r="KMQ279" s="497"/>
      <c r="KMR279" s="498"/>
      <c r="KMS279" s="498"/>
      <c r="KMT279" s="499"/>
      <c r="KMU279" s="499"/>
      <c r="KMV279" s="499"/>
      <c r="KMW279" s="500"/>
      <c r="KMX279" s="501"/>
      <c r="KMY279" s="501"/>
      <c r="KMZ279" s="501"/>
      <c r="KNA279" s="501"/>
      <c r="KNB279" s="501"/>
      <c r="KNC279" s="501"/>
      <c r="KND279" s="501"/>
      <c r="KNE279" s="501"/>
      <c r="KNF279" s="501"/>
      <c r="KNG279" s="501"/>
      <c r="KNH279" s="501"/>
      <c r="KNI279" s="502"/>
      <c r="KNJ279" s="497"/>
      <c r="KNK279" s="498"/>
      <c r="KNL279" s="498"/>
      <c r="KNM279" s="499"/>
      <c r="KNN279" s="499"/>
      <c r="KNO279" s="499"/>
      <c r="KNP279" s="500"/>
      <c r="KNQ279" s="501"/>
      <c r="KNR279" s="501"/>
      <c r="KNS279" s="501"/>
      <c r="KNT279" s="501"/>
      <c r="KNU279" s="501"/>
      <c r="KNV279" s="501"/>
      <c r="KNW279" s="501"/>
      <c r="KNX279" s="501"/>
      <c r="KNY279" s="501"/>
      <c r="KNZ279" s="501"/>
      <c r="KOA279" s="501"/>
      <c r="KOB279" s="502"/>
      <c r="KOC279" s="497"/>
      <c r="KOD279" s="498"/>
      <c r="KOE279" s="498"/>
      <c r="KOF279" s="499"/>
      <c r="KOG279" s="499"/>
      <c r="KOH279" s="499"/>
      <c r="KOI279" s="500"/>
      <c r="KOJ279" s="501"/>
      <c r="KOK279" s="501"/>
      <c r="KOL279" s="501"/>
      <c r="KOM279" s="501"/>
      <c r="KON279" s="501"/>
      <c r="KOO279" s="501"/>
      <c r="KOP279" s="501"/>
      <c r="KOQ279" s="501"/>
      <c r="KOR279" s="501"/>
      <c r="KOS279" s="501"/>
      <c r="KOT279" s="501"/>
      <c r="KOU279" s="502"/>
      <c r="KOV279" s="497"/>
      <c r="KOW279" s="498"/>
      <c r="KOX279" s="498"/>
      <c r="KOY279" s="499"/>
      <c r="KOZ279" s="499"/>
      <c r="KPA279" s="499"/>
      <c r="KPB279" s="500"/>
      <c r="KPC279" s="501"/>
      <c r="KPD279" s="501"/>
      <c r="KPE279" s="501"/>
      <c r="KPF279" s="501"/>
      <c r="KPG279" s="501"/>
      <c r="KPH279" s="501"/>
      <c r="KPI279" s="501"/>
      <c r="KPJ279" s="501"/>
      <c r="KPK279" s="501"/>
      <c r="KPL279" s="501"/>
      <c r="KPM279" s="501"/>
      <c r="KPN279" s="502"/>
      <c r="KPO279" s="497"/>
      <c r="KPP279" s="498"/>
      <c r="KPQ279" s="498"/>
      <c r="KPR279" s="499"/>
      <c r="KPS279" s="499"/>
      <c r="KPT279" s="499"/>
      <c r="KPU279" s="500"/>
      <c r="KPV279" s="501"/>
      <c r="KPW279" s="501"/>
      <c r="KPX279" s="501"/>
      <c r="KPY279" s="501"/>
      <c r="KPZ279" s="501"/>
      <c r="KQA279" s="501"/>
      <c r="KQB279" s="501"/>
      <c r="KQC279" s="501"/>
      <c r="KQD279" s="501"/>
      <c r="KQE279" s="501"/>
      <c r="KQF279" s="501"/>
      <c r="KQG279" s="502"/>
      <c r="KQH279" s="497"/>
      <c r="KQI279" s="498"/>
      <c r="KQJ279" s="498"/>
      <c r="KQK279" s="499"/>
      <c r="KQL279" s="499"/>
      <c r="KQM279" s="499"/>
      <c r="KQN279" s="500"/>
      <c r="KQO279" s="501"/>
      <c r="KQP279" s="501"/>
      <c r="KQQ279" s="501"/>
      <c r="KQR279" s="501"/>
      <c r="KQS279" s="501"/>
      <c r="KQT279" s="501"/>
      <c r="KQU279" s="501"/>
      <c r="KQV279" s="501"/>
      <c r="KQW279" s="501"/>
      <c r="KQX279" s="501"/>
      <c r="KQY279" s="501"/>
      <c r="KQZ279" s="502"/>
      <c r="KRA279" s="497"/>
      <c r="KRB279" s="498"/>
      <c r="KRC279" s="498"/>
      <c r="KRD279" s="499"/>
      <c r="KRE279" s="499"/>
      <c r="KRF279" s="499"/>
      <c r="KRG279" s="500"/>
      <c r="KRH279" s="501"/>
      <c r="KRI279" s="501"/>
      <c r="KRJ279" s="501"/>
      <c r="KRK279" s="501"/>
      <c r="KRL279" s="501"/>
      <c r="KRM279" s="501"/>
      <c r="KRN279" s="501"/>
      <c r="KRO279" s="501"/>
      <c r="KRP279" s="501"/>
      <c r="KRQ279" s="501"/>
      <c r="KRR279" s="501"/>
      <c r="KRS279" s="502"/>
      <c r="KRT279" s="497"/>
      <c r="KRU279" s="498"/>
      <c r="KRV279" s="498"/>
      <c r="KRW279" s="499"/>
      <c r="KRX279" s="499"/>
      <c r="KRY279" s="499"/>
      <c r="KRZ279" s="500"/>
      <c r="KSA279" s="501"/>
      <c r="KSB279" s="501"/>
      <c r="KSC279" s="501"/>
      <c r="KSD279" s="501"/>
      <c r="KSE279" s="501"/>
      <c r="KSF279" s="501"/>
      <c r="KSG279" s="501"/>
      <c r="KSH279" s="501"/>
      <c r="KSI279" s="501"/>
      <c r="KSJ279" s="501"/>
      <c r="KSK279" s="501"/>
      <c r="KSL279" s="502"/>
      <c r="KSM279" s="497"/>
      <c r="KSN279" s="498"/>
      <c r="KSO279" s="498"/>
      <c r="KSP279" s="499"/>
      <c r="KSQ279" s="499"/>
      <c r="KSR279" s="499"/>
      <c r="KSS279" s="500"/>
      <c r="KST279" s="501"/>
      <c r="KSU279" s="501"/>
      <c r="KSV279" s="501"/>
      <c r="KSW279" s="501"/>
      <c r="KSX279" s="501"/>
      <c r="KSY279" s="501"/>
      <c r="KSZ279" s="501"/>
      <c r="KTA279" s="501"/>
      <c r="KTB279" s="501"/>
      <c r="KTC279" s="501"/>
      <c r="KTD279" s="501"/>
      <c r="KTE279" s="502"/>
      <c r="KTF279" s="497"/>
      <c r="KTG279" s="498"/>
      <c r="KTH279" s="498"/>
      <c r="KTI279" s="499"/>
      <c r="KTJ279" s="499"/>
      <c r="KTK279" s="499"/>
      <c r="KTL279" s="500"/>
      <c r="KTM279" s="501"/>
      <c r="KTN279" s="501"/>
      <c r="KTO279" s="501"/>
      <c r="KTP279" s="501"/>
      <c r="KTQ279" s="501"/>
      <c r="KTR279" s="501"/>
      <c r="KTS279" s="501"/>
      <c r="KTT279" s="501"/>
      <c r="KTU279" s="501"/>
      <c r="KTV279" s="501"/>
      <c r="KTW279" s="501"/>
      <c r="KTX279" s="502"/>
      <c r="KTY279" s="497"/>
      <c r="KTZ279" s="498"/>
      <c r="KUA279" s="498"/>
      <c r="KUB279" s="499"/>
      <c r="KUC279" s="499"/>
      <c r="KUD279" s="499"/>
      <c r="KUE279" s="500"/>
      <c r="KUF279" s="501"/>
      <c r="KUG279" s="501"/>
      <c r="KUH279" s="501"/>
      <c r="KUI279" s="501"/>
      <c r="KUJ279" s="501"/>
      <c r="KUK279" s="501"/>
      <c r="KUL279" s="501"/>
      <c r="KUM279" s="501"/>
      <c r="KUN279" s="501"/>
      <c r="KUO279" s="501"/>
      <c r="KUP279" s="501"/>
      <c r="KUQ279" s="502"/>
      <c r="KUR279" s="497"/>
      <c r="KUS279" s="498"/>
      <c r="KUT279" s="498"/>
      <c r="KUU279" s="499"/>
      <c r="KUV279" s="499"/>
      <c r="KUW279" s="499"/>
      <c r="KUX279" s="500"/>
      <c r="KUY279" s="501"/>
      <c r="KUZ279" s="501"/>
      <c r="KVA279" s="501"/>
      <c r="KVB279" s="501"/>
      <c r="KVC279" s="501"/>
      <c r="KVD279" s="501"/>
      <c r="KVE279" s="501"/>
      <c r="KVF279" s="501"/>
      <c r="KVG279" s="501"/>
      <c r="KVH279" s="501"/>
      <c r="KVI279" s="501"/>
      <c r="KVJ279" s="502"/>
      <c r="KVK279" s="497"/>
      <c r="KVL279" s="498"/>
      <c r="KVM279" s="498"/>
      <c r="KVN279" s="499"/>
      <c r="KVO279" s="499"/>
      <c r="KVP279" s="499"/>
      <c r="KVQ279" s="500"/>
      <c r="KVR279" s="501"/>
      <c r="KVS279" s="501"/>
      <c r="KVT279" s="501"/>
      <c r="KVU279" s="501"/>
      <c r="KVV279" s="501"/>
      <c r="KVW279" s="501"/>
      <c r="KVX279" s="501"/>
      <c r="KVY279" s="501"/>
      <c r="KVZ279" s="501"/>
      <c r="KWA279" s="501"/>
      <c r="KWB279" s="501"/>
      <c r="KWC279" s="502"/>
      <c r="KWD279" s="497"/>
      <c r="KWE279" s="498"/>
      <c r="KWF279" s="498"/>
      <c r="KWG279" s="499"/>
      <c r="KWH279" s="499"/>
      <c r="KWI279" s="499"/>
      <c r="KWJ279" s="500"/>
      <c r="KWK279" s="501"/>
      <c r="KWL279" s="501"/>
      <c r="KWM279" s="501"/>
      <c r="KWN279" s="501"/>
      <c r="KWO279" s="501"/>
      <c r="KWP279" s="501"/>
      <c r="KWQ279" s="501"/>
      <c r="KWR279" s="501"/>
      <c r="KWS279" s="501"/>
      <c r="KWT279" s="501"/>
      <c r="KWU279" s="501"/>
      <c r="KWV279" s="502"/>
      <c r="KWW279" s="497"/>
      <c r="KWX279" s="498"/>
      <c r="KWY279" s="498"/>
      <c r="KWZ279" s="499"/>
      <c r="KXA279" s="499"/>
      <c r="KXB279" s="499"/>
      <c r="KXC279" s="500"/>
      <c r="KXD279" s="501"/>
      <c r="KXE279" s="501"/>
      <c r="KXF279" s="501"/>
      <c r="KXG279" s="501"/>
      <c r="KXH279" s="501"/>
      <c r="KXI279" s="501"/>
      <c r="KXJ279" s="501"/>
      <c r="KXK279" s="501"/>
      <c r="KXL279" s="501"/>
      <c r="KXM279" s="501"/>
      <c r="KXN279" s="501"/>
      <c r="KXO279" s="502"/>
      <c r="KXP279" s="497"/>
      <c r="KXQ279" s="498"/>
      <c r="KXR279" s="498"/>
      <c r="KXS279" s="499"/>
      <c r="KXT279" s="499"/>
      <c r="KXU279" s="499"/>
      <c r="KXV279" s="500"/>
      <c r="KXW279" s="501"/>
      <c r="KXX279" s="501"/>
      <c r="KXY279" s="501"/>
      <c r="KXZ279" s="501"/>
      <c r="KYA279" s="501"/>
      <c r="KYB279" s="501"/>
      <c r="KYC279" s="501"/>
      <c r="KYD279" s="501"/>
      <c r="KYE279" s="501"/>
      <c r="KYF279" s="501"/>
      <c r="KYG279" s="501"/>
      <c r="KYH279" s="502"/>
      <c r="KYI279" s="497"/>
      <c r="KYJ279" s="498"/>
      <c r="KYK279" s="498"/>
      <c r="KYL279" s="499"/>
      <c r="KYM279" s="499"/>
      <c r="KYN279" s="499"/>
      <c r="KYO279" s="500"/>
      <c r="KYP279" s="501"/>
      <c r="KYQ279" s="501"/>
      <c r="KYR279" s="501"/>
      <c r="KYS279" s="501"/>
      <c r="KYT279" s="501"/>
      <c r="KYU279" s="501"/>
      <c r="KYV279" s="501"/>
      <c r="KYW279" s="501"/>
      <c r="KYX279" s="501"/>
      <c r="KYY279" s="501"/>
      <c r="KYZ279" s="501"/>
      <c r="KZA279" s="502"/>
      <c r="KZB279" s="497"/>
      <c r="KZC279" s="498"/>
      <c r="KZD279" s="498"/>
      <c r="KZE279" s="499"/>
      <c r="KZF279" s="499"/>
      <c r="KZG279" s="499"/>
      <c r="KZH279" s="500"/>
      <c r="KZI279" s="501"/>
      <c r="KZJ279" s="501"/>
      <c r="KZK279" s="501"/>
      <c r="KZL279" s="501"/>
      <c r="KZM279" s="501"/>
      <c r="KZN279" s="501"/>
      <c r="KZO279" s="501"/>
      <c r="KZP279" s="501"/>
      <c r="KZQ279" s="501"/>
      <c r="KZR279" s="501"/>
      <c r="KZS279" s="501"/>
      <c r="KZT279" s="502"/>
      <c r="KZU279" s="497"/>
      <c r="KZV279" s="498"/>
      <c r="KZW279" s="498"/>
      <c r="KZX279" s="499"/>
      <c r="KZY279" s="499"/>
      <c r="KZZ279" s="499"/>
      <c r="LAA279" s="500"/>
      <c r="LAB279" s="501"/>
      <c r="LAC279" s="501"/>
      <c r="LAD279" s="501"/>
      <c r="LAE279" s="501"/>
      <c r="LAF279" s="501"/>
      <c r="LAG279" s="501"/>
      <c r="LAH279" s="501"/>
      <c r="LAI279" s="501"/>
      <c r="LAJ279" s="501"/>
      <c r="LAK279" s="501"/>
      <c r="LAL279" s="501"/>
      <c r="LAM279" s="502"/>
      <c r="LAN279" s="497"/>
      <c r="LAO279" s="498"/>
      <c r="LAP279" s="498"/>
      <c r="LAQ279" s="499"/>
      <c r="LAR279" s="499"/>
      <c r="LAS279" s="499"/>
      <c r="LAT279" s="500"/>
      <c r="LAU279" s="501"/>
      <c r="LAV279" s="501"/>
      <c r="LAW279" s="501"/>
      <c r="LAX279" s="501"/>
      <c r="LAY279" s="501"/>
      <c r="LAZ279" s="501"/>
      <c r="LBA279" s="501"/>
      <c r="LBB279" s="501"/>
      <c r="LBC279" s="501"/>
      <c r="LBD279" s="501"/>
      <c r="LBE279" s="501"/>
      <c r="LBF279" s="502"/>
      <c r="LBG279" s="497"/>
      <c r="LBH279" s="498"/>
      <c r="LBI279" s="498"/>
      <c r="LBJ279" s="499"/>
      <c r="LBK279" s="499"/>
      <c r="LBL279" s="499"/>
      <c r="LBM279" s="500"/>
      <c r="LBN279" s="501"/>
      <c r="LBO279" s="501"/>
      <c r="LBP279" s="501"/>
      <c r="LBQ279" s="501"/>
      <c r="LBR279" s="501"/>
      <c r="LBS279" s="501"/>
      <c r="LBT279" s="501"/>
      <c r="LBU279" s="501"/>
      <c r="LBV279" s="501"/>
      <c r="LBW279" s="501"/>
      <c r="LBX279" s="501"/>
      <c r="LBY279" s="502"/>
      <c r="LBZ279" s="497"/>
      <c r="LCA279" s="498"/>
      <c r="LCB279" s="498"/>
      <c r="LCC279" s="499"/>
      <c r="LCD279" s="499"/>
      <c r="LCE279" s="499"/>
      <c r="LCF279" s="500"/>
      <c r="LCG279" s="501"/>
      <c r="LCH279" s="501"/>
      <c r="LCI279" s="501"/>
      <c r="LCJ279" s="501"/>
      <c r="LCK279" s="501"/>
      <c r="LCL279" s="501"/>
      <c r="LCM279" s="501"/>
      <c r="LCN279" s="501"/>
      <c r="LCO279" s="501"/>
      <c r="LCP279" s="501"/>
      <c r="LCQ279" s="501"/>
      <c r="LCR279" s="502"/>
      <c r="LCS279" s="497"/>
      <c r="LCT279" s="498"/>
      <c r="LCU279" s="498"/>
      <c r="LCV279" s="499"/>
      <c r="LCW279" s="499"/>
      <c r="LCX279" s="499"/>
      <c r="LCY279" s="500"/>
      <c r="LCZ279" s="501"/>
      <c r="LDA279" s="501"/>
      <c r="LDB279" s="501"/>
      <c r="LDC279" s="501"/>
      <c r="LDD279" s="501"/>
      <c r="LDE279" s="501"/>
      <c r="LDF279" s="501"/>
      <c r="LDG279" s="501"/>
      <c r="LDH279" s="501"/>
      <c r="LDI279" s="501"/>
      <c r="LDJ279" s="501"/>
      <c r="LDK279" s="502"/>
      <c r="LDL279" s="497"/>
      <c r="LDM279" s="498"/>
      <c r="LDN279" s="498"/>
      <c r="LDO279" s="499"/>
      <c r="LDP279" s="499"/>
      <c r="LDQ279" s="499"/>
      <c r="LDR279" s="500"/>
      <c r="LDS279" s="501"/>
      <c r="LDT279" s="501"/>
      <c r="LDU279" s="501"/>
      <c r="LDV279" s="501"/>
      <c r="LDW279" s="501"/>
      <c r="LDX279" s="501"/>
      <c r="LDY279" s="501"/>
      <c r="LDZ279" s="501"/>
      <c r="LEA279" s="501"/>
      <c r="LEB279" s="501"/>
      <c r="LEC279" s="501"/>
      <c r="LED279" s="502"/>
      <c r="LEE279" s="497"/>
      <c r="LEF279" s="498"/>
      <c r="LEG279" s="498"/>
      <c r="LEH279" s="499"/>
      <c r="LEI279" s="499"/>
      <c r="LEJ279" s="499"/>
      <c r="LEK279" s="500"/>
      <c r="LEL279" s="501"/>
      <c r="LEM279" s="501"/>
      <c r="LEN279" s="501"/>
      <c r="LEO279" s="501"/>
      <c r="LEP279" s="501"/>
      <c r="LEQ279" s="501"/>
      <c r="LER279" s="501"/>
      <c r="LES279" s="501"/>
      <c r="LET279" s="501"/>
      <c r="LEU279" s="501"/>
      <c r="LEV279" s="501"/>
      <c r="LEW279" s="502"/>
      <c r="LEX279" s="497"/>
      <c r="LEY279" s="498"/>
      <c r="LEZ279" s="498"/>
      <c r="LFA279" s="499"/>
      <c r="LFB279" s="499"/>
      <c r="LFC279" s="499"/>
      <c r="LFD279" s="500"/>
      <c r="LFE279" s="501"/>
      <c r="LFF279" s="501"/>
      <c r="LFG279" s="501"/>
      <c r="LFH279" s="501"/>
      <c r="LFI279" s="501"/>
      <c r="LFJ279" s="501"/>
      <c r="LFK279" s="501"/>
      <c r="LFL279" s="501"/>
      <c r="LFM279" s="501"/>
      <c r="LFN279" s="501"/>
      <c r="LFO279" s="501"/>
      <c r="LFP279" s="502"/>
      <c r="LFQ279" s="497"/>
      <c r="LFR279" s="498"/>
      <c r="LFS279" s="498"/>
      <c r="LFT279" s="499"/>
      <c r="LFU279" s="499"/>
      <c r="LFV279" s="499"/>
      <c r="LFW279" s="500"/>
      <c r="LFX279" s="501"/>
      <c r="LFY279" s="501"/>
      <c r="LFZ279" s="501"/>
      <c r="LGA279" s="501"/>
      <c r="LGB279" s="501"/>
      <c r="LGC279" s="501"/>
      <c r="LGD279" s="501"/>
      <c r="LGE279" s="501"/>
      <c r="LGF279" s="501"/>
      <c r="LGG279" s="501"/>
      <c r="LGH279" s="501"/>
      <c r="LGI279" s="502"/>
      <c r="LGJ279" s="497"/>
      <c r="LGK279" s="498"/>
      <c r="LGL279" s="498"/>
      <c r="LGM279" s="499"/>
      <c r="LGN279" s="499"/>
      <c r="LGO279" s="499"/>
      <c r="LGP279" s="500"/>
      <c r="LGQ279" s="501"/>
      <c r="LGR279" s="501"/>
      <c r="LGS279" s="501"/>
      <c r="LGT279" s="501"/>
      <c r="LGU279" s="501"/>
      <c r="LGV279" s="501"/>
      <c r="LGW279" s="501"/>
      <c r="LGX279" s="501"/>
      <c r="LGY279" s="501"/>
      <c r="LGZ279" s="501"/>
      <c r="LHA279" s="501"/>
      <c r="LHB279" s="502"/>
      <c r="LHC279" s="497"/>
      <c r="LHD279" s="498"/>
      <c r="LHE279" s="498"/>
      <c r="LHF279" s="499"/>
      <c r="LHG279" s="499"/>
      <c r="LHH279" s="499"/>
      <c r="LHI279" s="500"/>
      <c r="LHJ279" s="501"/>
      <c r="LHK279" s="501"/>
      <c r="LHL279" s="501"/>
      <c r="LHM279" s="501"/>
      <c r="LHN279" s="501"/>
      <c r="LHO279" s="501"/>
      <c r="LHP279" s="501"/>
      <c r="LHQ279" s="501"/>
      <c r="LHR279" s="501"/>
      <c r="LHS279" s="501"/>
      <c r="LHT279" s="501"/>
      <c r="LHU279" s="502"/>
      <c r="LHV279" s="497"/>
      <c r="LHW279" s="498"/>
      <c r="LHX279" s="498"/>
      <c r="LHY279" s="499"/>
      <c r="LHZ279" s="499"/>
      <c r="LIA279" s="499"/>
      <c r="LIB279" s="500"/>
      <c r="LIC279" s="501"/>
      <c r="LID279" s="501"/>
      <c r="LIE279" s="501"/>
      <c r="LIF279" s="501"/>
      <c r="LIG279" s="501"/>
      <c r="LIH279" s="501"/>
      <c r="LII279" s="501"/>
      <c r="LIJ279" s="501"/>
      <c r="LIK279" s="501"/>
      <c r="LIL279" s="501"/>
      <c r="LIM279" s="501"/>
      <c r="LIN279" s="502"/>
      <c r="LIO279" s="497"/>
      <c r="LIP279" s="498"/>
      <c r="LIQ279" s="498"/>
      <c r="LIR279" s="499"/>
      <c r="LIS279" s="499"/>
      <c r="LIT279" s="499"/>
      <c r="LIU279" s="500"/>
      <c r="LIV279" s="501"/>
      <c r="LIW279" s="501"/>
      <c r="LIX279" s="501"/>
      <c r="LIY279" s="501"/>
      <c r="LIZ279" s="501"/>
      <c r="LJA279" s="501"/>
      <c r="LJB279" s="501"/>
      <c r="LJC279" s="501"/>
      <c r="LJD279" s="501"/>
      <c r="LJE279" s="501"/>
      <c r="LJF279" s="501"/>
      <c r="LJG279" s="502"/>
      <c r="LJH279" s="497"/>
      <c r="LJI279" s="498"/>
      <c r="LJJ279" s="498"/>
      <c r="LJK279" s="499"/>
      <c r="LJL279" s="499"/>
      <c r="LJM279" s="499"/>
      <c r="LJN279" s="500"/>
      <c r="LJO279" s="501"/>
      <c r="LJP279" s="501"/>
      <c r="LJQ279" s="501"/>
      <c r="LJR279" s="501"/>
      <c r="LJS279" s="501"/>
      <c r="LJT279" s="501"/>
      <c r="LJU279" s="501"/>
      <c r="LJV279" s="501"/>
      <c r="LJW279" s="501"/>
      <c r="LJX279" s="501"/>
      <c r="LJY279" s="501"/>
      <c r="LJZ279" s="502"/>
      <c r="LKA279" s="497"/>
      <c r="LKB279" s="498"/>
      <c r="LKC279" s="498"/>
      <c r="LKD279" s="499"/>
      <c r="LKE279" s="499"/>
      <c r="LKF279" s="499"/>
      <c r="LKG279" s="500"/>
      <c r="LKH279" s="501"/>
      <c r="LKI279" s="501"/>
      <c r="LKJ279" s="501"/>
      <c r="LKK279" s="501"/>
      <c r="LKL279" s="501"/>
      <c r="LKM279" s="501"/>
      <c r="LKN279" s="501"/>
      <c r="LKO279" s="501"/>
      <c r="LKP279" s="501"/>
      <c r="LKQ279" s="501"/>
      <c r="LKR279" s="501"/>
      <c r="LKS279" s="502"/>
      <c r="LKT279" s="497"/>
      <c r="LKU279" s="498"/>
      <c r="LKV279" s="498"/>
      <c r="LKW279" s="499"/>
      <c r="LKX279" s="499"/>
      <c r="LKY279" s="499"/>
      <c r="LKZ279" s="500"/>
      <c r="LLA279" s="501"/>
      <c r="LLB279" s="501"/>
      <c r="LLC279" s="501"/>
      <c r="LLD279" s="501"/>
      <c r="LLE279" s="501"/>
      <c r="LLF279" s="501"/>
      <c r="LLG279" s="501"/>
      <c r="LLH279" s="501"/>
      <c r="LLI279" s="501"/>
      <c r="LLJ279" s="501"/>
      <c r="LLK279" s="501"/>
      <c r="LLL279" s="502"/>
      <c r="LLM279" s="497"/>
      <c r="LLN279" s="498"/>
      <c r="LLO279" s="498"/>
      <c r="LLP279" s="499"/>
      <c r="LLQ279" s="499"/>
      <c r="LLR279" s="499"/>
      <c r="LLS279" s="500"/>
      <c r="LLT279" s="501"/>
      <c r="LLU279" s="501"/>
      <c r="LLV279" s="501"/>
      <c r="LLW279" s="501"/>
      <c r="LLX279" s="501"/>
      <c r="LLY279" s="501"/>
      <c r="LLZ279" s="501"/>
      <c r="LMA279" s="501"/>
      <c r="LMB279" s="501"/>
      <c r="LMC279" s="501"/>
      <c r="LMD279" s="501"/>
      <c r="LME279" s="502"/>
      <c r="LMF279" s="497"/>
      <c r="LMG279" s="498"/>
      <c r="LMH279" s="498"/>
      <c r="LMI279" s="499"/>
      <c r="LMJ279" s="499"/>
      <c r="LMK279" s="499"/>
      <c r="LML279" s="500"/>
      <c r="LMM279" s="501"/>
      <c r="LMN279" s="501"/>
      <c r="LMO279" s="501"/>
      <c r="LMP279" s="501"/>
      <c r="LMQ279" s="501"/>
      <c r="LMR279" s="501"/>
      <c r="LMS279" s="501"/>
      <c r="LMT279" s="501"/>
      <c r="LMU279" s="501"/>
      <c r="LMV279" s="501"/>
      <c r="LMW279" s="501"/>
      <c r="LMX279" s="502"/>
      <c r="LMY279" s="497"/>
      <c r="LMZ279" s="498"/>
      <c r="LNA279" s="498"/>
      <c r="LNB279" s="499"/>
      <c r="LNC279" s="499"/>
      <c r="LND279" s="499"/>
      <c r="LNE279" s="500"/>
      <c r="LNF279" s="501"/>
      <c r="LNG279" s="501"/>
      <c r="LNH279" s="501"/>
      <c r="LNI279" s="501"/>
      <c r="LNJ279" s="501"/>
      <c r="LNK279" s="501"/>
      <c r="LNL279" s="501"/>
      <c r="LNM279" s="501"/>
      <c r="LNN279" s="501"/>
      <c r="LNO279" s="501"/>
      <c r="LNP279" s="501"/>
      <c r="LNQ279" s="502"/>
      <c r="LNR279" s="497"/>
      <c r="LNS279" s="498"/>
      <c r="LNT279" s="498"/>
      <c r="LNU279" s="499"/>
      <c r="LNV279" s="499"/>
      <c r="LNW279" s="499"/>
      <c r="LNX279" s="500"/>
      <c r="LNY279" s="501"/>
      <c r="LNZ279" s="501"/>
      <c r="LOA279" s="501"/>
      <c r="LOB279" s="501"/>
      <c r="LOC279" s="501"/>
      <c r="LOD279" s="501"/>
      <c r="LOE279" s="501"/>
      <c r="LOF279" s="501"/>
      <c r="LOG279" s="501"/>
      <c r="LOH279" s="501"/>
      <c r="LOI279" s="501"/>
      <c r="LOJ279" s="502"/>
      <c r="LOK279" s="497"/>
      <c r="LOL279" s="498"/>
      <c r="LOM279" s="498"/>
      <c r="LON279" s="499"/>
      <c r="LOO279" s="499"/>
      <c r="LOP279" s="499"/>
      <c r="LOQ279" s="500"/>
      <c r="LOR279" s="501"/>
      <c r="LOS279" s="501"/>
      <c r="LOT279" s="501"/>
      <c r="LOU279" s="501"/>
      <c r="LOV279" s="501"/>
      <c r="LOW279" s="501"/>
      <c r="LOX279" s="501"/>
      <c r="LOY279" s="501"/>
      <c r="LOZ279" s="501"/>
      <c r="LPA279" s="501"/>
      <c r="LPB279" s="501"/>
      <c r="LPC279" s="502"/>
      <c r="LPD279" s="497"/>
      <c r="LPE279" s="498"/>
      <c r="LPF279" s="498"/>
      <c r="LPG279" s="499"/>
      <c r="LPH279" s="499"/>
      <c r="LPI279" s="499"/>
      <c r="LPJ279" s="500"/>
      <c r="LPK279" s="501"/>
      <c r="LPL279" s="501"/>
      <c r="LPM279" s="501"/>
      <c r="LPN279" s="501"/>
      <c r="LPO279" s="501"/>
      <c r="LPP279" s="501"/>
      <c r="LPQ279" s="501"/>
      <c r="LPR279" s="501"/>
      <c r="LPS279" s="501"/>
      <c r="LPT279" s="501"/>
      <c r="LPU279" s="501"/>
      <c r="LPV279" s="502"/>
      <c r="LPW279" s="497"/>
      <c r="LPX279" s="498"/>
      <c r="LPY279" s="498"/>
      <c r="LPZ279" s="499"/>
      <c r="LQA279" s="499"/>
      <c r="LQB279" s="499"/>
      <c r="LQC279" s="500"/>
      <c r="LQD279" s="501"/>
      <c r="LQE279" s="501"/>
      <c r="LQF279" s="501"/>
      <c r="LQG279" s="501"/>
      <c r="LQH279" s="501"/>
      <c r="LQI279" s="501"/>
      <c r="LQJ279" s="501"/>
      <c r="LQK279" s="501"/>
      <c r="LQL279" s="501"/>
      <c r="LQM279" s="501"/>
      <c r="LQN279" s="501"/>
      <c r="LQO279" s="502"/>
      <c r="LQP279" s="497"/>
      <c r="LQQ279" s="498"/>
      <c r="LQR279" s="498"/>
      <c r="LQS279" s="499"/>
      <c r="LQT279" s="499"/>
      <c r="LQU279" s="499"/>
      <c r="LQV279" s="500"/>
      <c r="LQW279" s="501"/>
      <c r="LQX279" s="501"/>
      <c r="LQY279" s="501"/>
      <c r="LQZ279" s="501"/>
      <c r="LRA279" s="501"/>
      <c r="LRB279" s="501"/>
      <c r="LRC279" s="501"/>
      <c r="LRD279" s="501"/>
      <c r="LRE279" s="501"/>
      <c r="LRF279" s="501"/>
      <c r="LRG279" s="501"/>
      <c r="LRH279" s="502"/>
      <c r="LRI279" s="497"/>
      <c r="LRJ279" s="498"/>
      <c r="LRK279" s="498"/>
      <c r="LRL279" s="499"/>
      <c r="LRM279" s="499"/>
      <c r="LRN279" s="499"/>
      <c r="LRO279" s="500"/>
      <c r="LRP279" s="501"/>
      <c r="LRQ279" s="501"/>
      <c r="LRR279" s="501"/>
      <c r="LRS279" s="501"/>
      <c r="LRT279" s="501"/>
      <c r="LRU279" s="501"/>
      <c r="LRV279" s="501"/>
      <c r="LRW279" s="501"/>
      <c r="LRX279" s="501"/>
      <c r="LRY279" s="501"/>
      <c r="LRZ279" s="501"/>
      <c r="LSA279" s="502"/>
      <c r="LSB279" s="497"/>
      <c r="LSC279" s="498"/>
      <c r="LSD279" s="498"/>
      <c r="LSE279" s="499"/>
      <c r="LSF279" s="499"/>
      <c r="LSG279" s="499"/>
      <c r="LSH279" s="500"/>
      <c r="LSI279" s="501"/>
      <c r="LSJ279" s="501"/>
      <c r="LSK279" s="501"/>
      <c r="LSL279" s="501"/>
      <c r="LSM279" s="501"/>
      <c r="LSN279" s="501"/>
      <c r="LSO279" s="501"/>
      <c r="LSP279" s="501"/>
      <c r="LSQ279" s="501"/>
      <c r="LSR279" s="501"/>
      <c r="LSS279" s="501"/>
      <c r="LST279" s="502"/>
      <c r="LSU279" s="497"/>
      <c r="LSV279" s="498"/>
      <c r="LSW279" s="498"/>
      <c r="LSX279" s="499"/>
      <c r="LSY279" s="499"/>
      <c r="LSZ279" s="499"/>
      <c r="LTA279" s="500"/>
      <c r="LTB279" s="501"/>
      <c r="LTC279" s="501"/>
      <c r="LTD279" s="501"/>
      <c r="LTE279" s="501"/>
      <c r="LTF279" s="501"/>
      <c r="LTG279" s="501"/>
      <c r="LTH279" s="501"/>
      <c r="LTI279" s="501"/>
      <c r="LTJ279" s="501"/>
      <c r="LTK279" s="501"/>
      <c r="LTL279" s="501"/>
      <c r="LTM279" s="502"/>
      <c r="LTN279" s="497"/>
      <c r="LTO279" s="498"/>
      <c r="LTP279" s="498"/>
      <c r="LTQ279" s="499"/>
      <c r="LTR279" s="499"/>
      <c r="LTS279" s="499"/>
      <c r="LTT279" s="500"/>
      <c r="LTU279" s="501"/>
      <c r="LTV279" s="501"/>
      <c r="LTW279" s="501"/>
      <c r="LTX279" s="501"/>
      <c r="LTY279" s="501"/>
      <c r="LTZ279" s="501"/>
      <c r="LUA279" s="501"/>
      <c r="LUB279" s="501"/>
      <c r="LUC279" s="501"/>
      <c r="LUD279" s="501"/>
      <c r="LUE279" s="501"/>
      <c r="LUF279" s="502"/>
      <c r="LUG279" s="497"/>
      <c r="LUH279" s="498"/>
      <c r="LUI279" s="498"/>
      <c r="LUJ279" s="499"/>
      <c r="LUK279" s="499"/>
      <c r="LUL279" s="499"/>
      <c r="LUM279" s="500"/>
      <c r="LUN279" s="501"/>
      <c r="LUO279" s="501"/>
      <c r="LUP279" s="501"/>
      <c r="LUQ279" s="501"/>
      <c r="LUR279" s="501"/>
      <c r="LUS279" s="501"/>
      <c r="LUT279" s="501"/>
      <c r="LUU279" s="501"/>
      <c r="LUV279" s="501"/>
      <c r="LUW279" s="501"/>
      <c r="LUX279" s="501"/>
      <c r="LUY279" s="502"/>
      <c r="LUZ279" s="497"/>
      <c r="LVA279" s="498"/>
      <c r="LVB279" s="498"/>
      <c r="LVC279" s="499"/>
      <c r="LVD279" s="499"/>
      <c r="LVE279" s="499"/>
      <c r="LVF279" s="500"/>
      <c r="LVG279" s="501"/>
      <c r="LVH279" s="501"/>
      <c r="LVI279" s="501"/>
      <c r="LVJ279" s="501"/>
      <c r="LVK279" s="501"/>
      <c r="LVL279" s="501"/>
      <c r="LVM279" s="501"/>
      <c r="LVN279" s="501"/>
      <c r="LVO279" s="501"/>
      <c r="LVP279" s="501"/>
      <c r="LVQ279" s="501"/>
      <c r="LVR279" s="502"/>
      <c r="LVS279" s="497"/>
      <c r="LVT279" s="498"/>
      <c r="LVU279" s="498"/>
      <c r="LVV279" s="499"/>
      <c r="LVW279" s="499"/>
      <c r="LVX279" s="499"/>
      <c r="LVY279" s="500"/>
      <c r="LVZ279" s="501"/>
      <c r="LWA279" s="501"/>
      <c r="LWB279" s="501"/>
      <c r="LWC279" s="501"/>
      <c r="LWD279" s="501"/>
      <c r="LWE279" s="501"/>
      <c r="LWF279" s="501"/>
      <c r="LWG279" s="501"/>
      <c r="LWH279" s="501"/>
      <c r="LWI279" s="501"/>
      <c r="LWJ279" s="501"/>
      <c r="LWK279" s="502"/>
      <c r="LWL279" s="497"/>
      <c r="LWM279" s="498"/>
      <c r="LWN279" s="498"/>
      <c r="LWO279" s="499"/>
      <c r="LWP279" s="499"/>
      <c r="LWQ279" s="499"/>
      <c r="LWR279" s="500"/>
      <c r="LWS279" s="501"/>
      <c r="LWT279" s="501"/>
      <c r="LWU279" s="501"/>
      <c r="LWV279" s="501"/>
      <c r="LWW279" s="501"/>
      <c r="LWX279" s="501"/>
      <c r="LWY279" s="501"/>
      <c r="LWZ279" s="501"/>
      <c r="LXA279" s="501"/>
      <c r="LXB279" s="501"/>
      <c r="LXC279" s="501"/>
      <c r="LXD279" s="502"/>
      <c r="LXE279" s="497"/>
      <c r="LXF279" s="498"/>
      <c r="LXG279" s="498"/>
      <c r="LXH279" s="499"/>
      <c r="LXI279" s="499"/>
      <c r="LXJ279" s="499"/>
      <c r="LXK279" s="500"/>
      <c r="LXL279" s="501"/>
      <c r="LXM279" s="501"/>
      <c r="LXN279" s="501"/>
      <c r="LXO279" s="501"/>
      <c r="LXP279" s="501"/>
      <c r="LXQ279" s="501"/>
      <c r="LXR279" s="501"/>
      <c r="LXS279" s="501"/>
      <c r="LXT279" s="501"/>
      <c r="LXU279" s="501"/>
      <c r="LXV279" s="501"/>
      <c r="LXW279" s="502"/>
      <c r="LXX279" s="497"/>
      <c r="LXY279" s="498"/>
      <c r="LXZ279" s="498"/>
      <c r="LYA279" s="499"/>
      <c r="LYB279" s="499"/>
      <c r="LYC279" s="499"/>
      <c r="LYD279" s="500"/>
      <c r="LYE279" s="501"/>
      <c r="LYF279" s="501"/>
      <c r="LYG279" s="501"/>
      <c r="LYH279" s="501"/>
      <c r="LYI279" s="501"/>
      <c r="LYJ279" s="501"/>
      <c r="LYK279" s="501"/>
      <c r="LYL279" s="501"/>
      <c r="LYM279" s="501"/>
      <c r="LYN279" s="501"/>
      <c r="LYO279" s="501"/>
      <c r="LYP279" s="502"/>
      <c r="LYQ279" s="497"/>
      <c r="LYR279" s="498"/>
      <c r="LYS279" s="498"/>
      <c r="LYT279" s="499"/>
      <c r="LYU279" s="499"/>
      <c r="LYV279" s="499"/>
      <c r="LYW279" s="500"/>
      <c r="LYX279" s="501"/>
      <c r="LYY279" s="501"/>
      <c r="LYZ279" s="501"/>
      <c r="LZA279" s="501"/>
      <c r="LZB279" s="501"/>
      <c r="LZC279" s="501"/>
      <c r="LZD279" s="501"/>
      <c r="LZE279" s="501"/>
      <c r="LZF279" s="501"/>
      <c r="LZG279" s="501"/>
      <c r="LZH279" s="501"/>
      <c r="LZI279" s="502"/>
      <c r="LZJ279" s="497"/>
      <c r="LZK279" s="498"/>
      <c r="LZL279" s="498"/>
      <c r="LZM279" s="499"/>
      <c r="LZN279" s="499"/>
      <c r="LZO279" s="499"/>
      <c r="LZP279" s="500"/>
      <c r="LZQ279" s="501"/>
      <c r="LZR279" s="501"/>
      <c r="LZS279" s="501"/>
      <c r="LZT279" s="501"/>
      <c r="LZU279" s="501"/>
      <c r="LZV279" s="501"/>
      <c r="LZW279" s="501"/>
      <c r="LZX279" s="501"/>
      <c r="LZY279" s="501"/>
      <c r="LZZ279" s="501"/>
      <c r="MAA279" s="501"/>
      <c r="MAB279" s="502"/>
      <c r="MAC279" s="497"/>
      <c r="MAD279" s="498"/>
      <c r="MAE279" s="498"/>
      <c r="MAF279" s="499"/>
      <c r="MAG279" s="499"/>
      <c r="MAH279" s="499"/>
      <c r="MAI279" s="500"/>
      <c r="MAJ279" s="501"/>
      <c r="MAK279" s="501"/>
      <c r="MAL279" s="501"/>
      <c r="MAM279" s="501"/>
      <c r="MAN279" s="501"/>
      <c r="MAO279" s="501"/>
      <c r="MAP279" s="501"/>
      <c r="MAQ279" s="501"/>
      <c r="MAR279" s="501"/>
      <c r="MAS279" s="501"/>
      <c r="MAT279" s="501"/>
      <c r="MAU279" s="502"/>
      <c r="MAV279" s="497"/>
      <c r="MAW279" s="498"/>
      <c r="MAX279" s="498"/>
      <c r="MAY279" s="499"/>
      <c r="MAZ279" s="499"/>
      <c r="MBA279" s="499"/>
      <c r="MBB279" s="500"/>
      <c r="MBC279" s="501"/>
      <c r="MBD279" s="501"/>
      <c r="MBE279" s="501"/>
      <c r="MBF279" s="501"/>
      <c r="MBG279" s="501"/>
      <c r="MBH279" s="501"/>
      <c r="MBI279" s="501"/>
      <c r="MBJ279" s="501"/>
      <c r="MBK279" s="501"/>
      <c r="MBL279" s="501"/>
      <c r="MBM279" s="501"/>
      <c r="MBN279" s="502"/>
      <c r="MBO279" s="497"/>
      <c r="MBP279" s="498"/>
      <c r="MBQ279" s="498"/>
      <c r="MBR279" s="499"/>
      <c r="MBS279" s="499"/>
      <c r="MBT279" s="499"/>
      <c r="MBU279" s="500"/>
      <c r="MBV279" s="501"/>
      <c r="MBW279" s="501"/>
      <c r="MBX279" s="501"/>
      <c r="MBY279" s="501"/>
      <c r="MBZ279" s="501"/>
      <c r="MCA279" s="501"/>
      <c r="MCB279" s="501"/>
      <c r="MCC279" s="501"/>
      <c r="MCD279" s="501"/>
      <c r="MCE279" s="501"/>
      <c r="MCF279" s="501"/>
      <c r="MCG279" s="502"/>
      <c r="MCH279" s="497"/>
      <c r="MCI279" s="498"/>
      <c r="MCJ279" s="498"/>
      <c r="MCK279" s="499"/>
      <c r="MCL279" s="499"/>
      <c r="MCM279" s="499"/>
      <c r="MCN279" s="500"/>
      <c r="MCO279" s="501"/>
      <c r="MCP279" s="501"/>
      <c r="MCQ279" s="501"/>
      <c r="MCR279" s="501"/>
      <c r="MCS279" s="501"/>
      <c r="MCT279" s="501"/>
      <c r="MCU279" s="501"/>
      <c r="MCV279" s="501"/>
      <c r="MCW279" s="501"/>
      <c r="MCX279" s="501"/>
      <c r="MCY279" s="501"/>
      <c r="MCZ279" s="502"/>
      <c r="MDA279" s="497"/>
      <c r="MDB279" s="498"/>
      <c r="MDC279" s="498"/>
      <c r="MDD279" s="499"/>
      <c r="MDE279" s="499"/>
      <c r="MDF279" s="499"/>
      <c r="MDG279" s="500"/>
      <c r="MDH279" s="501"/>
      <c r="MDI279" s="501"/>
      <c r="MDJ279" s="501"/>
      <c r="MDK279" s="501"/>
      <c r="MDL279" s="501"/>
      <c r="MDM279" s="501"/>
      <c r="MDN279" s="501"/>
      <c r="MDO279" s="501"/>
      <c r="MDP279" s="501"/>
      <c r="MDQ279" s="501"/>
      <c r="MDR279" s="501"/>
      <c r="MDS279" s="502"/>
      <c r="MDT279" s="497"/>
      <c r="MDU279" s="498"/>
      <c r="MDV279" s="498"/>
      <c r="MDW279" s="499"/>
      <c r="MDX279" s="499"/>
      <c r="MDY279" s="499"/>
      <c r="MDZ279" s="500"/>
      <c r="MEA279" s="501"/>
      <c r="MEB279" s="501"/>
      <c r="MEC279" s="501"/>
      <c r="MED279" s="501"/>
      <c r="MEE279" s="501"/>
      <c r="MEF279" s="501"/>
      <c r="MEG279" s="501"/>
      <c r="MEH279" s="501"/>
      <c r="MEI279" s="501"/>
      <c r="MEJ279" s="501"/>
      <c r="MEK279" s="501"/>
      <c r="MEL279" s="502"/>
      <c r="MEM279" s="497"/>
      <c r="MEN279" s="498"/>
      <c r="MEO279" s="498"/>
      <c r="MEP279" s="499"/>
      <c r="MEQ279" s="499"/>
      <c r="MER279" s="499"/>
      <c r="MES279" s="500"/>
      <c r="MET279" s="501"/>
      <c r="MEU279" s="501"/>
      <c r="MEV279" s="501"/>
      <c r="MEW279" s="501"/>
      <c r="MEX279" s="501"/>
      <c r="MEY279" s="501"/>
      <c r="MEZ279" s="501"/>
      <c r="MFA279" s="501"/>
      <c r="MFB279" s="501"/>
      <c r="MFC279" s="501"/>
      <c r="MFD279" s="501"/>
      <c r="MFE279" s="502"/>
      <c r="MFF279" s="497"/>
      <c r="MFG279" s="498"/>
      <c r="MFH279" s="498"/>
      <c r="MFI279" s="499"/>
      <c r="MFJ279" s="499"/>
      <c r="MFK279" s="499"/>
      <c r="MFL279" s="500"/>
      <c r="MFM279" s="501"/>
      <c r="MFN279" s="501"/>
      <c r="MFO279" s="501"/>
      <c r="MFP279" s="501"/>
      <c r="MFQ279" s="501"/>
      <c r="MFR279" s="501"/>
      <c r="MFS279" s="501"/>
      <c r="MFT279" s="501"/>
      <c r="MFU279" s="501"/>
      <c r="MFV279" s="501"/>
      <c r="MFW279" s="501"/>
      <c r="MFX279" s="502"/>
      <c r="MFY279" s="497"/>
      <c r="MFZ279" s="498"/>
      <c r="MGA279" s="498"/>
      <c r="MGB279" s="499"/>
      <c r="MGC279" s="499"/>
      <c r="MGD279" s="499"/>
      <c r="MGE279" s="500"/>
      <c r="MGF279" s="501"/>
      <c r="MGG279" s="501"/>
      <c r="MGH279" s="501"/>
      <c r="MGI279" s="501"/>
      <c r="MGJ279" s="501"/>
      <c r="MGK279" s="501"/>
      <c r="MGL279" s="501"/>
      <c r="MGM279" s="501"/>
      <c r="MGN279" s="501"/>
      <c r="MGO279" s="501"/>
      <c r="MGP279" s="501"/>
      <c r="MGQ279" s="502"/>
      <c r="MGR279" s="497"/>
      <c r="MGS279" s="498"/>
      <c r="MGT279" s="498"/>
      <c r="MGU279" s="499"/>
      <c r="MGV279" s="499"/>
      <c r="MGW279" s="499"/>
      <c r="MGX279" s="500"/>
      <c r="MGY279" s="501"/>
      <c r="MGZ279" s="501"/>
      <c r="MHA279" s="501"/>
      <c r="MHB279" s="501"/>
      <c r="MHC279" s="501"/>
      <c r="MHD279" s="501"/>
      <c r="MHE279" s="501"/>
      <c r="MHF279" s="501"/>
      <c r="MHG279" s="501"/>
      <c r="MHH279" s="501"/>
      <c r="MHI279" s="501"/>
      <c r="MHJ279" s="502"/>
      <c r="MHK279" s="497"/>
      <c r="MHL279" s="498"/>
      <c r="MHM279" s="498"/>
      <c r="MHN279" s="499"/>
      <c r="MHO279" s="499"/>
      <c r="MHP279" s="499"/>
      <c r="MHQ279" s="500"/>
      <c r="MHR279" s="501"/>
      <c r="MHS279" s="501"/>
      <c r="MHT279" s="501"/>
      <c r="MHU279" s="501"/>
      <c r="MHV279" s="501"/>
      <c r="MHW279" s="501"/>
      <c r="MHX279" s="501"/>
      <c r="MHY279" s="501"/>
      <c r="MHZ279" s="501"/>
      <c r="MIA279" s="501"/>
      <c r="MIB279" s="501"/>
      <c r="MIC279" s="502"/>
      <c r="MID279" s="497"/>
      <c r="MIE279" s="498"/>
      <c r="MIF279" s="498"/>
      <c r="MIG279" s="499"/>
      <c r="MIH279" s="499"/>
      <c r="MII279" s="499"/>
      <c r="MIJ279" s="500"/>
      <c r="MIK279" s="501"/>
      <c r="MIL279" s="501"/>
      <c r="MIM279" s="501"/>
      <c r="MIN279" s="501"/>
      <c r="MIO279" s="501"/>
      <c r="MIP279" s="501"/>
      <c r="MIQ279" s="501"/>
      <c r="MIR279" s="501"/>
      <c r="MIS279" s="501"/>
      <c r="MIT279" s="501"/>
      <c r="MIU279" s="501"/>
      <c r="MIV279" s="502"/>
      <c r="MIW279" s="497"/>
      <c r="MIX279" s="498"/>
      <c r="MIY279" s="498"/>
      <c r="MIZ279" s="499"/>
      <c r="MJA279" s="499"/>
      <c r="MJB279" s="499"/>
      <c r="MJC279" s="500"/>
      <c r="MJD279" s="501"/>
      <c r="MJE279" s="501"/>
      <c r="MJF279" s="501"/>
      <c r="MJG279" s="501"/>
      <c r="MJH279" s="501"/>
      <c r="MJI279" s="501"/>
      <c r="MJJ279" s="501"/>
      <c r="MJK279" s="501"/>
      <c r="MJL279" s="501"/>
      <c r="MJM279" s="501"/>
      <c r="MJN279" s="501"/>
      <c r="MJO279" s="502"/>
      <c r="MJP279" s="497"/>
      <c r="MJQ279" s="498"/>
      <c r="MJR279" s="498"/>
      <c r="MJS279" s="499"/>
      <c r="MJT279" s="499"/>
      <c r="MJU279" s="499"/>
      <c r="MJV279" s="500"/>
      <c r="MJW279" s="501"/>
      <c r="MJX279" s="501"/>
      <c r="MJY279" s="501"/>
      <c r="MJZ279" s="501"/>
      <c r="MKA279" s="501"/>
      <c r="MKB279" s="501"/>
      <c r="MKC279" s="501"/>
      <c r="MKD279" s="501"/>
      <c r="MKE279" s="501"/>
      <c r="MKF279" s="501"/>
      <c r="MKG279" s="501"/>
      <c r="MKH279" s="502"/>
      <c r="MKI279" s="497"/>
      <c r="MKJ279" s="498"/>
      <c r="MKK279" s="498"/>
      <c r="MKL279" s="499"/>
      <c r="MKM279" s="499"/>
      <c r="MKN279" s="499"/>
      <c r="MKO279" s="500"/>
      <c r="MKP279" s="501"/>
      <c r="MKQ279" s="501"/>
      <c r="MKR279" s="501"/>
      <c r="MKS279" s="501"/>
      <c r="MKT279" s="501"/>
      <c r="MKU279" s="501"/>
      <c r="MKV279" s="501"/>
      <c r="MKW279" s="501"/>
      <c r="MKX279" s="501"/>
      <c r="MKY279" s="501"/>
      <c r="MKZ279" s="501"/>
      <c r="MLA279" s="502"/>
      <c r="MLB279" s="497"/>
      <c r="MLC279" s="498"/>
      <c r="MLD279" s="498"/>
      <c r="MLE279" s="499"/>
      <c r="MLF279" s="499"/>
      <c r="MLG279" s="499"/>
      <c r="MLH279" s="500"/>
      <c r="MLI279" s="501"/>
      <c r="MLJ279" s="501"/>
      <c r="MLK279" s="501"/>
      <c r="MLL279" s="501"/>
      <c r="MLM279" s="501"/>
      <c r="MLN279" s="501"/>
      <c r="MLO279" s="501"/>
      <c r="MLP279" s="501"/>
      <c r="MLQ279" s="501"/>
      <c r="MLR279" s="501"/>
      <c r="MLS279" s="501"/>
      <c r="MLT279" s="502"/>
      <c r="MLU279" s="497"/>
      <c r="MLV279" s="498"/>
      <c r="MLW279" s="498"/>
      <c r="MLX279" s="499"/>
      <c r="MLY279" s="499"/>
      <c r="MLZ279" s="499"/>
      <c r="MMA279" s="500"/>
      <c r="MMB279" s="501"/>
      <c r="MMC279" s="501"/>
      <c r="MMD279" s="501"/>
      <c r="MME279" s="501"/>
      <c r="MMF279" s="501"/>
      <c r="MMG279" s="501"/>
      <c r="MMH279" s="501"/>
      <c r="MMI279" s="501"/>
      <c r="MMJ279" s="501"/>
      <c r="MMK279" s="501"/>
      <c r="MML279" s="501"/>
      <c r="MMM279" s="502"/>
      <c r="MMN279" s="497"/>
      <c r="MMO279" s="498"/>
      <c r="MMP279" s="498"/>
      <c r="MMQ279" s="499"/>
      <c r="MMR279" s="499"/>
      <c r="MMS279" s="499"/>
      <c r="MMT279" s="500"/>
      <c r="MMU279" s="501"/>
      <c r="MMV279" s="501"/>
      <c r="MMW279" s="501"/>
      <c r="MMX279" s="501"/>
      <c r="MMY279" s="501"/>
      <c r="MMZ279" s="501"/>
      <c r="MNA279" s="501"/>
      <c r="MNB279" s="501"/>
      <c r="MNC279" s="501"/>
      <c r="MND279" s="501"/>
      <c r="MNE279" s="501"/>
      <c r="MNF279" s="502"/>
      <c r="MNG279" s="497"/>
      <c r="MNH279" s="498"/>
      <c r="MNI279" s="498"/>
      <c r="MNJ279" s="499"/>
      <c r="MNK279" s="499"/>
      <c r="MNL279" s="499"/>
      <c r="MNM279" s="500"/>
      <c r="MNN279" s="501"/>
      <c r="MNO279" s="501"/>
      <c r="MNP279" s="501"/>
      <c r="MNQ279" s="501"/>
      <c r="MNR279" s="501"/>
      <c r="MNS279" s="501"/>
      <c r="MNT279" s="501"/>
      <c r="MNU279" s="501"/>
      <c r="MNV279" s="501"/>
      <c r="MNW279" s="501"/>
      <c r="MNX279" s="501"/>
      <c r="MNY279" s="502"/>
      <c r="MNZ279" s="497"/>
      <c r="MOA279" s="498"/>
      <c r="MOB279" s="498"/>
      <c r="MOC279" s="499"/>
      <c r="MOD279" s="499"/>
      <c r="MOE279" s="499"/>
      <c r="MOF279" s="500"/>
      <c r="MOG279" s="501"/>
      <c r="MOH279" s="501"/>
      <c r="MOI279" s="501"/>
      <c r="MOJ279" s="501"/>
      <c r="MOK279" s="501"/>
      <c r="MOL279" s="501"/>
      <c r="MOM279" s="501"/>
      <c r="MON279" s="501"/>
      <c r="MOO279" s="501"/>
      <c r="MOP279" s="501"/>
      <c r="MOQ279" s="501"/>
      <c r="MOR279" s="502"/>
      <c r="MOS279" s="497"/>
      <c r="MOT279" s="498"/>
      <c r="MOU279" s="498"/>
      <c r="MOV279" s="499"/>
      <c r="MOW279" s="499"/>
      <c r="MOX279" s="499"/>
      <c r="MOY279" s="500"/>
      <c r="MOZ279" s="501"/>
      <c r="MPA279" s="501"/>
      <c r="MPB279" s="501"/>
      <c r="MPC279" s="501"/>
      <c r="MPD279" s="501"/>
      <c r="MPE279" s="501"/>
      <c r="MPF279" s="501"/>
      <c r="MPG279" s="501"/>
      <c r="MPH279" s="501"/>
      <c r="MPI279" s="501"/>
      <c r="MPJ279" s="501"/>
      <c r="MPK279" s="502"/>
      <c r="MPL279" s="497"/>
      <c r="MPM279" s="498"/>
      <c r="MPN279" s="498"/>
      <c r="MPO279" s="499"/>
      <c r="MPP279" s="499"/>
      <c r="MPQ279" s="499"/>
      <c r="MPR279" s="500"/>
      <c r="MPS279" s="501"/>
      <c r="MPT279" s="501"/>
      <c r="MPU279" s="501"/>
      <c r="MPV279" s="501"/>
      <c r="MPW279" s="501"/>
      <c r="MPX279" s="501"/>
      <c r="MPY279" s="501"/>
      <c r="MPZ279" s="501"/>
      <c r="MQA279" s="501"/>
      <c r="MQB279" s="501"/>
      <c r="MQC279" s="501"/>
      <c r="MQD279" s="502"/>
      <c r="MQE279" s="497"/>
      <c r="MQF279" s="498"/>
      <c r="MQG279" s="498"/>
      <c r="MQH279" s="499"/>
      <c r="MQI279" s="499"/>
      <c r="MQJ279" s="499"/>
      <c r="MQK279" s="500"/>
      <c r="MQL279" s="501"/>
      <c r="MQM279" s="501"/>
      <c r="MQN279" s="501"/>
      <c r="MQO279" s="501"/>
      <c r="MQP279" s="501"/>
      <c r="MQQ279" s="501"/>
      <c r="MQR279" s="501"/>
      <c r="MQS279" s="501"/>
      <c r="MQT279" s="501"/>
      <c r="MQU279" s="501"/>
      <c r="MQV279" s="501"/>
      <c r="MQW279" s="502"/>
      <c r="MQX279" s="497"/>
      <c r="MQY279" s="498"/>
      <c r="MQZ279" s="498"/>
      <c r="MRA279" s="499"/>
      <c r="MRB279" s="499"/>
      <c r="MRC279" s="499"/>
      <c r="MRD279" s="500"/>
      <c r="MRE279" s="501"/>
      <c r="MRF279" s="501"/>
      <c r="MRG279" s="501"/>
      <c r="MRH279" s="501"/>
      <c r="MRI279" s="501"/>
      <c r="MRJ279" s="501"/>
      <c r="MRK279" s="501"/>
      <c r="MRL279" s="501"/>
      <c r="MRM279" s="501"/>
      <c r="MRN279" s="501"/>
      <c r="MRO279" s="501"/>
      <c r="MRP279" s="502"/>
      <c r="MRQ279" s="497"/>
      <c r="MRR279" s="498"/>
      <c r="MRS279" s="498"/>
      <c r="MRT279" s="499"/>
      <c r="MRU279" s="499"/>
      <c r="MRV279" s="499"/>
      <c r="MRW279" s="500"/>
      <c r="MRX279" s="501"/>
      <c r="MRY279" s="501"/>
      <c r="MRZ279" s="501"/>
      <c r="MSA279" s="501"/>
      <c r="MSB279" s="501"/>
      <c r="MSC279" s="501"/>
      <c r="MSD279" s="501"/>
      <c r="MSE279" s="501"/>
      <c r="MSF279" s="501"/>
      <c r="MSG279" s="501"/>
      <c r="MSH279" s="501"/>
      <c r="MSI279" s="502"/>
      <c r="MSJ279" s="497"/>
      <c r="MSK279" s="498"/>
      <c r="MSL279" s="498"/>
      <c r="MSM279" s="499"/>
      <c r="MSN279" s="499"/>
      <c r="MSO279" s="499"/>
      <c r="MSP279" s="500"/>
      <c r="MSQ279" s="501"/>
      <c r="MSR279" s="501"/>
      <c r="MSS279" s="501"/>
      <c r="MST279" s="501"/>
      <c r="MSU279" s="501"/>
      <c r="MSV279" s="501"/>
      <c r="MSW279" s="501"/>
      <c r="MSX279" s="501"/>
      <c r="MSY279" s="501"/>
      <c r="MSZ279" s="501"/>
      <c r="MTA279" s="501"/>
      <c r="MTB279" s="502"/>
      <c r="MTC279" s="497"/>
      <c r="MTD279" s="498"/>
      <c r="MTE279" s="498"/>
      <c r="MTF279" s="499"/>
      <c r="MTG279" s="499"/>
      <c r="MTH279" s="499"/>
      <c r="MTI279" s="500"/>
      <c r="MTJ279" s="501"/>
      <c r="MTK279" s="501"/>
      <c r="MTL279" s="501"/>
      <c r="MTM279" s="501"/>
      <c r="MTN279" s="501"/>
      <c r="MTO279" s="501"/>
      <c r="MTP279" s="501"/>
      <c r="MTQ279" s="501"/>
      <c r="MTR279" s="501"/>
      <c r="MTS279" s="501"/>
      <c r="MTT279" s="501"/>
      <c r="MTU279" s="502"/>
      <c r="MTV279" s="497"/>
      <c r="MTW279" s="498"/>
      <c r="MTX279" s="498"/>
      <c r="MTY279" s="499"/>
      <c r="MTZ279" s="499"/>
      <c r="MUA279" s="499"/>
      <c r="MUB279" s="500"/>
      <c r="MUC279" s="501"/>
      <c r="MUD279" s="501"/>
      <c r="MUE279" s="501"/>
      <c r="MUF279" s="501"/>
      <c r="MUG279" s="501"/>
      <c r="MUH279" s="501"/>
      <c r="MUI279" s="501"/>
      <c r="MUJ279" s="501"/>
      <c r="MUK279" s="501"/>
      <c r="MUL279" s="501"/>
      <c r="MUM279" s="501"/>
      <c r="MUN279" s="502"/>
      <c r="MUO279" s="497"/>
      <c r="MUP279" s="498"/>
      <c r="MUQ279" s="498"/>
      <c r="MUR279" s="499"/>
      <c r="MUS279" s="499"/>
      <c r="MUT279" s="499"/>
      <c r="MUU279" s="500"/>
      <c r="MUV279" s="501"/>
      <c r="MUW279" s="501"/>
      <c r="MUX279" s="501"/>
      <c r="MUY279" s="501"/>
      <c r="MUZ279" s="501"/>
      <c r="MVA279" s="501"/>
      <c r="MVB279" s="501"/>
      <c r="MVC279" s="501"/>
      <c r="MVD279" s="501"/>
      <c r="MVE279" s="501"/>
      <c r="MVF279" s="501"/>
      <c r="MVG279" s="502"/>
      <c r="MVH279" s="497"/>
      <c r="MVI279" s="498"/>
      <c r="MVJ279" s="498"/>
      <c r="MVK279" s="499"/>
      <c r="MVL279" s="499"/>
      <c r="MVM279" s="499"/>
      <c r="MVN279" s="500"/>
      <c r="MVO279" s="501"/>
      <c r="MVP279" s="501"/>
      <c r="MVQ279" s="501"/>
      <c r="MVR279" s="501"/>
      <c r="MVS279" s="501"/>
      <c r="MVT279" s="501"/>
      <c r="MVU279" s="501"/>
      <c r="MVV279" s="501"/>
      <c r="MVW279" s="501"/>
      <c r="MVX279" s="501"/>
      <c r="MVY279" s="501"/>
      <c r="MVZ279" s="502"/>
      <c r="MWA279" s="497"/>
      <c r="MWB279" s="498"/>
      <c r="MWC279" s="498"/>
      <c r="MWD279" s="499"/>
      <c r="MWE279" s="499"/>
      <c r="MWF279" s="499"/>
      <c r="MWG279" s="500"/>
      <c r="MWH279" s="501"/>
      <c r="MWI279" s="501"/>
      <c r="MWJ279" s="501"/>
      <c r="MWK279" s="501"/>
      <c r="MWL279" s="501"/>
      <c r="MWM279" s="501"/>
      <c r="MWN279" s="501"/>
      <c r="MWO279" s="501"/>
      <c r="MWP279" s="501"/>
      <c r="MWQ279" s="501"/>
      <c r="MWR279" s="501"/>
      <c r="MWS279" s="502"/>
      <c r="MWT279" s="497"/>
      <c r="MWU279" s="498"/>
      <c r="MWV279" s="498"/>
      <c r="MWW279" s="499"/>
      <c r="MWX279" s="499"/>
      <c r="MWY279" s="499"/>
      <c r="MWZ279" s="500"/>
      <c r="MXA279" s="501"/>
      <c r="MXB279" s="501"/>
      <c r="MXC279" s="501"/>
      <c r="MXD279" s="501"/>
      <c r="MXE279" s="501"/>
      <c r="MXF279" s="501"/>
      <c r="MXG279" s="501"/>
      <c r="MXH279" s="501"/>
      <c r="MXI279" s="501"/>
      <c r="MXJ279" s="501"/>
      <c r="MXK279" s="501"/>
      <c r="MXL279" s="502"/>
      <c r="MXM279" s="497"/>
      <c r="MXN279" s="498"/>
      <c r="MXO279" s="498"/>
      <c r="MXP279" s="499"/>
      <c r="MXQ279" s="499"/>
      <c r="MXR279" s="499"/>
      <c r="MXS279" s="500"/>
      <c r="MXT279" s="501"/>
      <c r="MXU279" s="501"/>
      <c r="MXV279" s="501"/>
      <c r="MXW279" s="501"/>
      <c r="MXX279" s="501"/>
      <c r="MXY279" s="501"/>
      <c r="MXZ279" s="501"/>
      <c r="MYA279" s="501"/>
      <c r="MYB279" s="501"/>
      <c r="MYC279" s="501"/>
      <c r="MYD279" s="501"/>
      <c r="MYE279" s="502"/>
      <c r="MYF279" s="497"/>
      <c r="MYG279" s="498"/>
      <c r="MYH279" s="498"/>
      <c r="MYI279" s="499"/>
      <c r="MYJ279" s="499"/>
      <c r="MYK279" s="499"/>
      <c r="MYL279" s="500"/>
      <c r="MYM279" s="501"/>
      <c r="MYN279" s="501"/>
      <c r="MYO279" s="501"/>
      <c r="MYP279" s="501"/>
      <c r="MYQ279" s="501"/>
      <c r="MYR279" s="501"/>
      <c r="MYS279" s="501"/>
      <c r="MYT279" s="501"/>
      <c r="MYU279" s="501"/>
      <c r="MYV279" s="501"/>
      <c r="MYW279" s="501"/>
      <c r="MYX279" s="502"/>
      <c r="MYY279" s="497"/>
      <c r="MYZ279" s="498"/>
      <c r="MZA279" s="498"/>
      <c r="MZB279" s="499"/>
      <c r="MZC279" s="499"/>
      <c r="MZD279" s="499"/>
      <c r="MZE279" s="500"/>
      <c r="MZF279" s="501"/>
      <c r="MZG279" s="501"/>
      <c r="MZH279" s="501"/>
      <c r="MZI279" s="501"/>
      <c r="MZJ279" s="501"/>
      <c r="MZK279" s="501"/>
      <c r="MZL279" s="501"/>
      <c r="MZM279" s="501"/>
      <c r="MZN279" s="501"/>
      <c r="MZO279" s="501"/>
      <c r="MZP279" s="501"/>
      <c r="MZQ279" s="502"/>
      <c r="MZR279" s="497"/>
      <c r="MZS279" s="498"/>
      <c r="MZT279" s="498"/>
      <c r="MZU279" s="499"/>
      <c r="MZV279" s="499"/>
      <c r="MZW279" s="499"/>
      <c r="MZX279" s="500"/>
      <c r="MZY279" s="501"/>
      <c r="MZZ279" s="501"/>
      <c r="NAA279" s="501"/>
      <c r="NAB279" s="501"/>
      <c r="NAC279" s="501"/>
      <c r="NAD279" s="501"/>
      <c r="NAE279" s="501"/>
      <c r="NAF279" s="501"/>
      <c r="NAG279" s="501"/>
      <c r="NAH279" s="501"/>
      <c r="NAI279" s="501"/>
      <c r="NAJ279" s="502"/>
      <c r="NAK279" s="497"/>
      <c r="NAL279" s="498"/>
      <c r="NAM279" s="498"/>
      <c r="NAN279" s="499"/>
      <c r="NAO279" s="499"/>
      <c r="NAP279" s="499"/>
      <c r="NAQ279" s="500"/>
      <c r="NAR279" s="501"/>
      <c r="NAS279" s="501"/>
      <c r="NAT279" s="501"/>
      <c r="NAU279" s="501"/>
      <c r="NAV279" s="501"/>
      <c r="NAW279" s="501"/>
      <c r="NAX279" s="501"/>
      <c r="NAY279" s="501"/>
      <c r="NAZ279" s="501"/>
      <c r="NBA279" s="501"/>
      <c r="NBB279" s="501"/>
      <c r="NBC279" s="502"/>
      <c r="NBD279" s="497"/>
      <c r="NBE279" s="498"/>
      <c r="NBF279" s="498"/>
      <c r="NBG279" s="499"/>
      <c r="NBH279" s="499"/>
      <c r="NBI279" s="499"/>
      <c r="NBJ279" s="500"/>
      <c r="NBK279" s="501"/>
      <c r="NBL279" s="501"/>
      <c r="NBM279" s="501"/>
      <c r="NBN279" s="501"/>
      <c r="NBO279" s="501"/>
      <c r="NBP279" s="501"/>
      <c r="NBQ279" s="501"/>
      <c r="NBR279" s="501"/>
      <c r="NBS279" s="501"/>
      <c r="NBT279" s="501"/>
      <c r="NBU279" s="501"/>
      <c r="NBV279" s="502"/>
      <c r="NBW279" s="497"/>
      <c r="NBX279" s="498"/>
      <c r="NBY279" s="498"/>
      <c r="NBZ279" s="499"/>
      <c r="NCA279" s="499"/>
      <c r="NCB279" s="499"/>
      <c r="NCC279" s="500"/>
      <c r="NCD279" s="501"/>
      <c r="NCE279" s="501"/>
      <c r="NCF279" s="501"/>
      <c r="NCG279" s="501"/>
      <c r="NCH279" s="501"/>
      <c r="NCI279" s="501"/>
      <c r="NCJ279" s="501"/>
      <c r="NCK279" s="501"/>
      <c r="NCL279" s="501"/>
      <c r="NCM279" s="501"/>
      <c r="NCN279" s="501"/>
      <c r="NCO279" s="502"/>
      <c r="NCP279" s="497"/>
      <c r="NCQ279" s="498"/>
      <c r="NCR279" s="498"/>
      <c r="NCS279" s="499"/>
      <c r="NCT279" s="499"/>
      <c r="NCU279" s="499"/>
      <c r="NCV279" s="500"/>
      <c r="NCW279" s="501"/>
      <c r="NCX279" s="501"/>
      <c r="NCY279" s="501"/>
      <c r="NCZ279" s="501"/>
      <c r="NDA279" s="501"/>
      <c r="NDB279" s="501"/>
      <c r="NDC279" s="501"/>
      <c r="NDD279" s="501"/>
      <c r="NDE279" s="501"/>
      <c r="NDF279" s="501"/>
      <c r="NDG279" s="501"/>
      <c r="NDH279" s="502"/>
      <c r="NDI279" s="497"/>
      <c r="NDJ279" s="498"/>
      <c r="NDK279" s="498"/>
      <c r="NDL279" s="499"/>
      <c r="NDM279" s="499"/>
      <c r="NDN279" s="499"/>
      <c r="NDO279" s="500"/>
      <c r="NDP279" s="501"/>
      <c r="NDQ279" s="501"/>
      <c r="NDR279" s="501"/>
      <c r="NDS279" s="501"/>
      <c r="NDT279" s="501"/>
      <c r="NDU279" s="501"/>
      <c r="NDV279" s="501"/>
      <c r="NDW279" s="501"/>
      <c r="NDX279" s="501"/>
      <c r="NDY279" s="501"/>
      <c r="NDZ279" s="501"/>
      <c r="NEA279" s="502"/>
      <c r="NEB279" s="497"/>
      <c r="NEC279" s="498"/>
      <c r="NED279" s="498"/>
      <c r="NEE279" s="499"/>
      <c r="NEF279" s="499"/>
      <c r="NEG279" s="499"/>
      <c r="NEH279" s="500"/>
      <c r="NEI279" s="501"/>
      <c r="NEJ279" s="501"/>
      <c r="NEK279" s="501"/>
      <c r="NEL279" s="501"/>
      <c r="NEM279" s="501"/>
      <c r="NEN279" s="501"/>
      <c r="NEO279" s="501"/>
      <c r="NEP279" s="501"/>
      <c r="NEQ279" s="501"/>
      <c r="NER279" s="501"/>
      <c r="NES279" s="501"/>
      <c r="NET279" s="502"/>
      <c r="NEU279" s="497"/>
      <c r="NEV279" s="498"/>
      <c r="NEW279" s="498"/>
      <c r="NEX279" s="499"/>
      <c r="NEY279" s="499"/>
      <c r="NEZ279" s="499"/>
      <c r="NFA279" s="500"/>
      <c r="NFB279" s="501"/>
      <c r="NFC279" s="501"/>
      <c r="NFD279" s="501"/>
      <c r="NFE279" s="501"/>
      <c r="NFF279" s="501"/>
      <c r="NFG279" s="501"/>
      <c r="NFH279" s="501"/>
      <c r="NFI279" s="501"/>
      <c r="NFJ279" s="501"/>
      <c r="NFK279" s="501"/>
      <c r="NFL279" s="501"/>
      <c r="NFM279" s="502"/>
      <c r="NFN279" s="497"/>
      <c r="NFO279" s="498"/>
      <c r="NFP279" s="498"/>
      <c r="NFQ279" s="499"/>
      <c r="NFR279" s="499"/>
      <c r="NFS279" s="499"/>
      <c r="NFT279" s="500"/>
      <c r="NFU279" s="501"/>
      <c r="NFV279" s="501"/>
      <c r="NFW279" s="501"/>
      <c r="NFX279" s="501"/>
      <c r="NFY279" s="501"/>
      <c r="NFZ279" s="501"/>
      <c r="NGA279" s="501"/>
      <c r="NGB279" s="501"/>
      <c r="NGC279" s="501"/>
      <c r="NGD279" s="501"/>
      <c r="NGE279" s="501"/>
      <c r="NGF279" s="502"/>
      <c r="NGG279" s="497"/>
      <c r="NGH279" s="498"/>
      <c r="NGI279" s="498"/>
      <c r="NGJ279" s="499"/>
      <c r="NGK279" s="499"/>
      <c r="NGL279" s="499"/>
      <c r="NGM279" s="500"/>
      <c r="NGN279" s="501"/>
      <c r="NGO279" s="501"/>
      <c r="NGP279" s="501"/>
      <c r="NGQ279" s="501"/>
      <c r="NGR279" s="501"/>
      <c r="NGS279" s="501"/>
      <c r="NGT279" s="501"/>
      <c r="NGU279" s="501"/>
      <c r="NGV279" s="501"/>
      <c r="NGW279" s="501"/>
      <c r="NGX279" s="501"/>
      <c r="NGY279" s="502"/>
      <c r="NGZ279" s="497"/>
      <c r="NHA279" s="498"/>
      <c r="NHB279" s="498"/>
      <c r="NHC279" s="499"/>
      <c r="NHD279" s="499"/>
      <c r="NHE279" s="499"/>
      <c r="NHF279" s="500"/>
      <c r="NHG279" s="501"/>
      <c r="NHH279" s="501"/>
      <c r="NHI279" s="501"/>
      <c r="NHJ279" s="501"/>
      <c r="NHK279" s="501"/>
      <c r="NHL279" s="501"/>
      <c r="NHM279" s="501"/>
      <c r="NHN279" s="501"/>
      <c r="NHO279" s="501"/>
      <c r="NHP279" s="501"/>
      <c r="NHQ279" s="501"/>
      <c r="NHR279" s="502"/>
      <c r="NHS279" s="497"/>
      <c r="NHT279" s="498"/>
      <c r="NHU279" s="498"/>
      <c r="NHV279" s="499"/>
      <c r="NHW279" s="499"/>
      <c r="NHX279" s="499"/>
      <c r="NHY279" s="500"/>
      <c r="NHZ279" s="501"/>
      <c r="NIA279" s="501"/>
      <c r="NIB279" s="501"/>
      <c r="NIC279" s="501"/>
      <c r="NID279" s="501"/>
      <c r="NIE279" s="501"/>
      <c r="NIF279" s="501"/>
      <c r="NIG279" s="501"/>
      <c r="NIH279" s="501"/>
      <c r="NII279" s="501"/>
      <c r="NIJ279" s="501"/>
      <c r="NIK279" s="502"/>
      <c r="NIL279" s="497"/>
      <c r="NIM279" s="498"/>
      <c r="NIN279" s="498"/>
      <c r="NIO279" s="499"/>
      <c r="NIP279" s="499"/>
      <c r="NIQ279" s="499"/>
      <c r="NIR279" s="500"/>
      <c r="NIS279" s="501"/>
      <c r="NIT279" s="501"/>
      <c r="NIU279" s="501"/>
      <c r="NIV279" s="501"/>
      <c r="NIW279" s="501"/>
      <c r="NIX279" s="501"/>
      <c r="NIY279" s="501"/>
      <c r="NIZ279" s="501"/>
      <c r="NJA279" s="501"/>
      <c r="NJB279" s="501"/>
      <c r="NJC279" s="501"/>
      <c r="NJD279" s="502"/>
      <c r="NJE279" s="497"/>
      <c r="NJF279" s="498"/>
      <c r="NJG279" s="498"/>
      <c r="NJH279" s="499"/>
      <c r="NJI279" s="499"/>
      <c r="NJJ279" s="499"/>
      <c r="NJK279" s="500"/>
      <c r="NJL279" s="501"/>
      <c r="NJM279" s="501"/>
      <c r="NJN279" s="501"/>
      <c r="NJO279" s="501"/>
      <c r="NJP279" s="501"/>
      <c r="NJQ279" s="501"/>
      <c r="NJR279" s="501"/>
      <c r="NJS279" s="501"/>
      <c r="NJT279" s="501"/>
      <c r="NJU279" s="501"/>
      <c r="NJV279" s="501"/>
      <c r="NJW279" s="502"/>
      <c r="NJX279" s="497"/>
      <c r="NJY279" s="498"/>
      <c r="NJZ279" s="498"/>
      <c r="NKA279" s="499"/>
      <c r="NKB279" s="499"/>
      <c r="NKC279" s="499"/>
      <c r="NKD279" s="500"/>
      <c r="NKE279" s="501"/>
      <c r="NKF279" s="501"/>
      <c r="NKG279" s="501"/>
      <c r="NKH279" s="501"/>
      <c r="NKI279" s="501"/>
      <c r="NKJ279" s="501"/>
      <c r="NKK279" s="501"/>
      <c r="NKL279" s="501"/>
      <c r="NKM279" s="501"/>
      <c r="NKN279" s="501"/>
      <c r="NKO279" s="501"/>
      <c r="NKP279" s="502"/>
      <c r="NKQ279" s="497"/>
      <c r="NKR279" s="498"/>
      <c r="NKS279" s="498"/>
      <c r="NKT279" s="499"/>
      <c r="NKU279" s="499"/>
      <c r="NKV279" s="499"/>
      <c r="NKW279" s="500"/>
      <c r="NKX279" s="501"/>
      <c r="NKY279" s="501"/>
      <c r="NKZ279" s="501"/>
      <c r="NLA279" s="501"/>
      <c r="NLB279" s="501"/>
      <c r="NLC279" s="501"/>
      <c r="NLD279" s="501"/>
      <c r="NLE279" s="501"/>
      <c r="NLF279" s="501"/>
      <c r="NLG279" s="501"/>
      <c r="NLH279" s="501"/>
      <c r="NLI279" s="502"/>
      <c r="NLJ279" s="497"/>
      <c r="NLK279" s="498"/>
      <c r="NLL279" s="498"/>
      <c r="NLM279" s="499"/>
      <c r="NLN279" s="499"/>
      <c r="NLO279" s="499"/>
      <c r="NLP279" s="500"/>
      <c r="NLQ279" s="501"/>
      <c r="NLR279" s="501"/>
      <c r="NLS279" s="501"/>
      <c r="NLT279" s="501"/>
      <c r="NLU279" s="501"/>
      <c r="NLV279" s="501"/>
      <c r="NLW279" s="501"/>
      <c r="NLX279" s="501"/>
      <c r="NLY279" s="501"/>
      <c r="NLZ279" s="501"/>
      <c r="NMA279" s="501"/>
      <c r="NMB279" s="502"/>
      <c r="NMC279" s="497"/>
      <c r="NMD279" s="498"/>
      <c r="NME279" s="498"/>
      <c r="NMF279" s="499"/>
      <c r="NMG279" s="499"/>
      <c r="NMH279" s="499"/>
      <c r="NMI279" s="500"/>
      <c r="NMJ279" s="501"/>
      <c r="NMK279" s="501"/>
      <c r="NML279" s="501"/>
      <c r="NMM279" s="501"/>
      <c r="NMN279" s="501"/>
      <c r="NMO279" s="501"/>
      <c r="NMP279" s="501"/>
      <c r="NMQ279" s="501"/>
      <c r="NMR279" s="501"/>
      <c r="NMS279" s="501"/>
      <c r="NMT279" s="501"/>
      <c r="NMU279" s="502"/>
      <c r="NMV279" s="497"/>
      <c r="NMW279" s="498"/>
      <c r="NMX279" s="498"/>
      <c r="NMY279" s="499"/>
      <c r="NMZ279" s="499"/>
      <c r="NNA279" s="499"/>
      <c r="NNB279" s="500"/>
      <c r="NNC279" s="501"/>
      <c r="NND279" s="501"/>
      <c r="NNE279" s="501"/>
      <c r="NNF279" s="501"/>
      <c r="NNG279" s="501"/>
      <c r="NNH279" s="501"/>
      <c r="NNI279" s="501"/>
      <c r="NNJ279" s="501"/>
      <c r="NNK279" s="501"/>
      <c r="NNL279" s="501"/>
      <c r="NNM279" s="501"/>
      <c r="NNN279" s="502"/>
      <c r="NNO279" s="497"/>
      <c r="NNP279" s="498"/>
      <c r="NNQ279" s="498"/>
      <c r="NNR279" s="499"/>
      <c r="NNS279" s="499"/>
      <c r="NNT279" s="499"/>
      <c r="NNU279" s="500"/>
      <c r="NNV279" s="501"/>
      <c r="NNW279" s="501"/>
      <c r="NNX279" s="501"/>
      <c r="NNY279" s="501"/>
      <c r="NNZ279" s="501"/>
      <c r="NOA279" s="501"/>
      <c r="NOB279" s="501"/>
      <c r="NOC279" s="501"/>
      <c r="NOD279" s="501"/>
      <c r="NOE279" s="501"/>
      <c r="NOF279" s="501"/>
      <c r="NOG279" s="502"/>
      <c r="NOH279" s="497"/>
      <c r="NOI279" s="498"/>
      <c r="NOJ279" s="498"/>
      <c r="NOK279" s="499"/>
      <c r="NOL279" s="499"/>
      <c r="NOM279" s="499"/>
      <c r="NON279" s="500"/>
      <c r="NOO279" s="501"/>
      <c r="NOP279" s="501"/>
      <c r="NOQ279" s="501"/>
      <c r="NOR279" s="501"/>
      <c r="NOS279" s="501"/>
      <c r="NOT279" s="501"/>
      <c r="NOU279" s="501"/>
      <c r="NOV279" s="501"/>
      <c r="NOW279" s="501"/>
      <c r="NOX279" s="501"/>
      <c r="NOY279" s="501"/>
      <c r="NOZ279" s="502"/>
      <c r="NPA279" s="497"/>
      <c r="NPB279" s="498"/>
      <c r="NPC279" s="498"/>
      <c r="NPD279" s="499"/>
      <c r="NPE279" s="499"/>
      <c r="NPF279" s="499"/>
      <c r="NPG279" s="500"/>
      <c r="NPH279" s="501"/>
      <c r="NPI279" s="501"/>
      <c r="NPJ279" s="501"/>
      <c r="NPK279" s="501"/>
      <c r="NPL279" s="501"/>
      <c r="NPM279" s="501"/>
      <c r="NPN279" s="501"/>
      <c r="NPO279" s="501"/>
      <c r="NPP279" s="501"/>
      <c r="NPQ279" s="501"/>
      <c r="NPR279" s="501"/>
      <c r="NPS279" s="502"/>
      <c r="NPT279" s="497"/>
      <c r="NPU279" s="498"/>
      <c r="NPV279" s="498"/>
      <c r="NPW279" s="499"/>
      <c r="NPX279" s="499"/>
      <c r="NPY279" s="499"/>
      <c r="NPZ279" s="500"/>
      <c r="NQA279" s="501"/>
      <c r="NQB279" s="501"/>
      <c r="NQC279" s="501"/>
      <c r="NQD279" s="501"/>
      <c r="NQE279" s="501"/>
      <c r="NQF279" s="501"/>
      <c r="NQG279" s="501"/>
      <c r="NQH279" s="501"/>
      <c r="NQI279" s="501"/>
      <c r="NQJ279" s="501"/>
      <c r="NQK279" s="501"/>
      <c r="NQL279" s="502"/>
      <c r="NQM279" s="497"/>
      <c r="NQN279" s="498"/>
      <c r="NQO279" s="498"/>
      <c r="NQP279" s="499"/>
      <c r="NQQ279" s="499"/>
      <c r="NQR279" s="499"/>
      <c r="NQS279" s="500"/>
      <c r="NQT279" s="501"/>
      <c r="NQU279" s="501"/>
      <c r="NQV279" s="501"/>
      <c r="NQW279" s="501"/>
      <c r="NQX279" s="501"/>
      <c r="NQY279" s="501"/>
      <c r="NQZ279" s="501"/>
      <c r="NRA279" s="501"/>
      <c r="NRB279" s="501"/>
      <c r="NRC279" s="501"/>
      <c r="NRD279" s="501"/>
      <c r="NRE279" s="502"/>
      <c r="NRF279" s="497"/>
      <c r="NRG279" s="498"/>
      <c r="NRH279" s="498"/>
      <c r="NRI279" s="499"/>
      <c r="NRJ279" s="499"/>
      <c r="NRK279" s="499"/>
      <c r="NRL279" s="500"/>
      <c r="NRM279" s="501"/>
      <c r="NRN279" s="501"/>
      <c r="NRO279" s="501"/>
      <c r="NRP279" s="501"/>
      <c r="NRQ279" s="501"/>
      <c r="NRR279" s="501"/>
      <c r="NRS279" s="501"/>
      <c r="NRT279" s="501"/>
      <c r="NRU279" s="501"/>
      <c r="NRV279" s="501"/>
      <c r="NRW279" s="501"/>
      <c r="NRX279" s="502"/>
      <c r="NRY279" s="497"/>
      <c r="NRZ279" s="498"/>
      <c r="NSA279" s="498"/>
      <c r="NSB279" s="499"/>
      <c r="NSC279" s="499"/>
      <c r="NSD279" s="499"/>
      <c r="NSE279" s="500"/>
      <c r="NSF279" s="501"/>
      <c r="NSG279" s="501"/>
      <c r="NSH279" s="501"/>
      <c r="NSI279" s="501"/>
      <c r="NSJ279" s="501"/>
      <c r="NSK279" s="501"/>
      <c r="NSL279" s="501"/>
      <c r="NSM279" s="501"/>
      <c r="NSN279" s="501"/>
      <c r="NSO279" s="501"/>
      <c r="NSP279" s="501"/>
      <c r="NSQ279" s="502"/>
      <c r="NSR279" s="497"/>
      <c r="NSS279" s="498"/>
      <c r="NST279" s="498"/>
      <c r="NSU279" s="499"/>
      <c r="NSV279" s="499"/>
      <c r="NSW279" s="499"/>
      <c r="NSX279" s="500"/>
      <c r="NSY279" s="501"/>
      <c r="NSZ279" s="501"/>
      <c r="NTA279" s="501"/>
      <c r="NTB279" s="501"/>
      <c r="NTC279" s="501"/>
      <c r="NTD279" s="501"/>
      <c r="NTE279" s="501"/>
      <c r="NTF279" s="501"/>
      <c r="NTG279" s="501"/>
      <c r="NTH279" s="501"/>
      <c r="NTI279" s="501"/>
      <c r="NTJ279" s="502"/>
      <c r="NTK279" s="497"/>
      <c r="NTL279" s="498"/>
      <c r="NTM279" s="498"/>
      <c r="NTN279" s="499"/>
      <c r="NTO279" s="499"/>
      <c r="NTP279" s="499"/>
      <c r="NTQ279" s="500"/>
      <c r="NTR279" s="501"/>
      <c r="NTS279" s="501"/>
      <c r="NTT279" s="501"/>
      <c r="NTU279" s="501"/>
      <c r="NTV279" s="501"/>
      <c r="NTW279" s="501"/>
      <c r="NTX279" s="501"/>
      <c r="NTY279" s="501"/>
      <c r="NTZ279" s="501"/>
      <c r="NUA279" s="501"/>
      <c r="NUB279" s="501"/>
      <c r="NUC279" s="502"/>
      <c r="NUD279" s="497"/>
      <c r="NUE279" s="498"/>
      <c r="NUF279" s="498"/>
      <c r="NUG279" s="499"/>
      <c r="NUH279" s="499"/>
      <c r="NUI279" s="499"/>
      <c r="NUJ279" s="500"/>
      <c r="NUK279" s="501"/>
      <c r="NUL279" s="501"/>
      <c r="NUM279" s="501"/>
      <c r="NUN279" s="501"/>
      <c r="NUO279" s="501"/>
      <c r="NUP279" s="501"/>
      <c r="NUQ279" s="501"/>
      <c r="NUR279" s="501"/>
      <c r="NUS279" s="501"/>
      <c r="NUT279" s="501"/>
      <c r="NUU279" s="501"/>
      <c r="NUV279" s="502"/>
      <c r="NUW279" s="497"/>
      <c r="NUX279" s="498"/>
      <c r="NUY279" s="498"/>
      <c r="NUZ279" s="499"/>
      <c r="NVA279" s="499"/>
      <c r="NVB279" s="499"/>
      <c r="NVC279" s="500"/>
      <c r="NVD279" s="501"/>
      <c r="NVE279" s="501"/>
      <c r="NVF279" s="501"/>
      <c r="NVG279" s="501"/>
      <c r="NVH279" s="501"/>
      <c r="NVI279" s="501"/>
      <c r="NVJ279" s="501"/>
      <c r="NVK279" s="501"/>
      <c r="NVL279" s="501"/>
      <c r="NVM279" s="501"/>
      <c r="NVN279" s="501"/>
      <c r="NVO279" s="502"/>
      <c r="NVP279" s="497"/>
      <c r="NVQ279" s="498"/>
      <c r="NVR279" s="498"/>
      <c r="NVS279" s="499"/>
      <c r="NVT279" s="499"/>
      <c r="NVU279" s="499"/>
      <c r="NVV279" s="500"/>
      <c r="NVW279" s="501"/>
      <c r="NVX279" s="501"/>
      <c r="NVY279" s="501"/>
      <c r="NVZ279" s="501"/>
      <c r="NWA279" s="501"/>
      <c r="NWB279" s="501"/>
      <c r="NWC279" s="501"/>
      <c r="NWD279" s="501"/>
      <c r="NWE279" s="501"/>
      <c r="NWF279" s="501"/>
      <c r="NWG279" s="501"/>
      <c r="NWH279" s="502"/>
      <c r="NWI279" s="497"/>
      <c r="NWJ279" s="498"/>
      <c r="NWK279" s="498"/>
      <c r="NWL279" s="499"/>
      <c r="NWM279" s="499"/>
      <c r="NWN279" s="499"/>
      <c r="NWO279" s="500"/>
      <c r="NWP279" s="501"/>
      <c r="NWQ279" s="501"/>
      <c r="NWR279" s="501"/>
      <c r="NWS279" s="501"/>
      <c r="NWT279" s="501"/>
      <c r="NWU279" s="501"/>
      <c r="NWV279" s="501"/>
      <c r="NWW279" s="501"/>
      <c r="NWX279" s="501"/>
      <c r="NWY279" s="501"/>
      <c r="NWZ279" s="501"/>
      <c r="NXA279" s="502"/>
      <c r="NXB279" s="497"/>
      <c r="NXC279" s="498"/>
      <c r="NXD279" s="498"/>
      <c r="NXE279" s="499"/>
      <c r="NXF279" s="499"/>
      <c r="NXG279" s="499"/>
      <c r="NXH279" s="500"/>
      <c r="NXI279" s="501"/>
      <c r="NXJ279" s="501"/>
      <c r="NXK279" s="501"/>
      <c r="NXL279" s="501"/>
      <c r="NXM279" s="501"/>
      <c r="NXN279" s="501"/>
      <c r="NXO279" s="501"/>
      <c r="NXP279" s="501"/>
      <c r="NXQ279" s="501"/>
      <c r="NXR279" s="501"/>
      <c r="NXS279" s="501"/>
      <c r="NXT279" s="502"/>
      <c r="NXU279" s="497"/>
      <c r="NXV279" s="498"/>
      <c r="NXW279" s="498"/>
      <c r="NXX279" s="499"/>
      <c r="NXY279" s="499"/>
      <c r="NXZ279" s="499"/>
      <c r="NYA279" s="500"/>
      <c r="NYB279" s="501"/>
      <c r="NYC279" s="501"/>
      <c r="NYD279" s="501"/>
      <c r="NYE279" s="501"/>
      <c r="NYF279" s="501"/>
      <c r="NYG279" s="501"/>
      <c r="NYH279" s="501"/>
      <c r="NYI279" s="501"/>
      <c r="NYJ279" s="501"/>
      <c r="NYK279" s="501"/>
      <c r="NYL279" s="501"/>
      <c r="NYM279" s="502"/>
      <c r="NYN279" s="497"/>
      <c r="NYO279" s="498"/>
      <c r="NYP279" s="498"/>
      <c r="NYQ279" s="499"/>
      <c r="NYR279" s="499"/>
      <c r="NYS279" s="499"/>
      <c r="NYT279" s="500"/>
      <c r="NYU279" s="501"/>
      <c r="NYV279" s="501"/>
      <c r="NYW279" s="501"/>
      <c r="NYX279" s="501"/>
      <c r="NYY279" s="501"/>
      <c r="NYZ279" s="501"/>
      <c r="NZA279" s="501"/>
      <c r="NZB279" s="501"/>
      <c r="NZC279" s="501"/>
      <c r="NZD279" s="501"/>
      <c r="NZE279" s="501"/>
      <c r="NZF279" s="502"/>
      <c r="NZG279" s="497"/>
      <c r="NZH279" s="498"/>
      <c r="NZI279" s="498"/>
      <c r="NZJ279" s="499"/>
      <c r="NZK279" s="499"/>
      <c r="NZL279" s="499"/>
      <c r="NZM279" s="500"/>
      <c r="NZN279" s="501"/>
      <c r="NZO279" s="501"/>
      <c r="NZP279" s="501"/>
      <c r="NZQ279" s="501"/>
      <c r="NZR279" s="501"/>
      <c r="NZS279" s="501"/>
      <c r="NZT279" s="501"/>
      <c r="NZU279" s="501"/>
      <c r="NZV279" s="501"/>
      <c r="NZW279" s="501"/>
      <c r="NZX279" s="501"/>
      <c r="NZY279" s="502"/>
      <c r="NZZ279" s="497"/>
      <c r="OAA279" s="498"/>
      <c r="OAB279" s="498"/>
      <c r="OAC279" s="499"/>
      <c r="OAD279" s="499"/>
      <c r="OAE279" s="499"/>
      <c r="OAF279" s="500"/>
      <c r="OAG279" s="501"/>
      <c r="OAH279" s="501"/>
      <c r="OAI279" s="501"/>
      <c r="OAJ279" s="501"/>
      <c r="OAK279" s="501"/>
      <c r="OAL279" s="501"/>
      <c r="OAM279" s="501"/>
      <c r="OAN279" s="501"/>
      <c r="OAO279" s="501"/>
      <c r="OAP279" s="501"/>
      <c r="OAQ279" s="501"/>
      <c r="OAR279" s="502"/>
      <c r="OAS279" s="497"/>
      <c r="OAT279" s="498"/>
      <c r="OAU279" s="498"/>
      <c r="OAV279" s="499"/>
      <c r="OAW279" s="499"/>
      <c r="OAX279" s="499"/>
      <c r="OAY279" s="500"/>
      <c r="OAZ279" s="501"/>
      <c r="OBA279" s="501"/>
      <c r="OBB279" s="501"/>
      <c r="OBC279" s="501"/>
      <c r="OBD279" s="501"/>
      <c r="OBE279" s="501"/>
      <c r="OBF279" s="501"/>
      <c r="OBG279" s="501"/>
      <c r="OBH279" s="501"/>
      <c r="OBI279" s="501"/>
      <c r="OBJ279" s="501"/>
      <c r="OBK279" s="502"/>
      <c r="OBL279" s="497"/>
      <c r="OBM279" s="498"/>
      <c r="OBN279" s="498"/>
      <c r="OBO279" s="499"/>
      <c r="OBP279" s="499"/>
      <c r="OBQ279" s="499"/>
      <c r="OBR279" s="500"/>
      <c r="OBS279" s="501"/>
      <c r="OBT279" s="501"/>
      <c r="OBU279" s="501"/>
      <c r="OBV279" s="501"/>
      <c r="OBW279" s="501"/>
      <c r="OBX279" s="501"/>
      <c r="OBY279" s="501"/>
      <c r="OBZ279" s="501"/>
      <c r="OCA279" s="501"/>
      <c r="OCB279" s="501"/>
      <c r="OCC279" s="501"/>
      <c r="OCD279" s="502"/>
      <c r="OCE279" s="497"/>
      <c r="OCF279" s="498"/>
      <c r="OCG279" s="498"/>
      <c r="OCH279" s="499"/>
      <c r="OCI279" s="499"/>
      <c r="OCJ279" s="499"/>
      <c r="OCK279" s="500"/>
      <c r="OCL279" s="501"/>
      <c r="OCM279" s="501"/>
      <c r="OCN279" s="501"/>
      <c r="OCO279" s="501"/>
      <c r="OCP279" s="501"/>
      <c r="OCQ279" s="501"/>
      <c r="OCR279" s="501"/>
      <c r="OCS279" s="501"/>
      <c r="OCT279" s="501"/>
      <c r="OCU279" s="501"/>
      <c r="OCV279" s="501"/>
      <c r="OCW279" s="502"/>
      <c r="OCX279" s="497"/>
      <c r="OCY279" s="498"/>
      <c r="OCZ279" s="498"/>
      <c r="ODA279" s="499"/>
      <c r="ODB279" s="499"/>
      <c r="ODC279" s="499"/>
      <c r="ODD279" s="500"/>
      <c r="ODE279" s="501"/>
      <c r="ODF279" s="501"/>
      <c r="ODG279" s="501"/>
      <c r="ODH279" s="501"/>
      <c r="ODI279" s="501"/>
      <c r="ODJ279" s="501"/>
      <c r="ODK279" s="501"/>
      <c r="ODL279" s="501"/>
      <c r="ODM279" s="501"/>
      <c r="ODN279" s="501"/>
      <c r="ODO279" s="501"/>
      <c r="ODP279" s="502"/>
      <c r="ODQ279" s="497"/>
      <c r="ODR279" s="498"/>
      <c r="ODS279" s="498"/>
      <c r="ODT279" s="499"/>
      <c r="ODU279" s="499"/>
      <c r="ODV279" s="499"/>
      <c r="ODW279" s="500"/>
      <c r="ODX279" s="501"/>
      <c r="ODY279" s="501"/>
      <c r="ODZ279" s="501"/>
      <c r="OEA279" s="501"/>
      <c r="OEB279" s="501"/>
      <c r="OEC279" s="501"/>
      <c r="OED279" s="501"/>
      <c r="OEE279" s="501"/>
      <c r="OEF279" s="501"/>
      <c r="OEG279" s="501"/>
      <c r="OEH279" s="501"/>
      <c r="OEI279" s="502"/>
      <c r="OEJ279" s="497"/>
      <c r="OEK279" s="498"/>
      <c r="OEL279" s="498"/>
      <c r="OEM279" s="499"/>
      <c r="OEN279" s="499"/>
      <c r="OEO279" s="499"/>
      <c r="OEP279" s="500"/>
      <c r="OEQ279" s="501"/>
      <c r="OER279" s="501"/>
      <c r="OES279" s="501"/>
      <c r="OET279" s="501"/>
      <c r="OEU279" s="501"/>
      <c r="OEV279" s="501"/>
      <c r="OEW279" s="501"/>
      <c r="OEX279" s="501"/>
      <c r="OEY279" s="501"/>
      <c r="OEZ279" s="501"/>
      <c r="OFA279" s="501"/>
      <c r="OFB279" s="502"/>
      <c r="OFC279" s="497"/>
      <c r="OFD279" s="498"/>
      <c r="OFE279" s="498"/>
      <c r="OFF279" s="499"/>
      <c r="OFG279" s="499"/>
      <c r="OFH279" s="499"/>
      <c r="OFI279" s="500"/>
      <c r="OFJ279" s="501"/>
      <c r="OFK279" s="501"/>
      <c r="OFL279" s="501"/>
      <c r="OFM279" s="501"/>
      <c r="OFN279" s="501"/>
      <c r="OFO279" s="501"/>
      <c r="OFP279" s="501"/>
      <c r="OFQ279" s="501"/>
      <c r="OFR279" s="501"/>
      <c r="OFS279" s="501"/>
      <c r="OFT279" s="501"/>
      <c r="OFU279" s="502"/>
      <c r="OFV279" s="497"/>
      <c r="OFW279" s="498"/>
      <c r="OFX279" s="498"/>
      <c r="OFY279" s="499"/>
      <c r="OFZ279" s="499"/>
      <c r="OGA279" s="499"/>
      <c r="OGB279" s="500"/>
      <c r="OGC279" s="501"/>
      <c r="OGD279" s="501"/>
      <c r="OGE279" s="501"/>
      <c r="OGF279" s="501"/>
      <c r="OGG279" s="501"/>
      <c r="OGH279" s="501"/>
      <c r="OGI279" s="501"/>
      <c r="OGJ279" s="501"/>
      <c r="OGK279" s="501"/>
      <c r="OGL279" s="501"/>
      <c r="OGM279" s="501"/>
      <c r="OGN279" s="502"/>
      <c r="OGO279" s="497"/>
      <c r="OGP279" s="498"/>
      <c r="OGQ279" s="498"/>
      <c r="OGR279" s="499"/>
      <c r="OGS279" s="499"/>
      <c r="OGT279" s="499"/>
      <c r="OGU279" s="500"/>
      <c r="OGV279" s="501"/>
      <c r="OGW279" s="501"/>
      <c r="OGX279" s="501"/>
      <c r="OGY279" s="501"/>
      <c r="OGZ279" s="501"/>
      <c r="OHA279" s="501"/>
      <c r="OHB279" s="501"/>
      <c r="OHC279" s="501"/>
      <c r="OHD279" s="501"/>
      <c r="OHE279" s="501"/>
      <c r="OHF279" s="501"/>
      <c r="OHG279" s="502"/>
      <c r="OHH279" s="497"/>
      <c r="OHI279" s="498"/>
      <c r="OHJ279" s="498"/>
      <c r="OHK279" s="499"/>
      <c r="OHL279" s="499"/>
      <c r="OHM279" s="499"/>
      <c r="OHN279" s="500"/>
      <c r="OHO279" s="501"/>
      <c r="OHP279" s="501"/>
      <c r="OHQ279" s="501"/>
      <c r="OHR279" s="501"/>
      <c r="OHS279" s="501"/>
      <c r="OHT279" s="501"/>
      <c r="OHU279" s="501"/>
      <c r="OHV279" s="501"/>
      <c r="OHW279" s="501"/>
      <c r="OHX279" s="501"/>
      <c r="OHY279" s="501"/>
      <c r="OHZ279" s="502"/>
      <c r="OIA279" s="497"/>
      <c r="OIB279" s="498"/>
      <c r="OIC279" s="498"/>
      <c r="OID279" s="499"/>
      <c r="OIE279" s="499"/>
      <c r="OIF279" s="499"/>
      <c r="OIG279" s="500"/>
      <c r="OIH279" s="501"/>
      <c r="OII279" s="501"/>
      <c r="OIJ279" s="501"/>
      <c r="OIK279" s="501"/>
      <c r="OIL279" s="501"/>
      <c r="OIM279" s="501"/>
      <c r="OIN279" s="501"/>
      <c r="OIO279" s="501"/>
      <c r="OIP279" s="501"/>
      <c r="OIQ279" s="501"/>
      <c r="OIR279" s="501"/>
      <c r="OIS279" s="502"/>
      <c r="OIT279" s="497"/>
      <c r="OIU279" s="498"/>
      <c r="OIV279" s="498"/>
      <c r="OIW279" s="499"/>
      <c r="OIX279" s="499"/>
      <c r="OIY279" s="499"/>
      <c r="OIZ279" s="500"/>
      <c r="OJA279" s="501"/>
      <c r="OJB279" s="501"/>
      <c r="OJC279" s="501"/>
      <c r="OJD279" s="501"/>
      <c r="OJE279" s="501"/>
      <c r="OJF279" s="501"/>
      <c r="OJG279" s="501"/>
      <c r="OJH279" s="501"/>
      <c r="OJI279" s="501"/>
      <c r="OJJ279" s="501"/>
      <c r="OJK279" s="501"/>
      <c r="OJL279" s="502"/>
      <c r="OJM279" s="497"/>
      <c r="OJN279" s="498"/>
      <c r="OJO279" s="498"/>
      <c r="OJP279" s="499"/>
      <c r="OJQ279" s="499"/>
      <c r="OJR279" s="499"/>
      <c r="OJS279" s="500"/>
      <c r="OJT279" s="501"/>
      <c r="OJU279" s="501"/>
      <c r="OJV279" s="501"/>
      <c r="OJW279" s="501"/>
      <c r="OJX279" s="501"/>
      <c r="OJY279" s="501"/>
      <c r="OJZ279" s="501"/>
      <c r="OKA279" s="501"/>
      <c r="OKB279" s="501"/>
      <c r="OKC279" s="501"/>
      <c r="OKD279" s="501"/>
      <c r="OKE279" s="502"/>
      <c r="OKF279" s="497"/>
      <c r="OKG279" s="498"/>
      <c r="OKH279" s="498"/>
      <c r="OKI279" s="499"/>
      <c r="OKJ279" s="499"/>
      <c r="OKK279" s="499"/>
      <c r="OKL279" s="500"/>
      <c r="OKM279" s="501"/>
      <c r="OKN279" s="501"/>
      <c r="OKO279" s="501"/>
      <c r="OKP279" s="501"/>
      <c r="OKQ279" s="501"/>
      <c r="OKR279" s="501"/>
      <c r="OKS279" s="501"/>
      <c r="OKT279" s="501"/>
      <c r="OKU279" s="501"/>
      <c r="OKV279" s="501"/>
      <c r="OKW279" s="501"/>
      <c r="OKX279" s="502"/>
      <c r="OKY279" s="497"/>
      <c r="OKZ279" s="498"/>
      <c r="OLA279" s="498"/>
      <c r="OLB279" s="499"/>
      <c r="OLC279" s="499"/>
      <c r="OLD279" s="499"/>
      <c r="OLE279" s="500"/>
      <c r="OLF279" s="501"/>
      <c r="OLG279" s="501"/>
      <c r="OLH279" s="501"/>
      <c r="OLI279" s="501"/>
      <c r="OLJ279" s="501"/>
      <c r="OLK279" s="501"/>
      <c r="OLL279" s="501"/>
      <c r="OLM279" s="501"/>
      <c r="OLN279" s="501"/>
      <c r="OLO279" s="501"/>
      <c r="OLP279" s="501"/>
      <c r="OLQ279" s="502"/>
      <c r="OLR279" s="497"/>
      <c r="OLS279" s="498"/>
      <c r="OLT279" s="498"/>
      <c r="OLU279" s="499"/>
      <c r="OLV279" s="499"/>
      <c r="OLW279" s="499"/>
      <c r="OLX279" s="500"/>
      <c r="OLY279" s="501"/>
      <c r="OLZ279" s="501"/>
      <c r="OMA279" s="501"/>
      <c r="OMB279" s="501"/>
      <c r="OMC279" s="501"/>
      <c r="OMD279" s="501"/>
      <c r="OME279" s="501"/>
      <c r="OMF279" s="501"/>
      <c r="OMG279" s="501"/>
      <c r="OMH279" s="501"/>
      <c r="OMI279" s="501"/>
      <c r="OMJ279" s="502"/>
      <c r="OMK279" s="497"/>
      <c r="OML279" s="498"/>
      <c r="OMM279" s="498"/>
      <c r="OMN279" s="499"/>
      <c r="OMO279" s="499"/>
      <c r="OMP279" s="499"/>
      <c r="OMQ279" s="500"/>
      <c r="OMR279" s="501"/>
      <c r="OMS279" s="501"/>
      <c r="OMT279" s="501"/>
      <c r="OMU279" s="501"/>
      <c r="OMV279" s="501"/>
      <c r="OMW279" s="501"/>
      <c r="OMX279" s="501"/>
      <c r="OMY279" s="501"/>
      <c r="OMZ279" s="501"/>
      <c r="ONA279" s="501"/>
      <c r="ONB279" s="501"/>
      <c r="ONC279" s="502"/>
      <c r="OND279" s="497"/>
      <c r="ONE279" s="498"/>
      <c r="ONF279" s="498"/>
      <c r="ONG279" s="499"/>
      <c r="ONH279" s="499"/>
      <c r="ONI279" s="499"/>
      <c r="ONJ279" s="500"/>
      <c r="ONK279" s="501"/>
      <c r="ONL279" s="501"/>
      <c r="ONM279" s="501"/>
      <c r="ONN279" s="501"/>
      <c r="ONO279" s="501"/>
      <c r="ONP279" s="501"/>
      <c r="ONQ279" s="501"/>
      <c r="ONR279" s="501"/>
      <c r="ONS279" s="501"/>
      <c r="ONT279" s="501"/>
      <c r="ONU279" s="501"/>
      <c r="ONV279" s="502"/>
      <c r="ONW279" s="497"/>
      <c r="ONX279" s="498"/>
      <c r="ONY279" s="498"/>
      <c r="ONZ279" s="499"/>
      <c r="OOA279" s="499"/>
      <c r="OOB279" s="499"/>
      <c r="OOC279" s="500"/>
      <c r="OOD279" s="501"/>
      <c r="OOE279" s="501"/>
      <c r="OOF279" s="501"/>
      <c r="OOG279" s="501"/>
      <c r="OOH279" s="501"/>
      <c r="OOI279" s="501"/>
      <c r="OOJ279" s="501"/>
      <c r="OOK279" s="501"/>
      <c r="OOL279" s="501"/>
      <c r="OOM279" s="501"/>
      <c r="OON279" s="501"/>
      <c r="OOO279" s="502"/>
      <c r="OOP279" s="497"/>
      <c r="OOQ279" s="498"/>
      <c r="OOR279" s="498"/>
      <c r="OOS279" s="499"/>
      <c r="OOT279" s="499"/>
      <c r="OOU279" s="499"/>
      <c r="OOV279" s="500"/>
      <c r="OOW279" s="501"/>
      <c r="OOX279" s="501"/>
      <c r="OOY279" s="501"/>
      <c r="OOZ279" s="501"/>
      <c r="OPA279" s="501"/>
      <c r="OPB279" s="501"/>
      <c r="OPC279" s="501"/>
      <c r="OPD279" s="501"/>
      <c r="OPE279" s="501"/>
      <c r="OPF279" s="501"/>
      <c r="OPG279" s="501"/>
      <c r="OPH279" s="502"/>
      <c r="OPI279" s="497"/>
      <c r="OPJ279" s="498"/>
      <c r="OPK279" s="498"/>
      <c r="OPL279" s="499"/>
      <c r="OPM279" s="499"/>
      <c r="OPN279" s="499"/>
      <c r="OPO279" s="500"/>
      <c r="OPP279" s="501"/>
      <c r="OPQ279" s="501"/>
      <c r="OPR279" s="501"/>
      <c r="OPS279" s="501"/>
      <c r="OPT279" s="501"/>
      <c r="OPU279" s="501"/>
      <c r="OPV279" s="501"/>
      <c r="OPW279" s="501"/>
      <c r="OPX279" s="501"/>
      <c r="OPY279" s="501"/>
      <c r="OPZ279" s="501"/>
      <c r="OQA279" s="502"/>
      <c r="OQB279" s="497"/>
      <c r="OQC279" s="498"/>
      <c r="OQD279" s="498"/>
      <c r="OQE279" s="499"/>
      <c r="OQF279" s="499"/>
      <c r="OQG279" s="499"/>
      <c r="OQH279" s="500"/>
      <c r="OQI279" s="501"/>
      <c r="OQJ279" s="501"/>
      <c r="OQK279" s="501"/>
      <c r="OQL279" s="501"/>
      <c r="OQM279" s="501"/>
      <c r="OQN279" s="501"/>
      <c r="OQO279" s="501"/>
      <c r="OQP279" s="501"/>
      <c r="OQQ279" s="501"/>
      <c r="OQR279" s="501"/>
      <c r="OQS279" s="501"/>
      <c r="OQT279" s="502"/>
      <c r="OQU279" s="497"/>
      <c r="OQV279" s="498"/>
      <c r="OQW279" s="498"/>
      <c r="OQX279" s="499"/>
      <c r="OQY279" s="499"/>
      <c r="OQZ279" s="499"/>
      <c r="ORA279" s="500"/>
      <c r="ORB279" s="501"/>
      <c r="ORC279" s="501"/>
      <c r="ORD279" s="501"/>
      <c r="ORE279" s="501"/>
      <c r="ORF279" s="501"/>
      <c r="ORG279" s="501"/>
      <c r="ORH279" s="501"/>
      <c r="ORI279" s="501"/>
      <c r="ORJ279" s="501"/>
      <c r="ORK279" s="501"/>
      <c r="ORL279" s="501"/>
      <c r="ORM279" s="502"/>
      <c r="ORN279" s="497"/>
      <c r="ORO279" s="498"/>
      <c r="ORP279" s="498"/>
      <c r="ORQ279" s="499"/>
      <c r="ORR279" s="499"/>
      <c r="ORS279" s="499"/>
      <c r="ORT279" s="500"/>
      <c r="ORU279" s="501"/>
      <c r="ORV279" s="501"/>
      <c r="ORW279" s="501"/>
      <c r="ORX279" s="501"/>
      <c r="ORY279" s="501"/>
      <c r="ORZ279" s="501"/>
      <c r="OSA279" s="501"/>
      <c r="OSB279" s="501"/>
      <c r="OSC279" s="501"/>
      <c r="OSD279" s="501"/>
      <c r="OSE279" s="501"/>
      <c r="OSF279" s="502"/>
      <c r="OSG279" s="497"/>
      <c r="OSH279" s="498"/>
      <c r="OSI279" s="498"/>
      <c r="OSJ279" s="499"/>
      <c r="OSK279" s="499"/>
      <c r="OSL279" s="499"/>
      <c r="OSM279" s="500"/>
      <c r="OSN279" s="501"/>
      <c r="OSO279" s="501"/>
      <c r="OSP279" s="501"/>
      <c r="OSQ279" s="501"/>
      <c r="OSR279" s="501"/>
      <c r="OSS279" s="501"/>
      <c r="OST279" s="501"/>
      <c r="OSU279" s="501"/>
      <c r="OSV279" s="501"/>
      <c r="OSW279" s="501"/>
      <c r="OSX279" s="501"/>
      <c r="OSY279" s="502"/>
      <c r="OSZ279" s="497"/>
      <c r="OTA279" s="498"/>
      <c r="OTB279" s="498"/>
      <c r="OTC279" s="499"/>
      <c r="OTD279" s="499"/>
      <c r="OTE279" s="499"/>
      <c r="OTF279" s="500"/>
      <c r="OTG279" s="501"/>
      <c r="OTH279" s="501"/>
      <c r="OTI279" s="501"/>
      <c r="OTJ279" s="501"/>
      <c r="OTK279" s="501"/>
      <c r="OTL279" s="501"/>
      <c r="OTM279" s="501"/>
      <c r="OTN279" s="501"/>
      <c r="OTO279" s="501"/>
      <c r="OTP279" s="501"/>
      <c r="OTQ279" s="501"/>
      <c r="OTR279" s="502"/>
      <c r="OTS279" s="497"/>
      <c r="OTT279" s="498"/>
      <c r="OTU279" s="498"/>
      <c r="OTV279" s="499"/>
      <c r="OTW279" s="499"/>
      <c r="OTX279" s="499"/>
      <c r="OTY279" s="500"/>
      <c r="OTZ279" s="501"/>
      <c r="OUA279" s="501"/>
      <c r="OUB279" s="501"/>
      <c r="OUC279" s="501"/>
      <c r="OUD279" s="501"/>
      <c r="OUE279" s="501"/>
      <c r="OUF279" s="501"/>
      <c r="OUG279" s="501"/>
      <c r="OUH279" s="501"/>
      <c r="OUI279" s="501"/>
      <c r="OUJ279" s="501"/>
      <c r="OUK279" s="502"/>
      <c r="OUL279" s="497"/>
      <c r="OUM279" s="498"/>
      <c r="OUN279" s="498"/>
      <c r="OUO279" s="499"/>
      <c r="OUP279" s="499"/>
      <c r="OUQ279" s="499"/>
      <c r="OUR279" s="500"/>
      <c r="OUS279" s="501"/>
      <c r="OUT279" s="501"/>
      <c r="OUU279" s="501"/>
      <c r="OUV279" s="501"/>
      <c r="OUW279" s="501"/>
      <c r="OUX279" s="501"/>
      <c r="OUY279" s="501"/>
      <c r="OUZ279" s="501"/>
      <c r="OVA279" s="501"/>
      <c r="OVB279" s="501"/>
      <c r="OVC279" s="501"/>
      <c r="OVD279" s="502"/>
      <c r="OVE279" s="497"/>
      <c r="OVF279" s="498"/>
      <c r="OVG279" s="498"/>
      <c r="OVH279" s="499"/>
      <c r="OVI279" s="499"/>
      <c r="OVJ279" s="499"/>
      <c r="OVK279" s="500"/>
      <c r="OVL279" s="501"/>
      <c r="OVM279" s="501"/>
      <c r="OVN279" s="501"/>
      <c r="OVO279" s="501"/>
      <c r="OVP279" s="501"/>
      <c r="OVQ279" s="501"/>
      <c r="OVR279" s="501"/>
      <c r="OVS279" s="501"/>
      <c r="OVT279" s="501"/>
      <c r="OVU279" s="501"/>
      <c r="OVV279" s="501"/>
      <c r="OVW279" s="502"/>
      <c r="OVX279" s="497"/>
      <c r="OVY279" s="498"/>
      <c r="OVZ279" s="498"/>
      <c r="OWA279" s="499"/>
      <c r="OWB279" s="499"/>
      <c r="OWC279" s="499"/>
      <c r="OWD279" s="500"/>
      <c r="OWE279" s="501"/>
      <c r="OWF279" s="501"/>
      <c r="OWG279" s="501"/>
      <c r="OWH279" s="501"/>
      <c r="OWI279" s="501"/>
      <c r="OWJ279" s="501"/>
      <c r="OWK279" s="501"/>
      <c r="OWL279" s="501"/>
      <c r="OWM279" s="501"/>
      <c r="OWN279" s="501"/>
      <c r="OWO279" s="501"/>
      <c r="OWP279" s="502"/>
      <c r="OWQ279" s="497"/>
      <c r="OWR279" s="498"/>
      <c r="OWS279" s="498"/>
      <c r="OWT279" s="499"/>
      <c r="OWU279" s="499"/>
      <c r="OWV279" s="499"/>
      <c r="OWW279" s="500"/>
      <c r="OWX279" s="501"/>
      <c r="OWY279" s="501"/>
      <c r="OWZ279" s="501"/>
      <c r="OXA279" s="501"/>
      <c r="OXB279" s="501"/>
      <c r="OXC279" s="501"/>
      <c r="OXD279" s="501"/>
      <c r="OXE279" s="501"/>
      <c r="OXF279" s="501"/>
      <c r="OXG279" s="501"/>
      <c r="OXH279" s="501"/>
      <c r="OXI279" s="502"/>
      <c r="OXJ279" s="497"/>
      <c r="OXK279" s="498"/>
      <c r="OXL279" s="498"/>
      <c r="OXM279" s="499"/>
      <c r="OXN279" s="499"/>
      <c r="OXO279" s="499"/>
      <c r="OXP279" s="500"/>
      <c r="OXQ279" s="501"/>
      <c r="OXR279" s="501"/>
      <c r="OXS279" s="501"/>
      <c r="OXT279" s="501"/>
      <c r="OXU279" s="501"/>
      <c r="OXV279" s="501"/>
      <c r="OXW279" s="501"/>
      <c r="OXX279" s="501"/>
      <c r="OXY279" s="501"/>
      <c r="OXZ279" s="501"/>
      <c r="OYA279" s="501"/>
      <c r="OYB279" s="502"/>
      <c r="OYC279" s="497"/>
      <c r="OYD279" s="498"/>
      <c r="OYE279" s="498"/>
      <c r="OYF279" s="499"/>
      <c r="OYG279" s="499"/>
      <c r="OYH279" s="499"/>
      <c r="OYI279" s="500"/>
      <c r="OYJ279" s="501"/>
      <c r="OYK279" s="501"/>
      <c r="OYL279" s="501"/>
      <c r="OYM279" s="501"/>
      <c r="OYN279" s="501"/>
      <c r="OYO279" s="501"/>
      <c r="OYP279" s="501"/>
      <c r="OYQ279" s="501"/>
      <c r="OYR279" s="501"/>
      <c r="OYS279" s="501"/>
      <c r="OYT279" s="501"/>
      <c r="OYU279" s="502"/>
      <c r="OYV279" s="497"/>
      <c r="OYW279" s="498"/>
      <c r="OYX279" s="498"/>
      <c r="OYY279" s="499"/>
      <c r="OYZ279" s="499"/>
      <c r="OZA279" s="499"/>
      <c r="OZB279" s="500"/>
      <c r="OZC279" s="501"/>
      <c r="OZD279" s="501"/>
      <c r="OZE279" s="501"/>
      <c r="OZF279" s="501"/>
      <c r="OZG279" s="501"/>
      <c r="OZH279" s="501"/>
      <c r="OZI279" s="501"/>
      <c r="OZJ279" s="501"/>
      <c r="OZK279" s="501"/>
      <c r="OZL279" s="501"/>
      <c r="OZM279" s="501"/>
      <c r="OZN279" s="502"/>
      <c r="OZO279" s="497"/>
      <c r="OZP279" s="498"/>
      <c r="OZQ279" s="498"/>
      <c r="OZR279" s="499"/>
      <c r="OZS279" s="499"/>
      <c r="OZT279" s="499"/>
      <c r="OZU279" s="500"/>
      <c r="OZV279" s="501"/>
      <c r="OZW279" s="501"/>
      <c r="OZX279" s="501"/>
      <c r="OZY279" s="501"/>
      <c r="OZZ279" s="501"/>
      <c r="PAA279" s="501"/>
      <c r="PAB279" s="501"/>
      <c r="PAC279" s="501"/>
      <c r="PAD279" s="501"/>
      <c r="PAE279" s="501"/>
      <c r="PAF279" s="501"/>
      <c r="PAG279" s="502"/>
      <c r="PAH279" s="497"/>
      <c r="PAI279" s="498"/>
      <c r="PAJ279" s="498"/>
      <c r="PAK279" s="499"/>
      <c r="PAL279" s="499"/>
      <c r="PAM279" s="499"/>
      <c r="PAN279" s="500"/>
      <c r="PAO279" s="501"/>
      <c r="PAP279" s="501"/>
      <c r="PAQ279" s="501"/>
      <c r="PAR279" s="501"/>
      <c r="PAS279" s="501"/>
      <c r="PAT279" s="501"/>
      <c r="PAU279" s="501"/>
      <c r="PAV279" s="501"/>
      <c r="PAW279" s="501"/>
      <c r="PAX279" s="501"/>
      <c r="PAY279" s="501"/>
      <c r="PAZ279" s="502"/>
      <c r="PBA279" s="497"/>
      <c r="PBB279" s="498"/>
      <c r="PBC279" s="498"/>
      <c r="PBD279" s="499"/>
      <c r="PBE279" s="499"/>
      <c r="PBF279" s="499"/>
      <c r="PBG279" s="500"/>
      <c r="PBH279" s="501"/>
      <c r="PBI279" s="501"/>
      <c r="PBJ279" s="501"/>
      <c r="PBK279" s="501"/>
      <c r="PBL279" s="501"/>
      <c r="PBM279" s="501"/>
      <c r="PBN279" s="501"/>
      <c r="PBO279" s="501"/>
      <c r="PBP279" s="501"/>
      <c r="PBQ279" s="501"/>
      <c r="PBR279" s="501"/>
      <c r="PBS279" s="502"/>
      <c r="PBT279" s="497"/>
      <c r="PBU279" s="498"/>
      <c r="PBV279" s="498"/>
      <c r="PBW279" s="499"/>
      <c r="PBX279" s="499"/>
      <c r="PBY279" s="499"/>
      <c r="PBZ279" s="500"/>
      <c r="PCA279" s="501"/>
      <c r="PCB279" s="501"/>
      <c r="PCC279" s="501"/>
      <c r="PCD279" s="501"/>
      <c r="PCE279" s="501"/>
      <c r="PCF279" s="501"/>
      <c r="PCG279" s="501"/>
      <c r="PCH279" s="501"/>
      <c r="PCI279" s="501"/>
      <c r="PCJ279" s="501"/>
      <c r="PCK279" s="501"/>
      <c r="PCL279" s="502"/>
      <c r="PCM279" s="497"/>
      <c r="PCN279" s="498"/>
      <c r="PCO279" s="498"/>
      <c r="PCP279" s="499"/>
      <c r="PCQ279" s="499"/>
      <c r="PCR279" s="499"/>
      <c r="PCS279" s="500"/>
      <c r="PCT279" s="501"/>
      <c r="PCU279" s="501"/>
      <c r="PCV279" s="501"/>
      <c r="PCW279" s="501"/>
      <c r="PCX279" s="501"/>
      <c r="PCY279" s="501"/>
      <c r="PCZ279" s="501"/>
      <c r="PDA279" s="501"/>
      <c r="PDB279" s="501"/>
      <c r="PDC279" s="501"/>
      <c r="PDD279" s="501"/>
      <c r="PDE279" s="502"/>
      <c r="PDF279" s="497"/>
      <c r="PDG279" s="498"/>
      <c r="PDH279" s="498"/>
      <c r="PDI279" s="499"/>
      <c r="PDJ279" s="499"/>
      <c r="PDK279" s="499"/>
      <c r="PDL279" s="500"/>
      <c r="PDM279" s="501"/>
      <c r="PDN279" s="501"/>
      <c r="PDO279" s="501"/>
      <c r="PDP279" s="501"/>
      <c r="PDQ279" s="501"/>
      <c r="PDR279" s="501"/>
      <c r="PDS279" s="501"/>
      <c r="PDT279" s="501"/>
      <c r="PDU279" s="501"/>
      <c r="PDV279" s="501"/>
      <c r="PDW279" s="501"/>
      <c r="PDX279" s="502"/>
      <c r="PDY279" s="497"/>
      <c r="PDZ279" s="498"/>
      <c r="PEA279" s="498"/>
      <c r="PEB279" s="499"/>
      <c r="PEC279" s="499"/>
      <c r="PED279" s="499"/>
      <c r="PEE279" s="500"/>
      <c r="PEF279" s="501"/>
      <c r="PEG279" s="501"/>
      <c r="PEH279" s="501"/>
      <c r="PEI279" s="501"/>
      <c r="PEJ279" s="501"/>
      <c r="PEK279" s="501"/>
      <c r="PEL279" s="501"/>
      <c r="PEM279" s="501"/>
      <c r="PEN279" s="501"/>
      <c r="PEO279" s="501"/>
      <c r="PEP279" s="501"/>
      <c r="PEQ279" s="502"/>
      <c r="PER279" s="497"/>
      <c r="PES279" s="498"/>
      <c r="PET279" s="498"/>
      <c r="PEU279" s="499"/>
      <c r="PEV279" s="499"/>
      <c r="PEW279" s="499"/>
      <c r="PEX279" s="500"/>
      <c r="PEY279" s="501"/>
      <c r="PEZ279" s="501"/>
      <c r="PFA279" s="501"/>
      <c r="PFB279" s="501"/>
      <c r="PFC279" s="501"/>
      <c r="PFD279" s="501"/>
      <c r="PFE279" s="501"/>
      <c r="PFF279" s="501"/>
      <c r="PFG279" s="501"/>
      <c r="PFH279" s="501"/>
      <c r="PFI279" s="501"/>
      <c r="PFJ279" s="502"/>
      <c r="PFK279" s="497"/>
      <c r="PFL279" s="498"/>
      <c r="PFM279" s="498"/>
      <c r="PFN279" s="499"/>
      <c r="PFO279" s="499"/>
      <c r="PFP279" s="499"/>
      <c r="PFQ279" s="500"/>
      <c r="PFR279" s="501"/>
      <c r="PFS279" s="501"/>
      <c r="PFT279" s="501"/>
      <c r="PFU279" s="501"/>
      <c r="PFV279" s="501"/>
      <c r="PFW279" s="501"/>
      <c r="PFX279" s="501"/>
      <c r="PFY279" s="501"/>
      <c r="PFZ279" s="501"/>
      <c r="PGA279" s="501"/>
      <c r="PGB279" s="501"/>
      <c r="PGC279" s="502"/>
      <c r="PGD279" s="497"/>
      <c r="PGE279" s="498"/>
      <c r="PGF279" s="498"/>
      <c r="PGG279" s="499"/>
      <c r="PGH279" s="499"/>
      <c r="PGI279" s="499"/>
      <c r="PGJ279" s="500"/>
      <c r="PGK279" s="501"/>
      <c r="PGL279" s="501"/>
      <c r="PGM279" s="501"/>
      <c r="PGN279" s="501"/>
      <c r="PGO279" s="501"/>
      <c r="PGP279" s="501"/>
      <c r="PGQ279" s="501"/>
      <c r="PGR279" s="501"/>
      <c r="PGS279" s="501"/>
      <c r="PGT279" s="501"/>
      <c r="PGU279" s="501"/>
      <c r="PGV279" s="502"/>
      <c r="PGW279" s="497"/>
      <c r="PGX279" s="498"/>
      <c r="PGY279" s="498"/>
      <c r="PGZ279" s="499"/>
      <c r="PHA279" s="499"/>
      <c r="PHB279" s="499"/>
      <c r="PHC279" s="500"/>
      <c r="PHD279" s="501"/>
      <c r="PHE279" s="501"/>
      <c r="PHF279" s="501"/>
      <c r="PHG279" s="501"/>
      <c r="PHH279" s="501"/>
      <c r="PHI279" s="501"/>
      <c r="PHJ279" s="501"/>
      <c r="PHK279" s="501"/>
      <c r="PHL279" s="501"/>
      <c r="PHM279" s="501"/>
      <c r="PHN279" s="501"/>
      <c r="PHO279" s="502"/>
      <c r="PHP279" s="497"/>
      <c r="PHQ279" s="498"/>
      <c r="PHR279" s="498"/>
      <c r="PHS279" s="499"/>
      <c r="PHT279" s="499"/>
      <c r="PHU279" s="499"/>
      <c r="PHV279" s="500"/>
      <c r="PHW279" s="501"/>
      <c r="PHX279" s="501"/>
      <c r="PHY279" s="501"/>
      <c r="PHZ279" s="501"/>
      <c r="PIA279" s="501"/>
      <c r="PIB279" s="501"/>
      <c r="PIC279" s="501"/>
      <c r="PID279" s="501"/>
      <c r="PIE279" s="501"/>
      <c r="PIF279" s="501"/>
      <c r="PIG279" s="501"/>
      <c r="PIH279" s="502"/>
      <c r="PII279" s="497"/>
      <c r="PIJ279" s="498"/>
      <c r="PIK279" s="498"/>
      <c r="PIL279" s="499"/>
      <c r="PIM279" s="499"/>
      <c r="PIN279" s="499"/>
      <c r="PIO279" s="500"/>
      <c r="PIP279" s="501"/>
      <c r="PIQ279" s="501"/>
      <c r="PIR279" s="501"/>
      <c r="PIS279" s="501"/>
      <c r="PIT279" s="501"/>
      <c r="PIU279" s="501"/>
      <c r="PIV279" s="501"/>
      <c r="PIW279" s="501"/>
      <c r="PIX279" s="501"/>
      <c r="PIY279" s="501"/>
      <c r="PIZ279" s="501"/>
      <c r="PJA279" s="502"/>
      <c r="PJB279" s="497"/>
      <c r="PJC279" s="498"/>
      <c r="PJD279" s="498"/>
      <c r="PJE279" s="499"/>
      <c r="PJF279" s="499"/>
      <c r="PJG279" s="499"/>
      <c r="PJH279" s="500"/>
      <c r="PJI279" s="501"/>
      <c r="PJJ279" s="501"/>
      <c r="PJK279" s="501"/>
      <c r="PJL279" s="501"/>
      <c r="PJM279" s="501"/>
      <c r="PJN279" s="501"/>
      <c r="PJO279" s="501"/>
      <c r="PJP279" s="501"/>
      <c r="PJQ279" s="501"/>
      <c r="PJR279" s="501"/>
      <c r="PJS279" s="501"/>
      <c r="PJT279" s="502"/>
      <c r="PJU279" s="497"/>
      <c r="PJV279" s="498"/>
      <c r="PJW279" s="498"/>
      <c r="PJX279" s="499"/>
      <c r="PJY279" s="499"/>
      <c r="PJZ279" s="499"/>
      <c r="PKA279" s="500"/>
      <c r="PKB279" s="501"/>
      <c r="PKC279" s="501"/>
      <c r="PKD279" s="501"/>
      <c r="PKE279" s="501"/>
      <c r="PKF279" s="501"/>
      <c r="PKG279" s="501"/>
      <c r="PKH279" s="501"/>
      <c r="PKI279" s="501"/>
      <c r="PKJ279" s="501"/>
      <c r="PKK279" s="501"/>
      <c r="PKL279" s="501"/>
      <c r="PKM279" s="502"/>
      <c r="PKN279" s="497"/>
      <c r="PKO279" s="498"/>
      <c r="PKP279" s="498"/>
      <c r="PKQ279" s="499"/>
      <c r="PKR279" s="499"/>
      <c r="PKS279" s="499"/>
      <c r="PKT279" s="500"/>
      <c r="PKU279" s="501"/>
      <c r="PKV279" s="501"/>
      <c r="PKW279" s="501"/>
      <c r="PKX279" s="501"/>
      <c r="PKY279" s="501"/>
      <c r="PKZ279" s="501"/>
      <c r="PLA279" s="501"/>
      <c r="PLB279" s="501"/>
      <c r="PLC279" s="501"/>
      <c r="PLD279" s="501"/>
      <c r="PLE279" s="501"/>
      <c r="PLF279" s="502"/>
      <c r="PLG279" s="497"/>
      <c r="PLH279" s="498"/>
      <c r="PLI279" s="498"/>
      <c r="PLJ279" s="499"/>
      <c r="PLK279" s="499"/>
      <c r="PLL279" s="499"/>
      <c r="PLM279" s="500"/>
      <c r="PLN279" s="501"/>
      <c r="PLO279" s="501"/>
      <c r="PLP279" s="501"/>
      <c r="PLQ279" s="501"/>
      <c r="PLR279" s="501"/>
      <c r="PLS279" s="501"/>
      <c r="PLT279" s="501"/>
      <c r="PLU279" s="501"/>
      <c r="PLV279" s="501"/>
      <c r="PLW279" s="501"/>
      <c r="PLX279" s="501"/>
      <c r="PLY279" s="502"/>
      <c r="PLZ279" s="497"/>
      <c r="PMA279" s="498"/>
      <c r="PMB279" s="498"/>
      <c r="PMC279" s="499"/>
      <c r="PMD279" s="499"/>
      <c r="PME279" s="499"/>
      <c r="PMF279" s="500"/>
      <c r="PMG279" s="501"/>
      <c r="PMH279" s="501"/>
      <c r="PMI279" s="501"/>
      <c r="PMJ279" s="501"/>
      <c r="PMK279" s="501"/>
      <c r="PML279" s="501"/>
      <c r="PMM279" s="501"/>
      <c r="PMN279" s="501"/>
      <c r="PMO279" s="501"/>
      <c r="PMP279" s="501"/>
      <c r="PMQ279" s="501"/>
      <c r="PMR279" s="502"/>
      <c r="PMS279" s="497"/>
      <c r="PMT279" s="498"/>
      <c r="PMU279" s="498"/>
      <c r="PMV279" s="499"/>
      <c r="PMW279" s="499"/>
      <c r="PMX279" s="499"/>
      <c r="PMY279" s="500"/>
      <c r="PMZ279" s="501"/>
      <c r="PNA279" s="501"/>
      <c r="PNB279" s="501"/>
      <c r="PNC279" s="501"/>
      <c r="PND279" s="501"/>
      <c r="PNE279" s="501"/>
      <c r="PNF279" s="501"/>
      <c r="PNG279" s="501"/>
      <c r="PNH279" s="501"/>
      <c r="PNI279" s="501"/>
      <c r="PNJ279" s="501"/>
      <c r="PNK279" s="502"/>
      <c r="PNL279" s="497"/>
      <c r="PNM279" s="498"/>
      <c r="PNN279" s="498"/>
      <c r="PNO279" s="499"/>
      <c r="PNP279" s="499"/>
      <c r="PNQ279" s="499"/>
      <c r="PNR279" s="500"/>
      <c r="PNS279" s="501"/>
      <c r="PNT279" s="501"/>
      <c r="PNU279" s="501"/>
      <c r="PNV279" s="501"/>
      <c r="PNW279" s="501"/>
      <c r="PNX279" s="501"/>
      <c r="PNY279" s="501"/>
      <c r="PNZ279" s="501"/>
      <c r="POA279" s="501"/>
      <c r="POB279" s="501"/>
      <c r="POC279" s="501"/>
      <c r="POD279" s="502"/>
      <c r="POE279" s="497"/>
      <c r="POF279" s="498"/>
      <c r="POG279" s="498"/>
      <c r="POH279" s="499"/>
      <c r="POI279" s="499"/>
      <c r="POJ279" s="499"/>
      <c r="POK279" s="500"/>
      <c r="POL279" s="501"/>
      <c r="POM279" s="501"/>
      <c r="PON279" s="501"/>
      <c r="POO279" s="501"/>
      <c r="POP279" s="501"/>
      <c r="POQ279" s="501"/>
      <c r="POR279" s="501"/>
      <c r="POS279" s="501"/>
      <c r="POT279" s="501"/>
      <c r="POU279" s="501"/>
      <c r="POV279" s="501"/>
      <c r="POW279" s="502"/>
      <c r="POX279" s="497"/>
      <c r="POY279" s="498"/>
      <c r="POZ279" s="498"/>
      <c r="PPA279" s="499"/>
      <c r="PPB279" s="499"/>
      <c r="PPC279" s="499"/>
      <c r="PPD279" s="500"/>
      <c r="PPE279" s="501"/>
      <c r="PPF279" s="501"/>
      <c r="PPG279" s="501"/>
      <c r="PPH279" s="501"/>
      <c r="PPI279" s="501"/>
      <c r="PPJ279" s="501"/>
      <c r="PPK279" s="501"/>
      <c r="PPL279" s="501"/>
      <c r="PPM279" s="501"/>
      <c r="PPN279" s="501"/>
      <c r="PPO279" s="501"/>
      <c r="PPP279" s="502"/>
      <c r="PPQ279" s="497"/>
      <c r="PPR279" s="498"/>
      <c r="PPS279" s="498"/>
      <c r="PPT279" s="499"/>
      <c r="PPU279" s="499"/>
      <c r="PPV279" s="499"/>
      <c r="PPW279" s="500"/>
      <c r="PPX279" s="501"/>
      <c r="PPY279" s="501"/>
      <c r="PPZ279" s="501"/>
      <c r="PQA279" s="501"/>
      <c r="PQB279" s="501"/>
      <c r="PQC279" s="501"/>
      <c r="PQD279" s="501"/>
      <c r="PQE279" s="501"/>
      <c r="PQF279" s="501"/>
      <c r="PQG279" s="501"/>
      <c r="PQH279" s="501"/>
      <c r="PQI279" s="502"/>
      <c r="PQJ279" s="497"/>
      <c r="PQK279" s="498"/>
      <c r="PQL279" s="498"/>
      <c r="PQM279" s="499"/>
      <c r="PQN279" s="499"/>
      <c r="PQO279" s="499"/>
      <c r="PQP279" s="500"/>
      <c r="PQQ279" s="501"/>
      <c r="PQR279" s="501"/>
      <c r="PQS279" s="501"/>
      <c r="PQT279" s="501"/>
      <c r="PQU279" s="501"/>
      <c r="PQV279" s="501"/>
      <c r="PQW279" s="501"/>
      <c r="PQX279" s="501"/>
      <c r="PQY279" s="501"/>
      <c r="PQZ279" s="501"/>
      <c r="PRA279" s="501"/>
      <c r="PRB279" s="502"/>
      <c r="PRC279" s="497"/>
      <c r="PRD279" s="498"/>
      <c r="PRE279" s="498"/>
      <c r="PRF279" s="499"/>
      <c r="PRG279" s="499"/>
      <c r="PRH279" s="499"/>
      <c r="PRI279" s="500"/>
      <c r="PRJ279" s="501"/>
      <c r="PRK279" s="501"/>
      <c r="PRL279" s="501"/>
      <c r="PRM279" s="501"/>
      <c r="PRN279" s="501"/>
      <c r="PRO279" s="501"/>
      <c r="PRP279" s="501"/>
      <c r="PRQ279" s="501"/>
      <c r="PRR279" s="501"/>
      <c r="PRS279" s="501"/>
      <c r="PRT279" s="501"/>
      <c r="PRU279" s="502"/>
      <c r="PRV279" s="497"/>
      <c r="PRW279" s="498"/>
      <c r="PRX279" s="498"/>
      <c r="PRY279" s="499"/>
      <c r="PRZ279" s="499"/>
      <c r="PSA279" s="499"/>
      <c r="PSB279" s="500"/>
      <c r="PSC279" s="501"/>
      <c r="PSD279" s="501"/>
      <c r="PSE279" s="501"/>
      <c r="PSF279" s="501"/>
      <c r="PSG279" s="501"/>
      <c r="PSH279" s="501"/>
      <c r="PSI279" s="501"/>
      <c r="PSJ279" s="501"/>
      <c r="PSK279" s="501"/>
      <c r="PSL279" s="501"/>
      <c r="PSM279" s="501"/>
      <c r="PSN279" s="502"/>
      <c r="PSO279" s="497"/>
      <c r="PSP279" s="498"/>
      <c r="PSQ279" s="498"/>
      <c r="PSR279" s="499"/>
      <c r="PSS279" s="499"/>
      <c r="PST279" s="499"/>
      <c r="PSU279" s="500"/>
      <c r="PSV279" s="501"/>
      <c r="PSW279" s="501"/>
      <c r="PSX279" s="501"/>
      <c r="PSY279" s="501"/>
      <c r="PSZ279" s="501"/>
      <c r="PTA279" s="501"/>
      <c r="PTB279" s="501"/>
      <c r="PTC279" s="501"/>
      <c r="PTD279" s="501"/>
      <c r="PTE279" s="501"/>
      <c r="PTF279" s="501"/>
      <c r="PTG279" s="502"/>
      <c r="PTH279" s="497"/>
      <c r="PTI279" s="498"/>
      <c r="PTJ279" s="498"/>
      <c r="PTK279" s="499"/>
      <c r="PTL279" s="499"/>
      <c r="PTM279" s="499"/>
      <c r="PTN279" s="500"/>
      <c r="PTO279" s="501"/>
      <c r="PTP279" s="501"/>
      <c r="PTQ279" s="501"/>
      <c r="PTR279" s="501"/>
      <c r="PTS279" s="501"/>
      <c r="PTT279" s="501"/>
      <c r="PTU279" s="501"/>
      <c r="PTV279" s="501"/>
      <c r="PTW279" s="501"/>
      <c r="PTX279" s="501"/>
      <c r="PTY279" s="501"/>
      <c r="PTZ279" s="502"/>
      <c r="PUA279" s="497"/>
      <c r="PUB279" s="498"/>
      <c r="PUC279" s="498"/>
      <c r="PUD279" s="499"/>
      <c r="PUE279" s="499"/>
      <c r="PUF279" s="499"/>
      <c r="PUG279" s="500"/>
      <c r="PUH279" s="501"/>
      <c r="PUI279" s="501"/>
      <c r="PUJ279" s="501"/>
      <c r="PUK279" s="501"/>
      <c r="PUL279" s="501"/>
      <c r="PUM279" s="501"/>
      <c r="PUN279" s="501"/>
      <c r="PUO279" s="501"/>
      <c r="PUP279" s="501"/>
      <c r="PUQ279" s="501"/>
      <c r="PUR279" s="501"/>
      <c r="PUS279" s="502"/>
      <c r="PUT279" s="497"/>
      <c r="PUU279" s="498"/>
      <c r="PUV279" s="498"/>
      <c r="PUW279" s="499"/>
      <c r="PUX279" s="499"/>
      <c r="PUY279" s="499"/>
      <c r="PUZ279" s="500"/>
      <c r="PVA279" s="501"/>
      <c r="PVB279" s="501"/>
      <c r="PVC279" s="501"/>
      <c r="PVD279" s="501"/>
      <c r="PVE279" s="501"/>
      <c r="PVF279" s="501"/>
      <c r="PVG279" s="501"/>
      <c r="PVH279" s="501"/>
      <c r="PVI279" s="501"/>
      <c r="PVJ279" s="501"/>
      <c r="PVK279" s="501"/>
      <c r="PVL279" s="502"/>
      <c r="PVM279" s="497"/>
      <c r="PVN279" s="498"/>
      <c r="PVO279" s="498"/>
      <c r="PVP279" s="499"/>
      <c r="PVQ279" s="499"/>
      <c r="PVR279" s="499"/>
      <c r="PVS279" s="500"/>
      <c r="PVT279" s="501"/>
      <c r="PVU279" s="501"/>
      <c r="PVV279" s="501"/>
      <c r="PVW279" s="501"/>
      <c r="PVX279" s="501"/>
      <c r="PVY279" s="501"/>
      <c r="PVZ279" s="501"/>
      <c r="PWA279" s="501"/>
      <c r="PWB279" s="501"/>
      <c r="PWC279" s="501"/>
      <c r="PWD279" s="501"/>
      <c r="PWE279" s="502"/>
      <c r="PWF279" s="497"/>
      <c r="PWG279" s="498"/>
      <c r="PWH279" s="498"/>
      <c r="PWI279" s="499"/>
      <c r="PWJ279" s="499"/>
      <c r="PWK279" s="499"/>
      <c r="PWL279" s="500"/>
      <c r="PWM279" s="501"/>
      <c r="PWN279" s="501"/>
      <c r="PWO279" s="501"/>
      <c r="PWP279" s="501"/>
      <c r="PWQ279" s="501"/>
      <c r="PWR279" s="501"/>
      <c r="PWS279" s="501"/>
      <c r="PWT279" s="501"/>
      <c r="PWU279" s="501"/>
      <c r="PWV279" s="501"/>
      <c r="PWW279" s="501"/>
      <c r="PWX279" s="502"/>
      <c r="PWY279" s="497"/>
      <c r="PWZ279" s="498"/>
      <c r="PXA279" s="498"/>
      <c r="PXB279" s="499"/>
      <c r="PXC279" s="499"/>
      <c r="PXD279" s="499"/>
      <c r="PXE279" s="500"/>
      <c r="PXF279" s="501"/>
      <c r="PXG279" s="501"/>
      <c r="PXH279" s="501"/>
      <c r="PXI279" s="501"/>
      <c r="PXJ279" s="501"/>
      <c r="PXK279" s="501"/>
      <c r="PXL279" s="501"/>
      <c r="PXM279" s="501"/>
      <c r="PXN279" s="501"/>
      <c r="PXO279" s="501"/>
      <c r="PXP279" s="501"/>
      <c r="PXQ279" s="502"/>
      <c r="PXR279" s="497"/>
      <c r="PXS279" s="498"/>
      <c r="PXT279" s="498"/>
      <c r="PXU279" s="499"/>
      <c r="PXV279" s="499"/>
      <c r="PXW279" s="499"/>
      <c r="PXX279" s="500"/>
      <c r="PXY279" s="501"/>
      <c r="PXZ279" s="501"/>
      <c r="PYA279" s="501"/>
      <c r="PYB279" s="501"/>
      <c r="PYC279" s="501"/>
      <c r="PYD279" s="501"/>
      <c r="PYE279" s="501"/>
      <c r="PYF279" s="501"/>
      <c r="PYG279" s="501"/>
      <c r="PYH279" s="501"/>
      <c r="PYI279" s="501"/>
      <c r="PYJ279" s="502"/>
      <c r="PYK279" s="497"/>
      <c r="PYL279" s="498"/>
      <c r="PYM279" s="498"/>
      <c r="PYN279" s="499"/>
      <c r="PYO279" s="499"/>
      <c r="PYP279" s="499"/>
      <c r="PYQ279" s="500"/>
      <c r="PYR279" s="501"/>
      <c r="PYS279" s="501"/>
      <c r="PYT279" s="501"/>
      <c r="PYU279" s="501"/>
      <c r="PYV279" s="501"/>
      <c r="PYW279" s="501"/>
      <c r="PYX279" s="501"/>
      <c r="PYY279" s="501"/>
      <c r="PYZ279" s="501"/>
      <c r="PZA279" s="501"/>
      <c r="PZB279" s="501"/>
      <c r="PZC279" s="502"/>
      <c r="PZD279" s="497"/>
      <c r="PZE279" s="498"/>
      <c r="PZF279" s="498"/>
      <c r="PZG279" s="499"/>
      <c r="PZH279" s="499"/>
      <c r="PZI279" s="499"/>
      <c r="PZJ279" s="500"/>
      <c r="PZK279" s="501"/>
      <c r="PZL279" s="501"/>
      <c r="PZM279" s="501"/>
      <c r="PZN279" s="501"/>
      <c r="PZO279" s="501"/>
      <c r="PZP279" s="501"/>
      <c r="PZQ279" s="501"/>
      <c r="PZR279" s="501"/>
      <c r="PZS279" s="501"/>
      <c r="PZT279" s="501"/>
      <c r="PZU279" s="501"/>
      <c r="PZV279" s="502"/>
      <c r="PZW279" s="497"/>
      <c r="PZX279" s="498"/>
      <c r="PZY279" s="498"/>
      <c r="PZZ279" s="499"/>
      <c r="QAA279" s="499"/>
      <c r="QAB279" s="499"/>
      <c r="QAC279" s="500"/>
      <c r="QAD279" s="501"/>
      <c r="QAE279" s="501"/>
      <c r="QAF279" s="501"/>
      <c r="QAG279" s="501"/>
      <c r="QAH279" s="501"/>
      <c r="QAI279" s="501"/>
      <c r="QAJ279" s="501"/>
      <c r="QAK279" s="501"/>
      <c r="QAL279" s="501"/>
      <c r="QAM279" s="501"/>
      <c r="QAN279" s="501"/>
      <c r="QAO279" s="502"/>
      <c r="QAP279" s="497"/>
      <c r="QAQ279" s="498"/>
      <c r="QAR279" s="498"/>
      <c r="QAS279" s="499"/>
      <c r="QAT279" s="499"/>
      <c r="QAU279" s="499"/>
      <c r="QAV279" s="500"/>
      <c r="QAW279" s="501"/>
      <c r="QAX279" s="501"/>
      <c r="QAY279" s="501"/>
      <c r="QAZ279" s="501"/>
      <c r="QBA279" s="501"/>
      <c r="QBB279" s="501"/>
      <c r="QBC279" s="501"/>
      <c r="QBD279" s="501"/>
      <c r="QBE279" s="501"/>
      <c r="QBF279" s="501"/>
      <c r="QBG279" s="501"/>
      <c r="QBH279" s="502"/>
      <c r="QBI279" s="497"/>
      <c r="QBJ279" s="498"/>
      <c r="QBK279" s="498"/>
      <c r="QBL279" s="499"/>
      <c r="QBM279" s="499"/>
      <c r="QBN279" s="499"/>
      <c r="QBO279" s="500"/>
      <c r="QBP279" s="501"/>
      <c r="QBQ279" s="501"/>
      <c r="QBR279" s="501"/>
      <c r="QBS279" s="501"/>
      <c r="QBT279" s="501"/>
      <c r="QBU279" s="501"/>
      <c r="QBV279" s="501"/>
      <c r="QBW279" s="501"/>
      <c r="QBX279" s="501"/>
      <c r="QBY279" s="501"/>
      <c r="QBZ279" s="501"/>
      <c r="QCA279" s="502"/>
      <c r="QCB279" s="497"/>
      <c r="QCC279" s="498"/>
      <c r="QCD279" s="498"/>
      <c r="QCE279" s="499"/>
      <c r="QCF279" s="499"/>
      <c r="QCG279" s="499"/>
      <c r="QCH279" s="500"/>
      <c r="QCI279" s="501"/>
      <c r="QCJ279" s="501"/>
      <c r="QCK279" s="501"/>
      <c r="QCL279" s="501"/>
      <c r="QCM279" s="501"/>
      <c r="QCN279" s="501"/>
      <c r="QCO279" s="501"/>
      <c r="QCP279" s="501"/>
      <c r="QCQ279" s="501"/>
      <c r="QCR279" s="501"/>
      <c r="QCS279" s="501"/>
      <c r="QCT279" s="502"/>
      <c r="QCU279" s="497"/>
      <c r="QCV279" s="498"/>
      <c r="QCW279" s="498"/>
      <c r="QCX279" s="499"/>
      <c r="QCY279" s="499"/>
      <c r="QCZ279" s="499"/>
      <c r="QDA279" s="500"/>
      <c r="QDB279" s="501"/>
      <c r="QDC279" s="501"/>
      <c r="QDD279" s="501"/>
      <c r="QDE279" s="501"/>
      <c r="QDF279" s="501"/>
      <c r="QDG279" s="501"/>
      <c r="QDH279" s="501"/>
      <c r="QDI279" s="501"/>
      <c r="QDJ279" s="501"/>
      <c r="QDK279" s="501"/>
      <c r="QDL279" s="501"/>
      <c r="QDM279" s="502"/>
      <c r="QDN279" s="497"/>
      <c r="QDO279" s="498"/>
      <c r="QDP279" s="498"/>
      <c r="QDQ279" s="499"/>
      <c r="QDR279" s="499"/>
      <c r="QDS279" s="499"/>
      <c r="QDT279" s="500"/>
      <c r="QDU279" s="501"/>
      <c r="QDV279" s="501"/>
      <c r="QDW279" s="501"/>
      <c r="QDX279" s="501"/>
      <c r="QDY279" s="501"/>
      <c r="QDZ279" s="501"/>
      <c r="QEA279" s="501"/>
      <c r="QEB279" s="501"/>
      <c r="QEC279" s="501"/>
      <c r="QED279" s="501"/>
      <c r="QEE279" s="501"/>
      <c r="QEF279" s="502"/>
      <c r="QEG279" s="497"/>
      <c r="QEH279" s="498"/>
      <c r="QEI279" s="498"/>
      <c r="QEJ279" s="499"/>
      <c r="QEK279" s="499"/>
      <c r="QEL279" s="499"/>
      <c r="QEM279" s="500"/>
      <c r="QEN279" s="501"/>
      <c r="QEO279" s="501"/>
      <c r="QEP279" s="501"/>
      <c r="QEQ279" s="501"/>
      <c r="QER279" s="501"/>
      <c r="QES279" s="501"/>
      <c r="QET279" s="501"/>
      <c r="QEU279" s="501"/>
      <c r="QEV279" s="501"/>
      <c r="QEW279" s="501"/>
      <c r="QEX279" s="501"/>
      <c r="QEY279" s="502"/>
      <c r="QEZ279" s="497"/>
      <c r="QFA279" s="498"/>
      <c r="QFB279" s="498"/>
      <c r="QFC279" s="499"/>
      <c r="QFD279" s="499"/>
      <c r="QFE279" s="499"/>
      <c r="QFF279" s="500"/>
      <c r="QFG279" s="501"/>
      <c r="QFH279" s="501"/>
      <c r="QFI279" s="501"/>
      <c r="QFJ279" s="501"/>
      <c r="QFK279" s="501"/>
      <c r="QFL279" s="501"/>
      <c r="QFM279" s="501"/>
      <c r="QFN279" s="501"/>
      <c r="QFO279" s="501"/>
      <c r="QFP279" s="501"/>
      <c r="QFQ279" s="501"/>
      <c r="QFR279" s="502"/>
      <c r="QFS279" s="497"/>
      <c r="QFT279" s="498"/>
      <c r="QFU279" s="498"/>
      <c r="QFV279" s="499"/>
      <c r="QFW279" s="499"/>
      <c r="QFX279" s="499"/>
      <c r="QFY279" s="500"/>
      <c r="QFZ279" s="501"/>
      <c r="QGA279" s="501"/>
      <c r="QGB279" s="501"/>
      <c r="QGC279" s="501"/>
      <c r="QGD279" s="501"/>
      <c r="QGE279" s="501"/>
      <c r="QGF279" s="501"/>
      <c r="QGG279" s="501"/>
      <c r="QGH279" s="501"/>
      <c r="QGI279" s="501"/>
      <c r="QGJ279" s="501"/>
      <c r="QGK279" s="502"/>
      <c r="QGL279" s="497"/>
      <c r="QGM279" s="498"/>
      <c r="QGN279" s="498"/>
      <c r="QGO279" s="499"/>
      <c r="QGP279" s="499"/>
      <c r="QGQ279" s="499"/>
      <c r="QGR279" s="500"/>
      <c r="QGS279" s="501"/>
      <c r="QGT279" s="501"/>
      <c r="QGU279" s="501"/>
      <c r="QGV279" s="501"/>
      <c r="QGW279" s="501"/>
      <c r="QGX279" s="501"/>
      <c r="QGY279" s="501"/>
      <c r="QGZ279" s="501"/>
      <c r="QHA279" s="501"/>
      <c r="QHB279" s="501"/>
      <c r="QHC279" s="501"/>
      <c r="QHD279" s="502"/>
      <c r="QHE279" s="497"/>
      <c r="QHF279" s="498"/>
      <c r="QHG279" s="498"/>
      <c r="QHH279" s="499"/>
      <c r="QHI279" s="499"/>
      <c r="QHJ279" s="499"/>
      <c r="QHK279" s="500"/>
      <c r="QHL279" s="501"/>
      <c r="QHM279" s="501"/>
      <c r="QHN279" s="501"/>
      <c r="QHO279" s="501"/>
      <c r="QHP279" s="501"/>
      <c r="QHQ279" s="501"/>
      <c r="QHR279" s="501"/>
      <c r="QHS279" s="501"/>
      <c r="QHT279" s="501"/>
      <c r="QHU279" s="501"/>
      <c r="QHV279" s="501"/>
      <c r="QHW279" s="502"/>
      <c r="QHX279" s="497"/>
      <c r="QHY279" s="498"/>
      <c r="QHZ279" s="498"/>
      <c r="QIA279" s="499"/>
      <c r="QIB279" s="499"/>
      <c r="QIC279" s="499"/>
      <c r="QID279" s="500"/>
      <c r="QIE279" s="501"/>
      <c r="QIF279" s="501"/>
      <c r="QIG279" s="501"/>
      <c r="QIH279" s="501"/>
      <c r="QII279" s="501"/>
      <c r="QIJ279" s="501"/>
      <c r="QIK279" s="501"/>
      <c r="QIL279" s="501"/>
      <c r="QIM279" s="501"/>
      <c r="QIN279" s="501"/>
      <c r="QIO279" s="501"/>
      <c r="QIP279" s="502"/>
      <c r="QIQ279" s="497"/>
      <c r="QIR279" s="498"/>
      <c r="QIS279" s="498"/>
      <c r="QIT279" s="499"/>
      <c r="QIU279" s="499"/>
      <c r="QIV279" s="499"/>
      <c r="QIW279" s="500"/>
      <c r="QIX279" s="501"/>
      <c r="QIY279" s="501"/>
      <c r="QIZ279" s="501"/>
      <c r="QJA279" s="501"/>
      <c r="QJB279" s="501"/>
      <c r="QJC279" s="501"/>
      <c r="QJD279" s="501"/>
      <c r="QJE279" s="501"/>
      <c r="QJF279" s="501"/>
      <c r="QJG279" s="501"/>
      <c r="QJH279" s="501"/>
      <c r="QJI279" s="502"/>
      <c r="QJJ279" s="497"/>
      <c r="QJK279" s="498"/>
      <c r="QJL279" s="498"/>
      <c r="QJM279" s="499"/>
      <c r="QJN279" s="499"/>
      <c r="QJO279" s="499"/>
      <c r="QJP279" s="500"/>
      <c r="QJQ279" s="501"/>
      <c r="QJR279" s="501"/>
      <c r="QJS279" s="501"/>
      <c r="QJT279" s="501"/>
      <c r="QJU279" s="501"/>
      <c r="QJV279" s="501"/>
      <c r="QJW279" s="501"/>
      <c r="QJX279" s="501"/>
      <c r="QJY279" s="501"/>
      <c r="QJZ279" s="501"/>
      <c r="QKA279" s="501"/>
      <c r="QKB279" s="502"/>
      <c r="QKC279" s="497"/>
      <c r="QKD279" s="498"/>
      <c r="QKE279" s="498"/>
      <c r="QKF279" s="499"/>
      <c r="QKG279" s="499"/>
      <c r="QKH279" s="499"/>
      <c r="QKI279" s="500"/>
      <c r="QKJ279" s="501"/>
      <c r="QKK279" s="501"/>
      <c r="QKL279" s="501"/>
      <c r="QKM279" s="501"/>
      <c r="QKN279" s="501"/>
      <c r="QKO279" s="501"/>
      <c r="QKP279" s="501"/>
      <c r="QKQ279" s="501"/>
      <c r="QKR279" s="501"/>
      <c r="QKS279" s="501"/>
      <c r="QKT279" s="501"/>
      <c r="QKU279" s="502"/>
      <c r="QKV279" s="497"/>
      <c r="QKW279" s="498"/>
      <c r="QKX279" s="498"/>
      <c r="QKY279" s="499"/>
      <c r="QKZ279" s="499"/>
      <c r="QLA279" s="499"/>
      <c r="QLB279" s="500"/>
      <c r="QLC279" s="501"/>
      <c r="QLD279" s="501"/>
      <c r="QLE279" s="501"/>
      <c r="QLF279" s="501"/>
      <c r="QLG279" s="501"/>
      <c r="QLH279" s="501"/>
      <c r="QLI279" s="501"/>
      <c r="QLJ279" s="501"/>
      <c r="QLK279" s="501"/>
      <c r="QLL279" s="501"/>
      <c r="QLM279" s="501"/>
      <c r="QLN279" s="502"/>
      <c r="QLO279" s="497"/>
      <c r="QLP279" s="498"/>
      <c r="QLQ279" s="498"/>
      <c r="QLR279" s="499"/>
      <c r="QLS279" s="499"/>
      <c r="QLT279" s="499"/>
      <c r="QLU279" s="500"/>
      <c r="QLV279" s="501"/>
      <c r="QLW279" s="501"/>
      <c r="QLX279" s="501"/>
      <c r="QLY279" s="501"/>
      <c r="QLZ279" s="501"/>
      <c r="QMA279" s="501"/>
      <c r="QMB279" s="501"/>
      <c r="QMC279" s="501"/>
      <c r="QMD279" s="501"/>
      <c r="QME279" s="501"/>
      <c r="QMF279" s="501"/>
      <c r="QMG279" s="502"/>
      <c r="QMH279" s="497"/>
      <c r="QMI279" s="498"/>
      <c r="QMJ279" s="498"/>
      <c r="QMK279" s="499"/>
      <c r="QML279" s="499"/>
      <c r="QMM279" s="499"/>
      <c r="QMN279" s="500"/>
      <c r="QMO279" s="501"/>
      <c r="QMP279" s="501"/>
      <c r="QMQ279" s="501"/>
      <c r="QMR279" s="501"/>
      <c r="QMS279" s="501"/>
      <c r="QMT279" s="501"/>
      <c r="QMU279" s="501"/>
      <c r="QMV279" s="501"/>
      <c r="QMW279" s="501"/>
      <c r="QMX279" s="501"/>
      <c r="QMY279" s="501"/>
      <c r="QMZ279" s="502"/>
      <c r="QNA279" s="497"/>
      <c r="QNB279" s="498"/>
      <c r="QNC279" s="498"/>
      <c r="QND279" s="499"/>
      <c r="QNE279" s="499"/>
      <c r="QNF279" s="499"/>
      <c r="QNG279" s="500"/>
      <c r="QNH279" s="501"/>
      <c r="QNI279" s="501"/>
      <c r="QNJ279" s="501"/>
      <c r="QNK279" s="501"/>
      <c r="QNL279" s="501"/>
      <c r="QNM279" s="501"/>
      <c r="QNN279" s="501"/>
      <c r="QNO279" s="501"/>
      <c r="QNP279" s="501"/>
      <c r="QNQ279" s="501"/>
      <c r="QNR279" s="501"/>
      <c r="QNS279" s="502"/>
      <c r="QNT279" s="497"/>
      <c r="QNU279" s="498"/>
      <c r="QNV279" s="498"/>
      <c r="QNW279" s="499"/>
      <c r="QNX279" s="499"/>
      <c r="QNY279" s="499"/>
      <c r="QNZ279" s="500"/>
      <c r="QOA279" s="501"/>
      <c r="QOB279" s="501"/>
      <c r="QOC279" s="501"/>
      <c r="QOD279" s="501"/>
      <c r="QOE279" s="501"/>
      <c r="QOF279" s="501"/>
      <c r="QOG279" s="501"/>
      <c r="QOH279" s="501"/>
      <c r="QOI279" s="501"/>
      <c r="QOJ279" s="501"/>
      <c r="QOK279" s="501"/>
      <c r="QOL279" s="502"/>
      <c r="QOM279" s="497"/>
      <c r="QON279" s="498"/>
      <c r="QOO279" s="498"/>
      <c r="QOP279" s="499"/>
      <c r="QOQ279" s="499"/>
      <c r="QOR279" s="499"/>
      <c r="QOS279" s="500"/>
      <c r="QOT279" s="501"/>
      <c r="QOU279" s="501"/>
      <c r="QOV279" s="501"/>
      <c r="QOW279" s="501"/>
      <c r="QOX279" s="501"/>
      <c r="QOY279" s="501"/>
      <c r="QOZ279" s="501"/>
      <c r="QPA279" s="501"/>
      <c r="QPB279" s="501"/>
      <c r="QPC279" s="501"/>
      <c r="QPD279" s="501"/>
      <c r="QPE279" s="502"/>
      <c r="QPF279" s="497"/>
      <c r="QPG279" s="498"/>
      <c r="QPH279" s="498"/>
      <c r="QPI279" s="499"/>
      <c r="QPJ279" s="499"/>
      <c r="QPK279" s="499"/>
      <c r="QPL279" s="500"/>
      <c r="QPM279" s="501"/>
      <c r="QPN279" s="501"/>
      <c r="QPO279" s="501"/>
      <c r="QPP279" s="501"/>
      <c r="QPQ279" s="501"/>
      <c r="QPR279" s="501"/>
      <c r="QPS279" s="501"/>
      <c r="QPT279" s="501"/>
      <c r="QPU279" s="501"/>
      <c r="QPV279" s="501"/>
      <c r="QPW279" s="501"/>
      <c r="QPX279" s="502"/>
      <c r="QPY279" s="497"/>
      <c r="QPZ279" s="498"/>
      <c r="QQA279" s="498"/>
      <c r="QQB279" s="499"/>
      <c r="QQC279" s="499"/>
      <c r="QQD279" s="499"/>
      <c r="QQE279" s="500"/>
      <c r="QQF279" s="501"/>
      <c r="QQG279" s="501"/>
      <c r="QQH279" s="501"/>
      <c r="QQI279" s="501"/>
      <c r="QQJ279" s="501"/>
      <c r="QQK279" s="501"/>
      <c r="QQL279" s="501"/>
      <c r="QQM279" s="501"/>
      <c r="QQN279" s="501"/>
      <c r="QQO279" s="501"/>
      <c r="QQP279" s="501"/>
      <c r="QQQ279" s="502"/>
      <c r="QQR279" s="497"/>
      <c r="QQS279" s="498"/>
      <c r="QQT279" s="498"/>
      <c r="QQU279" s="499"/>
      <c r="QQV279" s="499"/>
      <c r="QQW279" s="499"/>
      <c r="QQX279" s="500"/>
      <c r="QQY279" s="501"/>
      <c r="QQZ279" s="501"/>
      <c r="QRA279" s="501"/>
      <c r="QRB279" s="501"/>
      <c r="QRC279" s="501"/>
      <c r="QRD279" s="501"/>
      <c r="QRE279" s="501"/>
      <c r="QRF279" s="501"/>
      <c r="QRG279" s="501"/>
      <c r="QRH279" s="501"/>
      <c r="QRI279" s="501"/>
      <c r="QRJ279" s="502"/>
      <c r="QRK279" s="497"/>
      <c r="QRL279" s="498"/>
      <c r="QRM279" s="498"/>
      <c r="QRN279" s="499"/>
      <c r="QRO279" s="499"/>
      <c r="QRP279" s="499"/>
      <c r="QRQ279" s="500"/>
      <c r="QRR279" s="501"/>
      <c r="QRS279" s="501"/>
      <c r="QRT279" s="501"/>
      <c r="QRU279" s="501"/>
      <c r="QRV279" s="501"/>
      <c r="QRW279" s="501"/>
      <c r="QRX279" s="501"/>
      <c r="QRY279" s="501"/>
      <c r="QRZ279" s="501"/>
      <c r="QSA279" s="501"/>
      <c r="QSB279" s="501"/>
      <c r="QSC279" s="502"/>
      <c r="QSD279" s="497"/>
      <c r="QSE279" s="498"/>
      <c r="QSF279" s="498"/>
      <c r="QSG279" s="499"/>
      <c r="QSH279" s="499"/>
      <c r="QSI279" s="499"/>
      <c r="QSJ279" s="500"/>
      <c r="QSK279" s="501"/>
      <c r="QSL279" s="501"/>
      <c r="QSM279" s="501"/>
      <c r="QSN279" s="501"/>
      <c r="QSO279" s="501"/>
      <c r="QSP279" s="501"/>
      <c r="QSQ279" s="501"/>
      <c r="QSR279" s="501"/>
      <c r="QSS279" s="501"/>
      <c r="QST279" s="501"/>
      <c r="QSU279" s="501"/>
      <c r="QSV279" s="502"/>
      <c r="QSW279" s="497"/>
      <c r="QSX279" s="498"/>
      <c r="QSY279" s="498"/>
      <c r="QSZ279" s="499"/>
      <c r="QTA279" s="499"/>
      <c r="QTB279" s="499"/>
      <c r="QTC279" s="500"/>
      <c r="QTD279" s="501"/>
      <c r="QTE279" s="501"/>
      <c r="QTF279" s="501"/>
      <c r="QTG279" s="501"/>
      <c r="QTH279" s="501"/>
      <c r="QTI279" s="501"/>
      <c r="QTJ279" s="501"/>
      <c r="QTK279" s="501"/>
      <c r="QTL279" s="501"/>
      <c r="QTM279" s="501"/>
      <c r="QTN279" s="501"/>
      <c r="QTO279" s="502"/>
      <c r="QTP279" s="497"/>
      <c r="QTQ279" s="498"/>
      <c r="QTR279" s="498"/>
      <c r="QTS279" s="499"/>
      <c r="QTT279" s="499"/>
      <c r="QTU279" s="499"/>
      <c r="QTV279" s="500"/>
      <c r="QTW279" s="501"/>
      <c r="QTX279" s="501"/>
      <c r="QTY279" s="501"/>
      <c r="QTZ279" s="501"/>
      <c r="QUA279" s="501"/>
      <c r="QUB279" s="501"/>
      <c r="QUC279" s="501"/>
      <c r="QUD279" s="501"/>
      <c r="QUE279" s="501"/>
      <c r="QUF279" s="501"/>
      <c r="QUG279" s="501"/>
      <c r="QUH279" s="502"/>
      <c r="QUI279" s="497"/>
      <c r="QUJ279" s="498"/>
      <c r="QUK279" s="498"/>
      <c r="QUL279" s="499"/>
      <c r="QUM279" s="499"/>
      <c r="QUN279" s="499"/>
      <c r="QUO279" s="500"/>
      <c r="QUP279" s="501"/>
      <c r="QUQ279" s="501"/>
      <c r="QUR279" s="501"/>
      <c r="QUS279" s="501"/>
      <c r="QUT279" s="501"/>
      <c r="QUU279" s="501"/>
      <c r="QUV279" s="501"/>
      <c r="QUW279" s="501"/>
      <c r="QUX279" s="501"/>
      <c r="QUY279" s="501"/>
      <c r="QUZ279" s="501"/>
      <c r="QVA279" s="502"/>
      <c r="QVB279" s="497"/>
      <c r="QVC279" s="498"/>
      <c r="QVD279" s="498"/>
      <c r="QVE279" s="499"/>
      <c r="QVF279" s="499"/>
      <c r="QVG279" s="499"/>
      <c r="QVH279" s="500"/>
      <c r="QVI279" s="501"/>
      <c r="QVJ279" s="501"/>
      <c r="QVK279" s="501"/>
      <c r="QVL279" s="501"/>
      <c r="QVM279" s="501"/>
      <c r="QVN279" s="501"/>
      <c r="QVO279" s="501"/>
      <c r="QVP279" s="501"/>
      <c r="QVQ279" s="501"/>
      <c r="QVR279" s="501"/>
      <c r="QVS279" s="501"/>
      <c r="QVT279" s="502"/>
      <c r="QVU279" s="497"/>
      <c r="QVV279" s="498"/>
      <c r="QVW279" s="498"/>
      <c r="QVX279" s="499"/>
      <c r="QVY279" s="499"/>
      <c r="QVZ279" s="499"/>
      <c r="QWA279" s="500"/>
      <c r="QWB279" s="501"/>
      <c r="QWC279" s="501"/>
      <c r="QWD279" s="501"/>
      <c r="QWE279" s="501"/>
      <c r="QWF279" s="501"/>
      <c r="QWG279" s="501"/>
      <c r="QWH279" s="501"/>
      <c r="QWI279" s="501"/>
      <c r="QWJ279" s="501"/>
      <c r="QWK279" s="501"/>
      <c r="QWL279" s="501"/>
      <c r="QWM279" s="502"/>
      <c r="QWN279" s="497"/>
      <c r="QWO279" s="498"/>
      <c r="QWP279" s="498"/>
      <c r="QWQ279" s="499"/>
      <c r="QWR279" s="499"/>
      <c r="QWS279" s="499"/>
      <c r="QWT279" s="500"/>
      <c r="QWU279" s="501"/>
      <c r="QWV279" s="501"/>
      <c r="QWW279" s="501"/>
      <c r="QWX279" s="501"/>
      <c r="QWY279" s="501"/>
      <c r="QWZ279" s="501"/>
      <c r="QXA279" s="501"/>
      <c r="QXB279" s="501"/>
      <c r="QXC279" s="501"/>
      <c r="QXD279" s="501"/>
      <c r="QXE279" s="501"/>
      <c r="QXF279" s="502"/>
      <c r="QXG279" s="497"/>
      <c r="QXH279" s="498"/>
      <c r="QXI279" s="498"/>
      <c r="QXJ279" s="499"/>
      <c r="QXK279" s="499"/>
      <c r="QXL279" s="499"/>
      <c r="QXM279" s="500"/>
      <c r="QXN279" s="501"/>
      <c r="QXO279" s="501"/>
      <c r="QXP279" s="501"/>
      <c r="QXQ279" s="501"/>
      <c r="QXR279" s="501"/>
      <c r="QXS279" s="501"/>
      <c r="QXT279" s="501"/>
      <c r="QXU279" s="501"/>
      <c r="QXV279" s="501"/>
      <c r="QXW279" s="501"/>
      <c r="QXX279" s="501"/>
      <c r="QXY279" s="502"/>
      <c r="QXZ279" s="497"/>
      <c r="QYA279" s="498"/>
      <c r="QYB279" s="498"/>
      <c r="QYC279" s="499"/>
      <c r="QYD279" s="499"/>
      <c r="QYE279" s="499"/>
      <c r="QYF279" s="500"/>
      <c r="QYG279" s="501"/>
      <c r="QYH279" s="501"/>
      <c r="QYI279" s="501"/>
      <c r="QYJ279" s="501"/>
      <c r="QYK279" s="501"/>
      <c r="QYL279" s="501"/>
      <c r="QYM279" s="501"/>
      <c r="QYN279" s="501"/>
      <c r="QYO279" s="501"/>
      <c r="QYP279" s="501"/>
      <c r="QYQ279" s="501"/>
      <c r="QYR279" s="502"/>
      <c r="QYS279" s="497"/>
      <c r="QYT279" s="498"/>
      <c r="QYU279" s="498"/>
      <c r="QYV279" s="499"/>
      <c r="QYW279" s="499"/>
      <c r="QYX279" s="499"/>
      <c r="QYY279" s="500"/>
      <c r="QYZ279" s="501"/>
      <c r="QZA279" s="501"/>
      <c r="QZB279" s="501"/>
      <c r="QZC279" s="501"/>
      <c r="QZD279" s="501"/>
      <c r="QZE279" s="501"/>
      <c r="QZF279" s="501"/>
      <c r="QZG279" s="501"/>
      <c r="QZH279" s="501"/>
      <c r="QZI279" s="501"/>
      <c r="QZJ279" s="501"/>
      <c r="QZK279" s="502"/>
      <c r="QZL279" s="497"/>
      <c r="QZM279" s="498"/>
      <c r="QZN279" s="498"/>
      <c r="QZO279" s="499"/>
      <c r="QZP279" s="499"/>
      <c r="QZQ279" s="499"/>
      <c r="QZR279" s="500"/>
      <c r="QZS279" s="501"/>
      <c r="QZT279" s="501"/>
      <c r="QZU279" s="501"/>
      <c r="QZV279" s="501"/>
      <c r="QZW279" s="501"/>
      <c r="QZX279" s="501"/>
      <c r="QZY279" s="501"/>
      <c r="QZZ279" s="501"/>
      <c r="RAA279" s="501"/>
      <c r="RAB279" s="501"/>
      <c r="RAC279" s="501"/>
      <c r="RAD279" s="502"/>
      <c r="RAE279" s="497"/>
      <c r="RAF279" s="498"/>
      <c r="RAG279" s="498"/>
      <c r="RAH279" s="499"/>
      <c r="RAI279" s="499"/>
      <c r="RAJ279" s="499"/>
      <c r="RAK279" s="500"/>
      <c r="RAL279" s="501"/>
      <c r="RAM279" s="501"/>
      <c r="RAN279" s="501"/>
      <c r="RAO279" s="501"/>
      <c r="RAP279" s="501"/>
      <c r="RAQ279" s="501"/>
      <c r="RAR279" s="501"/>
      <c r="RAS279" s="501"/>
      <c r="RAT279" s="501"/>
      <c r="RAU279" s="501"/>
      <c r="RAV279" s="501"/>
      <c r="RAW279" s="502"/>
      <c r="RAX279" s="497"/>
      <c r="RAY279" s="498"/>
      <c r="RAZ279" s="498"/>
      <c r="RBA279" s="499"/>
      <c r="RBB279" s="499"/>
      <c r="RBC279" s="499"/>
      <c r="RBD279" s="500"/>
      <c r="RBE279" s="501"/>
      <c r="RBF279" s="501"/>
      <c r="RBG279" s="501"/>
      <c r="RBH279" s="501"/>
      <c r="RBI279" s="501"/>
      <c r="RBJ279" s="501"/>
      <c r="RBK279" s="501"/>
      <c r="RBL279" s="501"/>
      <c r="RBM279" s="501"/>
      <c r="RBN279" s="501"/>
      <c r="RBO279" s="501"/>
      <c r="RBP279" s="502"/>
      <c r="RBQ279" s="497"/>
      <c r="RBR279" s="498"/>
      <c r="RBS279" s="498"/>
      <c r="RBT279" s="499"/>
      <c r="RBU279" s="499"/>
      <c r="RBV279" s="499"/>
      <c r="RBW279" s="500"/>
      <c r="RBX279" s="501"/>
      <c r="RBY279" s="501"/>
      <c r="RBZ279" s="501"/>
      <c r="RCA279" s="501"/>
      <c r="RCB279" s="501"/>
      <c r="RCC279" s="501"/>
      <c r="RCD279" s="501"/>
      <c r="RCE279" s="501"/>
      <c r="RCF279" s="501"/>
      <c r="RCG279" s="501"/>
      <c r="RCH279" s="501"/>
      <c r="RCI279" s="502"/>
      <c r="RCJ279" s="497"/>
      <c r="RCK279" s="498"/>
      <c r="RCL279" s="498"/>
      <c r="RCM279" s="499"/>
      <c r="RCN279" s="499"/>
      <c r="RCO279" s="499"/>
      <c r="RCP279" s="500"/>
      <c r="RCQ279" s="501"/>
      <c r="RCR279" s="501"/>
      <c r="RCS279" s="501"/>
      <c r="RCT279" s="501"/>
      <c r="RCU279" s="501"/>
      <c r="RCV279" s="501"/>
      <c r="RCW279" s="501"/>
      <c r="RCX279" s="501"/>
      <c r="RCY279" s="501"/>
      <c r="RCZ279" s="501"/>
      <c r="RDA279" s="501"/>
      <c r="RDB279" s="502"/>
      <c r="RDC279" s="497"/>
      <c r="RDD279" s="498"/>
      <c r="RDE279" s="498"/>
      <c r="RDF279" s="499"/>
      <c r="RDG279" s="499"/>
      <c r="RDH279" s="499"/>
      <c r="RDI279" s="500"/>
      <c r="RDJ279" s="501"/>
      <c r="RDK279" s="501"/>
      <c r="RDL279" s="501"/>
      <c r="RDM279" s="501"/>
      <c r="RDN279" s="501"/>
      <c r="RDO279" s="501"/>
      <c r="RDP279" s="501"/>
      <c r="RDQ279" s="501"/>
      <c r="RDR279" s="501"/>
      <c r="RDS279" s="501"/>
      <c r="RDT279" s="501"/>
      <c r="RDU279" s="502"/>
      <c r="RDV279" s="497"/>
      <c r="RDW279" s="498"/>
      <c r="RDX279" s="498"/>
      <c r="RDY279" s="499"/>
      <c r="RDZ279" s="499"/>
      <c r="REA279" s="499"/>
      <c r="REB279" s="500"/>
      <c r="REC279" s="501"/>
      <c r="RED279" s="501"/>
      <c r="REE279" s="501"/>
      <c r="REF279" s="501"/>
      <c r="REG279" s="501"/>
      <c r="REH279" s="501"/>
      <c r="REI279" s="501"/>
      <c r="REJ279" s="501"/>
      <c r="REK279" s="501"/>
      <c r="REL279" s="501"/>
      <c r="REM279" s="501"/>
      <c r="REN279" s="502"/>
      <c r="REO279" s="497"/>
      <c r="REP279" s="498"/>
      <c r="REQ279" s="498"/>
      <c r="RER279" s="499"/>
      <c r="RES279" s="499"/>
      <c r="RET279" s="499"/>
      <c r="REU279" s="500"/>
      <c r="REV279" s="501"/>
      <c r="REW279" s="501"/>
      <c r="REX279" s="501"/>
      <c r="REY279" s="501"/>
      <c r="REZ279" s="501"/>
      <c r="RFA279" s="501"/>
      <c r="RFB279" s="501"/>
      <c r="RFC279" s="501"/>
      <c r="RFD279" s="501"/>
      <c r="RFE279" s="501"/>
      <c r="RFF279" s="501"/>
      <c r="RFG279" s="502"/>
      <c r="RFH279" s="497"/>
      <c r="RFI279" s="498"/>
      <c r="RFJ279" s="498"/>
      <c r="RFK279" s="499"/>
      <c r="RFL279" s="499"/>
      <c r="RFM279" s="499"/>
      <c r="RFN279" s="500"/>
      <c r="RFO279" s="501"/>
      <c r="RFP279" s="501"/>
      <c r="RFQ279" s="501"/>
      <c r="RFR279" s="501"/>
      <c r="RFS279" s="501"/>
      <c r="RFT279" s="501"/>
      <c r="RFU279" s="501"/>
      <c r="RFV279" s="501"/>
      <c r="RFW279" s="501"/>
      <c r="RFX279" s="501"/>
      <c r="RFY279" s="501"/>
      <c r="RFZ279" s="502"/>
      <c r="RGA279" s="497"/>
      <c r="RGB279" s="498"/>
      <c r="RGC279" s="498"/>
      <c r="RGD279" s="499"/>
      <c r="RGE279" s="499"/>
      <c r="RGF279" s="499"/>
      <c r="RGG279" s="500"/>
      <c r="RGH279" s="501"/>
      <c r="RGI279" s="501"/>
      <c r="RGJ279" s="501"/>
      <c r="RGK279" s="501"/>
      <c r="RGL279" s="501"/>
      <c r="RGM279" s="501"/>
      <c r="RGN279" s="501"/>
      <c r="RGO279" s="501"/>
      <c r="RGP279" s="501"/>
      <c r="RGQ279" s="501"/>
      <c r="RGR279" s="501"/>
      <c r="RGS279" s="502"/>
      <c r="RGT279" s="497"/>
      <c r="RGU279" s="498"/>
      <c r="RGV279" s="498"/>
      <c r="RGW279" s="499"/>
      <c r="RGX279" s="499"/>
      <c r="RGY279" s="499"/>
      <c r="RGZ279" s="500"/>
      <c r="RHA279" s="501"/>
      <c r="RHB279" s="501"/>
      <c r="RHC279" s="501"/>
      <c r="RHD279" s="501"/>
      <c r="RHE279" s="501"/>
      <c r="RHF279" s="501"/>
      <c r="RHG279" s="501"/>
      <c r="RHH279" s="501"/>
      <c r="RHI279" s="501"/>
      <c r="RHJ279" s="501"/>
      <c r="RHK279" s="501"/>
      <c r="RHL279" s="502"/>
      <c r="RHM279" s="497"/>
      <c r="RHN279" s="498"/>
      <c r="RHO279" s="498"/>
      <c r="RHP279" s="499"/>
      <c r="RHQ279" s="499"/>
      <c r="RHR279" s="499"/>
      <c r="RHS279" s="500"/>
      <c r="RHT279" s="501"/>
      <c r="RHU279" s="501"/>
      <c r="RHV279" s="501"/>
      <c r="RHW279" s="501"/>
      <c r="RHX279" s="501"/>
      <c r="RHY279" s="501"/>
      <c r="RHZ279" s="501"/>
      <c r="RIA279" s="501"/>
      <c r="RIB279" s="501"/>
      <c r="RIC279" s="501"/>
      <c r="RID279" s="501"/>
      <c r="RIE279" s="502"/>
      <c r="RIF279" s="497"/>
      <c r="RIG279" s="498"/>
      <c r="RIH279" s="498"/>
      <c r="RII279" s="499"/>
      <c r="RIJ279" s="499"/>
      <c r="RIK279" s="499"/>
      <c r="RIL279" s="500"/>
      <c r="RIM279" s="501"/>
      <c r="RIN279" s="501"/>
      <c r="RIO279" s="501"/>
      <c r="RIP279" s="501"/>
      <c r="RIQ279" s="501"/>
      <c r="RIR279" s="501"/>
      <c r="RIS279" s="501"/>
      <c r="RIT279" s="501"/>
      <c r="RIU279" s="501"/>
      <c r="RIV279" s="501"/>
      <c r="RIW279" s="501"/>
      <c r="RIX279" s="502"/>
      <c r="RIY279" s="497"/>
      <c r="RIZ279" s="498"/>
      <c r="RJA279" s="498"/>
      <c r="RJB279" s="499"/>
      <c r="RJC279" s="499"/>
      <c r="RJD279" s="499"/>
      <c r="RJE279" s="500"/>
      <c r="RJF279" s="501"/>
      <c r="RJG279" s="501"/>
      <c r="RJH279" s="501"/>
      <c r="RJI279" s="501"/>
      <c r="RJJ279" s="501"/>
      <c r="RJK279" s="501"/>
      <c r="RJL279" s="501"/>
      <c r="RJM279" s="501"/>
      <c r="RJN279" s="501"/>
      <c r="RJO279" s="501"/>
      <c r="RJP279" s="501"/>
      <c r="RJQ279" s="502"/>
      <c r="RJR279" s="497"/>
      <c r="RJS279" s="498"/>
      <c r="RJT279" s="498"/>
      <c r="RJU279" s="499"/>
      <c r="RJV279" s="499"/>
      <c r="RJW279" s="499"/>
      <c r="RJX279" s="500"/>
      <c r="RJY279" s="501"/>
      <c r="RJZ279" s="501"/>
      <c r="RKA279" s="501"/>
      <c r="RKB279" s="501"/>
      <c r="RKC279" s="501"/>
      <c r="RKD279" s="501"/>
      <c r="RKE279" s="501"/>
      <c r="RKF279" s="501"/>
      <c r="RKG279" s="501"/>
      <c r="RKH279" s="501"/>
      <c r="RKI279" s="501"/>
      <c r="RKJ279" s="502"/>
      <c r="RKK279" s="497"/>
      <c r="RKL279" s="498"/>
      <c r="RKM279" s="498"/>
      <c r="RKN279" s="499"/>
      <c r="RKO279" s="499"/>
      <c r="RKP279" s="499"/>
      <c r="RKQ279" s="500"/>
      <c r="RKR279" s="501"/>
      <c r="RKS279" s="501"/>
      <c r="RKT279" s="501"/>
      <c r="RKU279" s="501"/>
      <c r="RKV279" s="501"/>
      <c r="RKW279" s="501"/>
      <c r="RKX279" s="501"/>
      <c r="RKY279" s="501"/>
      <c r="RKZ279" s="501"/>
      <c r="RLA279" s="501"/>
      <c r="RLB279" s="501"/>
      <c r="RLC279" s="502"/>
      <c r="RLD279" s="497"/>
      <c r="RLE279" s="498"/>
      <c r="RLF279" s="498"/>
      <c r="RLG279" s="499"/>
      <c r="RLH279" s="499"/>
      <c r="RLI279" s="499"/>
      <c r="RLJ279" s="500"/>
      <c r="RLK279" s="501"/>
      <c r="RLL279" s="501"/>
      <c r="RLM279" s="501"/>
      <c r="RLN279" s="501"/>
      <c r="RLO279" s="501"/>
      <c r="RLP279" s="501"/>
      <c r="RLQ279" s="501"/>
      <c r="RLR279" s="501"/>
      <c r="RLS279" s="501"/>
      <c r="RLT279" s="501"/>
      <c r="RLU279" s="501"/>
      <c r="RLV279" s="502"/>
      <c r="RLW279" s="497"/>
      <c r="RLX279" s="498"/>
      <c r="RLY279" s="498"/>
      <c r="RLZ279" s="499"/>
      <c r="RMA279" s="499"/>
      <c r="RMB279" s="499"/>
      <c r="RMC279" s="500"/>
      <c r="RMD279" s="501"/>
      <c r="RME279" s="501"/>
      <c r="RMF279" s="501"/>
      <c r="RMG279" s="501"/>
      <c r="RMH279" s="501"/>
      <c r="RMI279" s="501"/>
      <c r="RMJ279" s="501"/>
      <c r="RMK279" s="501"/>
      <c r="RML279" s="501"/>
      <c r="RMM279" s="501"/>
      <c r="RMN279" s="501"/>
      <c r="RMO279" s="502"/>
      <c r="RMP279" s="497"/>
      <c r="RMQ279" s="498"/>
      <c r="RMR279" s="498"/>
      <c r="RMS279" s="499"/>
      <c r="RMT279" s="499"/>
      <c r="RMU279" s="499"/>
      <c r="RMV279" s="500"/>
      <c r="RMW279" s="501"/>
      <c r="RMX279" s="501"/>
      <c r="RMY279" s="501"/>
      <c r="RMZ279" s="501"/>
      <c r="RNA279" s="501"/>
      <c r="RNB279" s="501"/>
      <c r="RNC279" s="501"/>
      <c r="RND279" s="501"/>
      <c r="RNE279" s="501"/>
      <c r="RNF279" s="501"/>
      <c r="RNG279" s="501"/>
      <c r="RNH279" s="502"/>
      <c r="RNI279" s="497"/>
      <c r="RNJ279" s="498"/>
      <c r="RNK279" s="498"/>
      <c r="RNL279" s="499"/>
      <c r="RNM279" s="499"/>
      <c r="RNN279" s="499"/>
      <c r="RNO279" s="500"/>
      <c r="RNP279" s="501"/>
      <c r="RNQ279" s="501"/>
      <c r="RNR279" s="501"/>
      <c r="RNS279" s="501"/>
      <c r="RNT279" s="501"/>
      <c r="RNU279" s="501"/>
      <c r="RNV279" s="501"/>
      <c r="RNW279" s="501"/>
      <c r="RNX279" s="501"/>
      <c r="RNY279" s="501"/>
      <c r="RNZ279" s="501"/>
      <c r="ROA279" s="502"/>
      <c r="ROB279" s="497"/>
      <c r="ROC279" s="498"/>
      <c r="ROD279" s="498"/>
      <c r="ROE279" s="499"/>
      <c r="ROF279" s="499"/>
      <c r="ROG279" s="499"/>
      <c r="ROH279" s="500"/>
      <c r="ROI279" s="501"/>
      <c r="ROJ279" s="501"/>
      <c r="ROK279" s="501"/>
      <c r="ROL279" s="501"/>
      <c r="ROM279" s="501"/>
      <c r="RON279" s="501"/>
      <c r="ROO279" s="501"/>
      <c r="ROP279" s="501"/>
      <c r="ROQ279" s="501"/>
      <c r="ROR279" s="501"/>
      <c r="ROS279" s="501"/>
      <c r="ROT279" s="502"/>
      <c r="ROU279" s="497"/>
      <c r="ROV279" s="498"/>
      <c r="ROW279" s="498"/>
      <c r="ROX279" s="499"/>
      <c r="ROY279" s="499"/>
      <c r="ROZ279" s="499"/>
      <c r="RPA279" s="500"/>
      <c r="RPB279" s="501"/>
      <c r="RPC279" s="501"/>
      <c r="RPD279" s="501"/>
      <c r="RPE279" s="501"/>
      <c r="RPF279" s="501"/>
      <c r="RPG279" s="501"/>
      <c r="RPH279" s="501"/>
      <c r="RPI279" s="501"/>
      <c r="RPJ279" s="501"/>
      <c r="RPK279" s="501"/>
      <c r="RPL279" s="501"/>
      <c r="RPM279" s="502"/>
      <c r="RPN279" s="497"/>
      <c r="RPO279" s="498"/>
      <c r="RPP279" s="498"/>
      <c r="RPQ279" s="499"/>
      <c r="RPR279" s="499"/>
      <c r="RPS279" s="499"/>
      <c r="RPT279" s="500"/>
      <c r="RPU279" s="501"/>
      <c r="RPV279" s="501"/>
      <c r="RPW279" s="501"/>
      <c r="RPX279" s="501"/>
      <c r="RPY279" s="501"/>
      <c r="RPZ279" s="501"/>
      <c r="RQA279" s="501"/>
      <c r="RQB279" s="501"/>
      <c r="RQC279" s="501"/>
      <c r="RQD279" s="501"/>
      <c r="RQE279" s="501"/>
      <c r="RQF279" s="502"/>
      <c r="RQG279" s="497"/>
      <c r="RQH279" s="498"/>
      <c r="RQI279" s="498"/>
      <c r="RQJ279" s="499"/>
      <c r="RQK279" s="499"/>
      <c r="RQL279" s="499"/>
      <c r="RQM279" s="500"/>
      <c r="RQN279" s="501"/>
      <c r="RQO279" s="501"/>
      <c r="RQP279" s="501"/>
      <c r="RQQ279" s="501"/>
      <c r="RQR279" s="501"/>
      <c r="RQS279" s="501"/>
      <c r="RQT279" s="501"/>
      <c r="RQU279" s="501"/>
      <c r="RQV279" s="501"/>
      <c r="RQW279" s="501"/>
      <c r="RQX279" s="501"/>
      <c r="RQY279" s="502"/>
      <c r="RQZ279" s="497"/>
      <c r="RRA279" s="498"/>
      <c r="RRB279" s="498"/>
      <c r="RRC279" s="499"/>
      <c r="RRD279" s="499"/>
      <c r="RRE279" s="499"/>
      <c r="RRF279" s="500"/>
      <c r="RRG279" s="501"/>
      <c r="RRH279" s="501"/>
      <c r="RRI279" s="501"/>
      <c r="RRJ279" s="501"/>
      <c r="RRK279" s="501"/>
      <c r="RRL279" s="501"/>
      <c r="RRM279" s="501"/>
      <c r="RRN279" s="501"/>
      <c r="RRO279" s="501"/>
      <c r="RRP279" s="501"/>
      <c r="RRQ279" s="501"/>
      <c r="RRR279" s="502"/>
      <c r="RRS279" s="497"/>
      <c r="RRT279" s="498"/>
      <c r="RRU279" s="498"/>
      <c r="RRV279" s="499"/>
      <c r="RRW279" s="499"/>
      <c r="RRX279" s="499"/>
      <c r="RRY279" s="500"/>
      <c r="RRZ279" s="501"/>
      <c r="RSA279" s="501"/>
      <c r="RSB279" s="501"/>
      <c r="RSC279" s="501"/>
      <c r="RSD279" s="501"/>
      <c r="RSE279" s="501"/>
      <c r="RSF279" s="501"/>
      <c r="RSG279" s="501"/>
      <c r="RSH279" s="501"/>
      <c r="RSI279" s="501"/>
      <c r="RSJ279" s="501"/>
      <c r="RSK279" s="502"/>
      <c r="RSL279" s="497"/>
      <c r="RSM279" s="498"/>
      <c r="RSN279" s="498"/>
      <c r="RSO279" s="499"/>
      <c r="RSP279" s="499"/>
      <c r="RSQ279" s="499"/>
      <c r="RSR279" s="500"/>
      <c r="RSS279" s="501"/>
      <c r="RST279" s="501"/>
      <c r="RSU279" s="501"/>
      <c r="RSV279" s="501"/>
      <c r="RSW279" s="501"/>
      <c r="RSX279" s="501"/>
      <c r="RSY279" s="501"/>
      <c r="RSZ279" s="501"/>
      <c r="RTA279" s="501"/>
      <c r="RTB279" s="501"/>
      <c r="RTC279" s="501"/>
      <c r="RTD279" s="502"/>
      <c r="RTE279" s="497"/>
      <c r="RTF279" s="498"/>
      <c r="RTG279" s="498"/>
      <c r="RTH279" s="499"/>
      <c r="RTI279" s="499"/>
      <c r="RTJ279" s="499"/>
      <c r="RTK279" s="500"/>
      <c r="RTL279" s="501"/>
      <c r="RTM279" s="501"/>
      <c r="RTN279" s="501"/>
      <c r="RTO279" s="501"/>
      <c r="RTP279" s="501"/>
      <c r="RTQ279" s="501"/>
      <c r="RTR279" s="501"/>
      <c r="RTS279" s="501"/>
      <c r="RTT279" s="501"/>
      <c r="RTU279" s="501"/>
      <c r="RTV279" s="501"/>
      <c r="RTW279" s="502"/>
      <c r="RTX279" s="497"/>
      <c r="RTY279" s="498"/>
      <c r="RTZ279" s="498"/>
      <c r="RUA279" s="499"/>
      <c r="RUB279" s="499"/>
      <c r="RUC279" s="499"/>
      <c r="RUD279" s="500"/>
      <c r="RUE279" s="501"/>
      <c r="RUF279" s="501"/>
      <c r="RUG279" s="501"/>
      <c r="RUH279" s="501"/>
      <c r="RUI279" s="501"/>
      <c r="RUJ279" s="501"/>
      <c r="RUK279" s="501"/>
      <c r="RUL279" s="501"/>
      <c r="RUM279" s="501"/>
      <c r="RUN279" s="501"/>
      <c r="RUO279" s="501"/>
      <c r="RUP279" s="502"/>
      <c r="RUQ279" s="497"/>
      <c r="RUR279" s="498"/>
      <c r="RUS279" s="498"/>
      <c r="RUT279" s="499"/>
      <c r="RUU279" s="499"/>
      <c r="RUV279" s="499"/>
      <c r="RUW279" s="500"/>
      <c r="RUX279" s="501"/>
      <c r="RUY279" s="501"/>
      <c r="RUZ279" s="501"/>
      <c r="RVA279" s="501"/>
      <c r="RVB279" s="501"/>
      <c r="RVC279" s="501"/>
      <c r="RVD279" s="501"/>
      <c r="RVE279" s="501"/>
      <c r="RVF279" s="501"/>
      <c r="RVG279" s="501"/>
      <c r="RVH279" s="501"/>
      <c r="RVI279" s="502"/>
      <c r="RVJ279" s="497"/>
      <c r="RVK279" s="498"/>
      <c r="RVL279" s="498"/>
      <c r="RVM279" s="499"/>
      <c r="RVN279" s="499"/>
      <c r="RVO279" s="499"/>
      <c r="RVP279" s="500"/>
      <c r="RVQ279" s="501"/>
      <c r="RVR279" s="501"/>
      <c r="RVS279" s="501"/>
      <c r="RVT279" s="501"/>
      <c r="RVU279" s="501"/>
      <c r="RVV279" s="501"/>
      <c r="RVW279" s="501"/>
      <c r="RVX279" s="501"/>
      <c r="RVY279" s="501"/>
      <c r="RVZ279" s="501"/>
      <c r="RWA279" s="501"/>
      <c r="RWB279" s="502"/>
      <c r="RWC279" s="497"/>
      <c r="RWD279" s="498"/>
      <c r="RWE279" s="498"/>
      <c r="RWF279" s="499"/>
      <c r="RWG279" s="499"/>
      <c r="RWH279" s="499"/>
      <c r="RWI279" s="500"/>
      <c r="RWJ279" s="501"/>
      <c r="RWK279" s="501"/>
      <c r="RWL279" s="501"/>
      <c r="RWM279" s="501"/>
      <c r="RWN279" s="501"/>
      <c r="RWO279" s="501"/>
      <c r="RWP279" s="501"/>
      <c r="RWQ279" s="501"/>
      <c r="RWR279" s="501"/>
      <c r="RWS279" s="501"/>
      <c r="RWT279" s="501"/>
      <c r="RWU279" s="502"/>
      <c r="RWV279" s="497"/>
      <c r="RWW279" s="498"/>
      <c r="RWX279" s="498"/>
      <c r="RWY279" s="499"/>
      <c r="RWZ279" s="499"/>
      <c r="RXA279" s="499"/>
      <c r="RXB279" s="500"/>
      <c r="RXC279" s="501"/>
      <c r="RXD279" s="501"/>
      <c r="RXE279" s="501"/>
      <c r="RXF279" s="501"/>
      <c r="RXG279" s="501"/>
      <c r="RXH279" s="501"/>
      <c r="RXI279" s="501"/>
      <c r="RXJ279" s="501"/>
      <c r="RXK279" s="501"/>
      <c r="RXL279" s="501"/>
      <c r="RXM279" s="501"/>
      <c r="RXN279" s="502"/>
      <c r="RXO279" s="497"/>
      <c r="RXP279" s="498"/>
      <c r="RXQ279" s="498"/>
      <c r="RXR279" s="499"/>
      <c r="RXS279" s="499"/>
      <c r="RXT279" s="499"/>
      <c r="RXU279" s="500"/>
      <c r="RXV279" s="501"/>
      <c r="RXW279" s="501"/>
      <c r="RXX279" s="501"/>
      <c r="RXY279" s="501"/>
      <c r="RXZ279" s="501"/>
      <c r="RYA279" s="501"/>
      <c r="RYB279" s="501"/>
      <c r="RYC279" s="501"/>
      <c r="RYD279" s="501"/>
      <c r="RYE279" s="501"/>
      <c r="RYF279" s="501"/>
      <c r="RYG279" s="502"/>
      <c r="RYH279" s="497"/>
      <c r="RYI279" s="498"/>
      <c r="RYJ279" s="498"/>
      <c r="RYK279" s="499"/>
      <c r="RYL279" s="499"/>
      <c r="RYM279" s="499"/>
      <c r="RYN279" s="500"/>
      <c r="RYO279" s="501"/>
      <c r="RYP279" s="501"/>
      <c r="RYQ279" s="501"/>
      <c r="RYR279" s="501"/>
      <c r="RYS279" s="501"/>
      <c r="RYT279" s="501"/>
      <c r="RYU279" s="501"/>
      <c r="RYV279" s="501"/>
      <c r="RYW279" s="501"/>
      <c r="RYX279" s="501"/>
      <c r="RYY279" s="501"/>
      <c r="RYZ279" s="502"/>
      <c r="RZA279" s="497"/>
      <c r="RZB279" s="498"/>
      <c r="RZC279" s="498"/>
      <c r="RZD279" s="499"/>
      <c r="RZE279" s="499"/>
      <c r="RZF279" s="499"/>
      <c r="RZG279" s="500"/>
      <c r="RZH279" s="501"/>
      <c r="RZI279" s="501"/>
      <c r="RZJ279" s="501"/>
      <c r="RZK279" s="501"/>
      <c r="RZL279" s="501"/>
      <c r="RZM279" s="501"/>
      <c r="RZN279" s="501"/>
      <c r="RZO279" s="501"/>
      <c r="RZP279" s="501"/>
      <c r="RZQ279" s="501"/>
      <c r="RZR279" s="501"/>
      <c r="RZS279" s="502"/>
      <c r="RZT279" s="497"/>
      <c r="RZU279" s="498"/>
      <c r="RZV279" s="498"/>
      <c r="RZW279" s="499"/>
      <c r="RZX279" s="499"/>
      <c r="RZY279" s="499"/>
      <c r="RZZ279" s="500"/>
      <c r="SAA279" s="501"/>
      <c r="SAB279" s="501"/>
      <c r="SAC279" s="501"/>
      <c r="SAD279" s="501"/>
      <c r="SAE279" s="501"/>
      <c r="SAF279" s="501"/>
      <c r="SAG279" s="501"/>
      <c r="SAH279" s="501"/>
      <c r="SAI279" s="501"/>
      <c r="SAJ279" s="501"/>
      <c r="SAK279" s="501"/>
      <c r="SAL279" s="502"/>
      <c r="SAM279" s="497"/>
      <c r="SAN279" s="498"/>
      <c r="SAO279" s="498"/>
      <c r="SAP279" s="499"/>
      <c r="SAQ279" s="499"/>
      <c r="SAR279" s="499"/>
      <c r="SAS279" s="500"/>
      <c r="SAT279" s="501"/>
      <c r="SAU279" s="501"/>
      <c r="SAV279" s="501"/>
      <c r="SAW279" s="501"/>
      <c r="SAX279" s="501"/>
      <c r="SAY279" s="501"/>
      <c r="SAZ279" s="501"/>
      <c r="SBA279" s="501"/>
      <c r="SBB279" s="501"/>
      <c r="SBC279" s="501"/>
      <c r="SBD279" s="501"/>
      <c r="SBE279" s="502"/>
      <c r="SBF279" s="497"/>
      <c r="SBG279" s="498"/>
      <c r="SBH279" s="498"/>
      <c r="SBI279" s="499"/>
      <c r="SBJ279" s="499"/>
      <c r="SBK279" s="499"/>
      <c r="SBL279" s="500"/>
      <c r="SBM279" s="501"/>
      <c r="SBN279" s="501"/>
      <c r="SBO279" s="501"/>
      <c r="SBP279" s="501"/>
      <c r="SBQ279" s="501"/>
      <c r="SBR279" s="501"/>
      <c r="SBS279" s="501"/>
      <c r="SBT279" s="501"/>
      <c r="SBU279" s="501"/>
      <c r="SBV279" s="501"/>
      <c r="SBW279" s="501"/>
      <c r="SBX279" s="502"/>
      <c r="SBY279" s="497"/>
      <c r="SBZ279" s="498"/>
      <c r="SCA279" s="498"/>
      <c r="SCB279" s="499"/>
      <c r="SCC279" s="499"/>
      <c r="SCD279" s="499"/>
      <c r="SCE279" s="500"/>
      <c r="SCF279" s="501"/>
      <c r="SCG279" s="501"/>
      <c r="SCH279" s="501"/>
      <c r="SCI279" s="501"/>
      <c r="SCJ279" s="501"/>
      <c r="SCK279" s="501"/>
      <c r="SCL279" s="501"/>
      <c r="SCM279" s="501"/>
      <c r="SCN279" s="501"/>
      <c r="SCO279" s="501"/>
      <c r="SCP279" s="501"/>
      <c r="SCQ279" s="502"/>
      <c r="SCR279" s="497"/>
      <c r="SCS279" s="498"/>
      <c r="SCT279" s="498"/>
      <c r="SCU279" s="499"/>
      <c r="SCV279" s="499"/>
      <c r="SCW279" s="499"/>
      <c r="SCX279" s="500"/>
      <c r="SCY279" s="501"/>
      <c r="SCZ279" s="501"/>
      <c r="SDA279" s="501"/>
      <c r="SDB279" s="501"/>
      <c r="SDC279" s="501"/>
      <c r="SDD279" s="501"/>
      <c r="SDE279" s="501"/>
      <c r="SDF279" s="501"/>
      <c r="SDG279" s="501"/>
      <c r="SDH279" s="501"/>
      <c r="SDI279" s="501"/>
      <c r="SDJ279" s="502"/>
      <c r="SDK279" s="497"/>
      <c r="SDL279" s="498"/>
      <c r="SDM279" s="498"/>
      <c r="SDN279" s="499"/>
      <c r="SDO279" s="499"/>
      <c r="SDP279" s="499"/>
      <c r="SDQ279" s="500"/>
      <c r="SDR279" s="501"/>
      <c r="SDS279" s="501"/>
      <c r="SDT279" s="501"/>
      <c r="SDU279" s="501"/>
      <c r="SDV279" s="501"/>
      <c r="SDW279" s="501"/>
      <c r="SDX279" s="501"/>
      <c r="SDY279" s="501"/>
      <c r="SDZ279" s="501"/>
      <c r="SEA279" s="501"/>
      <c r="SEB279" s="501"/>
      <c r="SEC279" s="502"/>
      <c r="SED279" s="497"/>
      <c r="SEE279" s="498"/>
      <c r="SEF279" s="498"/>
      <c r="SEG279" s="499"/>
      <c r="SEH279" s="499"/>
      <c r="SEI279" s="499"/>
      <c r="SEJ279" s="500"/>
      <c r="SEK279" s="501"/>
      <c r="SEL279" s="501"/>
      <c r="SEM279" s="501"/>
      <c r="SEN279" s="501"/>
      <c r="SEO279" s="501"/>
      <c r="SEP279" s="501"/>
      <c r="SEQ279" s="501"/>
      <c r="SER279" s="501"/>
      <c r="SES279" s="501"/>
      <c r="SET279" s="501"/>
      <c r="SEU279" s="501"/>
      <c r="SEV279" s="502"/>
      <c r="SEW279" s="497"/>
      <c r="SEX279" s="498"/>
      <c r="SEY279" s="498"/>
      <c r="SEZ279" s="499"/>
      <c r="SFA279" s="499"/>
      <c r="SFB279" s="499"/>
      <c r="SFC279" s="500"/>
      <c r="SFD279" s="501"/>
      <c r="SFE279" s="501"/>
      <c r="SFF279" s="501"/>
      <c r="SFG279" s="501"/>
      <c r="SFH279" s="501"/>
      <c r="SFI279" s="501"/>
      <c r="SFJ279" s="501"/>
      <c r="SFK279" s="501"/>
      <c r="SFL279" s="501"/>
      <c r="SFM279" s="501"/>
      <c r="SFN279" s="501"/>
      <c r="SFO279" s="502"/>
      <c r="SFP279" s="497"/>
      <c r="SFQ279" s="498"/>
      <c r="SFR279" s="498"/>
      <c r="SFS279" s="499"/>
      <c r="SFT279" s="499"/>
      <c r="SFU279" s="499"/>
      <c r="SFV279" s="500"/>
      <c r="SFW279" s="501"/>
      <c r="SFX279" s="501"/>
      <c r="SFY279" s="501"/>
      <c r="SFZ279" s="501"/>
      <c r="SGA279" s="501"/>
      <c r="SGB279" s="501"/>
      <c r="SGC279" s="501"/>
      <c r="SGD279" s="501"/>
      <c r="SGE279" s="501"/>
      <c r="SGF279" s="501"/>
      <c r="SGG279" s="501"/>
      <c r="SGH279" s="502"/>
      <c r="SGI279" s="497"/>
      <c r="SGJ279" s="498"/>
      <c r="SGK279" s="498"/>
      <c r="SGL279" s="499"/>
      <c r="SGM279" s="499"/>
      <c r="SGN279" s="499"/>
      <c r="SGO279" s="500"/>
      <c r="SGP279" s="501"/>
      <c r="SGQ279" s="501"/>
      <c r="SGR279" s="501"/>
      <c r="SGS279" s="501"/>
      <c r="SGT279" s="501"/>
      <c r="SGU279" s="501"/>
      <c r="SGV279" s="501"/>
      <c r="SGW279" s="501"/>
      <c r="SGX279" s="501"/>
      <c r="SGY279" s="501"/>
      <c r="SGZ279" s="501"/>
      <c r="SHA279" s="502"/>
      <c r="SHB279" s="497"/>
      <c r="SHC279" s="498"/>
      <c r="SHD279" s="498"/>
      <c r="SHE279" s="499"/>
      <c r="SHF279" s="499"/>
      <c r="SHG279" s="499"/>
      <c r="SHH279" s="500"/>
      <c r="SHI279" s="501"/>
      <c r="SHJ279" s="501"/>
      <c r="SHK279" s="501"/>
      <c r="SHL279" s="501"/>
      <c r="SHM279" s="501"/>
      <c r="SHN279" s="501"/>
      <c r="SHO279" s="501"/>
      <c r="SHP279" s="501"/>
      <c r="SHQ279" s="501"/>
      <c r="SHR279" s="501"/>
      <c r="SHS279" s="501"/>
      <c r="SHT279" s="502"/>
      <c r="SHU279" s="497"/>
      <c r="SHV279" s="498"/>
      <c r="SHW279" s="498"/>
      <c r="SHX279" s="499"/>
      <c r="SHY279" s="499"/>
      <c r="SHZ279" s="499"/>
      <c r="SIA279" s="500"/>
      <c r="SIB279" s="501"/>
      <c r="SIC279" s="501"/>
      <c r="SID279" s="501"/>
      <c r="SIE279" s="501"/>
      <c r="SIF279" s="501"/>
      <c r="SIG279" s="501"/>
      <c r="SIH279" s="501"/>
      <c r="SII279" s="501"/>
      <c r="SIJ279" s="501"/>
      <c r="SIK279" s="501"/>
      <c r="SIL279" s="501"/>
      <c r="SIM279" s="502"/>
      <c r="SIN279" s="497"/>
      <c r="SIO279" s="498"/>
      <c r="SIP279" s="498"/>
      <c r="SIQ279" s="499"/>
      <c r="SIR279" s="499"/>
      <c r="SIS279" s="499"/>
      <c r="SIT279" s="500"/>
      <c r="SIU279" s="501"/>
      <c r="SIV279" s="501"/>
      <c r="SIW279" s="501"/>
      <c r="SIX279" s="501"/>
      <c r="SIY279" s="501"/>
      <c r="SIZ279" s="501"/>
      <c r="SJA279" s="501"/>
      <c r="SJB279" s="501"/>
      <c r="SJC279" s="501"/>
      <c r="SJD279" s="501"/>
      <c r="SJE279" s="501"/>
      <c r="SJF279" s="502"/>
      <c r="SJG279" s="497"/>
      <c r="SJH279" s="498"/>
      <c r="SJI279" s="498"/>
      <c r="SJJ279" s="499"/>
      <c r="SJK279" s="499"/>
      <c r="SJL279" s="499"/>
      <c r="SJM279" s="500"/>
      <c r="SJN279" s="501"/>
      <c r="SJO279" s="501"/>
      <c r="SJP279" s="501"/>
      <c r="SJQ279" s="501"/>
      <c r="SJR279" s="501"/>
      <c r="SJS279" s="501"/>
      <c r="SJT279" s="501"/>
      <c r="SJU279" s="501"/>
      <c r="SJV279" s="501"/>
      <c r="SJW279" s="501"/>
      <c r="SJX279" s="501"/>
      <c r="SJY279" s="502"/>
      <c r="SJZ279" s="497"/>
      <c r="SKA279" s="498"/>
      <c r="SKB279" s="498"/>
      <c r="SKC279" s="499"/>
      <c r="SKD279" s="499"/>
      <c r="SKE279" s="499"/>
      <c r="SKF279" s="500"/>
      <c r="SKG279" s="501"/>
      <c r="SKH279" s="501"/>
      <c r="SKI279" s="501"/>
      <c r="SKJ279" s="501"/>
      <c r="SKK279" s="501"/>
      <c r="SKL279" s="501"/>
      <c r="SKM279" s="501"/>
      <c r="SKN279" s="501"/>
      <c r="SKO279" s="501"/>
      <c r="SKP279" s="501"/>
      <c r="SKQ279" s="501"/>
      <c r="SKR279" s="502"/>
      <c r="SKS279" s="497"/>
      <c r="SKT279" s="498"/>
      <c r="SKU279" s="498"/>
      <c r="SKV279" s="499"/>
      <c r="SKW279" s="499"/>
      <c r="SKX279" s="499"/>
      <c r="SKY279" s="500"/>
      <c r="SKZ279" s="501"/>
      <c r="SLA279" s="501"/>
      <c r="SLB279" s="501"/>
      <c r="SLC279" s="501"/>
      <c r="SLD279" s="501"/>
      <c r="SLE279" s="501"/>
      <c r="SLF279" s="501"/>
      <c r="SLG279" s="501"/>
      <c r="SLH279" s="501"/>
      <c r="SLI279" s="501"/>
      <c r="SLJ279" s="501"/>
      <c r="SLK279" s="502"/>
      <c r="SLL279" s="497"/>
      <c r="SLM279" s="498"/>
      <c r="SLN279" s="498"/>
      <c r="SLO279" s="499"/>
      <c r="SLP279" s="499"/>
      <c r="SLQ279" s="499"/>
      <c r="SLR279" s="500"/>
      <c r="SLS279" s="501"/>
      <c r="SLT279" s="501"/>
      <c r="SLU279" s="501"/>
      <c r="SLV279" s="501"/>
      <c r="SLW279" s="501"/>
      <c r="SLX279" s="501"/>
      <c r="SLY279" s="501"/>
      <c r="SLZ279" s="501"/>
      <c r="SMA279" s="501"/>
      <c r="SMB279" s="501"/>
      <c r="SMC279" s="501"/>
      <c r="SMD279" s="502"/>
      <c r="SME279" s="497"/>
      <c r="SMF279" s="498"/>
      <c r="SMG279" s="498"/>
      <c r="SMH279" s="499"/>
      <c r="SMI279" s="499"/>
      <c r="SMJ279" s="499"/>
      <c r="SMK279" s="500"/>
      <c r="SML279" s="501"/>
      <c r="SMM279" s="501"/>
      <c r="SMN279" s="501"/>
      <c r="SMO279" s="501"/>
      <c r="SMP279" s="501"/>
      <c r="SMQ279" s="501"/>
      <c r="SMR279" s="501"/>
      <c r="SMS279" s="501"/>
      <c r="SMT279" s="501"/>
      <c r="SMU279" s="501"/>
      <c r="SMV279" s="501"/>
      <c r="SMW279" s="502"/>
      <c r="SMX279" s="497"/>
      <c r="SMY279" s="498"/>
      <c r="SMZ279" s="498"/>
      <c r="SNA279" s="499"/>
      <c r="SNB279" s="499"/>
      <c r="SNC279" s="499"/>
      <c r="SND279" s="500"/>
      <c r="SNE279" s="501"/>
      <c r="SNF279" s="501"/>
      <c r="SNG279" s="501"/>
      <c r="SNH279" s="501"/>
      <c r="SNI279" s="501"/>
      <c r="SNJ279" s="501"/>
      <c r="SNK279" s="501"/>
      <c r="SNL279" s="501"/>
      <c r="SNM279" s="501"/>
      <c r="SNN279" s="501"/>
      <c r="SNO279" s="501"/>
      <c r="SNP279" s="502"/>
      <c r="SNQ279" s="497"/>
      <c r="SNR279" s="498"/>
      <c r="SNS279" s="498"/>
      <c r="SNT279" s="499"/>
      <c r="SNU279" s="499"/>
      <c r="SNV279" s="499"/>
      <c r="SNW279" s="500"/>
      <c r="SNX279" s="501"/>
      <c r="SNY279" s="501"/>
      <c r="SNZ279" s="501"/>
      <c r="SOA279" s="501"/>
      <c r="SOB279" s="501"/>
      <c r="SOC279" s="501"/>
      <c r="SOD279" s="501"/>
      <c r="SOE279" s="501"/>
      <c r="SOF279" s="501"/>
      <c r="SOG279" s="501"/>
      <c r="SOH279" s="501"/>
      <c r="SOI279" s="502"/>
      <c r="SOJ279" s="497"/>
      <c r="SOK279" s="498"/>
      <c r="SOL279" s="498"/>
      <c r="SOM279" s="499"/>
      <c r="SON279" s="499"/>
      <c r="SOO279" s="499"/>
      <c r="SOP279" s="500"/>
      <c r="SOQ279" s="501"/>
      <c r="SOR279" s="501"/>
      <c r="SOS279" s="501"/>
      <c r="SOT279" s="501"/>
      <c r="SOU279" s="501"/>
      <c r="SOV279" s="501"/>
      <c r="SOW279" s="501"/>
      <c r="SOX279" s="501"/>
      <c r="SOY279" s="501"/>
      <c r="SOZ279" s="501"/>
      <c r="SPA279" s="501"/>
      <c r="SPB279" s="502"/>
      <c r="SPC279" s="497"/>
      <c r="SPD279" s="498"/>
      <c r="SPE279" s="498"/>
      <c r="SPF279" s="499"/>
      <c r="SPG279" s="499"/>
      <c r="SPH279" s="499"/>
      <c r="SPI279" s="500"/>
      <c r="SPJ279" s="501"/>
      <c r="SPK279" s="501"/>
      <c r="SPL279" s="501"/>
      <c r="SPM279" s="501"/>
      <c r="SPN279" s="501"/>
      <c r="SPO279" s="501"/>
      <c r="SPP279" s="501"/>
      <c r="SPQ279" s="501"/>
      <c r="SPR279" s="501"/>
      <c r="SPS279" s="501"/>
      <c r="SPT279" s="501"/>
      <c r="SPU279" s="502"/>
      <c r="SPV279" s="497"/>
      <c r="SPW279" s="498"/>
      <c r="SPX279" s="498"/>
      <c r="SPY279" s="499"/>
      <c r="SPZ279" s="499"/>
      <c r="SQA279" s="499"/>
      <c r="SQB279" s="500"/>
      <c r="SQC279" s="501"/>
      <c r="SQD279" s="501"/>
      <c r="SQE279" s="501"/>
      <c r="SQF279" s="501"/>
      <c r="SQG279" s="501"/>
      <c r="SQH279" s="501"/>
      <c r="SQI279" s="501"/>
      <c r="SQJ279" s="501"/>
      <c r="SQK279" s="501"/>
      <c r="SQL279" s="501"/>
      <c r="SQM279" s="501"/>
      <c r="SQN279" s="502"/>
      <c r="SQO279" s="497"/>
      <c r="SQP279" s="498"/>
      <c r="SQQ279" s="498"/>
      <c r="SQR279" s="499"/>
      <c r="SQS279" s="499"/>
      <c r="SQT279" s="499"/>
      <c r="SQU279" s="500"/>
      <c r="SQV279" s="501"/>
      <c r="SQW279" s="501"/>
      <c r="SQX279" s="501"/>
      <c r="SQY279" s="501"/>
      <c r="SQZ279" s="501"/>
      <c r="SRA279" s="501"/>
      <c r="SRB279" s="501"/>
      <c r="SRC279" s="501"/>
      <c r="SRD279" s="501"/>
      <c r="SRE279" s="501"/>
      <c r="SRF279" s="501"/>
      <c r="SRG279" s="502"/>
      <c r="SRH279" s="497"/>
      <c r="SRI279" s="498"/>
      <c r="SRJ279" s="498"/>
      <c r="SRK279" s="499"/>
      <c r="SRL279" s="499"/>
      <c r="SRM279" s="499"/>
      <c r="SRN279" s="500"/>
      <c r="SRO279" s="501"/>
      <c r="SRP279" s="501"/>
      <c r="SRQ279" s="501"/>
      <c r="SRR279" s="501"/>
      <c r="SRS279" s="501"/>
      <c r="SRT279" s="501"/>
      <c r="SRU279" s="501"/>
      <c r="SRV279" s="501"/>
      <c r="SRW279" s="501"/>
      <c r="SRX279" s="501"/>
      <c r="SRY279" s="501"/>
      <c r="SRZ279" s="502"/>
      <c r="SSA279" s="497"/>
      <c r="SSB279" s="498"/>
      <c r="SSC279" s="498"/>
      <c r="SSD279" s="499"/>
      <c r="SSE279" s="499"/>
      <c r="SSF279" s="499"/>
      <c r="SSG279" s="500"/>
      <c r="SSH279" s="501"/>
      <c r="SSI279" s="501"/>
      <c r="SSJ279" s="501"/>
      <c r="SSK279" s="501"/>
      <c r="SSL279" s="501"/>
      <c r="SSM279" s="501"/>
      <c r="SSN279" s="501"/>
      <c r="SSO279" s="501"/>
      <c r="SSP279" s="501"/>
      <c r="SSQ279" s="501"/>
      <c r="SSR279" s="501"/>
      <c r="SSS279" s="502"/>
      <c r="SST279" s="497"/>
      <c r="SSU279" s="498"/>
      <c r="SSV279" s="498"/>
      <c r="SSW279" s="499"/>
      <c r="SSX279" s="499"/>
      <c r="SSY279" s="499"/>
      <c r="SSZ279" s="500"/>
      <c r="STA279" s="501"/>
      <c r="STB279" s="501"/>
      <c r="STC279" s="501"/>
      <c r="STD279" s="501"/>
      <c r="STE279" s="501"/>
      <c r="STF279" s="501"/>
      <c r="STG279" s="501"/>
      <c r="STH279" s="501"/>
      <c r="STI279" s="501"/>
      <c r="STJ279" s="501"/>
      <c r="STK279" s="501"/>
      <c r="STL279" s="502"/>
      <c r="STM279" s="497"/>
      <c r="STN279" s="498"/>
      <c r="STO279" s="498"/>
      <c r="STP279" s="499"/>
      <c r="STQ279" s="499"/>
      <c r="STR279" s="499"/>
      <c r="STS279" s="500"/>
      <c r="STT279" s="501"/>
      <c r="STU279" s="501"/>
      <c r="STV279" s="501"/>
      <c r="STW279" s="501"/>
      <c r="STX279" s="501"/>
      <c r="STY279" s="501"/>
      <c r="STZ279" s="501"/>
      <c r="SUA279" s="501"/>
      <c r="SUB279" s="501"/>
      <c r="SUC279" s="501"/>
      <c r="SUD279" s="501"/>
      <c r="SUE279" s="502"/>
      <c r="SUF279" s="497"/>
      <c r="SUG279" s="498"/>
      <c r="SUH279" s="498"/>
      <c r="SUI279" s="499"/>
      <c r="SUJ279" s="499"/>
      <c r="SUK279" s="499"/>
      <c r="SUL279" s="500"/>
      <c r="SUM279" s="501"/>
      <c r="SUN279" s="501"/>
      <c r="SUO279" s="501"/>
      <c r="SUP279" s="501"/>
      <c r="SUQ279" s="501"/>
      <c r="SUR279" s="501"/>
      <c r="SUS279" s="501"/>
      <c r="SUT279" s="501"/>
      <c r="SUU279" s="501"/>
      <c r="SUV279" s="501"/>
      <c r="SUW279" s="501"/>
      <c r="SUX279" s="502"/>
      <c r="SUY279" s="497"/>
      <c r="SUZ279" s="498"/>
      <c r="SVA279" s="498"/>
      <c r="SVB279" s="499"/>
      <c r="SVC279" s="499"/>
      <c r="SVD279" s="499"/>
      <c r="SVE279" s="500"/>
      <c r="SVF279" s="501"/>
      <c r="SVG279" s="501"/>
      <c r="SVH279" s="501"/>
      <c r="SVI279" s="501"/>
      <c r="SVJ279" s="501"/>
      <c r="SVK279" s="501"/>
      <c r="SVL279" s="501"/>
      <c r="SVM279" s="501"/>
      <c r="SVN279" s="501"/>
      <c r="SVO279" s="501"/>
      <c r="SVP279" s="501"/>
      <c r="SVQ279" s="502"/>
      <c r="SVR279" s="497"/>
      <c r="SVS279" s="498"/>
      <c r="SVT279" s="498"/>
      <c r="SVU279" s="499"/>
      <c r="SVV279" s="499"/>
      <c r="SVW279" s="499"/>
      <c r="SVX279" s="500"/>
      <c r="SVY279" s="501"/>
      <c r="SVZ279" s="501"/>
      <c r="SWA279" s="501"/>
      <c r="SWB279" s="501"/>
      <c r="SWC279" s="501"/>
      <c r="SWD279" s="501"/>
      <c r="SWE279" s="501"/>
      <c r="SWF279" s="501"/>
      <c r="SWG279" s="501"/>
      <c r="SWH279" s="501"/>
      <c r="SWI279" s="501"/>
      <c r="SWJ279" s="502"/>
      <c r="SWK279" s="497"/>
      <c r="SWL279" s="498"/>
      <c r="SWM279" s="498"/>
      <c r="SWN279" s="499"/>
      <c r="SWO279" s="499"/>
      <c r="SWP279" s="499"/>
      <c r="SWQ279" s="500"/>
      <c r="SWR279" s="501"/>
      <c r="SWS279" s="501"/>
      <c r="SWT279" s="501"/>
      <c r="SWU279" s="501"/>
      <c r="SWV279" s="501"/>
      <c r="SWW279" s="501"/>
      <c r="SWX279" s="501"/>
      <c r="SWY279" s="501"/>
      <c r="SWZ279" s="501"/>
      <c r="SXA279" s="501"/>
      <c r="SXB279" s="501"/>
      <c r="SXC279" s="502"/>
      <c r="SXD279" s="497"/>
      <c r="SXE279" s="498"/>
      <c r="SXF279" s="498"/>
      <c r="SXG279" s="499"/>
      <c r="SXH279" s="499"/>
      <c r="SXI279" s="499"/>
      <c r="SXJ279" s="500"/>
      <c r="SXK279" s="501"/>
      <c r="SXL279" s="501"/>
      <c r="SXM279" s="501"/>
      <c r="SXN279" s="501"/>
      <c r="SXO279" s="501"/>
      <c r="SXP279" s="501"/>
      <c r="SXQ279" s="501"/>
      <c r="SXR279" s="501"/>
      <c r="SXS279" s="501"/>
      <c r="SXT279" s="501"/>
      <c r="SXU279" s="501"/>
      <c r="SXV279" s="502"/>
      <c r="SXW279" s="497"/>
      <c r="SXX279" s="498"/>
      <c r="SXY279" s="498"/>
      <c r="SXZ279" s="499"/>
      <c r="SYA279" s="499"/>
      <c r="SYB279" s="499"/>
      <c r="SYC279" s="500"/>
      <c r="SYD279" s="501"/>
      <c r="SYE279" s="501"/>
      <c r="SYF279" s="501"/>
      <c r="SYG279" s="501"/>
      <c r="SYH279" s="501"/>
      <c r="SYI279" s="501"/>
      <c r="SYJ279" s="501"/>
      <c r="SYK279" s="501"/>
      <c r="SYL279" s="501"/>
      <c r="SYM279" s="501"/>
      <c r="SYN279" s="501"/>
      <c r="SYO279" s="502"/>
      <c r="SYP279" s="497"/>
      <c r="SYQ279" s="498"/>
      <c r="SYR279" s="498"/>
      <c r="SYS279" s="499"/>
      <c r="SYT279" s="499"/>
      <c r="SYU279" s="499"/>
      <c r="SYV279" s="500"/>
      <c r="SYW279" s="501"/>
      <c r="SYX279" s="501"/>
      <c r="SYY279" s="501"/>
      <c r="SYZ279" s="501"/>
      <c r="SZA279" s="501"/>
      <c r="SZB279" s="501"/>
      <c r="SZC279" s="501"/>
      <c r="SZD279" s="501"/>
      <c r="SZE279" s="501"/>
      <c r="SZF279" s="501"/>
      <c r="SZG279" s="501"/>
      <c r="SZH279" s="502"/>
      <c r="SZI279" s="497"/>
      <c r="SZJ279" s="498"/>
      <c r="SZK279" s="498"/>
      <c r="SZL279" s="499"/>
      <c r="SZM279" s="499"/>
      <c r="SZN279" s="499"/>
      <c r="SZO279" s="500"/>
      <c r="SZP279" s="501"/>
      <c r="SZQ279" s="501"/>
      <c r="SZR279" s="501"/>
      <c r="SZS279" s="501"/>
      <c r="SZT279" s="501"/>
      <c r="SZU279" s="501"/>
      <c r="SZV279" s="501"/>
      <c r="SZW279" s="501"/>
      <c r="SZX279" s="501"/>
      <c r="SZY279" s="501"/>
      <c r="SZZ279" s="501"/>
      <c r="TAA279" s="502"/>
      <c r="TAB279" s="497"/>
      <c r="TAC279" s="498"/>
      <c r="TAD279" s="498"/>
      <c r="TAE279" s="499"/>
      <c r="TAF279" s="499"/>
      <c r="TAG279" s="499"/>
      <c r="TAH279" s="500"/>
      <c r="TAI279" s="501"/>
      <c r="TAJ279" s="501"/>
      <c r="TAK279" s="501"/>
      <c r="TAL279" s="501"/>
      <c r="TAM279" s="501"/>
      <c r="TAN279" s="501"/>
      <c r="TAO279" s="501"/>
      <c r="TAP279" s="501"/>
      <c r="TAQ279" s="501"/>
      <c r="TAR279" s="501"/>
      <c r="TAS279" s="501"/>
      <c r="TAT279" s="502"/>
      <c r="TAU279" s="497"/>
      <c r="TAV279" s="498"/>
      <c r="TAW279" s="498"/>
      <c r="TAX279" s="499"/>
      <c r="TAY279" s="499"/>
      <c r="TAZ279" s="499"/>
      <c r="TBA279" s="500"/>
      <c r="TBB279" s="501"/>
      <c r="TBC279" s="501"/>
      <c r="TBD279" s="501"/>
      <c r="TBE279" s="501"/>
      <c r="TBF279" s="501"/>
      <c r="TBG279" s="501"/>
      <c r="TBH279" s="501"/>
      <c r="TBI279" s="501"/>
      <c r="TBJ279" s="501"/>
      <c r="TBK279" s="501"/>
      <c r="TBL279" s="501"/>
      <c r="TBM279" s="502"/>
      <c r="TBN279" s="497"/>
      <c r="TBO279" s="498"/>
      <c r="TBP279" s="498"/>
      <c r="TBQ279" s="499"/>
      <c r="TBR279" s="499"/>
      <c r="TBS279" s="499"/>
      <c r="TBT279" s="500"/>
      <c r="TBU279" s="501"/>
      <c r="TBV279" s="501"/>
      <c r="TBW279" s="501"/>
      <c r="TBX279" s="501"/>
      <c r="TBY279" s="501"/>
      <c r="TBZ279" s="501"/>
      <c r="TCA279" s="501"/>
      <c r="TCB279" s="501"/>
      <c r="TCC279" s="501"/>
      <c r="TCD279" s="501"/>
      <c r="TCE279" s="501"/>
      <c r="TCF279" s="502"/>
      <c r="TCG279" s="497"/>
      <c r="TCH279" s="498"/>
      <c r="TCI279" s="498"/>
      <c r="TCJ279" s="499"/>
      <c r="TCK279" s="499"/>
      <c r="TCL279" s="499"/>
      <c r="TCM279" s="500"/>
      <c r="TCN279" s="501"/>
      <c r="TCO279" s="501"/>
      <c r="TCP279" s="501"/>
      <c r="TCQ279" s="501"/>
      <c r="TCR279" s="501"/>
      <c r="TCS279" s="501"/>
      <c r="TCT279" s="501"/>
      <c r="TCU279" s="501"/>
      <c r="TCV279" s="501"/>
      <c r="TCW279" s="501"/>
      <c r="TCX279" s="501"/>
      <c r="TCY279" s="502"/>
      <c r="TCZ279" s="497"/>
      <c r="TDA279" s="498"/>
      <c r="TDB279" s="498"/>
      <c r="TDC279" s="499"/>
      <c r="TDD279" s="499"/>
      <c r="TDE279" s="499"/>
      <c r="TDF279" s="500"/>
      <c r="TDG279" s="501"/>
      <c r="TDH279" s="501"/>
      <c r="TDI279" s="501"/>
      <c r="TDJ279" s="501"/>
      <c r="TDK279" s="501"/>
      <c r="TDL279" s="501"/>
      <c r="TDM279" s="501"/>
      <c r="TDN279" s="501"/>
      <c r="TDO279" s="501"/>
      <c r="TDP279" s="501"/>
      <c r="TDQ279" s="501"/>
      <c r="TDR279" s="502"/>
      <c r="TDS279" s="497"/>
      <c r="TDT279" s="498"/>
      <c r="TDU279" s="498"/>
      <c r="TDV279" s="499"/>
      <c r="TDW279" s="499"/>
      <c r="TDX279" s="499"/>
      <c r="TDY279" s="500"/>
      <c r="TDZ279" s="501"/>
      <c r="TEA279" s="501"/>
      <c r="TEB279" s="501"/>
      <c r="TEC279" s="501"/>
      <c r="TED279" s="501"/>
      <c r="TEE279" s="501"/>
      <c r="TEF279" s="501"/>
      <c r="TEG279" s="501"/>
      <c r="TEH279" s="501"/>
      <c r="TEI279" s="501"/>
      <c r="TEJ279" s="501"/>
      <c r="TEK279" s="502"/>
      <c r="TEL279" s="497"/>
      <c r="TEM279" s="498"/>
      <c r="TEN279" s="498"/>
      <c r="TEO279" s="499"/>
      <c r="TEP279" s="499"/>
      <c r="TEQ279" s="499"/>
      <c r="TER279" s="500"/>
      <c r="TES279" s="501"/>
      <c r="TET279" s="501"/>
      <c r="TEU279" s="501"/>
      <c r="TEV279" s="501"/>
      <c r="TEW279" s="501"/>
      <c r="TEX279" s="501"/>
      <c r="TEY279" s="501"/>
      <c r="TEZ279" s="501"/>
      <c r="TFA279" s="501"/>
      <c r="TFB279" s="501"/>
      <c r="TFC279" s="501"/>
      <c r="TFD279" s="502"/>
      <c r="TFE279" s="497"/>
      <c r="TFF279" s="498"/>
      <c r="TFG279" s="498"/>
      <c r="TFH279" s="499"/>
      <c r="TFI279" s="499"/>
      <c r="TFJ279" s="499"/>
      <c r="TFK279" s="500"/>
      <c r="TFL279" s="501"/>
      <c r="TFM279" s="501"/>
      <c r="TFN279" s="501"/>
      <c r="TFO279" s="501"/>
      <c r="TFP279" s="501"/>
      <c r="TFQ279" s="501"/>
      <c r="TFR279" s="501"/>
      <c r="TFS279" s="501"/>
      <c r="TFT279" s="501"/>
      <c r="TFU279" s="501"/>
      <c r="TFV279" s="501"/>
      <c r="TFW279" s="502"/>
      <c r="TFX279" s="497"/>
      <c r="TFY279" s="498"/>
      <c r="TFZ279" s="498"/>
      <c r="TGA279" s="499"/>
      <c r="TGB279" s="499"/>
      <c r="TGC279" s="499"/>
      <c r="TGD279" s="500"/>
      <c r="TGE279" s="501"/>
      <c r="TGF279" s="501"/>
      <c r="TGG279" s="501"/>
      <c r="TGH279" s="501"/>
      <c r="TGI279" s="501"/>
      <c r="TGJ279" s="501"/>
      <c r="TGK279" s="501"/>
      <c r="TGL279" s="501"/>
      <c r="TGM279" s="501"/>
      <c r="TGN279" s="501"/>
      <c r="TGO279" s="501"/>
      <c r="TGP279" s="502"/>
      <c r="TGQ279" s="497"/>
      <c r="TGR279" s="498"/>
      <c r="TGS279" s="498"/>
      <c r="TGT279" s="499"/>
      <c r="TGU279" s="499"/>
      <c r="TGV279" s="499"/>
      <c r="TGW279" s="500"/>
      <c r="TGX279" s="501"/>
      <c r="TGY279" s="501"/>
      <c r="TGZ279" s="501"/>
      <c r="THA279" s="501"/>
      <c r="THB279" s="501"/>
      <c r="THC279" s="501"/>
      <c r="THD279" s="501"/>
      <c r="THE279" s="501"/>
      <c r="THF279" s="501"/>
      <c r="THG279" s="501"/>
      <c r="THH279" s="501"/>
      <c r="THI279" s="502"/>
      <c r="THJ279" s="497"/>
      <c r="THK279" s="498"/>
      <c r="THL279" s="498"/>
      <c r="THM279" s="499"/>
      <c r="THN279" s="499"/>
      <c r="THO279" s="499"/>
      <c r="THP279" s="500"/>
      <c r="THQ279" s="501"/>
      <c r="THR279" s="501"/>
      <c r="THS279" s="501"/>
      <c r="THT279" s="501"/>
      <c r="THU279" s="501"/>
      <c r="THV279" s="501"/>
      <c r="THW279" s="501"/>
      <c r="THX279" s="501"/>
      <c r="THY279" s="501"/>
      <c r="THZ279" s="501"/>
      <c r="TIA279" s="501"/>
      <c r="TIB279" s="502"/>
      <c r="TIC279" s="497"/>
      <c r="TID279" s="498"/>
      <c r="TIE279" s="498"/>
      <c r="TIF279" s="499"/>
      <c r="TIG279" s="499"/>
      <c r="TIH279" s="499"/>
      <c r="TII279" s="500"/>
      <c r="TIJ279" s="501"/>
      <c r="TIK279" s="501"/>
      <c r="TIL279" s="501"/>
      <c r="TIM279" s="501"/>
      <c r="TIN279" s="501"/>
      <c r="TIO279" s="501"/>
      <c r="TIP279" s="501"/>
      <c r="TIQ279" s="501"/>
      <c r="TIR279" s="501"/>
      <c r="TIS279" s="501"/>
      <c r="TIT279" s="501"/>
      <c r="TIU279" s="502"/>
      <c r="TIV279" s="497"/>
      <c r="TIW279" s="498"/>
      <c r="TIX279" s="498"/>
      <c r="TIY279" s="499"/>
      <c r="TIZ279" s="499"/>
      <c r="TJA279" s="499"/>
      <c r="TJB279" s="500"/>
      <c r="TJC279" s="501"/>
      <c r="TJD279" s="501"/>
      <c r="TJE279" s="501"/>
      <c r="TJF279" s="501"/>
      <c r="TJG279" s="501"/>
      <c r="TJH279" s="501"/>
      <c r="TJI279" s="501"/>
      <c r="TJJ279" s="501"/>
      <c r="TJK279" s="501"/>
      <c r="TJL279" s="501"/>
      <c r="TJM279" s="501"/>
      <c r="TJN279" s="502"/>
      <c r="TJO279" s="497"/>
      <c r="TJP279" s="498"/>
      <c r="TJQ279" s="498"/>
      <c r="TJR279" s="499"/>
      <c r="TJS279" s="499"/>
      <c r="TJT279" s="499"/>
      <c r="TJU279" s="500"/>
      <c r="TJV279" s="501"/>
      <c r="TJW279" s="501"/>
      <c r="TJX279" s="501"/>
      <c r="TJY279" s="501"/>
      <c r="TJZ279" s="501"/>
      <c r="TKA279" s="501"/>
      <c r="TKB279" s="501"/>
      <c r="TKC279" s="501"/>
      <c r="TKD279" s="501"/>
      <c r="TKE279" s="501"/>
      <c r="TKF279" s="501"/>
      <c r="TKG279" s="502"/>
      <c r="TKH279" s="497"/>
      <c r="TKI279" s="498"/>
      <c r="TKJ279" s="498"/>
      <c r="TKK279" s="499"/>
      <c r="TKL279" s="499"/>
      <c r="TKM279" s="499"/>
      <c r="TKN279" s="500"/>
      <c r="TKO279" s="501"/>
      <c r="TKP279" s="501"/>
      <c r="TKQ279" s="501"/>
      <c r="TKR279" s="501"/>
      <c r="TKS279" s="501"/>
      <c r="TKT279" s="501"/>
      <c r="TKU279" s="501"/>
      <c r="TKV279" s="501"/>
      <c r="TKW279" s="501"/>
      <c r="TKX279" s="501"/>
      <c r="TKY279" s="501"/>
      <c r="TKZ279" s="502"/>
      <c r="TLA279" s="497"/>
      <c r="TLB279" s="498"/>
      <c r="TLC279" s="498"/>
      <c r="TLD279" s="499"/>
      <c r="TLE279" s="499"/>
      <c r="TLF279" s="499"/>
      <c r="TLG279" s="500"/>
      <c r="TLH279" s="501"/>
      <c r="TLI279" s="501"/>
      <c r="TLJ279" s="501"/>
      <c r="TLK279" s="501"/>
      <c r="TLL279" s="501"/>
      <c r="TLM279" s="501"/>
      <c r="TLN279" s="501"/>
      <c r="TLO279" s="501"/>
      <c r="TLP279" s="501"/>
      <c r="TLQ279" s="501"/>
      <c r="TLR279" s="501"/>
      <c r="TLS279" s="502"/>
      <c r="TLT279" s="497"/>
      <c r="TLU279" s="498"/>
      <c r="TLV279" s="498"/>
      <c r="TLW279" s="499"/>
      <c r="TLX279" s="499"/>
      <c r="TLY279" s="499"/>
      <c r="TLZ279" s="500"/>
      <c r="TMA279" s="501"/>
      <c r="TMB279" s="501"/>
      <c r="TMC279" s="501"/>
      <c r="TMD279" s="501"/>
      <c r="TME279" s="501"/>
      <c r="TMF279" s="501"/>
      <c r="TMG279" s="501"/>
      <c r="TMH279" s="501"/>
      <c r="TMI279" s="501"/>
      <c r="TMJ279" s="501"/>
      <c r="TMK279" s="501"/>
      <c r="TML279" s="502"/>
      <c r="TMM279" s="497"/>
      <c r="TMN279" s="498"/>
      <c r="TMO279" s="498"/>
      <c r="TMP279" s="499"/>
      <c r="TMQ279" s="499"/>
      <c r="TMR279" s="499"/>
      <c r="TMS279" s="500"/>
      <c r="TMT279" s="501"/>
      <c r="TMU279" s="501"/>
      <c r="TMV279" s="501"/>
      <c r="TMW279" s="501"/>
      <c r="TMX279" s="501"/>
      <c r="TMY279" s="501"/>
      <c r="TMZ279" s="501"/>
      <c r="TNA279" s="501"/>
      <c r="TNB279" s="501"/>
      <c r="TNC279" s="501"/>
      <c r="TND279" s="501"/>
      <c r="TNE279" s="502"/>
      <c r="TNF279" s="497"/>
      <c r="TNG279" s="498"/>
      <c r="TNH279" s="498"/>
      <c r="TNI279" s="499"/>
      <c r="TNJ279" s="499"/>
      <c r="TNK279" s="499"/>
      <c r="TNL279" s="500"/>
      <c r="TNM279" s="501"/>
      <c r="TNN279" s="501"/>
      <c r="TNO279" s="501"/>
      <c r="TNP279" s="501"/>
      <c r="TNQ279" s="501"/>
      <c r="TNR279" s="501"/>
      <c r="TNS279" s="501"/>
      <c r="TNT279" s="501"/>
      <c r="TNU279" s="501"/>
      <c r="TNV279" s="501"/>
      <c r="TNW279" s="501"/>
      <c r="TNX279" s="502"/>
      <c r="TNY279" s="497"/>
      <c r="TNZ279" s="498"/>
      <c r="TOA279" s="498"/>
      <c r="TOB279" s="499"/>
      <c r="TOC279" s="499"/>
      <c r="TOD279" s="499"/>
      <c r="TOE279" s="500"/>
      <c r="TOF279" s="501"/>
      <c r="TOG279" s="501"/>
      <c r="TOH279" s="501"/>
      <c r="TOI279" s="501"/>
      <c r="TOJ279" s="501"/>
      <c r="TOK279" s="501"/>
      <c r="TOL279" s="501"/>
      <c r="TOM279" s="501"/>
      <c r="TON279" s="501"/>
      <c r="TOO279" s="501"/>
      <c r="TOP279" s="501"/>
      <c r="TOQ279" s="502"/>
      <c r="TOR279" s="497"/>
      <c r="TOS279" s="498"/>
      <c r="TOT279" s="498"/>
      <c r="TOU279" s="499"/>
      <c r="TOV279" s="499"/>
      <c r="TOW279" s="499"/>
      <c r="TOX279" s="500"/>
      <c r="TOY279" s="501"/>
      <c r="TOZ279" s="501"/>
      <c r="TPA279" s="501"/>
      <c r="TPB279" s="501"/>
      <c r="TPC279" s="501"/>
      <c r="TPD279" s="501"/>
      <c r="TPE279" s="501"/>
      <c r="TPF279" s="501"/>
      <c r="TPG279" s="501"/>
      <c r="TPH279" s="501"/>
      <c r="TPI279" s="501"/>
      <c r="TPJ279" s="502"/>
      <c r="TPK279" s="497"/>
      <c r="TPL279" s="498"/>
      <c r="TPM279" s="498"/>
      <c r="TPN279" s="499"/>
      <c r="TPO279" s="499"/>
      <c r="TPP279" s="499"/>
      <c r="TPQ279" s="500"/>
      <c r="TPR279" s="501"/>
      <c r="TPS279" s="501"/>
      <c r="TPT279" s="501"/>
      <c r="TPU279" s="501"/>
      <c r="TPV279" s="501"/>
      <c r="TPW279" s="501"/>
      <c r="TPX279" s="501"/>
      <c r="TPY279" s="501"/>
      <c r="TPZ279" s="501"/>
      <c r="TQA279" s="501"/>
      <c r="TQB279" s="501"/>
      <c r="TQC279" s="502"/>
      <c r="TQD279" s="497"/>
      <c r="TQE279" s="498"/>
      <c r="TQF279" s="498"/>
      <c r="TQG279" s="499"/>
      <c r="TQH279" s="499"/>
      <c r="TQI279" s="499"/>
      <c r="TQJ279" s="500"/>
      <c r="TQK279" s="501"/>
      <c r="TQL279" s="501"/>
      <c r="TQM279" s="501"/>
      <c r="TQN279" s="501"/>
      <c r="TQO279" s="501"/>
      <c r="TQP279" s="501"/>
      <c r="TQQ279" s="501"/>
      <c r="TQR279" s="501"/>
      <c r="TQS279" s="501"/>
      <c r="TQT279" s="501"/>
      <c r="TQU279" s="501"/>
      <c r="TQV279" s="502"/>
      <c r="TQW279" s="497"/>
      <c r="TQX279" s="498"/>
      <c r="TQY279" s="498"/>
      <c r="TQZ279" s="499"/>
      <c r="TRA279" s="499"/>
      <c r="TRB279" s="499"/>
      <c r="TRC279" s="500"/>
      <c r="TRD279" s="501"/>
      <c r="TRE279" s="501"/>
      <c r="TRF279" s="501"/>
      <c r="TRG279" s="501"/>
      <c r="TRH279" s="501"/>
      <c r="TRI279" s="501"/>
      <c r="TRJ279" s="501"/>
      <c r="TRK279" s="501"/>
      <c r="TRL279" s="501"/>
      <c r="TRM279" s="501"/>
      <c r="TRN279" s="501"/>
      <c r="TRO279" s="502"/>
      <c r="TRP279" s="497"/>
      <c r="TRQ279" s="498"/>
      <c r="TRR279" s="498"/>
      <c r="TRS279" s="499"/>
      <c r="TRT279" s="499"/>
      <c r="TRU279" s="499"/>
      <c r="TRV279" s="500"/>
      <c r="TRW279" s="501"/>
      <c r="TRX279" s="501"/>
      <c r="TRY279" s="501"/>
      <c r="TRZ279" s="501"/>
      <c r="TSA279" s="501"/>
      <c r="TSB279" s="501"/>
      <c r="TSC279" s="501"/>
      <c r="TSD279" s="501"/>
      <c r="TSE279" s="501"/>
      <c r="TSF279" s="501"/>
      <c r="TSG279" s="501"/>
      <c r="TSH279" s="502"/>
      <c r="TSI279" s="497"/>
      <c r="TSJ279" s="498"/>
      <c r="TSK279" s="498"/>
      <c r="TSL279" s="499"/>
      <c r="TSM279" s="499"/>
      <c r="TSN279" s="499"/>
      <c r="TSO279" s="500"/>
      <c r="TSP279" s="501"/>
      <c r="TSQ279" s="501"/>
      <c r="TSR279" s="501"/>
      <c r="TSS279" s="501"/>
      <c r="TST279" s="501"/>
      <c r="TSU279" s="501"/>
      <c r="TSV279" s="501"/>
      <c r="TSW279" s="501"/>
      <c r="TSX279" s="501"/>
      <c r="TSY279" s="501"/>
      <c r="TSZ279" s="501"/>
      <c r="TTA279" s="502"/>
      <c r="TTB279" s="497"/>
      <c r="TTC279" s="498"/>
      <c r="TTD279" s="498"/>
      <c r="TTE279" s="499"/>
      <c r="TTF279" s="499"/>
      <c r="TTG279" s="499"/>
      <c r="TTH279" s="500"/>
      <c r="TTI279" s="501"/>
      <c r="TTJ279" s="501"/>
      <c r="TTK279" s="501"/>
      <c r="TTL279" s="501"/>
      <c r="TTM279" s="501"/>
      <c r="TTN279" s="501"/>
      <c r="TTO279" s="501"/>
      <c r="TTP279" s="501"/>
      <c r="TTQ279" s="501"/>
      <c r="TTR279" s="501"/>
      <c r="TTS279" s="501"/>
      <c r="TTT279" s="502"/>
      <c r="TTU279" s="497"/>
      <c r="TTV279" s="498"/>
      <c r="TTW279" s="498"/>
      <c r="TTX279" s="499"/>
      <c r="TTY279" s="499"/>
      <c r="TTZ279" s="499"/>
      <c r="TUA279" s="500"/>
      <c r="TUB279" s="501"/>
      <c r="TUC279" s="501"/>
      <c r="TUD279" s="501"/>
      <c r="TUE279" s="501"/>
      <c r="TUF279" s="501"/>
      <c r="TUG279" s="501"/>
      <c r="TUH279" s="501"/>
      <c r="TUI279" s="501"/>
      <c r="TUJ279" s="501"/>
      <c r="TUK279" s="501"/>
      <c r="TUL279" s="501"/>
      <c r="TUM279" s="502"/>
      <c r="TUN279" s="497"/>
      <c r="TUO279" s="498"/>
      <c r="TUP279" s="498"/>
      <c r="TUQ279" s="499"/>
      <c r="TUR279" s="499"/>
      <c r="TUS279" s="499"/>
      <c r="TUT279" s="500"/>
      <c r="TUU279" s="501"/>
      <c r="TUV279" s="501"/>
      <c r="TUW279" s="501"/>
      <c r="TUX279" s="501"/>
      <c r="TUY279" s="501"/>
      <c r="TUZ279" s="501"/>
      <c r="TVA279" s="501"/>
      <c r="TVB279" s="501"/>
      <c r="TVC279" s="501"/>
      <c r="TVD279" s="501"/>
      <c r="TVE279" s="501"/>
      <c r="TVF279" s="502"/>
      <c r="TVG279" s="497"/>
      <c r="TVH279" s="498"/>
      <c r="TVI279" s="498"/>
      <c r="TVJ279" s="499"/>
      <c r="TVK279" s="499"/>
      <c r="TVL279" s="499"/>
      <c r="TVM279" s="500"/>
      <c r="TVN279" s="501"/>
      <c r="TVO279" s="501"/>
      <c r="TVP279" s="501"/>
      <c r="TVQ279" s="501"/>
      <c r="TVR279" s="501"/>
      <c r="TVS279" s="501"/>
      <c r="TVT279" s="501"/>
      <c r="TVU279" s="501"/>
      <c r="TVV279" s="501"/>
      <c r="TVW279" s="501"/>
      <c r="TVX279" s="501"/>
      <c r="TVY279" s="502"/>
      <c r="TVZ279" s="497"/>
      <c r="TWA279" s="498"/>
      <c r="TWB279" s="498"/>
      <c r="TWC279" s="499"/>
      <c r="TWD279" s="499"/>
      <c r="TWE279" s="499"/>
      <c r="TWF279" s="500"/>
      <c r="TWG279" s="501"/>
      <c r="TWH279" s="501"/>
      <c r="TWI279" s="501"/>
      <c r="TWJ279" s="501"/>
      <c r="TWK279" s="501"/>
      <c r="TWL279" s="501"/>
      <c r="TWM279" s="501"/>
      <c r="TWN279" s="501"/>
      <c r="TWO279" s="501"/>
      <c r="TWP279" s="501"/>
      <c r="TWQ279" s="501"/>
      <c r="TWR279" s="502"/>
      <c r="TWS279" s="497"/>
      <c r="TWT279" s="498"/>
      <c r="TWU279" s="498"/>
      <c r="TWV279" s="499"/>
      <c r="TWW279" s="499"/>
      <c r="TWX279" s="499"/>
      <c r="TWY279" s="500"/>
      <c r="TWZ279" s="501"/>
      <c r="TXA279" s="501"/>
      <c r="TXB279" s="501"/>
      <c r="TXC279" s="501"/>
      <c r="TXD279" s="501"/>
      <c r="TXE279" s="501"/>
      <c r="TXF279" s="501"/>
      <c r="TXG279" s="501"/>
      <c r="TXH279" s="501"/>
      <c r="TXI279" s="501"/>
      <c r="TXJ279" s="501"/>
      <c r="TXK279" s="502"/>
      <c r="TXL279" s="497"/>
      <c r="TXM279" s="498"/>
      <c r="TXN279" s="498"/>
      <c r="TXO279" s="499"/>
      <c r="TXP279" s="499"/>
      <c r="TXQ279" s="499"/>
      <c r="TXR279" s="500"/>
      <c r="TXS279" s="501"/>
      <c r="TXT279" s="501"/>
      <c r="TXU279" s="501"/>
      <c r="TXV279" s="501"/>
      <c r="TXW279" s="501"/>
      <c r="TXX279" s="501"/>
      <c r="TXY279" s="501"/>
      <c r="TXZ279" s="501"/>
      <c r="TYA279" s="501"/>
      <c r="TYB279" s="501"/>
      <c r="TYC279" s="501"/>
      <c r="TYD279" s="502"/>
      <c r="TYE279" s="497"/>
      <c r="TYF279" s="498"/>
      <c r="TYG279" s="498"/>
      <c r="TYH279" s="499"/>
      <c r="TYI279" s="499"/>
      <c r="TYJ279" s="499"/>
      <c r="TYK279" s="500"/>
      <c r="TYL279" s="501"/>
      <c r="TYM279" s="501"/>
      <c r="TYN279" s="501"/>
      <c r="TYO279" s="501"/>
      <c r="TYP279" s="501"/>
      <c r="TYQ279" s="501"/>
      <c r="TYR279" s="501"/>
      <c r="TYS279" s="501"/>
      <c r="TYT279" s="501"/>
      <c r="TYU279" s="501"/>
      <c r="TYV279" s="501"/>
      <c r="TYW279" s="502"/>
      <c r="TYX279" s="497"/>
      <c r="TYY279" s="498"/>
      <c r="TYZ279" s="498"/>
      <c r="TZA279" s="499"/>
      <c r="TZB279" s="499"/>
      <c r="TZC279" s="499"/>
      <c r="TZD279" s="500"/>
      <c r="TZE279" s="501"/>
      <c r="TZF279" s="501"/>
      <c r="TZG279" s="501"/>
      <c r="TZH279" s="501"/>
      <c r="TZI279" s="501"/>
      <c r="TZJ279" s="501"/>
      <c r="TZK279" s="501"/>
      <c r="TZL279" s="501"/>
      <c r="TZM279" s="501"/>
      <c r="TZN279" s="501"/>
      <c r="TZO279" s="501"/>
      <c r="TZP279" s="502"/>
      <c r="TZQ279" s="497"/>
      <c r="TZR279" s="498"/>
      <c r="TZS279" s="498"/>
      <c r="TZT279" s="499"/>
      <c r="TZU279" s="499"/>
      <c r="TZV279" s="499"/>
      <c r="TZW279" s="500"/>
      <c r="TZX279" s="501"/>
      <c r="TZY279" s="501"/>
      <c r="TZZ279" s="501"/>
      <c r="UAA279" s="501"/>
      <c r="UAB279" s="501"/>
      <c r="UAC279" s="501"/>
      <c r="UAD279" s="501"/>
      <c r="UAE279" s="501"/>
      <c r="UAF279" s="501"/>
      <c r="UAG279" s="501"/>
      <c r="UAH279" s="501"/>
      <c r="UAI279" s="502"/>
      <c r="UAJ279" s="497"/>
      <c r="UAK279" s="498"/>
      <c r="UAL279" s="498"/>
      <c r="UAM279" s="499"/>
      <c r="UAN279" s="499"/>
      <c r="UAO279" s="499"/>
      <c r="UAP279" s="500"/>
      <c r="UAQ279" s="501"/>
      <c r="UAR279" s="501"/>
      <c r="UAS279" s="501"/>
      <c r="UAT279" s="501"/>
      <c r="UAU279" s="501"/>
      <c r="UAV279" s="501"/>
      <c r="UAW279" s="501"/>
      <c r="UAX279" s="501"/>
      <c r="UAY279" s="501"/>
      <c r="UAZ279" s="501"/>
      <c r="UBA279" s="501"/>
      <c r="UBB279" s="502"/>
      <c r="UBC279" s="497"/>
      <c r="UBD279" s="498"/>
      <c r="UBE279" s="498"/>
      <c r="UBF279" s="499"/>
      <c r="UBG279" s="499"/>
      <c r="UBH279" s="499"/>
      <c r="UBI279" s="500"/>
      <c r="UBJ279" s="501"/>
      <c r="UBK279" s="501"/>
      <c r="UBL279" s="501"/>
      <c r="UBM279" s="501"/>
      <c r="UBN279" s="501"/>
      <c r="UBO279" s="501"/>
      <c r="UBP279" s="501"/>
      <c r="UBQ279" s="501"/>
      <c r="UBR279" s="501"/>
      <c r="UBS279" s="501"/>
      <c r="UBT279" s="501"/>
      <c r="UBU279" s="502"/>
      <c r="UBV279" s="497"/>
      <c r="UBW279" s="498"/>
      <c r="UBX279" s="498"/>
      <c r="UBY279" s="499"/>
      <c r="UBZ279" s="499"/>
      <c r="UCA279" s="499"/>
      <c r="UCB279" s="500"/>
      <c r="UCC279" s="501"/>
      <c r="UCD279" s="501"/>
      <c r="UCE279" s="501"/>
      <c r="UCF279" s="501"/>
      <c r="UCG279" s="501"/>
      <c r="UCH279" s="501"/>
      <c r="UCI279" s="501"/>
      <c r="UCJ279" s="501"/>
      <c r="UCK279" s="501"/>
      <c r="UCL279" s="501"/>
      <c r="UCM279" s="501"/>
      <c r="UCN279" s="502"/>
      <c r="UCO279" s="497"/>
      <c r="UCP279" s="498"/>
      <c r="UCQ279" s="498"/>
      <c r="UCR279" s="499"/>
      <c r="UCS279" s="499"/>
      <c r="UCT279" s="499"/>
      <c r="UCU279" s="500"/>
      <c r="UCV279" s="501"/>
      <c r="UCW279" s="501"/>
      <c r="UCX279" s="501"/>
      <c r="UCY279" s="501"/>
      <c r="UCZ279" s="501"/>
      <c r="UDA279" s="501"/>
      <c r="UDB279" s="501"/>
      <c r="UDC279" s="501"/>
      <c r="UDD279" s="501"/>
      <c r="UDE279" s="501"/>
      <c r="UDF279" s="501"/>
      <c r="UDG279" s="502"/>
      <c r="UDH279" s="497"/>
      <c r="UDI279" s="498"/>
      <c r="UDJ279" s="498"/>
      <c r="UDK279" s="499"/>
      <c r="UDL279" s="499"/>
      <c r="UDM279" s="499"/>
      <c r="UDN279" s="500"/>
      <c r="UDO279" s="501"/>
      <c r="UDP279" s="501"/>
      <c r="UDQ279" s="501"/>
      <c r="UDR279" s="501"/>
      <c r="UDS279" s="501"/>
      <c r="UDT279" s="501"/>
      <c r="UDU279" s="501"/>
      <c r="UDV279" s="501"/>
      <c r="UDW279" s="501"/>
      <c r="UDX279" s="501"/>
      <c r="UDY279" s="501"/>
      <c r="UDZ279" s="502"/>
      <c r="UEA279" s="497"/>
      <c r="UEB279" s="498"/>
      <c r="UEC279" s="498"/>
      <c r="UED279" s="499"/>
      <c r="UEE279" s="499"/>
      <c r="UEF279" s="499"/>
      <c r="UEG279" s="500"/>
      <c r="UEH279" s="501"/>
      <c r="UEI279" s="501"/>
      <c r="UEJ279" s="501"/>
      <c r="UEK279" s="501"/>
      <c r="UEL279" s="501"/>
      <c r="UEM279" s="501"/>
      <c r="UEN279" s="501"/>
      <c r="UEO279" s="501"/>
      <c r="UEP279" s="501"/>
      <c r="UEQ279" s="501"/>
      <c r="UER279" s="501"/>
      <c r="UES279" s="502"/>
      <c r="UET279" s="497"/>
      <c r="UEU279" s="498"/>
      <c r="UEV279" s="498"/>
      <c r="UEW279" s="499"/>
      <c r="UEX279" s="499"/>
      <c r="UEY279" s="499"/>
      <c r="UEZ279" s="500"/>
      <c r="UFA279" s="501"/>
      <c r="UFB279" s="501"/>
      <c r="UFC279" s="501"/>
      <c r="UFD279" s="501"/>
      <c r="UFE279" s="501"/>
      <c r="UFF279" s="501"/>
      <c r="UFG279" s="501"/>
      <c r="UFH279" s="501"/>
      <c r="UFI279" s="501"/>
      <c r="UFJ279" s="501"/>
      <c r="UFK279" s="501"/>
      <c r="UFL279" s="502"/>
      <c r="UFM279" s="497"/>
      <c r="UFN279" s="498"/>
      <c r="UFO279" s="498"/>
      <c r="UFP279" s="499"/>
      <c r="UFQ279" s="499"/>
      <c r="UFR279" s="499"/>
      <c r="UFS279" s="500"/>
      <c r="UFT279" s="501"/>
      <c r="UFU279" s="501"/>
      <c r="UFV279" s="501"/>
      <c r="UFW279" s="501"/>
      <c r="UFX279" s="501"/>
      <c r="UFY279" s="501"/>
      <c r="UFZ279" s="501"/>
      <c r="UGA279" s="501"/>
      <c r="UGB279" s="501"/>
      <c r="UGC279" s="501"/>
      <c r="UGD279" s="501"/>
      <c r="UGE279" s="502"/>
      <c r="UGF279" s="497"/>
      <c r="UGG279" s="498"/>
      <c r="UGH279" s="498"/>
      <c r="UGI279" s="499"/>
      <c r="UGJ279" s="499"/>
      <c r="UGK279" s="499"/>
      <c r="UGL279" s="500"/>
      <c r="UGM279" s="501"/>
      <c r="UGN279" s="501"/>
      <c r="UGO279" s="501"/>
      <c r="UGP279" s="501"/>
      <c r="UGQ279" s="501"/>
      <c r="UGR279" s="501"/>
      <c r="UGS279" s="501"/>
      <c r="UGT279" s="501"/>
      <c r="UGU279" s="501"/>
      <c r="UGV279" s="501"/>
      <c r="UGW279" s="501"/>
      <c r="UGX279" s="502"/>
      <c r="UGY279" s="497"/>
      <c r="UGZ279" s="498"/>
      <c r="UHA279" s="498"/>
      <c r="UHB279" s="499"/>
      <c r="UHC279" s="499"/>
      <c r="UHD279" s="499"/>
      <c r="UHE279" s="500"/>
      <c r="UHF279" s="501"/>
      <c r="UHG279" s="501"/>
      <c r="UHH279" s="501"/>
      <c r="UHI279" s="501"/>
      <c r="UHJ279" s="501"/>
      <c r="UHK279" s="501"/>
      <c r="UHL279" s="501"/>
      <c r="UHM279" s="501"/>
      <c r="UHN279" s="501"/>
      <c r="UHO279" s="501"/>
      <c r="UHP279" s="501"/>
      <c r="UHQ279" s="502"/>
      <c r="UHR279" s="497"/>
      <c r="UHS279" s="498"/>
      <c r="UHT279" s="498"/>
      <c r="UHU279" s="499"/>
      <c r="UHV279" s="499"/>
      <c r="UHW279" s="499"/>
      <c r="UHX279" s="500"/>
      <c r="UHY279" s="501"/>
      <c r="UHZ279" s="501"/>
      <c r="UIA279" s="501"/>
      <c r="UIB279" s="501"/>
      <c r="UIC279" s="501"/>
      <c r="UID279" s="501"/>
      <c r="UIE279" s="501"/>
      <c r="UIF279" s="501"/>
      <c r="UIG279" s="501"/>
      <c r="UIH279" s="501"/>
      <c r="UII279" s="501"/>
      <c r="UIJ279" s="502"/>
      <c r="UIK279" s="497"/>
      <c r="UIL279" s="498"/>
      <c r="UIM279" s="498"/>
      <c r="UIN279" s="499"/>
      <c r="UIO279" s="499"/>
      <c r="UIP279" s="499"/>
      <c r="UIQ279" s="500"/>
      <c r="UIR279" s="501"/>
      <c r="UIS279" s="501"/>
      <c r="UIT279" s="501"/>
      <c r="UIU279" s="501"/>
      <c r="UIV279" s="501"/>
      <c r="UIW279" s="501"/>
      <c r="UIX279" s="501"/>
      <c r="UIY279" s="501"/>
      <c r="UIZ279" s="501"/>
      <c r="UJA279" s="501"/>
      <c r="UJB279" s="501"/>
      <c r="UJC279" s="502"/>
      <c r="UJD279" s="497"/>
      <c r="UJE279" s="498"/>
      <c r="UJF279" s="498"/>
      <c r="UJG279" s="499"/>
      <c r="UJH279" s="499"/>
      <c r="UJI279" s="499"/>
      <c r="UJJ279" s="500"/>
      <c r="UJK279" s="501"/>
      <c r="UJL279" s="501"/>
      <c r="UJM279" s="501"/>
      <c r="UJN279" s="501"/>
      <c r="UJO279" s="501"/>
      <c r="UJP279" s="501"/>
      <c r="UJQ279" s="501"/>
      <c r="UJR279" s="501"/>
      <c r="UJS279" s="501"/>
      <c r="UJT279" s="501"/>
      <c r="UJU279" s="501"/>
      <c r="UJV279" s="502"/>
      <c r="UJW279" s="497"/>
      <c r="UJX279" s="498"/>
      <c r="UJY279" s="498"/>
      <c r="UJZ279" s="499"/>
      <c r="UKA279" s="499"/>
      <c r="UKB279" s="499"/>
      <c r="UKC279" s="500"/>
      <c r="UKD279" s="501"/>
      <c r="UKE279" s="501"/>
      <c r="UKF279" s="501"/>
      <c r="UKG279" s="501"/>
      <c r="UKH279" s="501"/>
      <c r="UKI279" s="501"/>
      <c r="UKJ279" s="501"/>
      <c r="UKK279" s="501"/>
      <c r="UKL279" s="501"/>
      <c r="UKM279" s="501"/>
      <c r="UKN279" s="501"/>
      <c r="UKO279" s="502"/>
      <c r="UKP279" s="497"/>
      <c r="UKQ279" s="498"/>
      <c r="UKR279" s="498"/>
      <c r="UKS279" s="499"/>
      <c r="UKT279" s="499"/>
      <c r="UKU279" s="499"/>
      <c r="UKV279" s="500"/>
      <c r="UKW279" s="501"/>
      <c r="UKX279" s="501"/>
      <c r="UKY279" s="501"/>
      <c r="UKZ279" s="501"/>
      <c r="ULA279" s="501"/>
      <c r="ULB279" s="501"/>
      <c r="ULC279" s="501"/>
      <c r="ULD279" s="501"/>
      <c r="ULE279" s="501"/>
      <c r="ULF279" s="501"/>
      <c r="ULG279" s="501"/>
      <c r="ULH279" s="502"/>
      <c r="ULI279" s="497"/>
      <c r="ULJ279" s="498"/>
      <c r="ULK279" s="498"/>
      <c r="ULL279" s="499"/>
      <c r="ULM279" s="499"/>
      <c r="ULN279" s="499"/>
      <c r="ULO279" s="500"/>
      <c r="ULP279" s="501"/>
      <c r="ULQ279" s="501"/>
      <c r="ULR279" s="501"/>
      <c r="ULS279" s="501"/>
      <c r="ULT279" s="501"/>
      <c r="ULU279" s="501"/>
      <c r="ULV279" s="501"/>
      <c r="ULW279" s="501"/>
      <c r="ULX279" s="501"/>
      <c r="ULY279" s="501"/>
      <c r="ULZ279" s="501"/>
      <c r="UMA279" s="502"/>
      <c r="UMB279" s="497"/>
      <c r="UMC279" s="498"/>
      <c r="UMD279" s="498"/>
      <c r="UME279" s="499"/>
      <c r="UMF279" s="499"/>
      <c r="UMG279" s="499"/>
      <c r="UMH279" s="500"/>
      <c r="UMI279" s="501"/>
      <c r="UMJ279" s="501"/>
      <c r="UMK279" s="501"/>
      <c r="UML279" s="501"/>
      <c r="UMM279" s="501"/>
      <c r="UMN279" s="501"/>
      <c r="UMO279" s="501"/>
      <c r="UMP279" s="501"/>
      <c r="UMQ279" s="501"/>
      <c r="UMR279" s="501"/>
      <c r="UMS279" s="501"/>
      <c r="UMT279" s="502"/>
      <c r="UMU279" s="497"/>
      <c r="UMV279" s="498"/>
      <c r="UMW279" s="498"/>
      <c r="UMX279" s="499"/>
      <c r="UMY279" s="499"/>
      <c r="UMZ279" s="499"/>
      <c r="UNA279" s="500"/>
      <c r="UNB279" s="501"/>
      <c r="UNC279" s="501"/>
      <c r="UND279" s="501"/>
      <c r="UNE279" s="501"/>
      <c r="UNF279" s="501"/>
      <c r="UNG279" s="501"/>
      <c r="UNH279" s="501"/>
      <c r="UNI279" s="501"/>
      <c r="UNJ279" s="501"/>
      <c r="UNK279" s="501"/>
      <c r="UNL279" s="501"/>
      <c r="UNM279" s="502"/>
      <c r="UNN279" s="497"/>
      <c r="UNO279" s="498"/>
      <c r="UNP279" s="498"/>
      <c r="UNQ279" s="499"/>
      <c r="UNR279" s="499"/>
      <c r="UNS279" s="499"/>
      <c r="UNT279" s="500"/>
      <c r="UNU279" s="501"/>
      <c r="UNV279" s="501"/>
      <c r="UNW279" s="501"/>
      <c r="UNX279" s="501"/>
      <c r="UNY279" s="501"/>
      <c r="UNZ279" s="501"/>
      <c r="UOA279" s="501"/>
      <c r="UOB279" s="501"/>
      <c r="UOC279" s="501"/>
      <c r="UOD279" s="501"/>
      <c r="UOE279" s="501"/>
      <c r="UOF279" s="502"/>
      <c r="UOG279" s="497"/>
      <c r="UOH279" s="498"/>
      <c r="UOI279" s="498"/>
      <c r="UOJ279" s="499"/>
      <c r="UOK279" s="499"/>
      <c r="UOL279" s="499"/>
      <c r="UOM279" s="500"/>
      <c r="UON279" s="501"/>
      <c r="UOO279" s="501"/>
      <c r="UOP279" s="501"/>
      <c r="UOQ279" s="501"/>
      <c r="UOR279" s="501"/>
      <c r="UOS279" s="501"/>
      <c r="UOT279" s="501"/>
      <c r="UOU279" s="501"/>
      <c r="UOV279" s="501"/>
      <c r="UOW279" s="501"/>
      <c r="UOX279" s="501"/>
      <c r="UOY279" s="502"/>
      <c r="UOZ279" s="497"/>
      <c r="UPA279" s="498"/>
      <c r="UPB279" s="498"/>
      <c r="UPC279" s="499"/>
      <c r="UPD279" s="499"/>
      <c r="UPE279" s="499"/>
      <c r="UPF279" s="500"/>
      <c r="UPG279" s="501"/>
      <c r="UPH279" s="501"/>
      <c r="UPI279" s="501"/>
      <c r="UPJ279" s="501"/>
      <c r="UPK279" s="501"/>
      <c r="UPL279" s="501"/>
      <c r="UPM279" s="501"/>
      <c r="UPN279" s="501"/>
      <c r="UPO279" s="501"/>
      <c r="UPP279" s="501"/>
      <c r="UPQ279" s="501"/>
      <c r="UPR279" s="502"/>
      <c r="UPS279" s="497"/>
      <c r="UPT279" s="498"/>
      <c r="UPU279" s="498"/>
      <c r="UPV279" s="499"/>
      <c r="UPW279" s="499"/>
      <c r="UPX279" s="499"/>
      <c r="UPY279" s="500"/>
      <c r="UPZ279" s="501"/>
      <c r="UQA279" s="501"/>
      <c r="UQB279" s="501"/>
      <c r="UQC279" s="501"/>
      <c r="UQD279" s="501"/>
      <c r="UQE279" s="501"/>
      <c r="UQF279" s="501"/>
      <c r="UQG279" s="501"/>
      <c r="UQH279" s="501"/>
      <c r="UQI279" s="501"/>
      <c r="UQJ279" s="501"/>
      <c r="UQK279" s="502"/>
      <c r="UQL279" s="497"/>
      <c r="UQM279" s="498"/>
      <c r="UQN279" s="498"/>
      <c r="UQO279" s="499"/>
      <c r="UQP279" s="499"/>
      <c r="UQQ279" s="499"/>
      <c r="UQR279" s="500"/>
      <c r="UQS279" s="501"/>
      <c r="UQT279" s="501"/>
      <c r="UQU279" s="501"/>
      <c r="UQV279" s="501"/>
      <c r="UQW279" s="501"/>
      <c r="UQX279" s="501"/>
      <c r="UQY279" s="501"/>
      <c r="UQZ279" s="501"/>
      <c r="URA279" s="501"/>
      <c r="URB279" s="501"/>
      <c r="URC279" s="501"/>
      <c r="URD279" s="502"/>
      <c r="URE279" s="497"/>
      <c r="URF279" s="498"/>
      <c r="URG279" s="498"/>
      <c r="URH279" s="499"/>
      <c r="URI279" s="499"/>
      <c r="URJ279" s="499"/>
      <c r="URK279" s="500"/>
      <c r="URL279" s="501"/>
      <c r="URM279" s="501"/>
      <c r="URN279" s="501"/>
      <c r="URO279" s="501"/>
      <c r="URP279" s="501"/>
      <c r="URQ279" s="501"/>
      <c r="URR279" s="501"/>
      <c r="URS279" s="501"/>
      <c r="URT279" s="501"/>
      <c r="URU279" s="501"/>
      <c r="URV279" s="501"/>
      <c r="URW279" s="502"/>
      <c r="URX279" s="497"/>
      <c r="URY279" s="498"/>
      <c r="URZ279" s="498"/>
      <c r="USA279" s="499"/>
      <c r="USB279" s="499"/>
      <c r="USC279" s="499"/>
      <c r="USD279" s="500"/>
      <c r="USE279" s="501"/>
      <c r="USF279" s="501"/>
      <c r="USG279" s="501"/>
      <c r="USH279" s="501"/>
      <c r="USI279" s="501"/>
      <c r="USJ279" s="501"/>
      <c r="USK279" s="501"/>
      <c r="USL279" s="501"/>
      <c r="USM279" s="501"/>
      <c r="USN279" s="501"/>
      <c r="USO279" s="501"/>
      <c r="USP279" s="502"/>
      <c r="USQ279" s="497"/>
      <c r="USR279" s="498"/>
      <c r="USS279" s="498"/>
      <c r="UST279" s="499"/>
      <c r="USU279" s="499"/>
      <c r="USV279" s="499"/>
      <c r="USW279" s="500"/>
      <c r="USX279" s="501"/>
      <c r="USY279" s="501"/>
      <c r="USZ279" s="501"/>
      <c r="UTA279" s="501"/>
      <c r="UTB279" s="501"/>
      <c r="UTC279" s="501"/>
      <c r="UTD279" s="501"/>
      <c r="UTE279" s="501"/>
      <c r="UTF279" s="501"/>
      <c r="UTG279" s="501"/>
      <c r="UTH279" s="501"/>
      <c r="UTI279" s="502"/>
      <c r="UTJ279" s="497"/>
      <c r="UTK279" s="498"/>
      <c r="UTL279" s="498"/>
      <c r="UTM279" s="499"/>
      <c r="UTN279" s="499"/>
      <c r="UTO279" s="499"/>
      <c r="UTP279" s="500"/>
      <c r="UTQ279" s="501"/>
      <c r="UTR279" s="501"/>
      <c r="UTS279" s="501"/>
      <c r="UTT279" s="501"/>
      <c r="UTU279" s="501"/>
      <c r="UTV279" s="501"/>
      <c r="UTW279" s="501"/>
      <c r="UTX279" s="501"/>
      <c r="UTY279" s="501"/>
      <c r="UTZ279" s="501"/>
      <c r="UUA279" s="501"/>
      <c r="UUB279" s="502"/>
      <c r="UUC279" s="497"/>
      <c r="UUD279" s="498"/>
      <c r="UUE279" s="498"/>
      <c r="UUF279" s="499"/>
      <c r="UUG279" s="499"/>
      <c r="UUH279" s="499"/>
      <c r="UUI279" s="500"/>
      <c r="UUJ279" s="501"/>
      <c r="UUK279" s="501"/>
      <c r="UUL279" s="501"/>
      <c r="UUM279" s="501"/>
      <c r="UUN279" s="501"/>
      <c r="UUO279" s="501"/>
      <c r="UUP279" s="501"/>
      <c r="UUQ279" s="501"/>
      <c r="UUR279" s="501"/>
      <c r="UUS279" s="501"/>
      <c r="UUT279" s="501"/>
      <c r="UUU279" s="502"/>
      <c r="UUV279" s="497"/>
      <c r="UUW279" s="498"/>
      <c r="UUX279" s="498"/>
      <c r="UUY279" s="499"/>
      <c r="UUZ279" s="499"/>
      <c r="UVA279" s="499"/>
      <c r="UVB279" s="500"/>
      <c r="UVC279" s="501"/>
      <c r="UVD279" s="501"/>
      <c r="UVE279" s="501"/>
      <c r="UVF279" s="501"/>
      <c r="UVG279" s="501"/>
      <c r="UVH279" s="501"/>
      <c r="UVI279" s="501"/>
      <c r="UVJ279" s="501"/>
      <c r="UVK279" s="501"/>
      <c r="UVL279" s="501"/>
      <c r="UVM279" s="501"/>
      <c r="UVN279" s="502"/>
      <c r="UVO279" s="497"/>
      <c r="UVP279" s="498"/>
      <c r="UVQ279" s="498"/>
      <c r="UVR279" s="499"/>
      <c r="UVS279" s="499"/>
      <c r="UVT279" s="499"/>
      <c r="UVU279" s="500"/>
      <c r="UVV279" s="501"/>
      <c r="UVW279" s="501"/>
      <c r="UVX279" s="501"/>
      <c r="UVY279" s="501"/>
      <c r="UVZ279" s="501"/>
      <c r="UWA279" s="501"/>
      <c r="UWB279" s="501"/>
      <c r="UWC279" s="501"/>
      <c r="UWD279" s="501"/>
      <c r="UWE279" s="501"/>
      <c r="UWF279" s="501"/>
      <c r="UWG279" s="502"/>
      <c r="UWH279" s="497"/>
      <c r="UWI279" s="498"/>
      <c r="UWJ279" s="498"/>
      <c r="UWK279" s="499"/>
      <c r="UWL279" s="499"/>
      <c r="UWM279" s="499"/>
      <c r="UWN279" s="500"/>
      <c r="UWO279" s="501"/>
      <c r="UWP279" s="501"/>
      <c r="UWQ279" s="501"/>
      <c r="UWR279" s="501"/>
      <c r="UWS279" s="501"/>
      <c r="UWT279" s="501"/>
      <c r="UWU279" s="501"/>
      <c r="UWV279" s="501"/>
      <c r="UWW279" s="501"/>
      <c r="UWX279" s="501"/>
      <c r="UWY279" s="501"/>
      <c r="UWZ279" s="502"/>
      <c r="UXA279" s="497"/>
      <c r="UXB279" s="498"/>
      <c r="UXC279" s="498"/>
      <c r="UXD279" s="499"/>
      <c r="UXE279" s="499"/>
      <c r="UXF279" s="499"/>
      <c r="UXG279" s="500"/>
      <c r="UXH279" s="501"/>
      <c r="UXI279" s="501"/>
      <c r="UXJ279" s="501"/>
      <c r="UXK279" s="501"/>
      <c r="UXL279" s="501"/>
      <c r="UXM279" s="501"/>
      <c r="UXN279" s="501"/>
      <c r="UXO279" s="501"/>
      <c r="UXP279" s="501"/>
      <c r="UXQ279" s="501"/>
      <c r="UXR279" s="501"/>
      <c r="UXS279" s="502"/>
      <c r="UXT279" s="497"/>
      <c r="UXU279" s="498"/>
      <c r="UXV279" s="498"/>
      <c r="UXW279" s="499"/>
      <c r="UXX279" s="499"/>
      <c r="UXY279" s="499"/>
      <c r="UXZ279" s="500"/>
      <c r="UYA279" s="501"/>
      <c r="UYB279" s="501"/>
      <c r="UYC279" s="501"/>
      <c r="UYD279" s="501"/>
      <c r="UYE279" s="501"/>
      <c r="UYF279" s="501"/>
      <c r="UYG279" s="501"/>
      <c r="UYH279" s="501"/>
      <c r="UYI279" s="501"/>
      <c r="UYJ279" s="501"/>
      <c r="UYK279" s="501"/>
      <c r="UYL279" s="502"/>
      <c r="UYM279" s="497"/>
      <c r="UYN279" s="498"/>
      <c r="UYO279" s="498"/>
      <c r="UYP279" s="499"/>
      <c r="UYQ279" s="499"/>
      <c r="UYR279" s="499"/>
      <c r="UYS279" s="500"/>
      <c r="UYT279" s="501"/>
      <c r="UYU279" s="501"/>
      <c r="UYV279" s="501"/>
      <c r="UYW279" s="501"/>
      <c r="UYX279" s="501"/>
      <c r="UYY279" s="501"/>
      <c r="UYZ279" s="501"/>
      <c r="UZA279" s="501"/>
      <c r="UZB279" s="501"/>
      <c r="UZC279" s="501"/>
      <c r="UZD279" s="501"/>
      <c r="UZE279" s="502"/>
      <c r="UZF279" s="497"/>
      <c r="UZG279" s="498"/>
      <c r="UZH279" s="498"/>
      <c r="UZI279" s="499"/>
      <c r="UZJ279" s="499"/>
      <c r="UZK279" s="499"/>
      <c r="UZL279" s="500"/>
      <c r="UZM279" s="501"/>
      <c r="UZN279" s="501"/>
      <c r="UZO279" s="501"/>
      <c r="UZP279" s="501"/>
      <c r="UZQ279" s="501"/>
      <c r="UZR279" s="501"/>
      <c r="UZS279" s="501"/>
      <c r="UZT279" s="501"/>
      <c r="UZU279" s="501"/>
      <c r="UZV279" s="501"/>
      <c r="UZW279" s="501"/>
      <c r="UZX279" s="502"/>
      <c r="UZY279" s="497"/>
      <c r="UZZ279" s="498"/>
      <c r="VAA279" s="498"/>
      <c r="VAB279" s="499"/>
      <c r="VAC279" s="499"/>
      <c r="VAD279" s="499"/>
      <c r="VAE279" s="500"/>
      <c r="VAF279" s="501"/>
      <c r="VAG279" s="501"/>
      <c r="VAH279" s="501"/>
      <c r="VAI279" s="501"/>
      <c r="VAJ279" s="501"/>
      <c r="VAK279" s="501"/>
      <c r="VAL279" s="501"/>
      <c r="VAM279" s="501"/>
      <c r="VAN279" s="501"/>
      <c r="VAO279" s="501"/>
      <c r="VAP279" s="501"/>
      <c r="VAQ279" s="502"/>
      <c r="VAR279" s="497"/>
      <c r="VAS279" s="498"/>
      <c r="VAT279" s="498"/>
      <c r="VAU279" s="499"/>
      <c r="VAV279" s="499"/>
      <c r="VAW279" s="499"/>
      <c r="VAX279" s="500"/>
      <c r="VAY279" s="501"/>
      <c r="VAZ279" s="501"/>
      <c r="VBA279" s="501"/>
      <c r="VBB279" s="501"/>
      <c r="VBC279" s="501"/>
      <c r="VBD279" s="501"/>
      <c r="VBE279" s="501"/>
      <c r="VBF279" s="501"/>
      <c r="VBG279" s="501"/>
      <c r="VBH279" s="501"/>
      <c r="VBI279" s="501"/>
      <c r="VBJ279" s="502"/>
      <c r="VBK279" s="497"/>
      <c r="VBL279" s="498"/>
      <c r="VBM279" s="498"/>
      <c r="VBN279" s="499"/>
      <c r="VBO279" s="499"/>
      <c r="VBP279" s="499"/>
      <c r="VBQ279" s="500"/>
      <c r="VBR279" s="501"/>
      <c r="VBS279" s="501"/>
      <c r="VBT279" s="501"/>
      <c r="VBU279" s="501"/>
      <c r="VBV279" s="501"/>
      <c r="VBW279" s="501"/>
      <c r="VBX279" s="501"/>
      <c r="VBY279" s="501"/>
      <c r="VBZ279" s="501"/>
      <c r="VCA279" s="501"/>
      <c r="VCB279" s="501"/>
      <c r="VCC279" s="502"/>
      <c r="VCD279" s="497"/>
      <c r="VCE279" s="498"/>
      <c r="VCF279" s="498"/>
      <c r="VCG279" s="499"/>
      <c r="VCH279" s="499"/>
      <c r="VCI279" s="499"/>
      <c r="VCJ279" s="500"/>
      <c r="VCK279" s="501"/>
      <c r="VCL279" s="501"/>
      <c r="VCM279" s="501"/>
      <c r="VCN279" s="501"/>
      <c r="VCO279" s="501"/>
      <c r="VCP279" s="501"/>
      <c r="VCQ279" s="501"/>
      <c r="VCR279" s="501"/>
      <c r="VCS279" s="501"/>
      <c r="VCT279" s="501"/>
      <c r="VCU279" s="501"/>
      <c r="VCV279" s="502"/>
      <c r="VCW279" s="497"/>
      <c r="VCX279" s="498"/>
      <c r="VCY279" s="498"/>
      <c r="VCZ279" s="499"/>
      <c r="VDA279" s="499"/>
      <c r="VDB279" s="499"/>
      <c r="VDC279" s="500"/>
      <c r="VDD279" s="501"/>
      <c r="VDE279" s="501"/>
      <c r="VDF279" s="501"/>
      <c r="VDG279" s="501"/>
      <c r="VDH279" s="501"/>
      <c r="VDI279" s="501"/>
      <c r="VDJ279" s="501"/>
      <c r="VDK279" s="501"/>
      <c r="VDL279" s="501"/>
      <c r="VDM279" s="501"/>
      <c r="VDN279" s="501"/>
      <c r="VDO279" s="502"/>
      <c r="VDP279" s="497"/>
      <c r="VDQ279" s="498"/>
      <c r="VDR279" s="498"/>
      <c r="VDS279" s="499"/>
      <c r="VDT279" s="499"/>
      <c r="VDU279" s="499"/>
      <c r="VDV279" s="500"/>
      <c r="VDW279" s="501"/>
      <c r="VDX279" s="501"/>
      <c r="VDY279" s="501"/>
      <c r="VDZ279" s="501"/>
      <c r="VEA279" s="501"/>
      <c r="VEB279" s="501"/>
      <c r="VEC279" s="501"/>
      <c r="VED279" s="501"/>
      <c r="VEE279" s="501"/>
      <c r="VEF279" s="501"/>
      <c r="VEG279" s="501"/>
      <c r="VEH279" s="502"/>
      <c r="VEI279" s="497"/>
      <c r="VEJ279" s="498"/>
      <c r="VEK279" s="498"/>
      <c r="VEL279" s="499"/>
      <c r="VEM279" s="499"/>
      <c r="VEN279" s="499"/>
      <c r="VEO279" s="500"/>
      <c r="VEP279" s="501"/>
      <c r="VEQ279" s="501"/>
      <c r="VER279" s="501"/>
      <c r="VES279" s="501"/>
      <c r="VET279" s="501"/>
      <c r="VEU279" s="501"/>
      <c r="VEV279" s="501"/>
      <c r="VEW279" s="501"/>
      <c r="VEX279" s="501"/>
      <c r="VEY279" s="501"/>
      <c r="VEZ279" s="501"/>
      <c r="VFA279" s="502"/>
      <c r="VFB279" s="497"/>
      <c r="VFC279" s="498"/>
      <c r="VFD279" s="498"/>
      <c r="VFE279" s="499"/>
      <c r="VFF279" s="499"/>
      <c r="VFG279" s="499"/>
      <c r="VFH279" s="500"/>
      <c r="VFI279" s="501"/>
      <c r="VFJ279" s="501"/>
      <c r="VFK279" s="501"/>
      <c r="VFL279" s="501"/>
      <c r="VFM279" s="501"/>
      <c r="VFN279" s="501"/>
      <c r="VFO279" s="501"/>
      <c r="VFP279" s="501"/>
      <c r="VFQ279" s="501"/>
      <c r="VFR279" s="501"/>
      <c r="VFS279" s="501"/>
      <c r="VFT279" s="502"/>
      <c r="VFU279" s="497"/>
      <c r="VFV279" s="498"/>
      <c r="VFW279" s="498"/>
      <c r="VFX279" s="499"/>
      <c r="VFY279" s="499"/>
      <c r="VFZ279" s="499"/>
      <c r="VGA279" s="500"/>
      <c r="VGB279" s="501"/>
      <c r="VGC279" s="501"/>
      <c r="VGD279" s="501"/>
      <c r="VGE279" s="501"/>
      <c r="VGF279" s="501"/>
      <c r="VGG279" s="501"/>
      <c r="VGH279" s="501"/>
      <c r="VGI279" s="501"/>
      <c r="VGJ279" s="501"/>
      <c r="VGK279" s="501"/>
      <c r="VGL279" s="501"/>
      <c r="VGM279" s="502"/>
      <c r="VGN279" s="497"/>
      <c r="VGO279" s="498"/>
      <c r="VGP279" s="498"/>
      <c r="VGQ279" s="499"/>
      <c r="VGR279" s="499"/>
      <c r="VGS279" s="499"/>
      <c r="VGT279" s="500"/>
      <c r="VGU279" s="501"/>
      <c r="VGV279" s="501"/>
      <c r="VGW279" s="501"/>
      <c r="VGX279" s="501"/>
      <c r="VGY279" s="501"/>
      <c r="VGZ279" s="501"/>
      <c r="VHA279" s="501"/>
      <c r="VHB279" s="501"/>
      <c r="VHC279" s="501"/>
      <c r="VHD279" s="501"/>
      <c r="VHE279" s="501"/>
      <c r="VHF279" s="502"/>
      <c r="VHG279" s="497"/>
      <c r="VHH279" s="498"/>
      <c r="VHI279" s="498"/>
      <c r="VHJ279" s="499"/>
      <c r="VHK279" s="499"/>
      <c r="VHL279" s="499"/>
      <c r="VHM279" s="500"/>
      <c r="VHN279" s="501"/>
      <c r="VHO279" s="501"/>
      <c r="VHP279" s="501"/>
      <c r="VHQ279" s="501"/>
      <c r="VHR279" s="501"/>
      <c r="VHS279" s="501"/>
      <c r="VHT279" s="501"/>
      <c r="VHU279" s="501"/>
      <c r="VHV279" s="501"/>
      <c r="VHW279" s="501"/>
      <c r="VHX279" s="501"/>
      <c r="VHY279" s="502"/>
      <c r="VHZ279" s="497"/>
      <c r="VIA279" s="498"/>
      <c r="VIB279" s="498"/>
      <c r="VIC279" s="499"/>
      <c r="VID279" s="499"/>
      <c r="VIE279" s="499"/>
      <c r="VIF279" s="500"/>
      <c r="VIG279" s="501"/>
      <c r="VIH279" s="501"/>
      <c r="VII279" s="501"/>
      <c r="VIJ279" s="501"/>
      <c r="VIK279" s="501"/>
      <c r="VIL279" s="501"/>
      <c r="VIM279" s="501"/>
      <c r="VIN279" s="501"/>
      <c r="VIO279" s="501"/>
      <c r="VIP279" s="501"/>
      <c r="VIQ279" s="501"/>
      <c r="VIR279" s="502"/>
      <c r="VIS279" s="497"/>
      <c r="VIT279" s="498"/>
      <c r="VIU279" s="498"/>
      <c r="VIV279" s="499"/>
      <c r="VIW279" s="499"/>
      <c r="VIX279" s="499"/>
      <c r="VIY279" s="500"/>
      <c r="VIZ279" s="501"/>
      <c r="VJA279" s="501"/>
      <c r="VJB279" s="501"/>
      <c r="VJC279" s="501"/>
      <c r="VJD279" s="501"/>
      <c r="VJE279" s="501"/>
      <c r="VJF279" s="501"/>
      <c r="VJG279" s="501"/>
      <c r="VJH279" s="501"/>
      <c r="VJI279" s="501"/>
      <c r="VJJ279" s="501"/>
      <c r="VJK279" s="502"/>
      <c r="VJL279" s="497"/>
      <c r="VJM279" s="498"/>
      <c r="VJN279" s="498"/>
      <c r="VJO279" s="499"/>
      <c r="VJP279" s="499"/>
      <c r="VJQ279" s="499"/>
      <c r="VJR279" s="500"/>
      <c r="VJS279" s="501"/>
      <c r="VJT279" s="501"/>
      <c r="VJU279" s="501"/>
      <c r="VJV279" s="501"/>
      <c r="VJW279" s="501"/>
      <c r="VJX279" s="501"/>
      <c r="VJY279" s="501"/>
      <c r="VJZ279" s="501"/>
      <c r="VKA279" s="501"/>
      <c r="VKB279" s="501"/>
      <c r="VKC279" s="501"/>
      <c r="VKD279" s="502"/>
      <c r="VKE279" s="497"/>
      <c r="VKF279" s="498"/>
      <c r="VKG279" s="498"/>
      <c r="VKH279" s="499"/>
      <c r="VKI279" s="499"/>
      <c r="VKJ279" s="499"/>
      <c r="VKK279" s="500"/>
      <c r="VKL279" s="501"/>
      <c r="VKM279" s="501"/>
      <c r="VKN279" s="501"/>
      <c r="VKO279" s="501"/>
      <c r="VKP279" s="501"/>
      <c r="VKQ279" s="501"/>
      <c r="VKR279" s="501"/>
      <c r="VKS279" s="501"/>
      <c r="VKT279" s="501"/>
      <c r="VKU279" s="501"/>
      <c r="VKV279" s="501"/>
      <c r="VKW279" s="502"/>
      <c r="VKX279" s="497"/>
      <c r="VKY279" s="498"/>
      <c r="VKZ279" s="498"/>
      <c r="VLA279" s="499"/>
      <c r="VLB279" s="499"/>
      <c r="VLC279" s="499"/>
      <c r="VLD279" s="500"/>
      <c r="VLE279" s="501"/>
      <c r="VLF279" s="501"/>
      <c r="VLG279" s="501"/>
      <c r="VLH279" s="501"/>
      <c r="VLI279" s="501"/>
      <c r="VLJ279" s="501"/>
      <c r="VLK279" s="501"/>
      <c r="VLL279" s="501"/>
      <c r="VLM279" s="501"/>
      <c r="VLN279" s="501"/>
      <c r="VLO279" s="501"/>
      <c r="VLP279" s="502"/>
      <c r="VLQ279" s="497"/>
      <c r="VLR279" s="498"/>
      <c r="VLS279" s="498"/>
      <c r="VLT279" s="499"/>
      <c r="VLU279" s="499"/>
      <c r="VLV279" s="499"/>
      <c r="VLW279" s="500"/>
      <c r="VLX279" s="501"/>
      <c r="VLY279" s="501"/>
      <c r="VLZ279" s="501"/>
      <c r="VMA279" s="501"/>
      <c r="VMB279" s="501"/>
      <c r="VMC279" s="501"/>
      <c r="VMD279" s="501"/>
      <c r="VME279" s="501"/>
      <c r="VMF279" s="501"/>
      <c r="VMG279" s="501"/>
      <c r="VMH279" s="501"/>
      <c r="VMI279" s="502"/>
      <c r="VMJ279" s="497"/>
      <c r="VMK279" s="498"/>
      <c r="VML279" s="498"/>
      <c r="VMM279" s="499"/>
      <c r="VMN279" s="499"/>
      <c r="VMO279" s="499"/>
      <c r="VMP279" s="500"/>
      <c r="VMQ279" s="501"/>
      <c r="VMR279" s="501"/>
      <c r="VMS279" s="501"/>
      <c r="VMT279" s="501"/>
      <c r="VMU279" s="501"/>
      <c r="VMV279" s="501"/>
      <c r="VMW279" s="501"/>
      <c r="VMX279" s="501"/>
      <c r="VMY279" s="501"/>
      <c r="VMZ279" s="501"/>
      <c r="VNA279" s="501"/>
      <c r="VNB279" s="502"/>
      <c r="VNC279" s="497"/>
      <c r="VND279" s="498"/>
      <c r="VNE279" s="498"/>
      <c r="VNF279" s="499"/>
      <c r="VNG279" s="499"/>
      <c r="VNH279" s="499"/>
      <c r="VNI279" s="500"/>
      <c r="VNJ279" s="501"/>
      <c r="VNK279" s="501"/>
      <c r="VNL279" s="501"/>
      <c r="VNM279" s="501"/>
      <c r="VNN279" s="501"/>
      <c r="VNO279" s="501"/>
      <c r="VNP279" s="501"/>
      <c r="VNQ279" s="501"/>
      <c r="VNR279" s="501"/>
      <c r="VNS279" s="501"/>
      <c r="VNT279" s="501"/>
      <c r="VNU279" s="502"/>
      <c r="VNV279" s="497"/>
      <c r="VNW279" s="498"/>
      <c r="VNX279" s="498"/>
      <c r="VNY279" s="499"/>
      <c r="VNZ279" s="499"/>
      <c r="VOA279" s="499"/>
      <c r="VOB279" s="500"/>
      <c r="VOC279" s="501"/>
      <c r="VOD279" s="501"/>
      <c r="VOE279" s="501"/>
      <c r="VOF279" s="501"/>
      <c r="VOG279" s="501"/>
      <c r="VOH279" s="501"/>
      <c r="VOI279" s="501"/>
      <c r="VOJ279" s="501"/>
      <c r="VOK279" s="501"/>
      <c r="VOL279" s="501"/>
      <c r="VOM279" s="501"/>
      <c r="VON279" s="502"/>
      <c r="VOO279" s="497"/>
      <c r="VOP279" s="498"/>
      <c r="VOQ279" s="498"/>
      <c r="VOR279" s="499"/>
      <c r="VOS279" s="499"/>
      <c r="VOT279" s="499"/>
      <c r="VOU279" s="500"/>
      <c r="VOV279" s="501"/>
      <c r="VOW279" s="501"/>
      <c r="VOX279" s="501"/>
      <c r="VOY279" s="501"/>
      <c r="VOZ279" s="501"/>
      <c r="VPA279" s="501"/>
      <c r="VPB279" s="501"/>
      <c r="VPC279" s="501"/>
      <c r="VPD279" s="501"/>
      <c r="VPE279" s="501"/>
      <c r="VPF279" s="501"/>
      <c r="VPG279" s="502"/>
      <c r="VPH279" s="497"/>
      <c r="VPI279" s="498"/>
      <c r="VPJ279" s="498"/>
      <c r="VPK279" s="499"/>
      <c r="VPL279" s="499"/>
      <c r="VPM279" s="499"/>
      <c r="VPN279" s="500"/>
      <c r="VPO279" s="501"/>
      <c r="VPP279" s="501"/>
      <c r="VPQ279" s="501"/>
      <c r="VPR279" s="501"/>
      <c r="VPS279" s="501"/>
      <c r="VPT279" s="501"/>
      <c r="VPU279" s="501"/>
      <c r="VPV279" s="501"/>
      <c r="VPW279" s="501"/>
      <c r="VPX279" s="501"/>
      <c r="VPY279" s="501"/>
      <c r="VPZ279" s="502"/>
      <c r="VQA279" s="497"/>
      <c r="VQB279" s="498"/>
      <c r="VQC279" s="498"/>
      <c r="VQD279" s="499"/>
      <c r="VQE279" s="499"/>
      <c r="VQF279" s="499"/>
      <c r="VQG279" s="500"/>
      <c r="VQH279" s="501"/>
      <c r="VQI279" s="501"/>
      <c r="VQJ279" s="501"/>
      <c r="VQK279" s="501"/>
      <c r="VQL279" s="501"/>
      <c r="VQM279" s="501"/>
      <c r="VQN279" s="501"/>
      <c r="VQO279" s="501"/>
      <c r="VQP279" s="501"/>
      <c r="VQQ279" s="501"/>
      <c r="VQR279" s="501"/>
      <c r="VQS279" s="502"/>
      <c r="VQT279" s="497"/>
      <c r="VQU279" s="498"/>
      <c r="VQV279" s="498"/>
      <c r="VQW279" s="499"/>
      <c r="VQX279" s="499"/>
      <c r="VQY279" s="499"/>
      <c r="VQZ279" s="500"/>
      <c r="VRA279" s="501"/>
      <c r="VRB279" s="501"/>
      <c r="VRC279" s="501"/>
      <c r="VRD279" s="501"/>
      <c r="VRE279" s="501"/>
      <c r="VRF279" s="501"/>
      <c r="VRG279" s="501"/>
      <c r="VRH279" s="501"/>
      <c r="VRI279" s="501"/>
      <c r="VRJ279" s="501"/>
      <c r="VRK279" s="501"/>
      <c r="VRL279" s="502"/>
      <c r="VRM279" s="497"/>
      <c r="VRN279" s="498"/>
      <c r="VRO279" s="498"/>
      <c r="VRP279" s="499"/>
      <c r="VRQ279" s="499"/>
      <c r="VRR279" s="499"/>
      <c r="VRS279" s="500"/>
      <c r="VRT279" s="501"/>
      <c r="VRU279" s="501"/>
      <c r="VRV279" s="501"/>
      <c r="VRW279" s="501"/>
      <c r="VRX279" s="501"/>
      <c r="VRY279" s="501"/>
      <c r="VRZ279" s="501"/>
      <c r="VSA279" s="501"/>
      <c r="VSB279" s="501"/>
      <c r="VSC279" s="501"/>
      <c r="VSD279" s="501"/>
      <c r="VSE279" s="502"/>
      <c r="VSF279" s="497"/>
      <c r="VSG279" s="498"/>
      <c r="VSH279" s="498"/>
      <c r="VSI279" s="499"/>
      <c r="VSJ279" s="499"/>
      <c r="VSK279" s="499"/>
      <c r="VSL279" s="500"/>
      <c r="VSM279" s="501"/>
      <c r="VSN279" s="501"/>
      <c r="VSO279" s="501"/>
      <c r="VSP279" s="501"/>
      <c r="VSQ279" s="501"/>
      <c r="VSR279" s="501"/>
      <c r="VSS279" s="501"/>
      <c r="VST279" s="501"/>
      <c r="VSU279" s="501"/>
      <c r="VSV279" s="501"/>
      <c r="VSW279" s="501"/>
      <c r="VSX279" s="502"/>
      <c r="VSY279" s="497"/>
      <c r="VSZ279" s="498"/>
      <c r="VTA279" s="498"/>
      <c r="VTB279" s="499"/>
      <c r="VTC279" s="499"/>
      <c r="VTD279" s="499"/>
      <c r="VTE279" s="500"/>
      <c r="VTF279" s="501"/>
      <c r="VTG279" s="501"/>
      <c r="VTH279" s="501"/>
      <c r="VTI279" s="501"/>
      <c r="VTJ279" s="501"/>
      <c r="VTK279" s="501"/>
      <c r="VTL279" s="501"/>
      <c r="VTM279" s="501"/>
      <c r="VTN279" s="501"/>
      <c r="VTO279" s="501"/>
      <c r="VTP279" s="501"/>
      <c r="VTQ279" s="502"/>
      <c r="VTR279" s="497"/>
      <c r="VTS279" s="498"/>
      <c r="VTT279" s="498"/>
      <c r="VTU279" s="499"/>
      <c r="VTV279" s="499"/>
      <c r="VTW279" s="499"/>
      <c r="VTX279" s="500"/>
      <c r="VTY279" s="501"/>
      <c r="VTZ279" s="501"/>
      <c r="VUA279" s="501"/>
      <c r="VUB279" s="501"/>
      <c r="VUC279" s="501"/>
      <c r="VUD279" s="501"/>
      <c r="VUE279" s="501"/>
      <c r="VUF279" s="501"/>
      <c r="VUG279" s="501"/>
      <c r="VUH279" s="501"/>
      <c r="VUI279" s="501"/>
      <c r="VUJ279" s="502"/>
      <c r="VUK279" s="497"/>
      <c r="VUL279" s="498"/>
      <c r="VUM279" s="498"/>
      <c r="VUN279" s="499"/>
      <c r="VUO279" s="499"/>
      <c r="VUP279" s="499"/>
      <c r="VUQ279" s="500"/>
      <c r="VUR279" s="501"/>
      <c r="VUS279" s="501"/>
      <c r="VUT279" s="501"/>
      <c r="VUU279" s="501"/>
      <c r="VUV279" s="501"/>
      <c r="VUW279" s="501"/>
      <c r="VUX279" s="501"/>
      <c r="VUY279" s="501"/>
      <c r="VUZ279" s="501"/>
      <c r="VVA279" s="501"/>
      <c r="VVB279" s="501"/>
      <c r="VVC279" s="502"/>
      <c r="VVD279" s="497"/>
      <c r="VVE279" s="498"/>
      <c r="VVF279" s="498"/>
      <c r="VVG279" s="499"/>
      <c r="VVH279" s="499"/>
      <c r="VVI279" s="499"/>
      <c r="VVJ279" s="500"/>
      <c r="VVK279" s="501"/>
      <c r="VVL279" s="501"/>
      <c r="VVM279" s="501"/>
      <c r="VVN279" s="501"/>
      <c r="VVO279" s="501"/>
      <c r="VVP279" s="501"/>
      <c r="VVQ279" s="501"/>
      <c r="VVR279" s="501"/>
      <c r="VVS279" s="501"/>
      <c r="VVT279" s="501"/>
      <c r="VVU279" s="501"/>
      <c r="VVV279" s="502"/>
      <c r="VVW279" s="497"/>
      <c r="VVX279" s="498"/>
      <c r="VVY279" s="498"/>
      <c r="VVZ279" s="499"/>
      <c r="VWA279" s="499"/>
      <c r="VWB279" s="499"/>
      <c r="VWC279" s="500"/>
      <c r="VWD279" s="501"/>
      <c r="VWE279" s="501"/>
      <c r="VWF279" s="501"/>
      <c r="VWG279" s="501"/>
      <c r="VWH279" s="501"/>
      <c r="VWI279" s="501"/>
      <c r="VWJ279" s="501"/>
      <c r="VWK279" s="501"/>
      <c r="VWL279" s="501"/>
      <c r="VWM279" s="501"/>
      <c r="VWN279" s="501"/>
      <c r="VWO279" s="502"/>
      <c r="VWP279" s="497"/>
      <c r="VWQ279" s="498"/>
      <c r="VWR279" s="498"/>
      <c r="VWS279" s="499"/>
      <c r="VWT279" s="499"/>
      <c r="VWU279" s="499"/>
      <c r="VWV279" s="500"/>
      <c r="VWW279" s="501"/>
      <c r="VWX279" s="501"/>
      <c r="VWY279" s="501"/>
      <c r="VWZ279" s="501"/>
      <c r="VXA279" s="501"/>
      <c r="VXB279" s="501"/>
      <c r="VXC279" s="501"/>
      <c r="VXD279" s="501"/>
      <c r="VXE279" s="501"/>
      <c r="VXF279" s="501"/>
      <c r="VXG279" s="501"/>
      <c r="VXH279" s="502"/>
      <c r="VXI279" s="497"/>
      <c r="VXJ279" s="498"/>
      <c r="VXK279" s="498"/>
      <c r="VXL279" s="499"/>
      <c r="VXM279" s="499"/>
      <c r="VXN279" s="499"/>
      <c r="VXO279" s="500"/>
      <c r="VXP279" s="501"/>
      <c r="VXQ279" s="501"/>
      <c r="VXR279" s="501"/>
      <c r="VXS279" s="501"/>
      <c r="VXT279" s="501"/>
      <c r="VXU279" s="501"/>
      <c r="VXV279" s="501"/>
      <c r="VXW279" s="501"/>
      <c r="VXX279" s="501"/>
      <c r="VXY279" s="501"/>
      <c r="VXZ279" s="501"/>
      <c r="VYA279" s="502"/>
      <c r="VYB279" s="497"/>
      <c r="VYC279" s="498"/>
      <c r="VYD279" s="498"/>
      <c r="VYE279" s="499"/>
      <c r="VYF279" s="499"/>
      <c r="VYG279" s="499"/>
      <c r="VYH279" s="500"/>
      <c r="VYI279" s="501"/>
      <c r="VYJ279" s="501"/>
      <c r="VYK279" s="501"/>
      <c r="VYL279" s="501"/>
      <c r="VYM279" s="501"/>
      <c r="VYN279" s="501"/>
      <c r="VYO279" s="501"/>
      <c r="VYP279" s="501"/>
      <c r="VYQ279" s="501"/>
      <c r="VYR279" s="501"/>
      <c r="VYS279" s="501"/>
      <c r="VYT279" s="502"/>
      <c r="VYU279" s="497"/>
      <c r="VYV279" s="498"/>
      <c r="VYW279" s="498"/>
      <c r="VYX279" s="499"/>
      <c r="VYY279" s="499"/>
      <c r="VYZ279" s="499"/>
      <c r="VZA279" s="500"/>
      <c r="VZB279" s="501"/>
      <c r="VZC279" s="501"/>
      <c r="VZD279" s="501"/>
      <c r="VZE279" s="501"/>
      <c r="VZF279" s="501"/>
      <c r="VZG279" s="501"/>
      <c r="VZH279" s="501"/>
      <c r="VZI279" s="501"/>
      <c r="VZJ279" s="501"/>
      <c r="VZK279" s="501"/>
      <c r="VZL279" s="501"/>
      <c r="VZM279" s="502"/>
      <c r="VZN279" s="497"/>
      <c r="VZO279" s="498"/>
      <c r="VZP279" s="498"/>
      <c r="VZQ279" s="499"/>
      <c r="VZR279" s="499"/>
      <c r="VZS279" s="499"/>
      <c r="VZT279" s="500"/>
      <c r="VZU279" s="501"/>
      <c r="VZV279" s="501"/>
      <c r="VZW279" s="501"/>
      <c r="VZX279" s="501"/>
      <c r="VZY279" s="501"/>
      <c r="VZZ279" s="501"/>
      <c r="WAA279" s="501"/>
      <c r="WAB279" s="501"/>
      <c r="WAC279" s="501"/>
      <c r="WAD279" s="501"/>
      <c r="WAE279" s="501"/>
      <c r="WAF279" s="502"/>
      <c r="WAG279" s="497"/>
      <c r="WAH279" s="498"/>
      <c r="WAI279" s="498"/>
      <c r="WAJ279" s="499"/>
      <c r="WAK279" s="499"/>
      <c r="WAL279" s="499"/>
      <c r="WAM279" s="500"/>
      <c r="WAN279" s="501"/>
      <c r="WAO279" s="501"/>
      <c r="WAP279" s="501"/>
      <c r="WAQ279" s="501"/>
      <c r="WAR279" s="501"/>
      <c r="WAS279" s="501"/>
      <c r="WAT279" s="501"/>
      <c r="WAU279" s="501"/>
      <c r="WAV279" s="501"/>
      <c r="WAW279" s="501"/>
      <c r="WAX279" s="501"/>
      <c r="WAY279" s="502"/>
      <c r="WAZ279" s="497"/>
      <c r="WBA279" s="498"/>
      <c r="WBB279" s="498"/>
      <c r="WBC279" s="499"/>
      <c r="WBD279" s="499"/>
      <c r="WBE279" s="499"/>
      <c r="WBF279" s="500"/>
      <c r="WBG279" s="501"/>
      <c r="WBH279" s="501"/>
      <c r="WBI279" s="501"/>
      <c r="WBJ279" s="501"/>
      <c r="WBK279" s="501"/>
      <c r="WBL279" s="501"/>
      <c r="WBM279" s="501"/>
      <c r="WBN279" s="501"/>
      <c r="WBO279" s="501"/>
      <c r="WBP279" s="501"/>
      <c r="WBQ279" s="501"/>
      <c r="WBR279" s="502"/>
      <c r="WBS279" s="497"/>
      <c r="WBT279" s="498"/>
      <c r="WBU279" s="498"/>
      <c r="WBV279" s="499"/>
      <c r="WBW279" s="499"/>
      <c r="WBX279" s="499"/>
      <c r="WBY279" s="500"/>
      <c r="WBZ279" s="501"/>
      <c r="WCA279" s="501"/>
      <c r="WCB279" s="501"/>
      <c r="WCC279" s="501"/>
      <c r="WCD279" s="501"/>
      <c r="WCE279" s="501"/>
      <c r="WCF279" s="501"/>
      <c r="WCG279" s="501"/>
      <c r="WCH279" s="501"/>
      <c r="WCI279" s="501"/>
      <c r="WCJ279" s="501"/>
      <c r="WCK279" s="502"/>
      <c r="WCL279" s="497"/>
      <c r="WCM279" s="498"/>
      <c r="WCN279" s="498"/>
      <c r="WCO279" s="499"/>
      <c r="WCP279" s="499"/>
      <c r="WCQ279" s="499"/>
      <c r="WCR279" s="500"/>
      <c r="WCS279" s="501"/>
      <c r="WCT279" s="501"/>
      <c r="WCU279" s="501"/>
      <c r="WCV279" s="501"/>
      <c r="WCW279" s="501"/>
      <c r="WCX279" s="501"/>
      <c r="WCY279" s="501"/>
      <c r="WCZ279" s="501"/>
      <c r="WDA279" s="501"/>
      <c r="WDB279" s="501"/>
      <c r="WDC279" s="501"/>
      <c r="WDD279" s="502"/>
      <c r="WDE279" s="497"/>
      <c r="WDF279" s="498"/>
      <c r="WDG279" s="498"/>
      <c r="WDH279" s="499"/>
      <c r="WDI279" s="499"/>
      <c r="WDJ279" s="499"/>
      <c r="WDK279" s="500"/>
      <c r="WDL279" s="501"/>
      <c r="WDM279" s="501"/>
      <c r="WDN279" s="501"/>
      <c r="WDO279" s="501"/>
      <c r="WDP279" s="501"/>
      <c r="WDQ279" s="501"/>
      <c r="WDR279" s="501"/>
      <c r="WDS279" s="501"/>
      <c r="WDT279" s="501"/>
      <c r="WDU279" s="501"/>
      <c r="WDV279" s="501"/>
      <c r="WDW279" s="502"/>
      <c r="WDX279" s="497"/>
      <c r="WDY279" s="498"/>
      <c r="WDZ279" s="498"/>
      <c r="WEA279" s="499"/>
      <c r="WEB279" s="499"/>
      <c r="WEC279" s="499"/>
      <c r="WED279" s="500"/>
      <c r="WEE279" s="501"/>
      <c r="WEF279" s="501"/>
      <c r="WEG279" s="501"/>
      <c r="WEH279" s="501"/>
      <c r="WEI279" s="501"/>
      <c r="WEJ279" s="501"/>
      <c r="WEK279" s="501"/>
      <c r="WEL279" s="501"/>
      <c r="WEM279" s="501"/>
      <c r="WEN279" s="501"/>
      <c r="WEO279" s="501"/>
      <c r="WEP279" s="502"/>
      <c r="WEQ279" s="497"/>
      <c r="WER279" s="498"/>
      <c r="WES279" s="498"/>
      <c r="WET279" s="499"/>
      <c r="WEU279" s="499"/>
      <c r="WEV279" s="499"/>
      <c r="WEW279" s="500"/>
      <c r="WEX279" s="501"/>
      <c r="WEY279" s="501"/>
      <c r="WEZ279" s="501"/>
      <c r="WFA279" s="501"/>
      <c r="WFB279" s="501"/>
      <c r="WFC279" s="501"/>
      <c r="WFD279" s="501"/>
      <c r="WFE279" s="501"/>
      <c r="WFF279" s="501"/>
      <c r="WFG279" s="501"/>
      <c r="WFH279" s="501"/>
      <c r="WFI279" s="502"/>
      <c r="WFJ279" s="497"/>
      <c r="WFK279" s="498"/>
      <c r="WFL279" s="498"/>
      <c r="WFM279" s="499"/>
      <c r="WFN279" s="499"/>
      <c r="WFO279" s="499"/>
      <c r="WFP279" s="500"/>
      <c r="WFQ279" s="501"/>
      <c r="WFR279" s="501"/>
      <c r="WFS279" s="501"/>
      <c r="WFT279" s="501"/>
      <c r="WFU279" s="501"/>
      <c r="WFV279" s="501"/>
      <c r="WFW279" s="501"/>
      <c r="WFX279" s="501"/>
      <c r="WFY279" s="501"/>
      <c r="WFZ279" s="501"/>
      <c r="WGA279" s="501"/>
      <c r="WGB279" s="502"/>
      <c r="WGC279" s="497"/>
      <c r="WGD279" s="498"/>
      <c r="WGE279" s="498"/>
      <c r="WGF279" s="499"/>
      <c r="WGG279" s="499"/>
      <c r="WGH279" s="499"/>
      <c r="WGI279" s="500"/>
      <c r="WGJ279" s="501"/>
      <c r="WGK279" s="501"/>
      <c r="WGL279" s="501"/>
      <c r="WGM279" s="501"/>
      <c r="WGN279" s="501"/>
      <c r="WGO279" s="501"/>
      <c r="WGP279" s="501"/>
      <c r="WGQ279" s="501"/>
      <c r="WGR279" s="501"/>
      <c r="WGS279" s="501"/>
      <c r="WGT279" s="501"/>
      <c r="WGU279" s="502"/>
      <c r="WGV279" s="497"/>
      <c r="WGW279" s="498"/>
      <c r="WGX279" s="498"/>
      <c r="WGY279" s="499"/>
      <c r="WGZ279" s="499"/>
      <c r="WHA279" s="499"/>
      <c r="WHB279" s="500"/>
      <c r="WHC279" s="501"/>
      <c r="WHD279" s="501"/>
      <c r="WHE279" s="501"/>
      <c r="WHF279" s="501"/>
      <c r="WHG279" s="501"/>
      <c r="WHH279" s="501"/>
      <c r="WHI279" s="501"/>
      <c r="WHJ279" s="501"/>
      <c r="WHK279" s="501"/>
      <c r="WHL279" s="501"/>
      <c r="WHM279" s="501"/>
      <c r="WHN279" s="502"/>
      <c r="WHO279" s="497"/>
      <c r="WHP279" s="498"/>
      <c r="WHQ279" s="498"/>
      <c r="WHR279" s="499"/>
      <c r="WHS279" s="499"/>
      <c r="WHT279" s="499"/>
      <c r="WHU279" s="500"/>
      <c r="WHV279" s="501"/>
      <c r="WHW279" s="501"/>
      <c r="WHX279" s="501"/>
      <c r="WHY279" s="501"/>
      <c r="WHZ279" s="501"/>
      <c r="WIA279" s="501"/>
      <c r="WIB279" s="501"/>
      <c r="WIC279" s="501"/>
      <c r="WID279" s="501"/>
      <c r="WIE279" s="501"/>
      <c r="WIF279" s="501"/>
      <c r="WIG279" s="502"/>
      <c r="WIH279" s="497"/>
      <c r="WII279" s="498"/>
      <c r="WIJ279" s="498"/>
      <c r="WIK279" s="499"/>
      <c r="WIL279" s="499"/>
      <c r="WIM279" s="499"/>
      <c r="WIN279" s="500"/>
      <c r="WIO279" s="501"/>
      <c r="WIP279" s="501"/>
      <c r="WIQ279" s="501"/>
      <c r="WIR279" s="501"/>
      <c r="WIS279" s="501"/>
      <c r="WIT279" s="501"/>
      <c r="WIU279" s="501"/>
      <c r="WIV279" s="501"/>
      <c r="WIW279" s="501"/>
      <c r="WIX279" s="501"/>
      <c r="WIY279" s="501"/>
      <c r="WIZ279" s="502"/>
      <c r="WJA279" s="497"/>
      <c r="WJB279" s="498"/>
      <c r="WJC279" s="498"/>
      <c r="WJD279" s="499"/>
      <c r="WJE279" s="499"/>
      <c r="WJF279" s="499"/>
      <c r="WJG279" s="500"/>
      <c r="WJH279" s="501"/>
      <c r="WJI279" s="501"/>
      <c r="WJJ279" s="501"/>
      <c r="WJK279" s="501"/>
      <c r="WJL279" s="501"/>
      <c r="WJM279" s="501"/>
      <c r="WJN279" s="501"/>
      <c r="WJO279" s="501"/>
      <c r="WJP279" s="501"/>
      <c r="WJQ279" s="501"/>
      <c r="WJR279" s="501"/>
      <c r="WJS279" s="502"/>
      <c r="WJT279" s="497"/>
      <c r="WJU279" s="498"/>
      <c r="WJV279" s="498"/>
      <c r="WJW279" s="499"/>
      <c r="WJX279" s="499"/>
      <c r="WJY279" s="499"/>
      <c r="WJZ279" s="500"/>
      <c r="WKA279" s="501"/>
      <c r="WKB279" s="501"/>
      <c r="WKC279" s="501"/>
      <c r="WKD279" s="501"/>
      <c r="WKE279" s="501"/>
      <c r="WKF279" s="501"/>
      <c r="WKG279" s="501"/>
      <c r="WKH279" s="501"/>
      <c r="WKI279" s="501"/>
      <c r="WKJ279" s="501"/>
      <c r="WKK279" s="501"/>
      <c r="WKL279" s="502"/>
      <c r="WKM279" s="497"/>
      <c r="WKN279" s="498"/>
      <c r="WKO279" s="498"/>
      <c r="WKP279" s="499"/>
      <c r="WKQ279" s="499"/>
      <c r="WKR279" s="499"/>
      <c r="WKS279" s="500"/>
      <c r="WKT279" s="501"/>
      <c r="WKU279" s="501"/>
      <c r="WKV279" s="501"/>
      <c r="WKW279" s="501"/>
      <c r="WKX279" s="501"/>
      <c r="WKY279" s="501"/>
      <c r="WKZ279" s="501"/>
      <c r="WLA279" s="501"/>
      <c r="WLB279" s="501"/>
      <c r="WLC279" s="501"/>
      <c r="WLD279" s="501"/>
      <c r="WLE279" s="502"/>
      <c r="WLF279" s="497"/>
      <c r="WLG279" s="498"/>
      <c r="WLH279" s="498"/>
      <c r="WLI279" s="499"/>
      <c r="WLJ279" s="499"/>
      <c r="WLK279" s="499"/>
      <c r="WLL279" s="500"/>
      <c r="WLM279" s="501"/>
      <c r="WLN279" s="501"/>
      <c r="WLO279" s="501"/>
      <c r="WLP279" s="501"/>
      <c r="WLQ279" s="501"/>
      <c r="WLR279" s="501"/>
      <c r="WLS279" s="501"/>
      <c r="WLT279" s="501"/>
      <c r="WLU279" s="501"/>
      <c r="WLV279" s="501"/>
      <c r="WLW279" s="501"/>
      <c r="WLX279" s="502"/>
      <c r="WLY279" s="497"/>
      <c r="WLZ279" s="498"/>
      <c r="WMA279" s="498"/>
      <c r="WMB279" s="499"/>
      <c r="WMC279" s="499"/>
      <c r="WMD279" s="499"/>
      <c r="WME279" s="500"/>
      <c r="WMF279" s="501"/>
      <c r="WMG279" s="501"/>
      <c r="WMH279" s="501"/>
      <c r="WMI279" s="501"/>
      <c r="WMJ279" s="501"/>
      <c r="WMK279" s="501"/>
      <c r="WML279" s="501"/>
      <c r="WMM279" s="501"/>
      <c r="WMN279" s="501"/>
      <c r="WMO279" s="501"/>
      <c r="WMP279" s="501"/>
      <c r="WMQ279" s="502"/>
      <c r="WMR279" s="497"/>
      <c r="WMS279" s="498"/>
      <c r="WMT279" s="498"/>
      <c r="WMU279" s="499"/>
      <c r="WMV279" s="499"/>
      <c r="WMW279" s="499"/>
      <c r="WMX279" s="500"/>
      <c r="WMY279" s="501"/>
      <c r="WMZ279" s="501"/>
      <c r="WNA279" s="501"/>
      <c r="WNB279" s="501"/>
      <c r="WNC279" s="501"/>
      <c r="WND279" s="501"/>
      <c r="WNE279" s="501"/>
      <c r="WNF279" s="501"/>
      <c r="WNG279" s="501"/>
      <c r="WNH279" s="501"/>
      <c r="WNI279" s="501"/>
      <c r="WNJ279" s="502"/>
      <c r="WNK279" s="497"/>
      <c r="WNL279" s="498"/>
      <c r="WNM279" s="498"/>
      <c r="WNN279" s="499"/>
      <c r="WNO279" s="499"/>
      <c r="WNP279" s="499"/>
      <c r="WNQ279" s="500"/>
      <c r="WNR279" s="501"/>
      <c r="WNS279" s="501"/>
      <c r="WNT279" s="501"/>
      <c r="WNU279" s="501"/>
      <c r="WNV279" s="501"/>
      <c r="WNW279" s="501"/>
      <c r="WNX279" s="501"/>
      <c r="WNY279" s="501"/>
      <c r="WNZ279" s="501"/>
      <c r="WOA279" s="501"/>
      <c r="WOB279" s="501"/>
      <c r="WOC279" s="502"/>
      <c r="WOD279" s="497"/>
      <c r="WOE279" s="498"/>
      <c r="WOF279" s="498"/>
      <c r="WOG279" s="499"/>
      <c r="WOH279" s="499"/>
      <c r="WOI279" s="499"/>
      <c r="WOJ279" s="500"/>
      <c r="WOK279" s="501"/>
      <c r="WOL279" s="501"/>
      <c r="WOM279" s="501"/>
      <c r="WON279" s="501"/>
      <c r="WOO279" s="501"/>
      <c r="WOP279" s="501"/>
      <c r="WOQ279" s="501"/>
      <c r="WOR279" s="501"/>
      <c r="WOS279" s="501"/>
      <c r="WOT279" s="501"/>
      <c r="WOU279" s="501"/>
      <c r="WOV279" s="502"/>
      <c r="WOW279" s="497"/>
      <c r="WOX279" s="498"/>
      <c r="WOY279" s="498"/>
      <c r="WOZ279" s="499"/>
      <c r="WPA279" s="499"/>
      <c r="WPB279" s="499"/>
      <c r="WPC279" s="500"/>
      <c r="WPD279" s="501"/>
      <c r="WPE279" s="501"/>
      <c r="WPF279" s="501"/>
      <c r="WPG279" s="501"/>
      <c r="WPH279" s="501"/>
      <c r="WPI279" s="501"/>
      <c r="WPJ279" s="501"/>
      <c r="WPK279" s="501"/>
      <c r="WPL279" s="501"/>
      <c r="WPM279" s="501"/>
      <c r="WPN279" s="501"/>
      <c r="WPO279" s="502"/>
      <c r="WPP279" s="497"/>
      <c r="WPQ279" s="498"/>
      <c r="WPR279" s="498"/>
      <c r="WPS279" s="499"/>
      <c r="WPT279" s="499"/>
      <c r="WPU279" s="499"/>
      <c r="WPV279" s="500"/>
      <c r="WPW279" s="501"/>
      <c r="WPX279" s="501"/>
      <c r="WPY279" s="501"/>
      <c r="WPZ279" s="501"/>
      <c r="WQA279" s="501"/>
      <c r="WQB279" s="501"/>
      <c r="WQC279" s="501"/>
      <c r="WQD279" s="501"/>
      <c r="WQE279" s="501"/>
      <c r="WQF279" s="501"/>
      <c r="WQG279" s="501"/>
      <c r="WQH279" s="502"/>
      <c r="WQI279" s="497"/>
      <c r="WQJ279" s="498"/>
      <c r="WQK279" s="498"/>
      <c r="WQL279" s="499"/>
      <c r="WQM279" s="499"/>
      <c r="WQN279" s="499"/>
      <c r="WQO279" s="500"/>
      <c r="WQP279" s="501"/>
      <c r="WQQ279" s="501"/>
      <c r="WQR279" s="501"/>
      <c r="WQS279" s="501"/>
      <c r="WQT279" s="501"/>
      <c r="WQU279" s="501"/>
      <c r="WQV279" s="501"/>
      <c r="WQW279" s="501"/>
      <c r="WQX279" s="501"/>
      <c r="WQY279" s="501"/>
      <c r="WQZ279" s="501"/>
      <c r="WRA279" s="502"/>
      <c r="WRB279" s="497"/>
      <c r="WRC279" s="498"/>
      <c r="WRD279" s="498"/>
      <c r="WRE279" s="499"/>
      <c r="WRF279" s="499"/>
      <c r="WRG279" s="499"/>
      <c r="WRH279" s="500"/>
      <c r="WRI279" s="501"/>
      <c r="WRJ279" s="501"/>
      <c r="WRK279" s="501"/>
      <c r="WRL279" s="501"/>
      <c r="WRM279" s="501"/>
      <c r="WRN279" s="501"/>
      <c r="WRO279" s="501"/>
      <c r="WRP279" s="501"/>
      <c r="WRQ279" s="501"/>
      <c r="WRR279" s="501"/>
      <c r="WRS279" s="501"/>
      <c r="WRT279" s="502"/>
      <c r="WRU279" s="497"/>
      <c r="WRV279" s="498"/>
      <c r="WRW279" s="498"/>
      <c r="WRX279" s="499"/>
      <c r="WRY279" s="499"/>
      <c r="WRZ279" s="499"/>
      <c r="WSA279" s="500"/>
      <c r="WSB279" s="501"/>
      <c r="WSC279" s="501"/>
      <c r="WSD279" s="501"/>
      <c r="WSE279" s="501"/>
      <c r="WSF279" s="501"/>
      <c r="WSG279" s="501"/>
      <c r="WSH279" s="501"/>
      <c r="WSI279" s="501"/>
      <c r="WSJ279" s="501"/>
      <c r="WSK279" s="501"/>
      <c r="WSL279" s="501"/>
      <c r="WSM279" s="502"/>
      <c r="WSN279" s="497"/>
      <c r="WSO279" s="498"/>
      <c r="WSP279" s="498"/>
      <c r="WSQ279" s="499"/>
      <c r="WSR279" s="499"/>
      <c r="WSS279" s="499"/>
      <c r="WST279" s="500"/>
      <c r="WSU279" s="501"/>
      <c r="WSV279" s="501"/>
      <c r="WSW279" s="501"/>
      <c r="WSX279" s="501"/>
      <c r="WSY279" s="501"/>
      <c r="WSZ279" s="501"/>
      <c r="WTA279" s="501"/>
      <c r="WTB279" s="501"/>
      <c r="WTC279" s="501"/>
      <c r="WTD279" s="501"/>
      <c r="WTE279" s="501"/>
      <c r="WTF279" s="502"/>
      <c r="WTG279" s="497"/>
      <c r="WTH279" s="498"/>
      <c r="WTI279" s="498"/>
      <c r="WTJ279" s="499"/>
      <c r="WTK279" s="499"/>
      <c r="WTL279" s="499"/>
      <c r="WTM279" s="500"/>
      <c r="WTN279" s="501"/>
      <c r="WTO279" s="501"/>
      <c r="WTP279" s="501"/>
      <c r="WTQ279" s="501"/>
      <c r="WTR279" s="501"/>
      <c r="WTS279" s="501"/>
      <c r="WTT279" s="501"/>
      <c r="WTU279" s="501"/>
      <c r="WTV279" s="501"/>
      <c r="WTW279" s="501"/>
      <c r="WTX279" s="501"/>
      <c r="WTY279" s="502"/>
      <c r="WTZ279" s="497"/>
      <c r="WUA279" s="498"/>
      <c r="WUB279" s="498"/>
      <c r="WUC279" s="499"/>
      <c r="WUD279" s="499"/>
      <c r="WUE279" s="499"/>
      <c r="WUF279" s="500"/>
      <c r="WUG279" s="501"/>
      <c r="WUH279" s="501"/>
      <c r="WUI279" s="501"/>
      <c r="WUJ279" s="501"/>
      <c r="WUK279" s="501"/>
      <c r="WUL279" s="501"/>
      <c r="WUM279" s="501"/>
      <c r="WUN279" s="501"/>
      <c r="WUO279" s="501"/>
      <c r="WUP279" s="501"/>
      <c r="WUQ279" s="501"/>
      <c r="WUR279" s="502"/>
      <c r="WUS279" s="497"/>
      <c r="WUT279" s="498"/>
      <c r="WUU279" s="498"/>
      <c r="WUV279" s="499"/>
      <c r="WUW279" s="499"/>
      <c r="WUX279" s="499"/>
      <c r="WUY279" s="500"/>
      <c r="WUZ279" s="501"/>
      <c r="WVA279" s="501"/>
      <c r="WVB279" s="501"/>
      <c r="WVC279" s="501"/>
      <c r="WVD279" s="501"/>
      <c r="WVE279" s="501"/>
      <c r="WVF279" s="501"/>
      <c r="WVG279" s="501"/>
      <c r="WVH279" s="501"/>
      <c r="WVI279" s="501"/>
      <c r="WVJ279" s="501"/>
      <c r="WVK279" s="502"/>
      <c r="WVL279" s="497"/>
      <c r="WVM279" s="498"/>
      <c r="WVN279" s="498"/>
      <c r="WVO279" s="499"/>
      <c r="WVP279" s="499"/>
      <c r="WVQ279" s="499"/>
      <c r="WVR279" s="500"/>
      <c r="WVS279" s="501"/>
      <c r="WVT279" s="501"/>
      <c r="WVU279" s="501"/>
      <c r="WVV279" s="501"/>
      <c r="WVW279" s="501"/>
      <c r="WVX279" s="501"/>
      <c r="WVY279" s="501"/>
      <c r="WVZ279" s="501"/>
      <c r="WWA279" s="501"/>
      <c r="WWB279" s="501"/>
      <c r="WWC279" s="501"/>
      <c r="WWD279" s="502"/>
      <c r="WWE279" s="497"/>
      <c r="WWF279" s="498"/>
      <c r="WWG279" s="498"/>
      <c r="WWH279" s="499"/>
      <c r="WWI279" s="499"/>
      <c r="WWJ279" s="499"/>
      <c r="WWK279" s="500"/>
      <c r="WWL279" s="501"/>
      <c r="WWM279" s="501"/>
      <c r="WWN279" s="501"/>
      <c r="WWO279" s="501"/>
      <c r="WWP279" s="501"/>
      <c r="WWQ279" s="501"/>
      <c r="WWR279" s="501"/>
      <c r="WWS279" s="501"/>
      <c r="WWT279" s="501"/>
      <c r="WWU279" s="501"/>
      <c r="WWV279" s="501"/>
      <c r="WWW279" s="502"/>
      <c r="WWX279" s="497"/>
      <c r="WWY279" s="498"/>
      <c r="WWZ279" s="498"/>
      <c r="WXA279" s="499"/>
      <c r="WXB279" s="499"/>
      <c r="WXC279" s="499"/>
      <c r="WXD279" s="500"/>
      <c r="WXE279" s="501"/>
      <c r="WXF279" s="501"/>
      <c r="WXG279" s="501"/>
      <c r="WXH279" s="501"/>
      <c r="WXI279" s="501"/>
      <c r="WXJ279" s="501"/>
      <c r="WXK279" s="501"/>
      <c r="WXL279" s="501"/>
      <c r="WXM279" s="501"/>
      <c r="WXN279" s="501"/>
      <c r="WXO279" s="501"/>
      <c r="WXP279" s="502"/>
      <c r="WXQ279" s="497"/>
      <c r="WXR279" s="498"/>
      <c r="WXS279" s="498"/>
      <c r="WXT279" s="499"/>
      <c r="WXU279" s="499"/>
      <c r="WXV279" s="499"/>
      <c r="WXW279" s="500"/>
      <c r="WXX279" s="501"/>
      <c r="WXY279" s="501"/>
      <c r="WXZ279" s="501"/>
      <c r="WYA279" s="501"/>
      <c r="WYB279" s="501"/>
      <c r="WYC279" s="501"/>
      <c r="WYD279" s="501"/>
      <c r="WYE279" s="501"/>
      <c r="WYF279" s="501"/>
      <c r="WYG279" s="501"/>
      <c r="WYH279" s="501"/>
      <c r="WYI279" s="502"/>
      <c r="WYJ279" s="497"/>
      <c r="WYK279" s="498"/>
      <c r="WYL279" s="498"/>
      <c r="WYM279" s="499"/>
      <c r="WYN279" s="499"/>
      <c r="WYO279" s="499"/>
      <c r="WYP279" s="500"/>
      <c r="WYQ279" s="501"/>
      <c r="WYR279" s="501"/>
      <c r="WYS279" s="501"/>
      <c r="WYT279" s="501"/>
      <c r="WYU279" s="501"/>
      <c r="WYV279" s="501"/>
      <c r="WYW279" s="501"/>
      <c r="WYX279" s="501"/>
      <c r="WYY279" s="501"/>
      <c r="WYZ279" s="501"/>
      <c r="WZA279" s="501"/>
      <c r="WZB279" s="502"/>
      <c r="WZC279" s="497"/>
      <c r="WZD279" s="498"/>
      <c r="WZE279" s="498"/>
      <c r="WZF279" s="499"/>
      <c r="WZG279" s="499"/>
      <c r="WZH279" s="499"/>
      <c r="WZI279" s="500"/>
      <c r="WZJ279" s="501"/>
      <c r="WZK279" s="501"/>
      <c r="WZL279" s="501"/>
      <c r="WZM279" s="501"/>
      <c r="WZN279" s="501"/>
      <c r="WZO279" s="501"/>
      <c r="WZP279" s="501"/>
      <c r="WZQ279" s="501"/>
      <c r="WZR279" s="501"/>
      <c r="WZS279" s="501"/>
      <c r="WZT279" s="501"/>
      <c r="WZU279" s="502"/>
      <c r="WZV279" s="497"/>
      <c r="WZW279" s="498"/>
      <c r="WZX279" s="498"/>
      <c r="WZY279" s="499"/>
      <c r="WZZ279" s="499"/>
      <c r="XAA279" s="499"/>
      <c r="XAB279" s="500"/>
      <c r="XAC279" s="501"/>
      <c r="XAD279" s="501"/>
      <c r="XAE279" s="501"/>
      <c r="XAF279" s="501"/>
      <c r="XAG279" s="501"/>
      <c r="XAH279" s="501"/>
      <c r="XAI279" s="501"/>
      <c r="XAJ279" s="501"/>
      <c r="XAK279" s="501"/>
      <c r="XAL279" s="501"/>
      <c r="XAM279" s="501"/>
      <c r="XAN279" s="502"/>
      <c r="XAO279" s="497"/>
      <c r="XAP279" s="498"/>
      <c r="XAQ279" s="498"/>
      <c r="XAR279" s="499"/>
      <c r="XAS279" s="499"/>
      <c r="XAT279" s="499"/>
      <c r="XAU279" s="500"/>
      <c r="XAV279" s="501"/>
      <c r="XAW279" s="501"/>
      <c r="XAX279" s="501"/>
      <c r="XAY279" s="501"/>
      <c r="XAZ279" s="501"/>
      <c r="XBA279" s="501"/>
      <c r="XBB279" s="501"/>
      <c r="XBC279" s="501"/>
      <c r="XBD279" s="501"/>
      <c r="XBE279" s="501"/>
      <c r="XBF279" s="501"/>
      <c r="XBG279" s="502"/>
      <c r="XBH279" s="497"/>
      <c r="XBI279" s="498"/>
      <c r="XBJ279" s="498"/>
      <c r="XBK279" s="499"/>
      <c r="XBL279" s="499"/>
      <c r="XBM279" s="499"/>
      <c r="XBN279" s="500"/>
      <c r="XBO279" s="501"/>
      <c r="XBP279" s="501"/>
      <c r="XBQ279" s="501"/>
      <c r="XBR279" s="501"/>
      <c r="XBS279" s="501"/>
      <c r="XBT279" s="501"/>
      <c r="XBU279" s="501"/>
      <c r="XBV279" s="501"/>
      <c r="XBW279" s="501"/>
      <c r="XBX279" s="501"/>
      <c r="XBY279" s="501"/>
      <c r="XBZ279" s="502"/>
      <c r="XCA279" s="497"/>
      <c r="XCB279" s="498"/>
      <c r="XCC279" s="498"/>
      <c r="XCD279" s="499"/>
      <c r="XCE279" s="499"/>
      <c r="XCF279" s="499"/>
      <c r="XCG279" s="500"/>
      <c r="XCH279" s="501"/>
      <c r="XCI279" s="501"/>
      <c r="XCJ279" s="501"/>
      <c r="XCK279" s="501"/>
      <c r="XCL279" s="501"/>
      <c r="XCM279" s="501"/>
      <c r="XCN279" s="501"/>
      <c r="XCO279" s="501"/>
      <c r="XCP279" s="501"/>
      <c r="XCQ279" s="501"/>
      <c r="XCR279" s="501"/>
      <c r="XCS279" s="502"/>
      <c r="XCT279" s="497"/>
      <c r="XCU279" s="498"/>
      <c r="XCV279" s="498"/>
      <c r="XCW279" s="499"/>
      <c r="XCX279" s="499"/>
      <c r="XCY279" s="499"/>
      <c r="XCZ279" s="500"/>
      <c r="XDA279" s="501"/>
      <c r="XDB279" s="501"/>
      <c r="XDC279" s="501"/>
      <c r="XDD279" s="501"/>
      <c r="XDE279" s="501"/>
      <c r="XDF279" s="501"/>
      <c r="XDG279" s="501"/>
      <c r="XDH279" s="501"/>
      <c r="XDI279" s="501"/>
      <c r="XDJ279" s="501"/>
      <c r="XDK279" s="501"/>
      <c r="XDL279" s="502"/>
      <c r="XDM279" s="497"/>
      <c r="XDN279" s="498"/>
      <c r="XDO279" s="498"/>
      <c r="XDP279" s="499"/>
      <c r="XDQ279" s="499"/>
      <c r="XDR279" s="499"/>
      <c r="XDS279" s="500"/>
      <c r="XDT279" s="501"/>
      <c r="XDU279" s="501"/>
      <c r="XDV279" s="501"/>
      <c r="XDW279" s="501"/>
      <c r="XDX279" s="501"/>
      <c r="XDY279" s="501"/>
      <c r="XDZ279" s="501"/>
      <c r="XEA279" s="501"/>
      <c r="XEB279" s="501"/>
      <c r="XEC279" s="501"/>
      <c r="XED279" s="501"/>
      <c r="XEE279" s="502"/>
      <c r="XEF279" s="497"/>
      <c r="XEG279" s="498"/>
      <c r="XEH279" s="498"/>
      <c r="XEI279" s="499"/>
      <c r="XEJ279" s="499"/>
      <c r="XEK279" s="499"/>
      <c r="XEL279" s="500"/>
      <c r="XEM279" s="501"/>
      <c r="XEN279" s="501"/>
      <c r="XEO279" s="501"/>
      <c r="XEP279" s="501"/>
      <c r="XEQ279" s="501"/>
      <c r="XER279" s="501"/>
      <c r="XES279" s="501"/>
      <c r="XET279" s="501"/>
      <c r="XEU279" s="501"/>
      <c r="XEV279" s="501"/>
      <c r="XEW279" s="501"/>
      <c r="XEX279" s="502"/>
      <c r="XEY279" s="497"/>
      <c r="XEZ279" s="498"/>
      <c r="XFA279" s="498"/>
      <c r="XFB279" s="499"/>
      <c r="XFC279" s="499"/>
      <c r="XFD279" s="499"/>
    </row>
    <row r="280" spans="1:16384" hidden="1" outlineLevel="1" x14ac:dyDescent="0.3">
      <c r="B280" s="597"/>
      <c r="C280" s="598"/>
      <c r="D280" s="599"/>
      <c r="E280" s="147"/>
      <c r="F280" s="133"/>
      <c r="G280" s="134" t="s">
        <v>44</v>
      </c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35">
        <f t="shared" ref="T280:T299" si="16">SUM(H280:S280)</f>
        <v>0</v>
      </c>
    </row>
    <row r="281" spans="1:16384" hidden="1" outlineLevel="1" x14ac:dyDescent="0.3">
      <c r="B281" s="594"/>
      <c r="C281" s="595"/>
      <c r="D281" s="596"/>
      <c r="E281" s="147"/>
      <c r="F281" s="133"/>
      <c r="G281" s="134" t="s">
        <v>44</v>
      </c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35">
        <f t="shared" si="16"/>
        <v>0</v>
      </c>
    </row>
    <row r="282" spans="1:16384" hidden="1" outlineLevel="1" x14ac:dyDescent="0.3">
      <c r="B282" s="594"/>
      <c r="C282" s="595"/>
      <c r="D282" s="596"/>
      <c r="E282" s="147"/>
      <c r="F282" s="133"/>
      <c r="G282" s="134" t="s">
        <v>44</v>
      </c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35">
        <f t="shared" si="16"/>
        <v>0</v>
      </c>
    </row>
    <row r="283" spans="1:16384" hidden="1" outlineLevel="1" x14ac:dyDescent="0.3">
      <c r="B283" s="594"/>
      <c r="C283" s="595"/>
      <c r="D283" s="596"/>
      <c r="E283" s="147"/>
      <c r="F283" s="133"/>
      <c r="G283" s="134" t="s">
        <v>44</v>
      </c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35">
        <f t="shared" si="16"/>
        <v>0</v>
      </c>
    </row>
    <row r="284" spans="1:16384" hidden="1" outlineLevel="1" x14ac:dyDescent="0.3">
      <c r="B284" s="594"/>
      <c r="C284" s="595"/>
      <c r="D284" s="596"/>
      <c r="E284" s="147"/>
      <c r="F284" s="133"/>
      <c r="G284" s="134" t="s">
        <v>44</v>
      </c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35">
        <f t="shared" si="16"/>
        <v>0</v>
      </c>
    </row>
    <row r="285" spans="1:16384" hidden="1" outlineLevel="1" x14ac:dyDescent="0.3">
      <c r="B285" s="594"/>
      <c r="C285" s="595"/>
      <c r="D285" s="596"/>
      <c r="E285" s="147"/>
      <c r="F285" s="133"/>
      <c r="G285" s="134" t="s">
        <v>44</v>
      </c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35">
        <f t="shared" si="16"/>
        <v>0</v>
      </c>
    </row>
    <row r="286" spans="1:16384" hidden="1" outlineLevel="1" x14ac:dyDescent="0.3">
      <c r="B286" s="594"/>
      <c r="C286" s="595"/>
      <c r="D286" s="596"/>
      <c r="E286" s="147"/>
      <c r="F286" s="133"/>
      <c r="G286" s="134" t="s">
        <v>44</v>
      </c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35">
        <f t="shared" si="16"/>
        <v>0</v>
      </c>
    </row>
    <row r="287" spans="1:16384" hidden="1" outlineLevel="1" x14ac:dyDescent="0.3">
      <c r="B287" s="594"/>
      <c r="C287" s="595"/>
      <c r="D287" s="596"/>
      <c r="E287" s="147"/>
      <c r="F287" s="133"/>
      <c r="G287" s="134" t="s">
        <v>44</v>
      </c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35">
        <f t="shared" si="16"/>
        <v>0</v>
      </c>
    </row>
    <row r="288" spans="1:16384" hidden="1" outlineLevel="1" x14ac:dyDescent="0.3">
      <c r="B288" s="594"/>
      <c r="C288" s="595"/>
      <c r="D288" s="596"/>
      <c r="E288" s="147"/>
      <c r="F288" s="133"/>
      <c r="G288" s="134" t="s">
        <v>44</v>
      </c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35">
        <f>SUM(H288:S288)</f>
        <v>0</v>
      </c>
    </row>
    <row r="289" spans="2:20" hidden="1" outlineLevel="1" x14ac:dyDescent="0.3">
      <c r="B289" s="594"/>
      <c r="C289" s="595"/>
      <c r="D289" s="596"/>
      <c r="E289" s="147"/>
      <c r="F289" s="133"/>
      <c r="G289" s="134" t="s">
        <v>44</v>
      </c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35">
        <f>SUM(H289:S289)</f>
        <v>0</v>
      </c>
    </row>
    <row r="290" spans="2:20" hidden="1" outlineLevel="1" x14ac:dyDescent="0.3">
      <c r="B290" s="594"/>
      <c r="C290" s="595"/>
      <c r="D290" s="596"/>
      <c r="E290" s="147"/>
      <c r="F290" s="133"/>
      <c r="G290" s="134" t="s">
        <v>44</v>
      </c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35">
        <f>SUM(H290:S290)</f>
        <v>0</v>
      </c>
    </row>
    <row r="291" spans="2:20" hidden="1" outlineLevel="1" x14ac:dyDescent="0.3">
      <c r="B291" s="594"/>
      <c r="C291" s="595"/>
      <c r="D291" s="596"/>
      <c r="E291" s="147"/>
      <c r="F291" s="133"/>
      <c r="G291" s="134" t="s">
        <v>44</v>
      </c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35">
        <f>SUM(H291:S291)</f>
        <v>0</v>
      </c>
    </row>
    <row r="292" spans="2:20" hidden="1" outlineLevel="1" x14ac:dyDescent="0.3">
      <c r="B292" s="594"/>
      <c r="C292" s="595"/>
      <c r="D292" s="596"/>
      <c r="E292" s="147"/>
      <c r="F292" s="133"/>
      <c r="G292" s="134" t="s">
        <v>44</v>
      </c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35">
        <f>SUM(H292:S292)</f>
        <v>0</v>
      </c>
    </row>
    <row r="293" spans="2:20" hidden="1" outlineLevel="1" x14ac:dyDescent="0.3">
      <c r="B293" s="594"/>
      <c r="C293" s="595"/>
      <c r="D293" s="596"/>
      <c r="E293" s="147"/>
      <c r="F293" s="133"/>
      <c r="G293" s="134" t="s">
        <v>44</v>
      </c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35">
        <f t="shared" si="16"/>
        <v>0</v>
      </c>
    </row>
    <row r="294" spans="2:20" hidden="1" outlineLevel="1" x14ac:dyDescent="0.3">
      <c r="B294" s="594"/>
      <c r="C294" s="595"/>
      <c r="D294" s="596"/>
      <c r="E294" s="147"/>
      <c r="F294" s="133"/>
      <c r="G294" s="134" t="s">
        <v>44</v>
      </c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35">
        <f t="shared" si="16"/>
        <v>0</v>
      </c>
    </row>
    <row r="295" spans="2:20" hidden="1" outlineLevel="1" x14ac:dyDescent="0.3">
      <c r="B295" s="594"/>
      <c r="C295" s="595"/>
      <c r="D295" s="596"/>
      <c r="E295" s="147"/>
      <c r="F295" s="133"/>
      <c r="G295" s="134" t="s">
        <v>44</v>
      </c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35">
        <f t="shared" si="16"/>
        <v>0</v>
      </c>
    </row>
    <row r="296" spans="2:20" hidden="1" outlineLevel="1" x14ac:dyDescent="0.3">
      <c r="B296" s="594"/>
      <c r="C296" s="595"/>
      <c r="D296" s="596"/>
      <c r="E296" s="147"/>
      <c r="F296" s="133"/>
      <c r="G296" s="134" t="s">
        <v>44</v>
      </c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35">
        <f t="shared" si="16"/>
        <v>0</v>
      </c>
    </row>
    <row r="297" spans="2:20" hidden="1" outlineLevel="1" x14ac:dyDescent="0.3">
      <c r="B297" s="594"/>
      <c r="C297" s="595"/>
      <c r="D297" s="596"/>
      <c r="E297" s="147"/>
      <c r="F297" s="133"/>
      <c r="G297" s="134" t="s">
        <v>44</v>
      </c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35">
        <f t="shared" si="16"/>
        <v>0</v>
      </c>
    </row>
    <row r="298" spans="2:20" hidden="1" outlineLevel="1" x14ac:dyDescent="0.3">
      <c r="B298" s="594"/>
      <c r="C298" s="595"/>
      <c r="D298" s="596"/>
      <c r="E298" s="147"/>
      <c r="F298" s="133"/>
      <c r="G298" s="134" t="s">
        <v>44</v>
      </c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35">
        <f t="shared" si="16"/>
        <v>0</v>
      </c>
    </row>
    <row r="299" spans="2:20" hidden="1" outlineLevel="1" x14ac:dyDescent="0.3">
      <c r="B299" s="594"/>
      <c r="C299" s="595"/>
      <c r="D299" s="596"/>
      <c r="E299" s="147"/>
      <c r="F299" s="133"/>
      <c r="G299" s="134" t="s">
        <v>44</v>
      </c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35">
        <f t="shared" si="16"/>
        <v>0</v>
      </c>
    </row>
    <row r="300" spans="2:20" hidden="1" outlineLevel="1" x14ac:dyDescent="0.3">
      <c r="B300" s="136" t="s">
        <v>45</v>
      </c>
      <c r="C300" s="137"/>
      <c r="D300" s="138"/>
      <c r="E300" s="138"/>
      <c r="F300" s="138"/>
      <c r="G300" s="139"/>
      <c r="H300" s="140"/>
      <c r="I300" s="141"/>
      <c r="J300" s="141"/>
      <c r="K300" s="140"/>
      <c r="L300" s="141"/>
      <c r="M300" s="141"/>
      <c r="N300" s="140"/>
      <c r="O300" s="141"/>
      <c r="P300" s="140"/>
      <c r="Q300" s="141"/>
      <c r="R300" s="140"/>
      <c r="S300" s="141"/>
      <c r="T300" s="142">
        <f>SUM(T280:T299)</f>
        <v>0</v>
      </c>
    </row>
    <row r="301" spans="2:20" hidden="1" outlineLevel="1" x14ac:dyDescent="0.3">
      <c r="B301" s="591" t="s">
        <v>46</v>
      </c>
      <c r="C301" s="592"/>
      <c r="D301" s="593"/>
      <c r="E301" s="143" t="str">
        <f t="shared" ref="E301:E312" si="17">$B$279</f>
        <v>Blocos e vigas baldrames para ESTACA RAIZ</v>
      </c>
      <c r="F301" s="144">
        <f>H301</f>
        <v>0</v>
      </c>
      <c r="G301" s="134" t="s">
        <v>44</v>
      </c>
      <c r="H301" s="146">
        <f>SUM(H280:H299)</f>
        <v>0</v>
      </c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2">
        <f>SUM(H301:S312)</f>
        <v>0</v>
      </c>
    </row>
    <row r="302" spans="2:20" hidden="1" outlineLevel="1" x14ac:dyDescent="0.3">
      <c r="B302" s="591" t="s">
        <v>47</v>
      </c>
      <c r="C302" s="592"/>
      <c r="D302" s="593"/>
      <c r="E302" s="143" t="str">
        <f t="shared" si="17"/>
        <v>Blocos e vigas baldrames para ESTACA RAIZ</v>
      </c>
      <c r="F302" s="144">
        <f>I302</f>
        <v>0</v>
      </c>
      <c r="G302" s="134" t="s">
        <v>44</v>
      </c>
      <c r="H302" s="145"/>
      <c r="I302" s="132">
        <f>SUM(I280:I299)</f>
        <v>0</v>
      </c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35" t="b">
        <f>T300=T301</f>
        <v>1</v>
      </c>
    </row>
    <row r="303" spans="2:20" hidden="1" outlineLevel="1" x14ac:dyDescent="0.3">
      <c r="B303" s="591" t="s">
        <v>48</v>
      </c>
      <c r="C303" s="592"/>
      <c r="D303" s="593"/>
      <c r="E303" s="143" t="str">
        <f t="shared" si="17"/>
        <v>Blocos e vigas baldrames para ESTACA RAIZ</v>
      </c>
      <c r="F303" s="144">
        <f>J303</f>
        <v>0</v>
      </c>
      <c r="G303" s="134" t="s">
        <v>44</v>
      </c>
      <c r="H303" s="145"/>
      <c r="I303" s="145"/>
      <c r="J303" s="132">
        <f>SUM(J280:J299)</f>
        <v>0</v>
      </c>
      <c r="K303" s="145"/>
      <c r="L303" s="145"/>
      <c r="M303" s="145"/>
      <c r="N303" s="145"/>
      <c r="O303" s="145"/>
      <c r="P303" s="145"/>
      <c r="Q303" s="145"/>
      <c r="R303" s="145"/>
      <c r="S303" s="145"/>
      <c r="T303" s="135"/>
    </row>
    <row r="304" spans="2:20" hidden="1" outlineLevel="1" x14ac:dyDescent="0.3">
      <c r="B304" s="591" t="s">
        <v>49</v>
      </c>
      <c r="C304" s="592"/>
      <c r="D304" s="593"/>
      <c r="E304" s="143" t="str">
        <f t="shared" si="17"/>
        <v>Blocos e vigas baldrames para ESTACA RAIZ</v>
      </c>
      <c r="F304" s="144">
        <f>K304</f>
        <v>0</v>
      </c>
      <c r="G304" s="134" t="s">
        <v>44</v>
      </c>
      <c r="H304" s="145"/>
      <c r="I304" s="145"/>
      <c r="J304" s="145"/>
      <c r="K304" s="132">
        <f>SUM(K280:K299)</f>
        <v>0</v>
      </c>
      <c r="L304" s="145"/>
      <c r="M304" s="145"/>
      <c r="N304" s="145"/>
      <c r="O304" s="145"/>
      <c r="P304" s="145"/>
      <c r="Q304" s="145"/>
      <c r="R304" s="145"/>
      <c r="S304" s="145"/>
      <c r="T304" s="135"/>
    </row>
    <row r="305" spans="2:20" hidden="1" outlineLevel="1" x14ac:dyDescent="0.3">
      <c r="B305" s="591" t="s">
        <v>50</v>
      </c>
      <c r="C305" s="592"/>
      <c r="D305" s="593"/>
      <c r="E305" s="143" t="str">
        <f t="shared" si="17"/>
        <v>Blocos e vigas baldrames para ESTACA RAIZ</v>
      </c>
      <c r="F305" s="144">
        <f>L305</f>
        <v>0</v>
      </c>
      <c r="G305" s="134" t="s">
        <v>44</v>
      </c>
      <c r="H305" s="145"/>
      <c r="I305" s="145"/>
      <c r="J305" s="145"/>
      <c r="K305" s="145"/>
      <c r="L305" s="132">
        <f>SUM(L280:L299)</f>
        <v>0</v>
      </c>
      <c r="M305" s="145"/>
      <c r="N305" s="145"/>
      <c r="O305" s="145"/>
      <c r="P305" s="145"/>
      <c r="Q305" s="145"/>
      <c r="R305" s="145"/>
      <c r="S305" s="145"/>
      <c r="T305" s="135"/>
    </row>
    <row r="306" spans="2:20" hidden="1" outlineLevel="1" x14ac:dyDescent="0.3">
      <c r="B306" s="591" t="s">
        <v>51</v>
      </c>
      <c r="C306" s="592"/>
      <c r="D306" s="593"/>
      <c r="E306" s="143" t="str">
        <f t="shared" si="17"/>
        <v>Blocos e vigas baldrames para ESTACA RAIZ</v>
      </c>
      <c r="F306" s="144">
        <f>M306</f>
        <v>0</v>
      </c>
      <c r="G306" s="134" t="s">
        <v>44</v>
      </c>
      <c r="H306" s="145"/>
      <c r="I306" s="145"/>
      <c r="J306" s="145"/>
      <c r="K306" s="145"/>
      <c r="L306" s="145"/>
      <c r="M306" s="132">
        <f>SUM(M280:M299)</f>
        <v>0</v>
      </c>
      <c r="N306" s="145"/>
      <c r="O306" s="145"/>
      <c r="P306" s="145"/>
      <c r="Q306" s="145"/>
      <c r="R306" s="145"/>
      <c r="S306" s="145"/>
      <c r="T306" s="135"/>
    </row>
    <row r="307" spans="2:20" hidden="1" outlineLevel="1" x14ac:dyDescent="0.3">
      <c r="B307" s="591" t="s">
        <v>52</v>
      </c>
      <c r="C307" s="592"/>
      <c r="D307" s="593"/>
      <c r="E307" s="143" t="str">
        <f t="shared" si="17"/>
        <v>Blocos e vigas baldrames para ESTACA RAIZ</v>
      </c>
      <c r="F307" s="144">
        <f>N307</f>
        <v>0</v>
      </c>
      <c r="G307" s="134" t="s">
        <v>44</v>
      </c>
      <c r="H307" s="145"/>
      <c r="I307" s="145"/>
      <c r="J307" s="145"/>
      <c r="K307" s="145"/>
      <c r="L307" s="145"/>
      <c r="M307" s="145"/>
      <c r="N307" s="132">
        <f>SUM(N280:N299)</f>
        <v>0</v>
      </c>
      <c r="O307" s="145"/>
      <c r="P307" s="145"/>
      <c r="Q307" s="145"/>
      <c r="R307" s="145"/>
      <c r="S307" s="145"/>
      <c r="T307" s="135"/>
    </row>
    <row r="308" spans="2:20" hidden="1" outlineLevel="1" x14ac:dyDescent="0.3">
      <c r="B308" s="591" t="s">
        <v>53</v>
      </c>
      <c r="C308" s="592"/>
      <c r="D308" s="593"/>
      <c r="E308" s="143" t="str">
        <f t="shared" si="17"/>
        <v>Blocos e vigas baldrames para ESTACA RAIZ</v>
      </c>
      <c r="F308" s="144">
        <f>O308</f>
        <v>0</v>
      </c>
      <c r="G308" s="134" t="s">
        <v>44</v>
      </c>
      <c r="H308" s="145"/>
      <c r="I308" s="145"/>
      <c r="J308" s="145"/>
      <c r="K308" s="145"/>
      <c r="L308" s="145"/>
      <c r="M308" s="145"/>
      <c r="N308" s="145"/>
      <c r="O308" s="132">
        <f>SUM(O280:O299)</f>
        <v>0</v>
      </c>
      <c r="P308" s="145"/>
      <c r="Q308" s="145"/>
      <c r="R308" s="145"/>
      <c r="S308" s="145"/>
      <c r="T308" s="135"/>
    </row>
    <row r="309" spans="2:20" hidden="1" outlineLevel="1" x14ac:dyDescent="0.3">
      <c r="B309" s="585" t="s">
        <v>54</v>
      </c>
      <c r="C309" s="586"/>
      <c r="D309" s="587"/>
      <c r="E309" s="143" t="str">
        <f t="shared" si="17"/>
        <v>Blocos e vigas baldrames para ESTACA RAIZ</v>
      </c>
      <c r="F309" s="144">
        <f>P309</f>
        <v>0</v>
      </c>
      <c r="G309" s="134" t="s">
        <v>44</v>
      </c>
      <c r="H309" s="145"/>
      <c r="I309" s="145"/>
      <c r="J309" s="145"/>
      <c r="K309" s="145"/>
      <c r="L309" s="145"/>
      <c r="M309" s="145"/>
      <c r="N309" s="145"/>
      <c r="O309" s="145"/>
      <c r="P309" s="132">
        <f>SUM(P280:P299)</f>
        <v>0</v>
      </c>
      <c r="Q309" s="145"/>
      <c r="R309" s="145"/>
      <c r="S309" s="145"/>
      <c r="T309" s="135"/>
    </row>
    <row r="310" spans="2:20" hidden="1" outlineLevel="1" x14ac:dyDescent="0.3">
      <c r="B310" s="591" t="s">
        <v>55</v>
      </c>
      <c r="C310" s="592"/>
      <c r="D310" s="593"/>
      <c r="E310" s="143" t="str">
        <f t="shared" si="17"/>
        <v>Blocos e vigas baldrames para ESTACA RAIZ</v>
      </c>
      <c r="F310" s="144">
        <f>Q310</f>
        <v>0</v>
      </c>
      <c r="G310" s="134" t="s">
        <v>44</v>
      </c>
      <c r="H310" s="145"/>
      <c r="I310" s="145"/>
      <c r="J310" s="145"/>
      <c r="K310" s="145"/>
      <c r="L310" s="145"/>
      <c r="M310" s="145"/>
      <c r="N310" s="145"/>
      <c r="O310" s="145"/>
      <c r="P310" s="145"/>
      <c r="Q310" s="132">
        <f>SUM(Q280:Q299)</f>
        <v>0</v>
      </c>
      <c r="R310" s="145"/>
      <c r="S310" s="145"/>
      <c r="T310" s="135"/>
    </row>
    <row r="311" spans="2:20" hidden="1" outlineLevel="1" x14ac:dyDescent="0.3">
      <c r="B311" s="585" t="s">
        <v>56</v>
      </c>
      <c r="C311" s="586"/>
      <c r="D311" s="587"/>
      <c r="E311" s="143" t="str">
        <f t="shared" si="17"/>
        <v>Blocos e vigas baldrames para ESTACA RAIZ</v>
      </c>
      <c r="F311" s="144">
        <f>R311</f>
        <v>0</v>
      </c>
      <c r="G311" s="134" t="s">
        <v>44</v>
      </c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32">
        <f>SUM(R280:R299)</f>
        <v>0</v>
      </c>
      <c r="S311" s="145"/>
      <c r="T311" s="135"/>
    </row>
    <row r="312" spans="2:20" hidden="1" outlineLevel="1" x14ac:dyDescent="0.3">
      <c r="B312" s="588" t="s">
        <v>56</v>
      </c>
      <c r="C312" s="589"/>
      <c r="D312" s="590"/>
      <c r="E312" s="483" t="str">
        <f t="shared" si="17"/>
        <v>Blocos e vigas baldrames para ESTACA RAIZ</v>
      </c>
      <c r="F312" s="484">
        <f>S312</f>
        <v>0</v>
      </c>
      <c r="G312" s="485" t="s">
        <v>44</v>
      </c>
      <c r="H312" s="486"/>
      <c r="I312" s="486"/>
      <c r="J312" s="486"/>
      <c r="K312" s="486"/>
      <c r="L312" s="486"/>
      <c r="M312" s="486"/>
      <c r="N312" s="486"/>
      <c r="O312" s="486"/>
      <c r="P312" s="486"/>
      <c r="Q312" s="486"/>
      <c r="R312" s="486"/>
      <c r="S312" s="487">
        <f>SUM(S280:S299)</f>
        <v>0</v>
      </c>
      <c r="T312" s="488"/>
    </row>
    <row r="313" spans="2:20" s="130" customFormat="1" collapsed="1" x14ac:dyDescent="0.3">
      <c r="B313" s="489"/>
      <c r="C313" s="489"/>
      <c r="D313" s="490" t="s">
        <v>57</v>
      </c>
      <c r="E313" s="490"/>
      <c r="F313" s="490"/>
      <c r="G313" s="490"/>
      <c r="H313" s="491">
        <f>H29+H63+H97+H131+H165+H199+H233+H267+H301</f>
        <v>0</v>
      </c>
      <c r="I313" s="491">
        <f>I30+I64+I98+I132+I166+I200+I234+I268+I302</f>
        <v>0</v>
      </c>
      <c r="J313" s="491">
        <f>J31+J65+J99+J133+J167+J201+J235+J269+J303</f>
        <v>0</v>
      </c>
      <c r="K313" s="491">
        <f>K32+K66+K100+K134+K168+K202+K236+K270+K304</f>
        <v>0</v>
      </c>
      <c r="L313" s="491">
        <f>L33+L67+L101+L135+L169+L203+L237+L271+L305</f>
        <v>0</v>
      </c>
      <c r="M313" s="491">
        <f>M34+M68+M102+M136+M170+M204+M238+M272+M306</f>
        <v>0</v>
      </c>
      <c r="N313" s="491">
        <f>N35+N69+N103+N137+N171+N205+N239+N273+N307</f>
        <v>0</v>
      </c>
      <c r="O313" s="491">
        <f>O36+O70+O104+O138+O172+O206+O240+O274+O308</f>
        <v>0</v>
      </c>
      <c r="P313" s="491">
        <f>P37+P71+P105+P139+P173+P207+P241+P275+P309</f>
        <v>0</v>
      </c>
      <c r="Q313" s="491">
        <f>Q38+Q72+Q106+Q140+Q174+Q208+Q242+Q276+Q310</f>
        <v>0</v>
      </c>
      <c r="R313" s="491">
        <f>R39+R73+R107+R141+R175+R209+R243+R277+R311</f>
        <v>0</v>
      </c>
      <c r="S313" s="491">
        <f>S40+S74+S108+S142+S176+S210+S244+S278+S312</f>
        <v>0</v>
      </c>
      <c r="T313" s="491">
        <f>SUM(H313:S313)</f>
        <v>0</v>
      </c>
    </row>
    <row r="314" spans="2:20" x14ac:dyDescent="0.3">
      <c r="T314" s="129" t="b">
        <f>T313=(T28+T62+T96+T130+T164+T198+T232+T266+T300)</f>
        <v>1</v>
      </c>
    </row>
  </sheetData>
  <mergeCells count="294">
    <mergeCell ref="B2:T2"/>
    <mergeCell ref="E3:E4"/>
    <mergeCell ref="F3:F4"/>
    <mergeCell ref="G3:G4"/>
    <mergeCell ref="B33:D33"/>
    <mergeCell ref="B34:D34"/>
    <mergeCell ref="B35:D35"/>
    <mergeCell ref="H3:P3"/>
    <mergeCell ref="B29:D29"/>
    <mergeCell ref="B12:D12"/>
    <mergeCell ref="B13:D13"/>
    <mergeCell ref="B14:D14"/>
    <mergeCell ref="B15:D15"/>
    <mergeCell ref="B3:D4"/>
    <mergeCell ref="B8:D8"/>
    <mergeCell ref="B9:D9"/>
    <mergeCell ref="B10:D10"/>
    <mergeCell ref="B11:D11"/>
    <mergeCell ref="B27:D27"/>
    <mergeCell ref="B30:D30"/>
    <mergeCell ref="B25:D25"/>
    <mergeCell ref="B26:D26"/>
    <mergeCell ref="B31:D31"/>
    <mergeCell ref="B32:D32"/>
    <mergeCell ref="B225:D225"/>
    <mergeCell ref="B131:D131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85:D185"/>
    <mergeCell ref="B160:D160"/>
    <mergeCell ref="B161:D161"/>
    <mergeCell ref="B162:D162"/>
    <mergeCell ref="B200:D200"/>
    <mergeCell ref="B201:D201"/>
    <mergeCell ref="B202:D202"/>
    <mergeCell ref="B203:D203"/>
    <mergeCell ref="B204:D204"/>
    <mergeCell ref="B149:D149"/>
    <mergeCell ref="B150:D150"/>
    <mergeCell ref="B151:D151"/>
    <mergeCell ref="B152:D152"/>
    <mergeCell ref="B153:D153"/>
    <mergeCell ref="B132:D132"/>
    <mergeCell ref="B133:D133"/>
    <mergeCell ref="B134:D134"/>
    <mergeCell ref="B217:D217"/>
    <mergeCell ref="B42:D42"/>
    <mergeCell ref="B135:D135"/>
    <mergeCell ref="B136:D136"/>
    <mergeCell ref="B137:D137"/>
    <mergeCell ref="B104:D104"/>
    <mergeCell ref="B105:D105"/>
    <mergeCell ref="B106:D106"/>
    <mergeCell ref="B107:D107"/>
    <mergeCell ref="B184:D184"/>
    <mergeCell ref="B78:D78"/>
    <mergeCell ref="B79:D79"/>
    <mergeCell ref="B80:D80"/>
    <mergeCell ref="B81:D81"/>
    <mergeCell ref="B64:D64"/>
    <mergeCell ref="B65:D65"/>
    <mergeCell ref="B66:D66"/>
    <mergeCell ref="B67:D67"/>
    <mergeCell ref="B68:D68"/>
    <mergeCell ref="B69:D69"/>
    <mergeCell ref="B59:D59"/>
    <mergeCell ref="B93:D93"/>
    <mergeCell ref="B83:D83"/>
    <mergeCell ref="B84:D84"/>
    <mergeCell ref="B85:D85"/>
    <mergeCell ref="B16:D16"/>
    <mergeCell ref="B17:D17"/>
    <mergeCell ref="B18:D18"/>
    <mergeCell ref="B19:D19"/>
    <mergeCell ref="B20:D20"/>
    <mergeCell ref="B21:D21"/>
    <mergeCell ref="B91:D91"/>
    <mergeCell ref="B92:D92"/>
    <mergeCell ref="B60:D60"/>
    <mergeCell ref="B61:D61"/>
    <mergeCell ref="B76:D76"/>
    <mergeCell ref="B77:D77"/>
    <mergeCell ref="B52:D52"/>
    <mergeCell ref="B53:D53"/>
    <mergeCell ref="B54:D54"/>
    <mergeCell ref="B55:D55"/>
    <mergeCell ref="B56:D56"/>
    <mergeCell ref="B57:D57"/>
    <mergeCell ref="B166:D166"/>
    <mergeCell ref="B167:D167"/>
    <mergeCell ref="B46:D46"/>
    <mergeCell ref="B47:D47"/>
    <mergeCell ref="B48:D48"/>
    <mergeCell ref="B49:D49"/>
    <mergeCell ref="B50:D50"/>
    <mergeCell ref="B51:D51"/>
    <mergeCell ref="B22:D22"/>
    <mergeCell ref="B23:D23"/>
    <mergeCell ref="B24:D24"/>
    <mergeCell ref="B40:D40"/>
    <mergeCell ref="B63:D63"/>
    <mergeCell ref="B43:D43"/>
    <mergeCell ref="B44:D44"/>
    <mergeCell ref="B45:D45"/>
    <mergeCell ref="B58:D58"/>
    <mergeCell ref="B36:D36"/>
    <mergeCell ref="B37:D37"/>
    <mergeCell ref="B38:D38"/>
    <mergeCell ref="B39:D39"/>
    <mergeCell ref="B88:D88"/>
    <mergeCell ref="B89:D89"/>
    <mergeCell ref="B90:D90"/>
    <mergeCell ref="B180:D180"/>
    <mergeCell ref="B181:D181"/>
    <mergeCell ref="B182:D182"/>
    <mergeCell ref="B183:D183"/>
    <mergeCell ref="B190:D190"/>
    <mergeCell ref="B191:D191"/>
    <mergeCell ref="B192:D192"/>
    <mergeCell ref="B186:D186"/>
    <mergeCell ref="B187:D187"/>
    <mergeCell ref="B188:D188"/>
    <mergeCell ref="B189:D189"/>
    <mergeCell ref="B70:D70"/>
    <mergeCell ref="B71:D71"/>
    <mergeCell ref="B72:D72"/>
    <mergeCell ref="B73:D73"/>
    <mergeCell ref="B74:D74"/>
    <mergeCell ref="B82:D82"/>
    <mergeCell ref="B86:D86"/>
    <mergeCell ref="B87:D87"/>
    <mergeCell ref="B94:D94"/>
    <mergeCell ref="B141:D141"/>
    <mergeCell ref="B142:D142"/>
    <mergeCell ref="B144:D144"/>
    <mergeCell ref="B145:D145"/>
    <mergeCell ref="B146:D146"/>
    <mergeCell ref="B147:D147"/>
    <mergeCell ref="B95:D95"/>
    <mergeCell ref="B98:D98"/>
    <mergeCell ref="B99:D99"/>
    <mergeCell ref="B100:D100"/>
    <mergeCell ref="B101:D101"/>
    <mergeCell ref="B102:D102"/>
    <mergeCell ref="B103:D103"/>
    <mergeCell ref="B97:D97"/>
    <mergeCell ref="B108:D108"/>
    <mergeCell ref="B124:D124"/>
    <mergeCell ref="B125:D125"/>
    <mergeCell ref="B126:D126"/>
    <mergeCell ref="B127:D127"/>
    <mergeCell ref="B128:D128"/>
    <mergeCell ref="B129:D129"/>
    <mergeCell ref="B138:D138"/>
    <mergeCell ref="B139:D139"/>
    <mergeCell ref="B140:D140"/>
    <mergeCell ref="B110:D110"/>
    <mergeCell ref="B111:D111"/>
    <mergeCell ref="B112:D112"/>
    <mergeCell ref="B113:D113"/>
    <mergeCell ref="B163:D163"/>
    <mergeCell ref="B178:D178"/>
    <mergeCell ref="B179:D179"/>
    <mergeCell ref="B154:D154"/>
    <mergeCell ref="B155:D155"/>
    <mergeCell ref="B156:D156"/>
    <mergeCell ref="B157:D157"/>
    <mergeCell ref="B158:D158"/>
    <mergeCell ref="B159:D159"/>
    <mergeCell ref="B168:D168"/>
    <mergeCell ref="B169:D169"/>
    <mergeCell ref="B170:D170"/>
    <mergeCell ref="B171:D171"/>
    <mergeCell ref="B165:D165"/>
    <mergeCell ref="B172:D172"/>
    <mergeCell ref="B173:D173"/>
    <mergeCell ref="B174:D174"/>
    <mergeCell ref="B175:D175"/>
    <mergeCell ref="B176:D176"/>
    <mergeCell ref="B148:D148"/>
    <mergeCell ref="B221:D221"/>
    <mergeCell ref="B222:D222"/>
    <mergeCell ref="B223:D223"/>
    <mergeCell ref="B224:D224"/>
    <mergeCell ref="B196:D196"/>
    <mergeCell ref="B197:D197"/>
    <mergeCell ref="B212:D212"/>
    <mergeCell ref="B213:D213"/>
    <mergeCell ref="B214:D214"/>
    <mergeCell ref="B215:D215"/>
    <mergeCell ref="B205:D205"/>
    <mergeCell ref="B199:D199"/>
    <mergeCell ref="B220:D220"/>
    <mergeCell ref="B218:D218"/>
    <mergeCell ref="B219:D219"/>
    <mergeCell ref="B193:D193"/>
    <mergeCell ref="B194:D194"/>
    <mergeCell ref="B195:D195"/>
    <mergeCell ref="B206:D206"/>
    <mergeCell ref="B207:D207"/>
    <mergeCell ref="B208:D208"/>
    <mergeCell ref="B209:D209"/>
    <mergeCell ref="B210:D210"/>
    <mergeCell ref="B216:D216"/>
    <mergeCell ref="B246:D246"/>
    <mergeCell ref="B247:D247"/>
    <mergeCell ref="B248:D248"/>
    <mergeCell ref="B249:D249"/>
    <mergeCell ref="B250:D250"/>
    <mergeCell ref="B251:D251"/>
    <mergeCell ref="B226:D226"/>
    <mergeCell ref="B227:D227"/>
    <mergeCell ref="B228:D228"/>
    <mergeCell ref="B229:D229"/>
    <mergeCell ref="B230:D230"/>
    <mergeCell ref="B231:D231"/>
    <mergeCell ref="B243:D243"/>
    <mergeCell ref="B244:D244"/>
    <mergeCell ref="B234:D234"/>
    <mergeCell ref="B235:D235"/>
    <mergeCell ref="B236:D236"/>
    <mergeCell ref="B237:D237"/>
    <mergeCell ref="B233:D233"/>
    <mergeCell ref="B240:D240"/>
    <mergeCell ref="B241:D241"/>
    <mergeCell ref="B242:D242"/>
    <mergeCell ref="B238:D238"/>
    <mergeCell ref="B239:D239"/>
    <mergeCell ref="B258:D258"/>
    <mergeCell ref="B259:D259"/>
    <mergeCell ref="B260:D260"/>
    <mergeCell ref="B261:D261"/>
    <mergeCell ref="B262:D262"/>
    <mergeCell ref="B263:D263"/>
    <mergeCell ref="B252:D252"/>
    <mergeCell ref="B253:D253"/>
    <mergeCell ref="B254:D254"/>
    <mergeCell ref="B255:D255"/>
    <mergeCell ref="B256:D256"/>
    <mergeCell ref="B257:D257"/>
    <mergeCell ref="B284:D284"/>
    <mergeCell ref="B285:D285"/>
    <mergeCell ref="B286:D286"/>
    <mergeCell ref="B287:D287"/>
    <mergeCell ref="B288:D288"/>
    <mergeCell ref="B289:D289"/>
    <mergeCell ref="B264:D264"/>
    <mergeCell ref="B265:D265"/>
    <mergeCell ref="B280:D280"/>
    <mergeCell ref="B281:D281"/>
    <mergeCell ref="B282:D282"/>
    <mergeCell ref="B283:D283"/>
    <mergeCell ref="B273:D273"/>
    <mergeCell ref="B274:D274"/>
    <mergeCell ref="B275:D275"/>
    <mergeCell ref="B276:D276"/>
    <mergeCell ref="B267:D267"/>
    <mergeCell ref="B268:D268"/>
    <mergeCell ref="B269:D269"/>
    <mergeCell ref="B270:D270"/>
    <mergeCell ref="B271:D271"/>
    <mergeCell ref="B272:D272"/>
    <mergeCell ref="B311:D311"/>
    <mergeCell ref="B312:D312"/>
    <mergeCell ref="B305:D305"/>
    <mergeCell ref="B306:D306"/>
    <mergeCell ref="B307:D307"/>
    <mergeCell ref="B308:D308"/>
    <mergeCell ref="B309:D309"/>
    <mergeCell ref="B310:D310"/>
    <mergeCell ref="B277:D277"/>
    <mergeCell ref="B278:D278"/>
    <mergeCell ref="B301:D301"/>
    <mergeCell ref="B302:D302"/>
    <mergeCell ref="B303:D303"/>
    <mergeCell ref="B304:D304"/>
    <mergeCell ref="B296:D296"/>
    <mergeCell ref="B297:D297"/>
    <mergeCell ref="B298:D298"/>
    <mergeCell ref="B299:D299"/>
    <mergeCell ref="B293:D293"/>
    <mergeCell ref="B294:D294"/>
    <mergeCell ref="B295:D295"/>
    <mergeCell ref="B290:D290"/>
    <mergeCell ref="B291:D291"/>
    <mergeCell ref="B292:D29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C239-CB0A-41C1-99C4-79D2074C3814}">
  <dimension ref="A1:XFD275"/>
  <sheetViews>
    <sheetView showGridLines="0" zoomScale="85" zoomScaleNormal="85" workbookViewId="0">
      <selection activeCell="I110" sqref="I110:P112"/>
    </sheetView>
  </sheetViews>
  <sheetFormatPr defaultColWidth="10.88671875" defaultRowHeight="13.8" x14ac:dyDescent="0.3"/>
  <cols>
    <col min="1" max="1" width="1" style="105" customWidth="1"/>
    <col min="2" max="3" width="13.33203125" style="105" customWidth="1"/>
    <col min="4" max="4" width="32.6640625" style="105" bestFit="1" customWidth="1"/>
    <col min="5" max="5" width="37.6640625" style="105" customWidth="1"/>
    <col min="6" max="22" width="13.33203125" style="105" customWidth="1"/>
    <col min="23" max="23" width="15.6640625" style="105" customWidth="1"/>
    <col min="24" max="16384" width="10.88671875" style="105"/>
  </cols>
  <sheetData>
    <row r="1" spans="1:16384" ht="5.0999999999999996" customHeight="1" x14ac:dyDescent="0.3"/>
    <row r="2" spans="1:16384" s="475" customFormat="1" ht="21" customHeight="1" x14ac:dyDescent="0.35">
      <c r="B2" s="600" t="s">
        <v>295</v>
      </c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0"/>
    </row>
    <row r="3" spans="1:16384" s="106" customFormat="1" ht="19.2" customHeight="1" x14ac:dyDescent="0.3">
      <c r="B3" s="614" t="s">
        <v>28</v>
      </c>
      <c r="C3" s="614"/>
      <c r="D3" s="614"/>
      <c r="E3" s="614" t="s">
        <v>29</v>
      </c>
      <c r="F3" s="614" t="s">
        <v>145</v>
      </c>
      <c r="G3" s="614" t="s">
        <v>5</v>
      </c>
      <c r="H3" s="615" t="s">
        <v>31</v>
      </c>
      <c r="I3" s="615"/>
      <c r="J3" s="615"/>
      <c r="K3" s="615"/>
      <c r="L3" s="615"/>
      <c r="M3" s="615"/>
      <c r="N3" s="615"/>
      <c r="O3" s="615"/>
      <c r="P3" s="615"/>
      <c r="Q3" s="615" t="s">
        <v>32</v>
      </c>
      <c r="R3" s="615"/>
      <c r="S3" s="615"/>
      <c r="T3" s="615" t="s">
        <v>146</v>
      </c>
      <c r="U3" s="615"/>
      <c r="V3" s="615"/>
      <c r="W3" s="519" t="s">
        <v>6</v>
      </c>
    </row>
    <row r="4" spans="1:16384" s="106" customFormat="1" x14ac:dyDescent="0.3">
      <c r="B4" s="614"/>
      <c r="C4" s="614"/>
      <c r="D4" s="614"/>
      <c r="E4" s="614"/>
      <c r="F4" s="614"/>
      <c r="G4" s="614"/>
      <c r="H4" s="520" t="s">
        <v>33</v>
      </c>
      <c r="I4" s="520" t="s">
        <v>34</v>
      </c>
      <c r="J4" s="520" t="s">
        <v>35</v>
      </c>
      <c r="K4" s="520" t="s">
        <v>36</v>
      </c>
      <c r="L4" s="520" t="s">
        <v>37</v>
      </c>
      <c r="M4" s="520" t="s">
        <v>38</v>
      </c>
      <c r="N4" s="520" t="s">
        <v>39</v>
      </c>
      <c r="O4" s="520" t="s">
        <v>40</v>
      </c>
      <c r="P4" s="521">
        <v>0</v>
      </c>
      <c r="Q4" s="520" t="s">
        <v>41</v>
      </c>
      <c r="R4" s="522" t="s">
        <v>147</v>
      </c>
      <c r="S4" s="521">
        <v>0</v>
      </c>
      <c r="T4" s="520" t="s">
        <v>148</v>
      </c>
      <c r="U4" s="520" t="s">
        <v>149</v>
      </c>
      <c r="V4" s="521">
        <v>0</v>
      </c>
      <c r="W4" s="519" t="s">
        <v>42</v>
      </c>
    </row>
    <row r="5" spans="1:16384" ht="5.0999999999999996" customHeight="1" x14ac:dyDescent="0.3">
      <c r="B5" s="516"/>
      <c r="C5" s="517"/>
      <c r="D5" s="517"/>
      <c r="E5" s="517"/>
      <c r="F5" s="517"/>
      <c r="G5" s="517"/>
      <c r="H5" s="517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7"/>
      <c r="U5" s="517"/>
      <c r="V5" s="517"/>
      <c r="W5" s="518">
        <f>SUM(Q5:S5)</f>
        <v>0</v>
      </c>
    </row>
    <row r="6" spans="1:16384" s="509" customFormat="1" ht="15.6" collapsed="1" x14ac:dyDescent="0.3">
      <c r="A6" s="510"/>
      <c r="B6" s="511" t="s">
        <v>150</v>
      </c>
      <c r="C6" s="511"/>
      <c r="D6" s="512"/>
      <c r="E6" s="512"/>
      <c r="F6" s="512"/>
      <c r="G6" s="513"/>
      <c r="H6" s="514"/>
      <c r="I6" s="514"/>
      <c r="J6" s="514"/>
      <c r="K6" s="514"/>
      <c r="L6" s="514"/>
      <c r="M6" s="514"/>
      <c r="N6" s="514"/>
      <c r="O6" s="514"/>
      <c r="P6" s="514"/>
      <c r="Q6" s="514"/>
      <c r="R6" s="514"/>
      <c r="S6" s="515"/>
      <c r="T6" s="510"/>
      <c r="U6" s="511"/>
      <c r="V6" s="511"/>
      <c r="W6" s="512"/>
      <c r="X6" s="512"/>
      <c r="Y6" s="512"/>
      <c r="Z6" s="513"/>
      <c r="AA6" s="514"/>
      <c r="AB6" s="514"/>
      <c r="AC6" s="514"/>
      <c r="AD6" s="514"/>
      <c r="AE6" s="514"/>
      <c r="AF6" s="514"/>
      <c r="AG6" s="514"/>
      <c r="AH6" s="514"/>
      <c r="AI6" s="514"/>
      <c r="AJ6" s="514"/>
      <c r="AK6" s="514"/>
      <c r="AL6" s="515"/>
      <c r="AM6" s="510"/>
      <c r="AN6" s="511"/>
      <c r="AO6" s="511"/>
      <c r="AP6" s="512"/>
      <c r="AQ6" s="512"/>
      <c r="AR6" s="512"/>
      <c r="AS6" s="513"/>
      <c r="AT6" s="514"/>
      <c r="AU6" s="514"/>
      <c r="AV6" s="514"/>
      <c r="AW6" s="514"/>
      <c r="AX6" s="514"/>
      <c r="AY6" s="514"/>
      <c r="AZ6" s="514"/>
      <c r="BA6" s="514"/>
      <c r="BB6" s="514"/>
      <c r="BC6" s="514"/>
      <c r="BD6" s="514"/>
      <c r="BE6" s="515"/>
      <c r="BF6" s="510"/>
      <c r="BG6" s="511"/>
      <c r="BH6" s="511"/>
      <c r="BI6" s="512"/>
      <c r="BJ6" s="512"/>
      <c r="BK6" s="512"/>
      <c r="BL6" s="513"/>
      <c r="BM6" s="514"/>
      <c r="BN6" s="514"/>
      <c r="BO6" s="514"/>
      <c r="BP6" s="514"/>
      <c r="BQ6" s="514"/>
      <c r="BR6" s="514"/>
      <c r="BS6" s="514"/>
      <c r="BT6" s="514"/>
      <c r="BU6" s="514"/>
      <c r="BV6" s="514"/>
      <c r="BW6" s="514"/>
      <c r="BX6" s="515"/>
      <c r="BY6" s="510"/>
      <c r="BZ6" s="511"/>
      <c r="CA6" s="511"/>
      <c r="CB6" s="512"/>
      <c r="CC6" s="512"/>
      <c r="CD6" s="512"/>
      <c r="CE6" s="513"/>
      <c r="CF6" s="514"/>
      <c r="CG6" s="514"/>
      <c r="CH6" s="514"/>
      <c r="CI6" s="514"/>
      <c r="CJ6" s="514"/>
      <c r="CK6" s="514"/>
      <c r="CL6" s="514"/>
      <c r="CM6" s="514"/>
      <c r="CN6" s="514"/>
      <c r="CO6" s="514"/>
      <c r="CP6" s="514"/>
      <c r="CQ6" s="515"/>
      <c r="CR6" s="510"/>
      <c r="CS6" s="511"/>
      <c r="CT6" s="511"/>
      <c r="CU6" s="512"/>
      <c r="CV6" s="512"/>
      <c r="CW6" s="512"/>
      <c r="CX6" s="513"/>
      <c r="CY6" s="514"/>
      <c r="CZ6" s="514"/>
      <c r="DA6" s="514"/>
      <c r="DB6" s="514"/>
      <c r="DC6" s="514"/>
      <c r="DD6" s="514"/>
      <c r="DE6" s="514"/>
      <c r="DF6" s="514"/>
      <c r="DG6" s="514"/>
      <c r="DH6" s="514"/>
      <c r="DI6" s="514"/>
      <c r="DJ6" s="515"/>
      <c r="DK6" s="510"/>
      <c r="DL6" s="511"/>
      <c r="DM6" s="511"/>
      <c r="DN6" s="512"/>
      <c r="DO6" s="512"/>
      <c r="DP6" s="512"/>
      <c r="DQ6" s="513"/>
      <c r="DR6" s="514"/>
      <c r="DS6" s="514"/>
      <c r="DT6" s="514"/>
      <c r="DU6" s="514"/>
      <c r="DV6" s="514"/>
      <c r="DW6" s="514"/>
      <c r="DX6" s="514"/>
      <c r="DY6" s="514"/>
      <c r="DZ6" s="514"/>
      <c r="EA6" s="514"/>
      <c r="EB6" s="514"/>
      <c r="EC6" s="515"/>
      <c r="ED6" s="510"/>
      <c r="EE6" s="511"/>
      <c r="EF6" s="511"/>
      <c r="EG6" s="512"/>
      <c r="EH6" s="512"/>
      <c r="EI6" s="512"/>
      <c r="EJ6" s="513"/>
      <c r="EK6" s="514"/>
      <c r="EL6" s="514"/>
      <c r="EM6" s="514"/>
      <c r="EN6" s="514"/>
      <c r="EO6" s="514"/>
      <c r="EP6" s="514"/>
      <c r="EQ6" s="514"/>
      <c r="ER6" s="514"/>
      <c r="ES6" s="514"/>
      <c r="ET6" s="514"/>
      <c r="EU6" s="514"/>
      <c r="EV6" s="515"/>
      <c r="EW6" s="510"/>
      <c r="EX6" s="511"/>
      <c r="EY6" s="511"/>
      <c r="EZ6" s="512"/>
      <c r="FA6" s="512"/>
      <c r="FB6" s="512"/>
      <c r="FC6" s="513"/>
      <c r="FD6" s="514"/>
      <c r="FE6" s="514"/>
      <c r="FF6" s="514"/>
      <c r="FG6" s="514"/>
      <c r="FH6" s="514"/>
      <c r="FI6" s="514"/>
      <c r="FJ6" s="514"/>
      <c r="FK6" s="514"/>
      <c r="FL6" s="514"/>
      <c r="FM6" s="514"/>
      <c r="FN6" s="514"/>
      <c r="FO6" s="515"/>
      <c r="FP6" s="510"/>
      <c r="FQ6" s="511"/>
      <c r="FR6" s="511"/>
      <c r="FS6" s="512"/>
      <c r="FT6" s="512"/>
      <c r="FU6" s="512"/>
      <c r="FV6" s="513"/>
      <c r="FW6" s="514"/>
      <c r="FX6" s="514"/>
      <c r="FY6" s="514"/>
      <c r="FZ6" s="514"/>
      <c r="GA6" s="514"/>
      <c r="GB6" s="514"/>
      <c r="GC6" s="514"/>
      <c r="GD6" s="514"/>
      <c r="GE6" s="514"/>
      <c r="GF6" s="514"/>
      <c r="GG6" s="514"/>
      <c r="GH6" s="515"/>
      <c r="GI6" s="510"/>
      <c r="GJ6" s="511"/>
      <c r="GK6" s="511"/>
      <c r="GL6" s="512"/>
      <c r="GM6" s="512"/>
      <c r="GN6" s="512"/>
      <c r="GO6" s="513"/>
      <c r="GP6" s="514"/>
      <c r="GQ6" s="514"/>
      <c r="GR6" s="514"/>
      <c r="GS6" s="514"/>
      <c r="GT6" s="514"/>
      <c r="GU6" s="514"/>
      <c r="GV6" s="514"/>
      <c r="GW6" s="514"/>
      <c r="GX6" s="514"/>
      <c r="GY6" s="514"/>
      <c r="GZ6" s="514"/>
      <c r="HA6" s="515"/>
      <c r="HB6" s="510"/>
      <c r="HC6" s="511"/>
      <c r="HD6" s="511"/>
      <c r="HE6" s="512"/>
      <c r="HF6" s="512"/>
      <c r="HG6" s="512"/>
      <c r="HH6" s="513"/>
      <c r="HI6" s="514"/>
      <c r="HJ6" s="514"/>
      <c r="HK6" s="514"/>
      <c r="HL6" s="514"/>
      <c r="HM6" s="514"/>
      <c r="HN6" s="514"/>
      <c r="HO6" s="514"/>
      <c r="HP6" s="514"/>
      <c r="HQ6" s="514"/>
      <c r="HR6" s="514"/>
      <c r="HS6" s="514"/>
      <c r="HT6" s="515"/>
      <c r="HU6" s="510"/>
      <c r="HV6" s="511"/>
      <c r="HW6" s="511"/>
      <c r="HX6" s="512"/>
      <c r="HY6" s="512"/>
      <c r="HZ6" s="512"/>
      <c r="IA6" s="513"/>
      <c r="IB6" s="514"/>
      <c r="IC6" s="514"/>
      <c r="ID6" s="514"/>
      <c r="IE6" s="514"/>
      <c r="IF6" s="514"/>
      <c r="IG6" s="514"/>
      <c r="IH6" s="514"/>
      <c r="II6" s="514"/>
      <c r="IJ6" s="514"/>
      <c r="IK6" s="514"/>
      <c r="IL6" s="514"/>
      <c r="IM6" s="515"/>
      <c r="IN6" s="510"/>
      <c r="IO6" s="511"/>
      <c r="IP6" s="511"/>
      <c r="IQ6" s="512"/>
      <c r="IR6" s="512"/>
      <c r="IS6" s="512"/>
      <c r="IT6" s="513"/>
      <c r="IU6" s="514"/>
      <c r="IV6" s="514"/>
      <c r="IW6" s="514"/>
      <c r="IX6" s="514"/>
      <c r="IY6" s="514"/>
      <c r="IZ6" s="514"/>
      <c r="JA6" s="514"/>
      <c r="JB6" s="514"/>
      <c r="JC6" s="514"/>
      <c r="JD6" s="514"/>
      <c r="JE6" s="514"/>
      <c r="JF6" s="515"/>
      <c r="JG6" s="510"/>
      <c r="JH6" s="511"/>
      <c r="JI6" s="511"/>
      <c r="JJ6" s="512"/>
      <c r="JK6" s="512"/>
      <c r="JL6" s="512"/>
      <c r="JM6" s="513"/>
      <c r="JN6" s="514"/>
      <c r="JO6" s="514"/>
      <c r="JP6" s="514"/>
      <c r="JQ6" s="514"/>
      <c r="JR6" s="514"/>
      <c r="JS6" s="514"/>
      <c r="JT6" s="514"/>
      <c r="JU6" s="514"/>
      <c r="JV6" s="514"/>
      <c r="JW6" s="514"/>
      <c r="JX6" s="514"/>
      <c r="JY6" s="515"/>
      <c r="JZ6" s="510"/>
      <c r="KA6" s="511"/>
      <c r="KB6" s="511"/>
      <c r="KC6" s="512"/>
      <c r="KD6" s="512"/>
      <c r="KE6" s="512"/>
      <c r="KF6" s="513"/>
      <c r="KG6" s="514"/>
      <c r="KH6" s="514"/>
      <c r="KI6" s="514"/>
      <c r="KJ6" s="514"/>
      <c r="KK6" s="514"/>
      <c r="KL6" s="514"/>
      <c r="KM6" s="514"/>
      <c r="KN6" s="514"/>
      <c r="KO6" s="514"/>
      <c r="KP6" s="514"/>
      <c r="KQ6" s="514"/>
      <c r="KR6" s="515"/>
      <c r="KS6" s="510"/>
      <c r="KT6" s="511"/>
      <c r="KU6" s="511"/>
      <c r="KV6" s="512"/>
      <c r="KW6" s="512"/>
      <c r="KX6" s="512"/>
      <c r="KY6" s="513"/>
      <c r="KZ6" s="514"/>
      <c r="LA6" s="514"/>
      <c r="LB6" s="514"/>
      <c r="LC6" s="514"/>
      <c r="LD6" s="514"/>
      <c r="LE6" s="514"/>
      <c r="LF6" s="514"/>
      <c r="LG6" s="514"/>
      <c r="LH6" s="514"/>
      <c r="LI6" s="514"/>
      <c r="LJ6" s="514"/>
      <c r="LK6" s="515"/>
      <c r="LL6" s="510"/>
      <c r="LM6" s="511"/>
      <c r="LN6" s="511"/>
      <c r="LO6" s="512"/>
      <c r="LP6" s="512"/>
      <c r="LQ6" s="512"/>
      <c r="LR6" s="513"/>
      <c r="LS6" s="514"/>
      <c r="LT6" s="514"/>
      <c r="LU6" s="514"/>
      <c r="LV6" s="514"/>
      <c r="LW6" s="514"/>
      <c r="LX6" s="514"/>
      <c r="LY6" s="514"/>
      <c r="LZ6" s="514"/>
      <c r="MA6" s="514"/>
      <c r="MB6" s="514"/>
      <c r="MC6" s="514"/>
      <c r="MD6" s="515"/>
      <c r="ME6" s="510"/>
      <c r="MF6" s="511"/>
      <c r="MG6" s="511"/>
      <c r="MH6" s="512"/>
      <c r="MI6" s="512"/>
      <c r="MJ6" s="512"/>
      <c r="MK6" s="513"/>
      <c r="ML6" s="514"/>
      <c r="MM6" s="514"/>
      <c r="MN6" s="514"/>
      <c r="MO6" s="514"/>
      <c r="MP6" s="514"/>
      <c r="MQ6" s="514"/>
      <c r="MR6" s="514"/>
      <c r="MS6" s="514"/>
      <c r="MT6" s="514"/>
      <c r="MU6" s="514"/>
      <c r="MV6" s="514"/>
      <c r="MW6" s="515"/>
      <c r="MX6" s="510"/>
      <c r="MY6" s="511"/>
      <c r="MZ6" s="511"/>
      <c r="NA6" s="512"/>
      <c r="NB6" s="512"/>
      <c r="NC6" s="512"/>
      <c r="ND6" s="513"/>
      <c r="NE6" s="514"/>
      <c r="NF6" s="514"/>
      <c r="NG6" s="514"/>
      <c r="NH6" s="514"/>
      <c r="NI6" s="514"/>
      <c r="NJ6" s="514"/>
      <c r="NK6" s="514"/>
      <c r="NL6" s="514"/>
      <c r="NM6" s="514"/>
      <c r="NN6" s="514"/>
      <c r="NO6" s="514"/>
      <c r="NP6" s="515"/>
      <c r="NQ6" s="510"/>
      <c r="NR6" s="511"/>
      <c r="NS6" s="511"/>
      <c r="NT6" s="512"/>
      <c r="NU6" s="512"/>
      <c r="NV6" s="512"/>
      <c r="NW6" s="513"/>
      <c r="NX6" s="514"/>
      <c r="NY6" s="514"/>
      <c r="NZ6" s="514"/>
      <c r="OA6" s="514"/>
      <c r="OB6" s="514"/>
      <c r="OC6" s="514"/>
      <c r="OD6" s="514"/>
      <c r="OE6" s="514"/>
      <c r="OF6" s="514"/>
      <c r="OG6" s="514"/>
      <c r="OH6" s="514"/>
      <c r="OI6" s="515"/>
      <c r="OJ6" s="510"/>
      <c r="OK6" s="511"/>
      <c r="OL6" s="511"/>
      <c r="OM6" s="512"/>
      <c r="ON6" s="512"/>
      <c r="OO6" s="512"/>
      <c r="OP6" s="513"/>
      <c r="OQ6" s="514"/>
      <c r="OR6" s="514"/>
      <c r="OS6" s="514"/>
      <c r="OT6" s="514"/>
      <c r="OU6" s="514"/>
      <c r="OV6" s="514"/>
      <c r="OW6" s="514"/>
      <c r="OX6" s="514"/>
      <c r="OY6" s="514"/>
      <c r="OZ6" s="514"/>
      <c r="PA6" s="514"/>
      <c r="PB6" s="515"/>
      <c r="PC6" s="510"/>
      <c r="PD6" s="511"/>
      <c r="PE6" s="511"/>
      <c r="PF6" s="512"/>
      <c r="PG6" s="512"/>
      <c r="PH6" s="512"/>
      <c r="PI6" s="513"/>
      <c r="PJ6" s="514"/>
      <c r="PK6" s="514"/>
      <c r="PL6" s="514"/>
      <c r="PM6" s="514"/>
      <c r="PN6" s="514"/>
      <c r="PO6" s="514"/>
      <c r="PP6" s="514"/>
      <c r="PQ6" s="514"/>
      <c r="PR6" s="514"/>
      <c r="PS6" s="514"/>
      <c r="PT6" s="514"/>
      <c r="PU6" s="515"/>
      <c r="PV6" s="510"/>
      <c r="PW6" s="511"/>
      <c r="PX6" s="511"/>
      <c r="PY6" s="512"/>
      <c r="PZ6" s="512"/>
      <c r="QA6" s="512"/>
      <c r="QB6" s="513"/>
      <c r="QC6" s="514"/>
      <c r="QD6" s="514"/>
      <c r="QE6" s="514"/>
      <c r="QF6" s="514"/>
      <c r="QG6" s="514"/>
      <c r="QH6" s="514"/>
      <c r="QI6" s="514"/>
      <c r="QJ6" s="514"/>
      <c r="QK6" s="514"/>
      <c r="QL6" s="514"/>
      <c r="QM6" s="514"/>
      <c r="QN6" s="515"/>
      <c r="QO6" s="510"/>
      <c r="QP6" s="511"/>
      <c r="QQ6" s="511"/>
      <c r="QR6" s="512"/>
      <c r="QS6" s="512"/>
      <c r="QT6" s="512"/>
      <c r="QU6" s="513"/>
      <c r="QV6" s="514"/>
      <c r="QW6" s="514"/>
      <c r="QX6" s="514"/>
      <c r="QY6" s="514"/>
      <c r="QZ6" s="514"/>
      <c r="RA6" s="514"/>
      <c r="RB6" s="514"/>
      <c r="RC6" s="514"/>
      <c r="RD6" s="514"/>
      <c r="RE6" s="514"/>
      <c r="RF6" s="514"/>
      <c r="RG6" s="515"/>
      <c r="RH6" s="510"/>
      <c r="RI6" s="511"/>
      <c r="RJ6" s="511"/>
      <c r="RK6" s="512"/>
      <c r="RL6" s="512"/>
      <c r="RM6" s="512"/>
      <c r="RN6" s="513"/>
      <c r="RO6" s="514"/>
      <c r="RP6" s="514"/>
      <c r="RQ6" s="514"/>
      <c r="RR6" s="514"/>
      <c r="RS6" s="514"/>
      <c r="RT6" s="514"/>
      <c r="RU6" s="514"/>
      <c r="RV6" s="514"/>
      <c r="RW6" s="514"/>
      <c r="RX6" s="514"/>
      <c r="RY6" s="514"/>
      <c r="RZ6" s="515"/>
      <c r="SA6" s="510"/>
      <c r="SB6" s="511"/>
      <c r="SC6" s="511"/>
      <c r="SD6" s="512"/>
      <c r="SE6" s="512"/>
      <c r="SF6" s="512"/>
      <c r="SG6" s="513"/>
      <c r="SH6" s="514"/>
      <c r="SI6" s="514"/>
      <c r="SJ6" s="514"/>
      <c r="SK6" s="514"/>
      <c r="SL6" s="514"/>
      <c r="SM6" s="514"/>
      <c r="SN6" s="514"/>
      <c r="SO6" s="514"/>
      <c r="SP6" s="514"/>
      <c r="SQ6" s="514"/>
      <c r="SR6" s="514"/>
      <c r="SS6" s="515"/>
      <c r="ST6" s="510"/>
      <c r="SU6" s="511"/>
      <c r="SV6" s="511"/>
      <c r="SW6" s="512"/>
      <c r="SX6" s="512"/>
      <c r="SY6" s="512"/>
      <c r="SZ6" s="513"/>
      <c r="TA6" s="514"/>
      <c r="TB6" s="514"/>
      <c r="TC6" s="514"/>
      <c r="TD6" s="514"/>
      <c r="TE6" s="514"/>
      <c r="TF6" s="514"/>
      <c r="TG6" s="514"/>
      <c r="TH6" s="514"/>
      <c r="TI6" s="514"/>
      <c r="TJ6" s="514"/>
      <c r="TK6" s="514"/>
      <c r="TL6" s="515"/>
      <c r="TM6" s="510"/>
      <c r="TN6" s="511"/>
      <c r="TO6" s="511"/>
      <c r="TP6" s="512"/>
      <c r="TQ6" s="512"/>
      <c r="TR6" s="512"/>
      <c r="TS6" s="513"/>
      <c r="TT6" s="514"/>
      <c r="TU6" s="514"/>
      <c r="TV6" s="514"/>
      <c r="TW6" s="514"/>
      <c r="TX6" s="514"/>
      <c r="TY6" s="514"/>
      <c r="TZ6" s="514"/>
      <c r="UA6" s="514"/>
      <c r="UB6" s="514"/>
      <c r="UC6" s="514"/>
      <c r="UD6" s="514"/>
      <c r="UE6" s="515"/>
      <c r="UF6" s="510"/>
      <c r="UG6" s="511"/>
      <c r="UH6" s="511"/>
      <c r="UI6" s="512"/>
      <c r="UJ6" s="512"/>
      <c r="UK6" s="512"/>
      <c r="UL6" s="513"/>
      <c r="UM6" s="514"/>
      <c r="UN6" s="514"/>
      <c r="UO6" s="514"/>
      <c r="UP6" s="514"/>
      <c r="UQ6" s="514"/>
      <c r="UR6" s="514"/>
      <c r="US6" s="514"/>
      <c r="UT6" s="514"/>
      <c r="UU6" s="514"/>
      <c r="UV6" s="514"/>
      <c r="UW6" s="514"/>
      <c r="UX6" s="515"/>
      <c r="UY6" s="510"/>
      <c r="UZ6" s="511"/>
      <c r="VA6" s="511"/>
      <c r="VB6" s="512"/>
      <c r="VC6" s="512"/>
      <c r="VD6" s="512"/>
      <c r="VE6" s="513"/>
      <c r="VF6" s="514"/>
      <c r="VG6" s="514"/>
      <c r="VH6" s="514"/>
      <c r="VI6" s="514"/>
      <c r="VJ6" s="514"/>
      <c r="VK6" s="514"/>
      <c r="VL6" s="514"/>
      <c r="VM6" s="514"/>
      <c r="VN6" s="514"/>
      <c r="VO6" s="514"/>
      <c r="VP6" s="514"/>
      <c r="VQ6" s="515"/>
      <c r="VR6" s="510"/>
      <c r="VS6" s="511"/>
      <c r="VT6" s="511"/>
      <c r="VU6" s="512"/>
      <c r="VV6" s="512"/>
      <c r="VW6" s="512"/>
      <c r="VX6" s="513"/>
      <c r="VY6" s="514"/>
      <c r="VZ6" s="514"/>
      <c r="WA6" s="514"/>
      <c r="WB6" s="514"/>
      <c r="WC6" s="514"/>
      <c r="WD6" s="514"/>
      <c r="WE6" s="514"/>
      <c r="WF6" s="514"/>
      <c r="WG6" s="514"/>
      <c r="WH6" s="514"/>
      <c r="WI6" s="514"/>
      <c r="WJ6" s="515"/>
      <c r="WK6" s="510"/>
      <c r="WL6" s="511"/>
      <c r="WM6" s="511"/>
      <c r="WN6" s="512"/>
      <c r="WO6" s="512"/>
      <c r="WP6" s="512"/>
      <c r="WQ6" s="513"/>
      <c r="WR6" s="514"/>
      <c r="WS6" s="514"/>
      <c r="WT6" s="514"/>
      <c r="WU6" s="514"/>
      <c r="WV6" s="514"/>
      <c r="WW6" s="514"/>
      <c r="WX6" s="514"/>
      <c r="WY6" s="514"/>
      <c r="WZ6" s="514"/>
      <c r="XA6" s="514"/>
      <c r="XB6" s="514"/>
      <c r="XC6" s="515"/>
      <c r="XD6" s="510"/>
      <c r="XE6" s="511"/>
      <c r="XF6" s="511"/>
      <c r="XG6" s="512"/>
      <c r="XH6" s="512"/>
      <c r="XI6" s="512"/>
      <c r="XJ6" s="513"/>
      <c r="XK6" s="514"/>
      <c r="XL6" s="514"/>
      <c r="XM6" s="514"/>
      <c r="XN6" s="514"/>
      <c r="XO6" s="514"/>
      <c r="XP6" s="514"/>
      <c r="XQ6" s="514"/>
      <c r="XR6" s="514"/>
      <c r="XS6" s="514"/>
      <c r="XT6" s="514"/>
      <c r="XU6" s="514"/>
      <c r="XV6" s="515"/>
      <c r="XW6" s="510"/>
      <c r="XX6" s="511"/>
      <c r="XY6" s="511"/>
      <c r="XZ6" s="512"/>
      <c r="YA6" s="512"/>
      <c r="YB6" s="512"/>
      <c r="YC6" s="513"/>
      <c r="YD6" s="514"/>
      <c r="YE6" s="514"/>
      <c r="YF6" s="514"/>
      <c r="YG6" s="514"/>
      <c r="YH6" s="514"/>
      <c r="YI6" s="514"/>
      <c r="YJ6" s="514"/>
      <c r="YK6" s="514"/>
      <c r="YL6" s="514"/>
      <c r="YM6" s="514"/>
      <c r="YN6" s="514"/>
      <c r="YO6" s="515"/>
      <c r="YP6" s="510"/>
      <c r="YQ6" s="511"/>
      <c r="YR6" s="511"/>
      <c r="YS6" s="512"/>
      <c r="YT6" s="512"/>
      <c r="YU6" s="512"/>
      <c r="YV6" s="513"/>
      <c r="YW6" s="514"/>
      <c r="YX6" s="514"/>
      <c r="YY6" s="514"/>
      <c r="YZ6" s="514"/>
      <c r="ZA6" s="514"/>
      <c r="ZB6" s="514"/>
      <c r="ZC6" s="514"/>
      <c r="ZD6" s="514"/>
      <c r="ZE6" s="514"/>
      <c r="ZF6" s="514"/>
      <c r="ZG6" s="514"/>
      <c r="ZH6" s="515"/>
      <c r="ZI6" s="510"/>
      <c r="ZJ6" s="511"/>
      <c r="ZK6" s="511"/>
      <c r="ZL6" s="512"/>
      <c r="ZM6" s="512"/>
      <c r="ZN6" s="512"/>
      <c r="ZO6" s="513"/>
      <c r="ZP6" s="514"/>
      <c r="ZQ6" s="514"/>
      <c r="ZR6" s="514"/>
      <c r="ZS6" s="514"/>
      <c r="ZT6" s="514"/>
      <c r="ZU6" s="514"/>
      <c r="ZV6" s="514"/>
      <c r="ZW6" s="514"/>
      <c r="ZX6" s="514"/>
      <c r="ZY6" s="514"/>
      <c r="ZZ6" s="514"/>
      <c r="AAA6" s="515"/>
      <c r="AAB6" s="510"/>
      <c r="AAC6" s="511"/>
      <c r="AAD6" s="511"/>
      <c r="AAE6" s="512"/>
      <c r="AAF6" s="512"/>
      <c r="AAG6" s="512"/>
      <c r="AAH6" s="513"/>
      <c r="AAI6" s="514"/>
      <c r="AAJ6" s="514"/>
      <c r="AAK6" s="514"/>
      <c r="AAL6" s="514"/>
      <c r="AAM6" s="514"/>
      <c r="AAN6" s="514"/>
      <c r="AAO6" s="514"/>
      <c r="AAP6" s="514"/>
      <c r="AAQ6" s="514"/>
      <c r="AAR6" s="514"/>
      <c r="AAS6" s="514"/>
      <c r="AAT6" s="515"/>
      <c r="AAU6" s="510"/>
      <c r="AAV6" s="511"/>
      <c r="AAW6" s="511"/>
      <c r="AAX6" s="512"/>
      <c r="AAY6" s="512"/>
      <c r="AAZ6" s="512"/>
      <c r="ABA6" s="513"/>
      <c r="ABB6" s="514"/>
      <c r="ABC6" s="514"/>
      <c r="ABD6" s="514"/>
      <c r="ABE6" s="514"/>
      <c r="ABF6" s="514"/>
      <c r="ABG6" s="514"/>
      <c r="ABH6" s="514"/>
      <c r="ABI6" s="514"/>
      <c r="ABJ6" s="514"/>
      <c r="ABK6" s="514"/>
      <c r="ABL6" s="514"/>
      <c r="ABM6" s="515"/>
      <c r="ABN6" s="510"/>
      <c r="ABO6" s="511"/>
      <c r="ABP6" s="511"/>
      <c r="ABQ6" s="512"/>
      <c r="ABR6" s="512"/>
      <c r="ABS6" s="512"/>
      <c r="ABT6" s="513"/>
      <c r="ABU6" s="514"/>
      <c r="ABV6" s="514"/>
      <c r="ABW6" s="514"/>
      <c r="ABX6" s="514"/>
      <c r="ABY6" s="514"/>
      <c r="ABZ6" s="514"/>
      <c r="ACA6" s="514"/>
      <c r="ACB6" s="514"/>
      <c r="ACC6" s="514"/>
      <c r="ACD6" s="514"/>
      <c r="ACE6" s="514"/>
      <c r="ACF6" s="515"/>
      <c r="ACG6" s="510"/>
      <c r="ACH6" s="511"/>
      <c r="ACI6" s="511"/>
      <c r="ACJ6" s="512"/>
      <c r="ACK6" s="512"/>
      <c r="ACL6" s="512"/>
      <c r="ACM6" s="513"/>
      <c r="ACN6" s="514"/>
      <c r="ACO6" s="514"/>
      <c r="ACP6" s="514"/>
      <c r="ACQ6" s="514"/>
      <c r="ACR6" s="514"/>
      <c r="ACS6" s="514"/>
      <c r="ACT6" s="514"/>
      <c r="ACU6" s="514"/>
      <c r="ACV6" s="514"/>
      <c r="ACW6" s="514"/>
      <c r="ACX6" s="514"/>
      <c r="ACY6" s="515"/>
      <c r="ACZ6" s="510"/>
      <c r="ADA6" s="511"/>
      <c r="ADB6" s="511"/>
      <c r="ADC6" s="512"/>
      <c r="ADD6" s="512"/>
      <c r="ADE6" s="512"/>
      <c r="ADF6" s="513"/>
      <c r="ADG6" s="514"/>
      <c r="ADH6" s="514"/>
      <c r="ADI6" s="514"/>
      <c r="ADJ6" s="514"/>
      <c r="ADK6" s="514"/>
      <c r="ADL6" s="514"/>
      <c r="ADM6" s="514"/>
      <c r="ADN6" s="514"/>
      <c r="ADO6" s="514"/>
      <c r="ADP6" s="514"/>
      <c r="ADQ6" s="514"/>
      <c r="ADR6" s="515"/>
      <c r="ADS6" s="510"/>
      <c r="ADT6" s="511"/>
      <c r="ADU6" s="511"/>
      <c r="ADV6" s="512"/>
      <c r="ADW6" s="512"/>
      <c r="ADX6" s="512"/>
      <c r="ADY6" s="513"/>
      <c r="ADZ6" s="514"/>
      <c r="AEA6" s="514"/>
      <c r="AEB6" s="514"/>
      <c r="AEC6" s="514"/>
      <c r="AED6" s="514"/>
      <c r="AEE6" s="514"/>
      <c r="AEF6" s="514"/>
      <c r="AEG6" s="514"/>
      <c r="AEH6" s="514"/>
      <c r="AEI6" s="514"/>
      <c r="AEJ6" s="514"/>
      <c r="AEK6" s="515"/>
      <c r="AEL6" s="510"/>
      <c r="AEM6" s="511"/>
      <c r="AEN6" s="511"/>
      <c r="AEO6" s="512"/>
      <c r="AEP6" s="512"/>
      <c r="AEQ6" s="512"/>
      <c r="AER6" s="513"/>
      <c r="AES6" s="514"/>
      <c r="AET6" s="514"/>
      <c r="AEU6" s="514"/>
      <c r="AEV6" s="514"/>
      <c r="AEW6" s="514"/>
      <c r="AEX6" s="514"/>
      <c r="AEY6" s="514"/>
      <c r="AEZ6" s="514"/>
      <c r="AFA6" s="514"/>
      <c r="AFB6" s="514"/>
      <c r="AFC6" s="514"/>
      <c r="AFD6" s="515"/>
      <c r="AFE6" s="510"/>
      <c r="AFF6" s="511"/>
      <c r="AFG6" s="511"/>
      <c r="AFH6" s="512"/>
      <c r="AFI6" s="512"/>
      <c r="AFJ6" s="512"/>
      <c r="AFK6" s="513"/>
      <c r="AFL6" s="514"/>
      <c r="AFM6" s="514"/>
      <c r="AFN6" s="514"/>
      <c r="AFO6" s="514"/>
      <c r="AFP6" s="514"/>
      <c r="AFQ6" s="514"/>
      <c r="AFR6" s="514"/>
      <c r="AFS6" s="514"/>
      <c r="AFT6" s="514"/>
      <c r="AFU6" s="514"/>
      <c r="AFV6" s="514"/>
      <c r="AFW6" s="515"/>
      <c r="AFX6" s="510"/>
      <c r="AFY6" s="511"/>
      <c r="AFZ6" s="511"/>
      <c r="AGA6" s="512"/>
      <c r="AGB6" s="512"/>
      <c r="AGC6" s="512"/>
      <c r="AGD6" s="513"/>
      <c r="AGE6" s="514"/>
      <c r="AGF6" s="514"/>
      <c r="AGG6" s="514"/>
      <c r="AGH6" s="514"/>
      <c r="AGI6" s="514"/>
      <c r="AGJ6" s="514"/>
      <c r="AGK6" s="514"/>
      <c r="AGL6" s="514"/>
      <c r="AGM6" s="514"/>
      <c r="AGN6" s="514"/>
      <c r="AGO6" s="514"/>
      <c r="AGP6" s="515"/>
      <c r="AGQ6" s="510"/>
      <c r="AGR6" s="511"/>
      <c r="AGS6" s="511"/>
      <c r="AGT6" s="512"/>
      <c r="AGU6" s="512"/>
      <c r="AGV6" s="512"/>
      <c r="AGW6" s="513"/>
      <c r="AGX6" s="514"/>
      <c r="AGY6" s="514"/>
      <c r="AGZ6" s="514"/>
      <c r="AHA6" s="514"/>
      <c r="AHB6" s="514"/>
      <c r="AHC6" s="514"/>
      <c r="AHD6" s="514"/>
      <c r="AHE6" s="514"/>
      <c r="AHF6" s="514"/>
      <c r="AHG6" s="514"/>
      <c r="AHH6" s="514"/>
      <c r="AHI6" s="515"/>
      <c r="AHJ6" s="510"/>
      <c r="AHK6" s="511"/>
      <c r="AHL6" s="511"/>
      <c r="AHM6" s="512"/>
      <c r="AHN6" s="512"/>
      <c r="AHO6" s="512"/>
      <c r="AHP6" s="513"/>
      <c r="AHQ6" s="514"/>
      <c r="AHR6" s="514"/>
      <c r="AHS6" s="514"/>
      <c r="AHT6" s="514"/>
      <c r="AHU6" s="514"/>
      <c r="AHV6" s="514"/>
      <c r="AHW6" s="514"/>
      <c r="AHX6" s="514"/>
      <c r="AHY6" s="514"/>
      <c r="AHZ6" s="514"/>
      <c r="AIA6" s="514"/>
      <c r="AIB6" s="515"/>
      <c r="AIC6" s="510"/>
      <c r="AID6" s="511"/>
      <c r="AIE6" s="511"/>
      <c r="AIF6" s="512"/>
      <c r="AIG6" s="512"/>
      <c r="AIH6" s="512"/>
      <c r="AII6" s="513"/>
      <c r="AIJ6" s="514"/>
      <c r="AIK6" s="514"/>
      <c r="AIL6" s="514"/>
      <c r="AIM6" s="514"/>
      <c r="AIN6" s="514"/>
      <c r="AIO6" s="514"/>
      <c r="AIP6" s="514"/>
      <c r="AIQ6" s="514"/>
      <c r="AIR6" s="514"/>
      <c r="AIS6" s="514"/>
      <c r="AIT6" s="514"/>
      <c r="AIU6" s="515"/>
      <c r="AIV6" s="510"/>
      <c r="AIW6" s="511"/>
      <c r="AIX6" s="511"/>
      <c r="AIY6" s="512"/>
      <c r="AIZ6" s="512"/>
      <c r="AJA6" s="512"/>
      <c r="AJB6" s="513"/>
      <c r="AJC6" s="514"/>
      <c r="AJD6" s="514"/>
      <c r="AJE6" s="514"/>
      <c r="AJF6" s="514"/>
      <c r="AJG6" s="514"/>
      <c r="AJH6" s="514"/>
      <c r="AJI6" s="514"/>
      <c r="AJJ6" s="514"/>
      <c r="AJK6" s="514"/>
      <c r="AJL6" s="514"/>
      <c r="AJM6" s="514"/>
      <c r="AJN6" s="515"/>
      <c r="AJO6" s="510"/>
      <c r="AJP6" s="511"/>
      <c r="AJQ6" s="511"/>
      <c r="AJR6" s="512"/>
      <c r="AJS6" s="512"/>
      <c r="AJT6" s="512"/>
      <c r="AJU6" s="513"/>
      <c r="AJV6" s="514"/>
      <c r="AJW6" s="514"/>
      <c r="AJX6" s="514"/>
      <c r="AJY6" s="514"/>
      <c r="AJZ6" s="514"/>
      <c r="AKA6" s="514"/>
      <c r="AKB6" s="514"/>
      <c r="AKC6" s="514"/>
      <c r="AKD6" s="514"/>
      <c r="AKE6" s="514"/>
      <c r="AKF6" s="514"/>
      <c r="AKG6" s="515"/>
      <c r="AKH6" s="510"/>
      <c r="AKI6" s="511"/>
      <c r="AKJ6" s="511"/>
      <c r="AKK6" s="512"/>
      <c r="AKL6" s="512"/>
      <c r="AKM6" s="512"/>
      <c r="AKN6" s="513"/>
      <c r="AKO6" s="514"/>
      <c r="AKP6" s="514"/>
      <c r="AKQ6" s="514"/>
      <c r="AKR6" s="514"/>
      <c r="AKS6" s="514"/>
      <c r="AKT6" s="514"/>
      <c r="AKU6" s="514"/>
      <c r="AKV6" s="514"/>
      <c r="AKW6" s="514"/>
      <c r="AKX6" s="514"/>
      <c r="AKY6" s="514"/>
      <c r="AKZ6" s="515"/>
      <c r="ALA6" s="510"/>
      <c r="ALB6" s="511"/>
      <c r="ALC6" s="511"/>
      <c r="ALD6" s="512"/>
      <c r="ALE6" s="512"/>
      <c r="ALF6" s="512"/>
      <c r="ALG6" s="513"/>
      <c r="ALH6" s="514"/>
      <c r="ALI6" s="514"/>
      <c r="ALJ6" s="514"/>
      <c r="ALK6" s="514"/>
      <c r="ALL6" s="514"/>
      <c r="ALM6" s="514"/>
      <c r="ALN6" s="514"/>
      <c r="ALO6" s="514"/>
      <c r="ALP6" s="514"/>
      <c r="ALQ6" s="514"/>
      <c r="ALR6" s="514"/>
      <c r="ALS6" s="515"/>
      <c r="ALT6" s="510"/>
      <c r="ALU6" s="511"/>
      <c r="ALV6" s="511"/>
      <c r="ALW6" s="512"/>
      <c r="ALX6" s="512"/>
      <c r="ALY6" s="512"/>
      <c r="ALZ6" s="513"/>
      <c r="AMA6" s="514"/>
      <c r="AMB6" s="514"/>
      <c r="AMC6" s="514"/>
      <c r="AMD6" s="514"/>
      <c r="AME6" s="514"/>
      <c r="AMF6" s="514"/>
      <c r="AMG6" s="514"/>
      <c r="AMH6" s="514"/>
      <c r="AMI6" s="514"/>
      <c r="AMJ6" s="514"/>
      <c r="AMK6" s="514"/>
      <c r="AML6" s="515"/>
      <c r="AMM6" s="510"/>
      <c r="AMN6" s="511"/>
      <c r="AMO6" s="511"/>
      <c r="AMP6" s="512"/>
      <c r="AMQ6" s="512"/>
      <c r="AMR6" s="512"/>
      <c r="AMS6" s="513"/>
      <c r="AMT6" s="514"/>
      <c r="AMU6" s="514"/>
      <c r="AMV6" s="514"/>
      <c r="AMW6" s="514"/>
      <c r="AMX6" s="514"/>
      <c r="AMY6" s="514"/>
      <c r="AMZ6" s="514"/>
      <c r="ANA6" s="514"/>
      <c r="ANB6" s="514"/>
      <c r="ANC6" s="514"/>
      <c r="AND6" s="514"/>
      <c r="ANE6" s="515"/>
      <c r="ANF6" s="510"/>
      <c r="ANG6" s="511"/>
      <c r="ANH6" s="511"/>
      <c r="ANI6" s="512"/>
      <c r="ANJ6" s="512"/>
      <c r="ANK6" s="512"/>
      <c r="ANL6" s="513"/>
      <c r="ANM6" s="514"/>
      <c r="ANN6" s="514"/>
      <c r="ANO6" s="514"/>
      <c r="ANP6" s="514"/>
      <c r="ANQ6" s="514"/>
      <c r="ANR6" s="514"/>
      <c r="ANS6" s="514"/>
      <c r="ANT6" s="514"/>
      <c r="ANU6" s="514"/>
      <c r="ANV6" s="514"/>
      <c r="ANW6" s="514"/>
      <c r="ANX6" s="515"/>
      <c r="ANY6" s="510"/>
      <c r="ANZ6" s="511"/>
      <c r="AOA6" s="511"/>
      <c r="AOB6" s="512"/>
      <c r="AOC6" s="512"/>
      <c r="AOD6" s="512"/>
      <c r="AOE6" s="513"/>
      <c r="AOF6" s="514"/>
      <c r="AOG6" s="514"/>
      <c r="AOH6" s="514"/>
      <c r="AOI6" s="514"/>
      <c r="AOJ6" s="514"/>
      <c r="AOK6" s="514"/>
      <c r="AOL6" s="514"/>
      <c r="AOM6" s="514"/>
      <c r="AON6" s="514"/>
      <c r="AOO6" s="514"/>
      <c r="AOP6" s="514"/>
      <c r="AOQ6" s="515"/>
      <c r="AOR6" s="510"/>
      <c r="AOS6" s="511"/>
      <c r="AOT6" s="511"/>
      <c r="AOU6" s="512"/>
      <c r="AOV6" s="512"/>
      <c r="AOW6" s="512"/>
      <c r="AOX6" s="513"/>
      <c r="AOY6" s="514"/>
      <c r="AOZ6" s="514"/>
      <c r="APA6" s="514"/>
      <c r="APB6" s="514"/>
      <c r="APC6" s="514"/>
      <c r="APD6" s="514"/>
      <c r="APE6" s="514"/>
      <c r="APF6" s="514"/>
      <c r="APG6" s="514"/>
      <c r="APH6" s="514"/>
      <c r="API6" s="514"/>
      <c r="APJ6" s="515"/>
      <c r="APK6" s="510"/>
      <c r="APL6" s="511"/>
      <c r="APM6" s="511"/>
      <c r="APN6" s="512"/>
      <c r="APO6" s="512"/>
      <c r="APP6" s="512"/>
      <c r="APQ6" s="513"/>
      <c r="APR6" s="514"/>
      <c r="APS6" s="514"/>
      <c r="APT6" s="514"/>
      <c r="APU6" s="514"/>
      <c r="APV6" s="514"/>
      <c r="APW6" s="514"/>
      <c r="APX6" s="514"/>
      <c r="APY6" s="514"/>
      <c r="APZ6" s="514"/>
      <c r="AQA6" s="514"/>
      <c r="AQB6" s="514"/>
      <c r="AQC6" s="515"/>
      <c r="AQD6" s="510"/>
      <c r="AQE6" s="511"/>
      <c r="AQF6" s="511"/>
      <c r="AQG6" s="512"/>
      <c r="AQH6" s="512"/>
      <c r="AQI6" s="512"/>
      <c r="AQJ6" s="513"/>
      <c r="AQK6" s="514"/>
      <c r="AQL6" s="514"/>
      <c r="AQM6" s="514"/>
      <c r="AQN6" s="514"/>
      <c r="AQO6" s="514"/>
      <c r="AQP6" s="514"/>
      <c r="AQQ6" s="514"/>
      <c r="AQR6" s="514"/>
      <c r="AQS6" s="514"/>
      <c r="AQT6" s="514"/>
      <c r="AQU6" s="514"/>
      <c r="AQV6" s="515"/>
      <c r="AQW6" s="510"/>
      <c r="AQX6" s="511"/>
      <c r="AQY6" s="511"/>
      <c r="AQZ6" s="512"/>
      <c r="ARA6" s="512"/>
      <c r="ARB6" s="512"/>
      <c r="ARC6" s="513"/>
      <c r="ARD6" s="514"/>
      <c r="ARE6" s="514"/>
      <c r="ARF6" s="514"/>
      <c r="ARG6" s="514"/>
      <c r="ARH6" s="514"/>
      <c r="ARI6" s="514"/>
      <c r="ARJ6" s="514"/>
      <c r="ARK6" s="514"/>
      <c r="ARL6" s="514"/>
      <c r="ARM6" s="514"/>
      <c r="ARN6" s="514"/>
      <c r="ARO6" s="515"/>
      <c r="ARP6" s="510"/>
      <c r="ARQ6" s="511"/>
      <c r="ARR6" s="511"/>
      <c r="ARS6" s="512"/>
      <c r="ART6" s="512"/>
      <c r="ARU6" s="512"/>
      <c r="ARV6" s="513"/>
      <c r="ARW6" s="514"/>
      <c r="ARX6" s="514"/>
      <c r="ARY6" s="514"/>
      <c r="ARZ6" s="514"/>
      <c r="ASA6" s="514"/>
      <c r="ASB6" s="514"/>
      <c r="ASC6" s="514"/>
      <c r="ASD6" s="514"/>
      <c r="ASE6" s="514"/>
      <c r="ASF6" s="514"/>
      <c r="ASG6" s="514"/>
      <c r="ASH6" s="515"/>
      <c r="ASI6" s="510"/>
      <c r="ASJ6" s="511"/>
      <c r="ASK6" s="511"/>
      <c r="ASL6" s="512"/>
      <c r="ASM6" s="512"/>
      <c r="ASN6" s="512"/>
      <c r="ASO6" s="513"/>
      <c r="ASP6" s="514"/>
      <c r="ASQ6" s="514"/>
      <c r="ASR6" s="514"/>
      <c r="ASS6" s="514"/>
      <c r="AST6" s="514"/>
      <c r="ASU6" s="514"/>
      <c r="ASV6" s="514"/>
      <c r="ASW6" s="514"/>
      <c r="ASX6" s="514"/>
      <c r="ASY6" s="514"/>
      <c r="ASZ6" s="514"/>
      <c r="ATA6" s="515"/>
      <c r="ATB6" s="510"/>
      <c r="ATC6" s="511"/>
      <c r="ATD6" s="511"/>
      <c r="ATE6" s="512"/>
      <c r="ATF6" s="512"/>
      <c r="ATG6" s="512"/>
      <c r="ATH6" s="513"/>
      <c r="ATI6" s="514"/>
      <c r="ATJ6" s="514"/>
      <c r="ATK6" s="514"/>
      <c r="ATL6" s="514"/>
      <c r="ATM6" s="514"/>
      <c r="ATN6" s="514"/>
      <c r="ATO6" s="514"/>
      <c r="ATP6" s="514"/>
      <c r="ATQ6" s="514"/>
      <c r="ATR6" s="514"/>
      <c r="ATS6" s="514"/>
      <c r="ATT6" s="515"/>
      <c r="ATU6" s="510"/>
      <c r="ATV6" s="511"/>
      <c r="ATW6" s="511"/>
      <c r="ATX6" s="512"/>
      <c r="ATY6" s="512"/>
      <c r="ATZ6" s="512"/>
      <c r="AUA6" s="513"/>
      <c r="AUB6" s="514"/>
      <c r="AUC6" s="514"/>
      <c r="AUD6" s="514"/>
      <c r="AUE6" s="514"/>
      <c r="AUF6" s="514"/>
      <c r="AUG6" s="514"/>
      <c r="AUH6" s="514"/>
      <c r="AUI6" s="514"/>
      <c r="AUJ6" s="514"/>
      <c r="AUK6" s="514"/>
      <c r="AUL6" s="514"/>
      <c r="AUM6" s="515"/>
      <c r="AUN6" s="510"/>
      <c r="AUO6" s="511"/>
      <c r="AUP6" s="511"/>
      <c r="AUQ6" s="512"/>
      <c r="AUR6" s="512"/>
      <c r="AUS6" s="512"/>
      <c r="AUT6" s="513"/>
      <c r="AUU6" s="514"/>
      <c r="AUV6" s="514"/>
      <c r="AUW6" s="514"/>
      <c r="AUX6" s="514"/>
      <c r="AUY6" s="514"/>
      <c r="AUZ6" s="514"/>
      <c r="AVA6" s="514"/>
      <c r="AVB6" s="514"/>
      <c r="AVC6" s="514"/>
      <c r="AVD6" s="514"/>
      <c r="AVE6" s="514"/>
      <c r="AVF6" s="515"/>
      <c r="AVG6" s="510"/>
      <c r="AVH6" s="511"/>
      <c r="AVI6" s="511"/>
      <c r="AVJ6" s="512"/>
      <c r="AVK6" s="512"/>
      <c r="AVL6" s="512"/>
      <c r="AVM6" s="513"/>
      <c r="AVN6" s="514"/>
      <c r="AVO6" s="514"/>
      <c r="AVP6" s="514"/>
      <c r="AVQ6" s="514"/>
      <c r="AVR6" s="514"/>
      <c r="AVS6" s="514"/>
      <c r="AVT6" s="514"/>
      <c r="AVU6" s="514"/>
      <c r="AVV6" s="514"/>
      <c r="AVW6" s="514"/>
      <c r="AVX6" s="514"/>
      <c r="AVY6" s="515"/>
      <c r="AVZ6" s="510"/>
      <c r="AWA6" s="511"/>
      <c r="AWB6" s="511"/>
      <c r="AWC6" s="512"/>
      <c r="AWD6" s="512"/>
      <c r="AWE6" s="512"/>
      <c r="AWF6" s="513"/>
      <c r="AWG6" s="514"/>
      <c r="AWH6" s="514"/>
      <c r="AWI6" s="514"/>
      <c r="AWJ6" s="514"/>
      <c r="AWK6" s="514"/>
      <c r="AWL6" s="514"/>
      <c r="AWM6" s="514"/>
      <c r="AWN6" s="514"/>
      <c r="AWO6" s="514"/>
      <c r="AWP6" s="514"/>
      <c r="AWQ6" s="514"/>
      <c r="AWR6" s="515"/>
      <c r="AWS6" s="510"/>
      <c r="AWT6" s="511"/>
      <c r="AWU6" s="511"/>
      <c r="AWV6" s="512"/>
      <c r="AWW6" s="512"/>
      <c r="AWX6" s="512"/>
      <c r="AWY6" s="513"/>
      <c r="AWZ6" s="514"/>
      <c r="AXA6" s="514"/>
      <c r="AXB6" s="514"/>
      <c r="AXC6" s="514"/>
      <c r="AXD6" s="514"/>
      <c r="AXE6" s="514"/>
      <c r="AXF6" s="514"/>
      <c r="AXG6" s="514"/>
      <c r="AXH6" s="514"/>
      <c r="AXI6" s="514"/>
      <c r="AXJ6" s="514"/>
      <c r="AXK6" s="515"/>
      <c r="AXL6" s="510"/>
      <c r="AXM6" s="511"/>
      <c r="AXN6" s="511"/>
      <c r="AXO6" s="512"/>
      <c r="AXP6" s="512"/>
      <c r="AXQ6" s="512"/>
      <c r="AXR6" s="513"/>
      <c r="AXS6" s="514"/>
      <c r="AXT6" s="514"/>
      <c r="AXU6" s="514"/>
      <c r="AXV6" s="514"/>
      <c r="AXW6" s="514"/>
      <c r="AXX6" s="514"/>
      <c r="AXY6" s="514"/>
      <c r="AXZ6" s="514"/>
      <c r="AYA6" s="514"/>
      <c r="AYB6" s="514"/>
      <c r="AYC6" s="514"/>
      <c r="AYD6" s="515"/>
      <c r="AYE6" s="510"/>
      <c r="AYF6" s="511"/>
      <c r="AYG6" s="511"/>
      <c r="AYH6" s="512"/>
      <c r="AYI6" s="512"/>
      <c r="AYJ6" s="512"/>
      <c r="AYK6" s="513"/>
      <c r="AYL6" s="514"/>
      <c r="AYM6" s="514"/>
      <c r="AYN6" s="514"/>
      <c r="AYO6" s="514"/>
      <c r="AYP6" s="514"/>
      <c r="AYQ6" s="514"/>
      <c r="AYR6" s="514"/>
      <c r="AYS6" s="514"/>
      <c r="AYT6" s="514"/>
      <c r="AYU6" s="514"/>
      <c r="AYV6" s="514"/>
      <c r="AYW6" s="515"/>
      <c r="AYX6" s="510"/>
      <c r="AYY6" s="511"/>
      <c r="AYZ6" s="511"/>
      <c r="AZA6" s="512"/>
      <c r="AZB6" s="512"/>
      <c r="AZC6" s="512"/>
      <c r="AZD6" s="513"/>
      <c r="AZE6" s="514"/>
      <c r="AZF6" s="514"/>
      <c r="AZG6" s="514"/>
      <c r="AZH6" s="514"/>
      <c r="AZI6" s="514"/>
      <c r="AZJ6" s="514"/>
      <c r="AZK6" s="514"/>
      <c r="AZL6" s="514"/>
      <c r="AZM6" s="514"/>
      <c r="AZN6" s="514"/>
      <c r="AZO6" s="514"/>
      <c r="AZP6" s="515"/>
      <c r="AZQ6" s="510"/>
      <c r="AZR6" s="511"/>
      <c r="AZS6" s="511"/>
      <c r="AZT6" s="512"/>
      <c r="AZU6" s="512"/>
      <c r="AZV6" s="512"/>
      <c r="AZW6" s="513"/>
      <c r="AZX6" s="514"/>
      <c r="AZY6" s="514"/>
      <c r="AZZ6" s="514"/>
      <c r="BAA6" s="514"/>
      <c r="BAB6" s="514"/>
      <c r="BAC6" s="514"/>
      <c r="BAD6" s="514"/>
      <c r="BAE6" s="514"/>
      <c r="BAF6" s="514"/>
      <c r="BAG6" s="514"/>
      <c r="BAH6" s="514"/>
      <c r="BAI6" s="515"/>
      <c r="BAJ6" s="510"/>
      <c r="BAK6" s="511"/>
      <c r="BAL6" s="511"/>
      <c r="BAM6" s="512"/>
      <c r="BAN6" s="512"/>
      <c r="BAO6" s="512"/>
      <c r="BAP6" s="513"/>
      <c r="BAQ6" s="514"/>
      <c r="BAR6" s="514"/>
      <c r="BAS6" s="514"/>
      <c r="BAT6" s="514"/>
      <c r="BAU6" s="514"/>
      <c r="BAV6" s="514"/>
      <c r="BAW6" s="514"/>
      <c r="BAX6" s="514"/>
      <c r="BAY6" s="514"/>
      <c r="BAZ6" s="514"/>
      <c r="BBA6" s="514"/>
      <c r="BBB6" s="515"/>
      <c r="BBC6" s="510"/>
      <c r="BBD6" s="511"/>
      <c r="BBE6" s="511"/>
      <c r="BBF6" s="512"/>
      <c r="BBG6" s="512"/>
      <c r="BBH6" s="512"/>
      <c r="BBI6" s="513"/>
      <c r="BBJ6" s="514"/>
      <c r="BBK6" s="514"/>
      <c r="BBL6" s="514"/>
      <c r="BBM6" s="514"/>
      <c r="BBN6" s="514"/>
      <c r="BBO6" s="514"/>
      <c r="BBP6" s="514"/>
      <c r="BBQ6" s="514"/>
      <c r="BBR6" s="514"/>
      <c r="BBS6" s="514"/>
      <c r="BBT6" s="514"/>
      <c r="BBU6" s="515"/>
      <c r="BBV6" s="510"/>
      <c r="BBW6" s="511"/>
      <c r="BBX6" s="511"/>
      <c r="BBY6" s="512"/>
      <c r="BBZ6" s="512"/>
      <c r="BCA6" s="512"/>
      <c r="BCB6" s="513"/>
      <c r="BCC6" s="514"/>
      <c r="BCD6" s="514"/>
      <c r="BCE6" s="514"/>
      <c r="BCF6" s="514"/>
      <c r="BCG6" s="514"/>
      <c r="BCH6" s="514"/>
      <c r="BCI6" s="514"/>
      <c r="BCJ6" s="514"/>
      <c r="BCK6" s="514"/>
      <c r="BCL6" s="514"/>
      <c r="BCM6" s="514"/>
      <c r="BCN6" s="515"/>
      <c r="BCO6" s="510"/>
      <c r="BCP6" s="511"/>
      <c r="BCQ6" s="511"/>
      <c r="BCR6" s="512"/>
      <c r="BCS6" s="512"/>
      <c r="BCT6" s="512"/>
      <c r="BCU6" s="513"/>
      <c r="BCV6" s="514"/>
      <c r="BCW6" s="514"/>
      <c r="BCX6" s="514"/>
      <c r="BCY6" s="514"/>
      <c r="BCZ6" s="514"/>
      <c r="BDA6" s="514"/>
      <c r="BDB6" s="514"/>
      <c r="BDC6" s="514"/>
      <c r="BDD6" s="514"/>
      <c r="BDE6" s="514"/>
      <c r="BDF6" s="514"/>
      <c r="BDG6" s="515"/>
      <c r="BDH6" s="510"/>
      <c r="BDI6" s="511"/>
      <c r="BDJ6" s="511"/>
      <c r="BDK6" s="512"/>
      <c r="BDL6" s="512"/>
      <c r="BDM6" s="512"/>
      <c r="BDN6" s="513"/>
      <c r="BDO6" s="514"/>
      <c r="BDP6" s="514"/>
      <c r="BDQ6" s="514"/>
      <c r="BDR6" s="514"/>
      <c r="BDS6" s="514"/>
      <c r="BDT6" s="514"/>
      <c r="BDU6" s="514"/>
      <c r="BDV6" s="514"/>
      <c r="BDW6" s="514"/>
      <c r="BDX6" s="514"/>
      <c r="BDY6" s="514"/>
      <c r="BDZ6" s="515"/>
      <c r="BEA6" s="510"/>
      <c r="BEB6" s="511"/>
      <c r="BEC6" s="511"/>
      <c r="BED6" s="512"/>
      <c r="BEE6" s="512"/>
      <c r="BEF6" s="512"/>
      <c r="BEG6" s="513"/>
      <c r="BEH6" s="514"/>
      <c r="BEI6" s="514"/>
      <c r="BEJ6" s="514"/>
      <c r="BEK6" s="514"/>
      <c r="BEL6" s="514"/>
      <c r="BEM6" s="514"/>
      <c r="BEN6" s="514"/>
      <c r="BEO6" s="514"/>
      <c r="BEP6" s="514"/>
      <c r="BEQ6" s="514"/>
      <c r="BER6" s="514"/>
      <c r="BES6" s="515"/>
      <c r="BET6" s="510"/>
      <c r="BEU6" s="511"/>
      <c r="BEV6" s="511"/>
      <c r="BEW6" s="512"/>
      <c r="BEX6" s="512"/>
      <c r="BEY6" s="512"/>
      <c r="BEZ6" s="513"/>
      <c r="BFA6" s="514"/>
      <c r="BFB6" s="514"/>
      <c r="BFC6" s="514"/>
      <c r="BFD6" s="514"/>
      <c r="BFE6" s="514"/>
      <c r="BFF6" s="514"/>
      <c r="BFG6" s="514"/>
      <c r="BFH6" s="514"/>
      <c r="BFI6" s="514"/>
      <c r="BFJ6" s="514"/>
      <c r="BFK6" s="514"/>
      <c r="BFL6" s="515"/>
      <c r="BFM6" s="510"/>
      <c r="BFN6" s="511"/>
      <c r="BFO6" s="511"/>
      <c r="BFP6" s="512"/>
      <c r="BFQ6" s="512"/>
      <c r="BFR6" s="512"/>
      <c r="BFS6" s="513"/>
      <c r="BFT6" s="514"/>
      <c r="BFU6" s="514"/>
      <c r="BFV6" s="514"/>
      <c r="BFW6" s="514"/>
      <c r="BFX6" s="514"/>
      <c r="BFY6" s="514"/>
      <c r="BFZ6" s="514"/>
      <c r="BGA6" s="514"/>
      <c r="BGB6" s="514"/>
      <c r="BGC6" s="514"/>
      <c r="BGD6" s="514"/>
      <c r="BGE6" s="515"/>
      <c r="BGF6" s="510"/>
      <c r="BGG6" s="511"/>
      <c r="BGH6" s="511"/>
      <c r="BGI6" s="512"/>
      <c r="BGJ6" s="512"/>
      <c r="BGK6" s="512"/>
      <c r="BGL6" s="513"/>
      <c r="BGM6" s="514"/>
      <c r="BGN6" s="514"/>
      <c r="BGO6" s="514"/>
      <c r="BGP6" s="514"/>
      <c r="BGQ6" s="514"/>
      <c r="BGR6" s="514"/>
      <c r="BGS6" s="514"/>
      <c r="BGT6" s="514"/>
      <c r="BGU6" s="514"/>
      <c r="BGV6" s="514"/>
      <c r="BGW6" s="514"/>
      <c r="BGX6" s="515"/>
      <c r="BGY6" s="510"/>
      <c r="BGZ6" s="511"/>
      <c r="BHA6" s="511"/>
      <c r="BHB6" s="512"/>
      <c r="BHC6" s="512"/>
      <c r="BHD6" s="512"/>
      <c r="BHE6" s="513"/>
      <c r="BHF6" s="514"/>
      <c r="BHG6" s="514"/>
      <c r="BHH6" s="514"/>
      <c r="BHI6" s="514"/>
      <c r="BHJ6" s="514"/>
      <c r="BHK6" s="514"/>
      <c r="BHL6" s="514"/>
      <c r="BHM6" s="514"/>
      <c r="BHN6" s="514"/>
      <c r="BHO6" s="514"/>
      <c r="BHP6" s="514"/>
      <c r="BHQ6" s="515"/>
      <c r="BHR6" s="510"/>
      <c r="BHS6" s="511"/>
      <c r="BHT6" s="511"/>
      <c r="BHU6" s="512"/>
      <c r="BHV6" s="512"/>
      <c r="BHW6" s="512"/>
      <c r="BHX6" s="513"/>
      <c r="BHY6" s="514"/>
      <c r="BHZ6" s="514"/>
      <c r="BIA6" s="514"/>
      <c r="BIB6" s="514"/>
      <c r="BIC6" s="514"/>
      <c r="BID6" s="514"/>
      <c r="BIE6" s="514"/>
      <c r="BIF6" s="514"/>
      <c r="BIG6" s="514"/>
      <c r="BIH6" s="514"/>
      <c r="BII6" s="514"/>
      <c r="BIJ6" s="515"/>
      <c r="BIK6" s="510"/>
      <c r="BIL6" s="511"/>
      <c r="BIM6" s="511"/>
      <c r="BIN6" s="512"/>
      <c r="BIO6" s="512"/>
      <c r="BIP6" s="512"/>
      <c r="BIQ6" s="513"/>
      <c r="BIR6" s="514"/>
      <c r="BIS6" s="514"/>
      <c r="BIT6" s="514"/>
      <c r="BIU6" s="514"/>
      <c r="BIV6" s="514"/>
      <c r="BIW6" s="514"/>
      <c r="BIX6" s="514"/>
      <c r="BIY6" s="514"/>
      <c r="BIZ6" s="514"/>
      <c r="BJA6" s="514"/>
      <c r="BJB6" s="514"/>
      <c r="BJC6" s="515"/>
      <c r="BJD6" s="510"/>
      <c r="BJE6" s="511"/>
      <c r="BJF6" s="511"/>
      <c r="BJG6" s="512"/>
      <c r="BJH6" s="512"/>
      <c r="BJI6" s="512"/>
      <c r="BJJ6" s="513"/>
      <c r="BJK6" s="514"/>
      <c r="BJL6" s="514"/>
      <c r="BJM6" s="514"/>
      <c r="BJN6" s="514"/>
      <c r="BJO6" s="514"/>
      <c r="BJP6" s="514"/>
      <c r="BJQ6" s="514"/>
      <c r="BJR6" s="514"/>
      <c r="BJS6" s="514"/>
      <c r="BJT6" s="514"/>
      <c r="BJU6" s="514"/>
      <c r="BJV6" s="515"/>
      <c r="BJW6" s="510"/>
      <c r="BJX6" s="511"/>
      <c r="BJY6" s="511"/>
      <c r="BJZ6" s="512"/>
      <c r="BKA6" s="512"/>
      <c r="BKB6" s="512"/>
      <c r="BKC6" s="513"/>
      <c r="BKD6" s="514"/>
      <c r="BKE6" s="514"/>
      <c r="BKF6" s="514"/>
      <c r="BKG6" s="514"/>
      <c r="BKH6" s="514"/>
      <c r="BKI6" s="514"/>
      <c r="BKJ6" s="514"/>
      <c r="BKK6" s="514"/>
      <c r="BKL6" s="514"/>
      <c r="BKM6" s="514"/>
      <c r="BKN6" s="514"/>
      <c r="BKO6" s="515"/>
      <c r="BKP6" s="510"/>
      <c r="BKQ6" s="511"/>
      <c r="BKR6" s="511"/>
      <c r="BKS6" s="512"/>
      <c r="BKT6" s="512"/>
      <c r="BKU6" s="512"/>
      <c r="BKV6" s="513"/>
      <c r="BKW6" s="514"/>
      <c r="BKX6" s="514"/>
      <c r="BKY6" s="514"/>
      <c r="BKZ6" s="514"/>
      <c r="BLA6" s="514"/>
      <c r="BLB6" s="514"/>
      <c r="BLC6" s="514"/>
      <c r="BLD6" s="514"/>
      <c r="BLE6" s="514"/>
      <c r="BLF6" s="514"/>
      <c r="BLG6" s="514"/>
      <c r="BLH6" s="515"/>
      <c r="BLI6" s="510"/>
      <c r="BLJ6" s="511"/>
      <c r="BLK6" s="511"/>
      <c r="BLL6" s="512"/>
      <c r="BLM6" s="512"/>
      <c r="BLN6" s="512"/>
      <c r="BLO6" s="513"/>
      <c r="BLP6" s="514"/>
      <c r="BLQ6" s="514"/>
      <c r="BLR6" s="514"/>
      <c r="BLS6" s="514"/>
      <c r="BLT6" s="514"/>
      <c r="BLU6" s="514"/>
      <c r="BLV6" s="514"/>
      <c r="BLW6" s="514"/>
      <c r="BLX6" s="514"/>
      <c r="BLY6" s="514"/>
      <c r="BLZ6" s="514"/>
      <c r="BMA6" s="515"/>
      <c r="BMB6" s="510"/>
      <c r="BMC6" s="511"/>
      <c r="BMD6" s="511"/>
      <c r="BME6" s="512"/>
      <c r="BMF6" s="512"/>
      <c r="BMG6" s="512"/>
      <c r="BMH6" s="513"/>
      <c r="BMI6" s="514"/>
      <c r="BMJ6" s="514"/>
      <c r="BMK6" s="514"/>
      <c r="BML6" s="514"/>
      <c r="BMM6" s="514"/>
      <c r="BMN6" s="514"/>
      <c r="BMO6" s="514"/>
      <c r="BMP6" s="514"/>
      <c r="BMQ6" s="514"/>
      <c r="BMR6" s="514"/>
      <c r="BMS6" s="514"/>
      <c r="BMT6" s="515"/>
      <c r="BMU6" s="510"/>
      <c r="BMV6" s="511"/>
      <c r="BMW6" s="511"/>
      <c r="BMX6" s="512"/>
      <c r="BMY6" s="512"/>
      <c r="BMZ6" s="512"/>
      <c r="BNA6" s="513"/>
      <c r="BNB6" s="514"/>
      <c r="BNC6" s="514"/>
      <c r="BND6" s="514"/>
      <c r="BNE6" s="514"/>
      <c r="BNF6" s="514"/>
      <c r="BNG6" s="514"/>
      <c r="BNH6" s="514"/>
      <c r="BNI6" s="514"/>
      <c r="BNJ6" s="514"/>
      <c r="BNK6" s="514"/>
      <c r="BNL6" s="514"/>
      <c r="BNM6" s="515"/>
      <c r="BNN6" s="510"/>
      <c r="BNO6" s="511"/>
      <c r="BNP6" s="511"/>
      <c r="BNQ6" s="512"/>
      <c r="BNR6" s="512"/>
      <c r="BNS6" s="512"/>
      <c r="BNT6" s="513"/>
      <c r="BNU6" s="514"/>
      <c r="BNV6" s="514"/>
      <c r="BNW6" s="514"/>
      <c r="BNX6" s="514"/>
      <c r="BNY6" s="514"/>
      <c r="BNZ6" s="514"/>
      <c r="BOA6" s="514"/>
      <c r="BOB6" s="514"/>
      <c r="BOC6" s="514"/>
      <c r="BOD6" s="514"/>
      <c r="BOE6" s="514"/>
      <c r="BOF6" s="515"/>
      <c r="BOG6" s="510"/>
      <c r="BOH6" s="511"/>
      <c r="BOI6" s="511"/>
      <c r="BOJ6" s="512"/>
      <c r="BOK6" s="512"/>
      <c r="BOL6" s="512"/>
      <c r="BOM6" s="513"/>
      <c r="BON6" s="514"/>
      <c r="BOO6" s="514"/>
      <c r="BOP6" s="514"/>
      <c r="BOQ6" s="514"/>
      <c r="BOR6" s="514"/>
      <c r="BOS6" s="514"/>
      <c r="BOT6" s="514"/>
      <c r="BOU6" s="514"/>
      <c r="BOV6" s="514"/>
      <c r="BOW6" s="514"/>
      <c r="BOX6" s="514"/>
      <c r="BOY6" s="515"/>
      <c r="BOZ6" s="510"/>
      <c r="BPA6" s="511"/>
      <c r="BPB6" s="511"/>
      <c r="BPC6" s="512"/>
      <c r="BPD6" s="512"/>
      <c r="BPE6" s="512"/>
      <c r="BPF6" s="513"/>
      <c r="BPG6" s="514"/>
      <c r="BPH6" s="514"/>
      <c r="BPI6" s="514"/>
      <c r="BPJ6" s="514"/>
      <c r="BPK6" s="514"/>
      <c r="BPL6" s="514"/>
      <c r="BPM6" s="514"/>
      <c r="BPN6" s="514"/>
      <c r="BPO6" s="514"/>
      <c r="BPP6" s="514"/>
      <c r="BPQ6" s="514"/>
      <c r="BPR6" s="515"/>
      <c r="BPS6" s="510"/>
      <c r="BPT6" s="511"/>
      <c r="BPU6" s="511"/>
      <c r="BPV6" s="512"/>
      <c r="BPW6" s="512"/>
      <c r="BPX6" s="512"/>
      <c r="BPY6" s="513"/>
      <c r="BPZ6" s="514"/>
      <c r="BQA6" s="514"/>
      <c r="BQB6" s="514"/>
      <c r="BQC6" s="514"/>
      <c r="BQD6" s="514"/>
      <c r="BQE6" s="514"/>
      <c r="BQF6" s="514"/>
      <c r="BQG6" s="514"/>
      <c r="BQH6" s="514"/>
      <c r="BQI6" s="514"/>
      <c r="BQJ6" s="514"/>
      <c r="BQK6" s="515"/>
      <c r="BQL6" s="510"/>
      <c r="BQM6" s="511"/>
      <c r="BQN6" s="511"/>
      <c r="BQO6" s="512"/>
      <c r="BQP6" s="512"/>
      <c r="BQQ6" s="512"/>
      <c r="BQR6" s="513"/>
      <c r="BQS6" s="514"/>
      <c r="BQT6" s="514"/>
      <c r="BQU6" s="514"/>
      <c r="BQV6" s="514"/>
      <c r="BQW6" s="514"/>
      <c r="BQX6" s="514"/>
      <c r="BQY6" s="514"/>
      <c r="BQZ6" s="514"/>
      <c r="BRA6" s="514"/>
      <c r="BRB6" s="514"/>
      <c r="BRC6" s="514"/>
      <c r="BRD6" s="515"/>
      <c r="BRE6" s="510"/>
      <c r="BRF6" s="511"/>
      <c r="BRG6" s="511"/>
      <c r="BRH6" s="512"/>
      <c r="BRI6" s="512"/>
      <c r="BRJ6" s="512"/>
      <c r="BRK6" s="513"/>
      <c r="BRL6" s="514"/>
      <c r="BRM6" s="514"/>
      <c r="BRN6" s="514"/>
      <c r="BRO6" s="514"/>
      <c r="BRP6" s="514"/>
      <c r="BRQ6" s="514"/>
      <c r="BRR6" s="514"/>
      <c r="BRS6" s="514"/>
      <c r="BRT6" s="514"/>
      <c r="BRU6" s="514"/>
      <c r="BRV6" s="514"/>
      <c r="BRW6" s="515"/>
      <c r="BRX6" s="510"/>
      <c r="BRY6" s="511"/>
      <c r="BRZ6" s="511"/>
      <c r="BSA6" s="512"/>
      <c r="BSB6" s="512"/>
      <c r="BSC6" s="512"/>
      <c r="BSD6" s="513"/>
      <c r="BSE6" s="514"/>
      <c r="BSF6" s="514"/>
      <c r="BSG6" s="514"/>
      <c r="BSH6" s="514"/>
      <c r="BSI6" s="514"/>
      <c r="BSJ6" s="514"/>
      <c r="BSK6" s="514"/>
      <c r="BSL6" s="514"/>
      <c r="BSM6" s="514"/>
      <c r="BSN6" s="514"/>
      <c r="BSO6" s="514"/>
      <c r="BSP6" s="515"/>
      <c r="BSQ6" s="510"/>
      <c r="BSR6" s="511"/>
      <c r="BSS6" s="511"/>
      <c r="BST6" s="512"/>
      <c r="BSU6" s="512"/>
      <c r="BSV6" s="512"/>
      <c r="BSW6" s="513"/>
      <c r="BSX6" s="514"/>
      <c r="BSY6" s="514"/>
      <c r="BSZ6" s="514"/>
      <c r="BTA6" s="514"/>
      <c r="BTB6" s="514"/>
      <c r="BTC6" s="514"/>
      <c r="BTD6" s="514"/>
      <c r="BTE6" s="514"/>
      <c r="BTF6" s="514"/>
      <c r="BTG6" s="514"/>
      <c r="BTH6" s="514"/>
      <c r="BTI6" s="515"/>
      <c r="BTJ6" s="510"/>
      <c r="BTK6" s="511"/>
      <c r="BTL6" s="511"/>
      <c r="BTM6" s="512"/>
      <c r="BTN6" s="512"/>
      <c r="BTO6" s="512"/>
      <c r="BTP6" s="513"/>
      <c r="BTQ6" s="514"/>
      <c r="BTR6" s="514"/>
      <c r="BTS6" s="514"/>
      <c r="BTT6" s="514"/>
      <c r="BTU6" s="514"/>
      <c r="BTV6" s="514"/>
      <c r="BTW6" s="514"/>
      <c r="BTX6" s="514"/>
      <c r="BTY6" s="514"/>
      <c r="BTZ6" s="514"/>
      <c r="BUA6" s="514"/>
      <c r="BUB6" s="515"/>
      <c r="BUC6" s="510"/>
      <c r="BUD6" s="511"/>
      <c r="BUE6" s="511"/>
      <c r="BUF6" s="512"/>
      <c r="BUG6" s="512"/>
      <c r="BUH6" s="512"/>
      <c r="BUI6" s="513"/>
      <c r="BUJ6" s="514"/>
      <c r="BUK6" s="514"/>
      <c r="BUL6" s="514"/>
      <c r="BUM6" s="514"/>
      <c r="BUN6" s="514"/>
      <c r="BUO6" s="514"/>
      <c r="BUP6" s="514"/>
      <c r="BUQ6" s="514"/>
      <c r="BUR6" s="514"/>
      <c r="BUS6" s="514"/>
      <c r="BUT6" s="514"/>
      <c r="BUU6" s="515"/>
      <c r="BUV6" s="510"/>
      <c r="BUW6" s="511"/>
      <c r="BUX6" s="511"/>
      <c r="BUY6" s="512"/>
      <c r="BUZ6" s="512"/>
      <c r="BVA6" s="512"/>
      <c r="BVB6" s="513"/>
      <c r="BVC6" s="514"/>
      <c r="BVD6" s="514"/>
      <c r="BVE6" s="514"/>
      <c r="BVF6" s="514"/>
      <c r="BVG6" s="514"/>
      <c r="BVH6" s="514"/>
      <c r="BVI6" s="514"/>
      <c r="BVJ6" s="514"/>
      <c r="BVK6" s="514"/>
      <c r="BVL6" s="514"/>
      <c r="BVM6" s="514"/>
      <c r="BVN6" s="515"/>
      <c r="BVO6" s="510"/>
      <c r="BVP6" s="511"/>
      <c r="BVQ6" s="511"/>
      <c r="BVR6" s="512"/>
      <c r="BVS6" s="512"/>
      <c r="BVT6" s="512"/>
      <c r="BVU6" s="513"/>
      <c r="BVV6" s="514"/>
      <c r="BVW6" s="514"/>
      <c r="BVX6" s="514"/>
      <c r="BVY6" s="514"/>
      <c r="BVZ6" s="514"/>
      <c r="BWA6" s="514"/>
      <c r="BWB6" s="514"/>
      <c r="BWC6" s="514"/>
      <c r="BWD6" s="514"/>
      <c r="BWE6" s="514"/>
      <c r="BWF6" s="514"/>
      <c r="BWG6" s="515"/>
      <c r="BWH6" s="510"/>
      <c r="BWI6" s="511"/>
      <c r="BWJ6" s="511"/>
      <c r="BWK6" s="512"/>
      <c r="BWL6" s="512"/>
      <c r="BWM6" s="512"/>
      <c r="BWN6" s="513"/>
      <c r="BWO6" s="514"/>
      <c r="BWP6" s="514"/>
      <c r="BWQ6" s="514"/>
      <c r="BWR6" s="514"/>
      <c r="BWS6" s="514"/>
      <c r="BWT6" s="514"/>
      <c r="BWU6" s="514"/>
      <c r="BWV6" s="514"/>
      <c r="BWW6" s="514"/>
      <c r="BWX6" s="514"/>
      <c r="BWY6" s="514"/>
      <c r="BWZ6" s="515"/>
      <c r="BXA6" s="510"/>
      <c r="BXB6" s="511"/>
      <c r="BXC6" s="511"/>
      <c r="BXD6" s="512"/>
      <c r="BXE6" s="512"/>
      <c r="BXF6" s="512"/>
      <c r="BXG6" s="513"/>
      <c r="BXH6" s="514"/>
      <c r="BXI6" s="514"/>
      <c r="BXJ6" s="514"/>
      <c r="BXK6" s="514"/>
      <c r="BXL6" s="514"/>
      <c r="BXM6" s="514"/>
      <c r="BXN6" s="514"/>
      <c r="BXO6" s="514"/>
      <c r="BXP6" s="514"/>
      <c r="BXQ6" s="514"/>
      <c r="BXR6" s="514"/>
      <c r="BXS6" s="515"/>
      <c r="BXT6" s="510"/>
      <c r="BXU6" s="511"/>
      <c r="BXV6" s="511"/>
      <c r="BXW6" s="512"/>
      <c r="BXX6" s="512"/>
      <c r="BXY6" s="512"/>
      <c r="BXZ6" s="513"/>
      <c r="BYA6" s="514"/>
      <c r="BYB6" s="514"/>
      <c r="BYC6" s="514"/>
      <c r="BYD6" s="514"/>
      <c r="BYE6" s="514"/>
      <c r="BYF6" s="514"/>
      <c r="BYG6" s="514"/>
      <c r="BYH6" s="514"/>
      <c r="BYI6" s="514"/>
      <c r="BYJ6" s="514"/>
      <c r="BYK6" s="514"/>
      <c r="BYL6" s="515"/>
      <c r="BYM6" s="510"/>
      <c r="BYN6" s="511"/>
      <c r="BYO6" s="511"/>
      <c r="BYP6" s="512"/>
      <c r="BYQ6" s="512"/>
      <c r="BYR6" s="512"/>
      <c r="BYS6" s="513"/>
      <c r="BYT6" s="514"/>
      <c r="BYU6" s="514"/>
      <c r="BYV6" s="514"/>
      <c r="BYW6" s="514"/>
      <c r="BYX6" s="514"/>
      <c r="BYY6" s="514"/>
      <c r="BYZ6" s="514"/>
      <c r="BZA6" s="514"/>
      <c r="BZB6" s="514"/>
      <c r="BZC6" s="514"/>
      <c r="BZD6" s="514"/>
      <c r="BZE6" s="515"/>
      <c r="BZF6" s="510"/>
      <c r="BZG6" s="511"/>
      <c r="BZH6" s="511"/>
      <c r="BZI6" s="512"/>
      <c r="BZJ6" s="512"/>
      <c r="BZK6" s="512"/>
      <c r="BZL6" s="513"/>
      <c r="BZM6" s="514"/>
      <c r="BZN6" s="514"/>
      <c r="BZO6" s="514"/>
      <c r="BZP6" s="514"/>
      <c r="BZQ6" s="514"/>
      <c r="BZR6" s="514"/>
      <c r="BZS6" s="514"/>
      <c r="BZT6" s="514"/>
      <c r="BZU6" s="514"/>
      <c r="BZV6" s="514"/>
      <c r="BZW6" s="514"/>
      <c r="BZX6" s="515"/>
      <c r="BZY6" s="510"/>
      <c r="BZZ6" s="511"/>
      <c r="CAA6" s="511"/>
      <c r="CAB6" s="512"/>
      <c r="CAC6" s="512"/>
      <c r="CAD6" s="512"/>
      <c r="CAE6" s="513"/>
      <c r="CAF6" s="514"/>
      <c r="CAG6" s="514"/>
      <c r="CAH6" s="514"/>
      <c r="CAI6" s="514"/>
      <c r="CAJ6" s="514"/>
      <c r="CAK6" s="514"/>
      <c r="CAL6" s="514"/>
      <c r="CAM6" s="514"/>
      <c r="CAN6" s="514"/>
      <c r="CAO6" s="514"/>
      <c r="CAP6" s="514"/>
      <c r="CAQ6" s="515"/>
      <c r="CAR6" s="510"/>
      <c r="CAS6" s="511"/>
      <c r="CAT6" s="511"/>
      <c r="CAU6" s="512"/>
      <c r="CAV6" s="512"/>
      <c r="CAW6" s="512"/>
      <c r="CAX6" s="513"/>
      <c r="CAY6" s="514"/>
      <c r="CAZ6" s="514"/>
      <c r="CBA6" s="514"/>
      <c r="CBB6" s="514"/>
      <c r="CBC6" s="514"/>
      <c r="CBD6" s="514"/>
      <c r="CBE6" s="514"/>
      <c r="CBF6" s="514"/>
      <c r="CBG6" s="514"/>
      <c r="CBH6" s="514"/>
      <c r="CBI6" s="514"/>
      <c r="CBJ6" s="515"/>
      <c r="CBK6" s="510"/>
      <c r="CBL6" s="511"/>
      <c r="CBM6" s="511"/>
      <c r="CBN6" s="512"/>
      <c r="CBO6" s="512"/>
      <c r="CBP6" s="512"/>
      <c r="CBQ6" s="513"/>
      <c r="CBR6" s="514"/>
      <c r="CBS6" s="514"/>
      <c r="CBT6" s="514"/>
      <c r="CBU6" s="514"/>
      <c r="CBV6" s="514"/>
      <c r="CBW6" s="514"/>
      <c r="CBX6" s="514"/>
      <c r="CBY6" s="514"/>
      <c r="CBZ6" s="514"/>
      <c r="CCA6" s="514"/>
      <c r="CCB6" s="514"/>
      <c r="CCC6" s="515"/>
      <c r="CCD6" s="510"/>
      <c r="CCE6" s="511"/>
      <c r="CCF6" s="511"/>
      <c r="CCG6" s="512"/>
      <c r="CCH6" s="512"/>
      <c r="CCI6" s="512"/>
      <c r="CCJ6" s="513"/>
      <c r="CCK6" s="514"/>
      <c r="CCL6" s="514"/>
      <c r="CCM6" s="514"/>
      <c r="CCN6" s="514"/>
      <c r="CCO6" s="514"/>
      <c r="CCP6" s="514"/>
      <c r="CCQ6" s="514"/>
      <c r="CCR6" s="514"/>
      <c r="CCS6" s="514"/>
      <c r="CCT6" s="514"/>
      <c r="CCU6" s="514"/>
      <c r="CCV6" s="515"/>
      <c r="CCW6" s="510"/>
      <c r="CCX6" s="511"/>
      <c r="CCY6" s="511"/>
      <c r="CCZ6" s="512"/>
      <c r="CDA6" s="512"/>
      <c r="CDB6" s="512"/>
      <c r="CDC6" s="513"/>
      <c r="CDD6" s="514"/>
      <c r="CDE6" s="514"/>
      <c r="CDF6" s="514"/>
      <c r="CDG6" s="514"/>
      <c r="CDH6" s="514"/>
      <c r="CDI6" s="514"/>
      <c r="CDJ6" s="514"/>
      <c r="CDK6" s="514"/>
      <c r="CDL6" s="514"/>
      <c r="CDM6" s="514"/>
      <c r="CDN6" s="514"/>
      <c r="CDO6" s="515"/>
      <c r="CDP6" s="510"/>
      <c r="CDQ6" s="511"/>
      <c r="CDR6" s="511"/>
      <c r="CDS6" s="512"/>
      <c r="CDT6" s="512"/>
      <c r="CDU6" s="512"/>
      <c r="CDV6" s="513"/>
      <c r="CDW6" s="514"/>
      <c r="CDX6" s="514"/>
      <c r="CDY6" s="514"/>
      <c r="CDZ6" s="514"/>
      <c r="CEA6" s="514"/>
      <c r="CEB6" s="514"/>
      <c r="CEC6" s="514"/>
      <c r="CED6" s="514"/>
      <c r="CEE6" s="514"/>
      <c r="CEF6" s="514"/>
      <c r="CEG6" s="514"/>
      <c r="CEH6" s="515"/>
      <c r="CEI6" s="510"/>
      <c r="CEJ6" s="511"/>
      <c r="CEK6" s="511"/>
      <c r="CEL6" s="512"/>
      <c r="CEM6" s="512"/>
      <c r="CEN6" s="512"/>
      <c r="CEO6" s="513"/>
      <c r="CEP6" s="514"/>
      <c r="CEQ6" s="514"/>
      <c r="CER6" s="514"/>
      <c r="CES6" s="514"/>
      <c r="CET6" s="514"/>
      <c r="CEU6" s="514"/>
      <c r="CEV6" s="514"/>
      <c r="CEW6" s="514"/>
      <c r="CEX6" s="514"/>
      <c r="CEY6" s="514"/>
      <c r="CEZ6" s="514"/>
      <c r="CFA6" s="515"/>
      <c r="CFB6" s="510"/>
      <c r="CFC6" s="511"/>
      <c r="CFD6" s="511"/>
      <c r="CFE6" s="512"/>
      <c r="CFF6" s="512"/>
      <c r="CFG6" s="512"/>
      <c r="CFH6" s="513"/>
      <c r="CFI6" s="514"/>
      <c r="CFJ6" s="514"/>
      <c r="CFK6" s="514"/>
      <c r="CFL6" s="514"/>
      <c r="CFM6" s="514"/>
      <c r="CFN6" s="514"/>
      <c r="CFO6" s="514"/>
      <c r="CFP6" s="514"/>
      <c r="CFQ6" s="514"/>
      <c r="CFR6" s="514"/>
      <c r="CFS6" s="514"/>
      <c r="CFT6" s="515"/>
      <c r="CFU6" s="510"/>
      <c r="CFV6" s="511"/>
      <c r="CFW6" s="511"/>
      <c r="CFX6" s="512"/>
      <c r="CFY6" s="512"/>
      <c r="CFZ6" s="512"/>
      <c r="CGA6" s="513"/>
      <c r="CGB6" s="514"/>
      <c r="CGC6" s="514"/>
      <c r="CGD6" s="514"/>
      <c r="CGE6" s="514"/>
      <c r="CGF6" s="514"/>
      <c r="CGG6" s="514"/>
      <c r="CGH6" s="514"/>
      <c r="CGI6" s="514"/>
      <c r="CGJ6" s="514"/>
      <c r="CGK6" s="514"/>
      <c r="CGL6" s="514"/>
      <c r="CGM6" s="515"/>
      <c r="CGN6" s="510"/>
      <c r="CGO6" s="511"/>
      <c r="CGP6" s="511"/>
      <c r="CGQ6" s="512"/>
      <c r="CGR6" s="512"/>
      <c r="CGS6" s="512"/>
      <c r="CGT6" s="513"/>
      <c r="CGU6" s="514"/>
      <c r="CGV6" s="514"/>
      <c r="CGW6" s="514"/>
      <c r="CGX6" s="514"/>
      <c r="CGY6" s="514"/>
      <c r="CGZ6" s="514"/>
      <c r="CHA6" s="514"/>
      <c r="CHB6" s="514"/>
      <c r="CHC6" s="514"/>
      <c r="CHD6" s="514"/>
      <c r="CHE6" s="514"/>
      <c r="CHF6" s="515"/>
      <c r="CHG6" s="510"/>
      <c r="CHH6" s="511"/>
      <c r="CHI6" s="511"/>
      <c r="CHJ6" s="512"/>
      <c r="CHK6" s="512"/>
      <c r="CHL6" s="512"/>
      <c r="CHM6" s="513"/>
      <c r="CHN6" s="514"/>
      <c r="CHO6" s="514"/>
      <c r="CHP6" s="514"/>
      <c r="CHQ6" s="514"/>
      <c r="CHR6" s="514"/>
      <c r="CHS6" s="514"/>
      <c r="CHT6" s="514"/>
      <c r="CHU6" s="514"/>
      <c r="CHV6" s="514"/>
      <c r="CHW6" s="514"/>
      <c r="CHX6" s="514"/>
      <c r="CHY6" s="515"/>
      <c r="CHZ6" s="510"/>
      <c r="CIA6" s="511"/>
      <c r="CIB6" s="511"/>
      <c r="CIC6" s="512"/>
      <c r="CID6" s="512"/>
      <c r="CIE6" s="512"/>
      <c r="CIF6" s="513"/>
      <c r="CIG6" s="514"/>
      <c r="CIH6" s="514"/>
      <c r="CII6" s="514"/>
      <c r="CIJ6" s="514"/>
      <c r="CIK6" s="514"/>
      <c r="CIL6" s="514"/>
      <c r="CIM6" s="514"/>
      <c r="CIN6" s="514"/>
      <c r="CIO6" s="514"/>
      <c r="CIP6" s="514"/>
      <c r="CIQ6" s="514"/>
      <c r="CIR6" s="515"/>
      <c r="CIS6" s="510"/>
      <c r="CIT6" s="511"/>
      <c r="CIU6" s="511"/>
      <c r="CIV6" s="512"/>
      <c r="CIW6" s="512"/>
      <c r="CIX6" s="512"/>
      <c r="CIY6" s="513"/>
      <c r="CIZ6" s="514"/>
      <c r="CJA6" s="514"/>
      <c r="CJB6" s="514"/>
      <c r="CJC6" s="514"/>
      <c r="CJD6" s="514"/>
      <c r="CJE6" s="514"/>
      <c r="CJF6" s="514"/>
      <c r="CJG6" s="514"/>
      <c r="CJH6" s="514"/>
      <c r="CJI6" s="514"/>
      <c r="CJJ6" s="514"/>
      <c r="CJK6" s="515"/>
      <c r="CJL6" s="510"/>
      <c r="CJM6" s="511"/>
      <c r="CJN6" s="511"/>
      <c r="CJO6" s="512"/>
      <c r="CJP6" s="512"/>
      <c r="CJQ6" s="512"/>
      <c r="CJR6" s="513"/>
      <c r="CJS6" s="514"/>
      <c r="CJT6" s="514"/>
      <c r="CJU6" s="514"/>
      <c r="CJV6" s="514"/>
      <c r="CJW6" s="514"/>
      <c r="CJX6" s="514"/>
      <c r="CJY6" s="514"/>
      <c r="CJZ6" s="514"/>
      <c r="CKA6" s="514"/>
      <c r="CKB6" s="514"/>
      <c r="CKC6" s="514"/>
      <c r="CKD6" s="515"/>
      <c r="CKE6" s="510"/>
      <c r="CKF6" s="511"/>
      <c r="CKG6" s="511"/>
      <c r="CKH6" s="512"/>
      <c r="CKI6" s="512"/>
      <c r="CKJ6" s="512"/>
      <c r="CKK6" s="513"/>
      <c r="CKL6" s="514"/>
      <c r="CKM6" s="514"/>
      <c r="CKN6" s="514"/>
      <c r="CKO6" s="514"/>
      <c r="CKP6" s="514"/>
      <c r="CKQ6" s="514"/>
      <c r="CKR6" s="514"/>
      <c r="CKS6" s="514"/>
      <c r="CKT6" s="514"/>
      <c r="CKU6" s="514"/>
      <c r="CKV6" s="514"/>
      <c r="CKW6" s="515"/>
      <c r="CKX6" s="510"/>
      <c r="CKY6" s="511"/>
      <c r="CKZ6" s="511"/>
      <c r="CLA6" s="512"/>
      <c r="CLB6" s="512"/>
      <c r="CLC6" s="512"/>
      <c r="CLD6" s="513"/>
      <c r="CLE6" s="514"/>
      <c r="CLF6" s="514"/>
      <c r="CLG6" s="514"/>
      <c r="CLH6" s="514"/>
      <c r="CLI6" s="514"/>
      <c r="CLJ6" s="514"/>
      <c r="CLK6" s="514"/>
      <c r="CLL6" s="514"/>
      <c r="CLM6" s="514"/>
      <c r="CLN6" s="514"/>
      <c r="CLO6" s="514"/>
      <c r="CLP6" s="515"/>
      <c r="CLQ6" s="510"/>
      <c r="CLR6" s="511"/>
      <c r="CLS6" s="511"/>
      <c r="CLT6" s="512"/>
      <c r="CLU6" s="512"/>
      <c r="CLV6" s="512"/>
      <c r="CLW6" s="513"/>
      <c r="CLX6" s="514"/>
      <c r="CLY6" s="514"/>
      <c r="CLZ6" s="514"/>
      <c r="CMA6" s="514"/>
      <c r="CMB6" s="514"/>
      <c r="CMC6" s="514"/>
      <c r="CMD6" s="514"/>
      <c r="CME6" s="514"/>
      <c r="CMF6" s="514"/>
      <c r="CMG6" s="514"/>
      <c r="CMH6" s="514"/>
      <c r="CMI6" s="515"/>
      <c r="CMJ6" s="510"/>
      <c r="CMK6" s="511"/>
      <c r="CML6" s="511"/>
      <c r="CMM6" s="512"/>
      <c r="CMN6" s="512"/>
      <c r="CMO6" s="512"/>
      <c r="CMP6" s="513"/>
      <c r="CMQ6" s="514"/>
      <c r="CMR6" s="514"/>
      <c r="CMS6" s="514"/>
      <c r="CMT6" s="514"/>
      <c r="CMU6" s="514"/>
      <c r="CMV6" s="514"/>
      <c r="CMW6" s="514"/>
      <c r="CMX6" s="514"/>
      <c r="CMY6" s="514"/>
      <c r="CMZ6" s="514"/>
      <c r="CNA6" s="514"/>
      <c r="CNB6" s="515"/>
      <c r="CNC6" s="510"/>
      <c r="CND6" s="511"/>
      <c r="CNE6" s="511"/>
      <c r="CNF6" s="512"/>
      <c r="CNG6" s="512"/>
      <c r="CNH6" s="512"/>
      <c r="CNI6" s="513"/>
      <c r="CNJ6" s="514"/>
      <c r="CNK6" s="514"/>
      <c r="CNL6" s="514"/>
      <c r="CNM6" s="514"/>
      <c r="CNN6" s="514"/>
      <c r="CNO6" s="514"/>
      <c r="CNP6" s="514"/>
      <c r="CNQ6" s="514"/>
      <c r="CNR6" s="514"/>
      <c r="CNS6" s="514"/>
      <c r="CNT6" s="514"/>
      <c r="CNU6" s="515"/>
      <c r="CNV6" s="510"/>
      <c r="CNW6" s="511"/>
      <c r="CNX6" s="511"/>
      <c r="CNY6" s="512"/>
      <c r="CNZ6" s="512"/>
      <c r="COA6" s="512"/>
      <c r="COB6" s="513"/>
      <c r="COC6" s="514"/>
      <c r="COD6" s="514"/>
      <c r="COE6" s="514"/>
      <c r="COF6" s="514"/>
      <c r="COG6" s="514"/>
      <c r="COH6" s="514"/>
      <c r="COI6" s="514"/>
      <c r="COJ6" s="514"/>
      <c r="COK6" s="514"/>
      <c r="COL6" s="514"/>
      <c r="COM6" s="514"/>
      <c r="CON6" s="515"/>
      <c r="COO6" s="510"/>
      <c r="COP6" s="511"/>
      <c r="COQ6" s="511"/>
      <c r="COR6" s="512"/>
      <c r="COS6" s="512"/>
      <c r="COT6" s="512"/>
      <c r="COU6" s="513"/>
      <c r="COV6" s="514"/>
      <c r="COW6" s="514"/>
      <c r="COX6" s="514"/>
      <c r="COY6" s="514"/>
      <c r="COZ6" s="514"/>
      <c r="CPA6" s="514"/>
      <c r="CPB6" s="514"/>
      <c r="CPC6" s="514"/>
      <c r="CPD6" s="514"/>
      <c r="CPE6" s="514"/>
      <c r="CPF6" s="514"/>
      <c r="CPG6" s="515"/>
      <c r="CPH6" s="510"/>
      <c r="CPI6" s="511"/>
      <c r="CPJ6" s="511"/>
      <c r="CPK6" s="512"/>
      <c r="CPL6" s="512"/>
      <c r="CPM6" s="512"/>
      <c r="CPN6" s="513"/>
      <c r="CPO6" s="514"/>
      <c r="CPP6" s="514"/>
      <c r="CPQ6" s="514"/>
      <c r="CPR6" s="514"/>
      <c r="CPS6" s="514"/>
      <c r="CPT6" s="514"/>
      <c r="CPU6" s="514"/>
      <c r="CPV6" s="514"/>
      <c r="CPW6" s="514"/>
      <c r="CPX6" s="514"/>
      <c r="CPY6" s="514"/>
      <c r="CPZ6" s="515"/>
      <c r="CQA6" s="510"/>
      <c r="CQB6" s="511"/>
      <c r="CQC6" s="511"/>
      <c r="CQD6" s="512"/>
      <c r="CQE6" s="512"/>
      <c r="CQF6" s="512"/>
      <c r="CQG6" s="513"/>
      <c r="CQH6" s="514"/>
      <c r="CQI6" s="514"/>
      <c r="CQJ6" s="514"/>
      <c r="CQK6" s="514"/>
      <c r="CQL6" s="514"/>
      <c r="CQM6" s="514"/>
      <c r="CQN6" s="514"/>
      <c r="CQO6" s="514"/>
      <c r="CQP6" s="514"/>
      <c r="CQQ6" s="514"/>
      <c r="CQR6" s="514"/>
      <c r="CQS6" s="515"/>
      <c r="CQT6" s="510"/>
      <c r="CQU6" s="511"/>
      <c r="CQV6" s="511"/>
      <c r="CQW6" s="512"/>
      <c r="CQX6" s="512"/>
      <c r="CQY6" s="512"/>
      <c r="CQZ6" s="513"/>
      <c r="CRA6" s="514"/>
      <c r="CRB6" s="514"/>
      <c r="CRC6" s="514"/>
      <c r="CRD6" s="514"/>
      <c r="CRE6" s="514"/>
      <c r="CRF6" s="514"/>
      <c r="CRG6" s="514"/>
      <c r="CRH6" s="514"/>
      <c r="CRI6" s="514"/>
      <c r="CRJ6" s="514"/>
      <c r="CRK6" s="514"/>
      <c r="CRL6" s="515"/>
      <c r="CRM6" s="510"/>
      <c r="CRN6" s="511"/>
      <c r="CRO6" s="511"/>
      <c r="CRP6" s="512"/>
      <c r="CRQ6" s="512"/>
      <c r="CRR6" s="512"/>
      <c r="CRS6" s="513"/>
      <c r="CRT6" s="514"/>
      <c r="CRU6" s="514"/>
      <c r="CRV6" s="514"/>
      <c r="CRW6" s="514"/>
      <c r="CRX6" s="514"/>
      <c r="CRY6" s="514"/>
      <c r="CRZ6" s="514"/>
      <c r="CSA6" s="514"/>
      <c r="CSB6" s="514"/>
      <c r="CSC6" s="514"/>
      <c r="CSD6" s="514"/>
      <c r="CSE6" s="515"/>
      <c r="CSF6" s="510"/>
      <c r="CSG6" s="511"/>
      <c r="CSH6" s="511"/>
      <c r="CSI6" s="512"/>
      <c r="CSJ6" s="512"/>
      <c r="CSK6" s="512"/>
      <c r="CSL6" s="513"/>
      <c r="CSM6" s="514"/>
      <c r="CSN6" s="514"/>
      <c r="CSO6" s="514"/>
      <c r="CSP6" s="514"/>
      <c r="CSQ6" s="514"/>
      <c r="CSR6" s="514"/>
      <c r="CSS6" s="514"/>
      <c r="CST6" s="514"/>
      <c r="CSU6" s="514"/>
      <c r="CSV6" s="514"/>
      <c r="CSW6" s="514"/>
      <c r="CSX6" s="515"/>
      <c r="CSY6" s="510"/>
      <c r="CSZ6" s="511"/>
      <c r="CTA6" s="511"/>
      <c r="CTB6" s="512"/>
      <c r="CTC6" s="512"/>
      <c r="CTD6" s="512"/>
      <c r="CTE6" s="513"/>
      <c r="CTF6" s="514"/>
      <c r="CTG6" s="514"/>
      <c r="CTH6" s="514"/>
      <c r="CTI6" s="514"/>
      <c r="CTJ6" s="514"/>
      <c r="CTK6" s="514"/>
      <c r="CTL6" s="514"/>
      <c r="CTM6" s="514"/>
      <c r="CTN6" s="514"/>
      <c r="CTO6" s="514"/>
      <c r="CTP6" s="514"/>
      <c r="CTQ6" s="515"/>
      <c r="CTR6" s="510"/>
      <c r="CTS6" s="511"/>
      <c r="CTT6" s="511"/>
      <c r="CTU6" s="512"/>
      <c r="CTV6" s="512"/>
      <c r="CTW6" s="512"/>
      <c r="CTX6" s="513"/>
      <c r="CTY6" s="514"/>
      <c r="CTZ6" s="514"/>
      <c r="CUA6" s="514"/>
      <c r="CUB6" s="514"/>
      <c r="CUC6" s="514"/>
      <c r="CUD6" s="514"/>
      <c r="CUE6" s="514"/>
      <c r="CUF6" s="514"/>
      <c r="CUG6" s="514"/>
      <c r="CUH6" s="514"/>
      <c r="CUI6" s="514"/>
      <c r="CUJ6" s="515"/>
      <c r="CUK6" s="510"/>
      <c r="CUL6" s="511"/>
      <c r="CUM6" s="511"/>
      <c r="CUN6" s="512"/>
      <c r="CUO6" s="512"/>
      <c r="CUP6" s="512"/>
      <c r="CUQ6" s="513"/>
      <c r="CUR6" s="514"/>
      <c r="CUS6" s="514"/>
      <c r="CUT6" s="514"/>
      <c r="CUU6" s="514"/>
      <c r="CUV6" s="514"/>
      <c r="CUW6" s="514"/>
      <c r="CUX6" s="514"/>
      <c r="CUY6" s="514"/>
      <c r="CUZ6" s="514"/>
      <c r="CVA6" s="514"/>
      <c r="CVB6" s="514"/>
      <c r="CVC6" s="515"/>
      <c r="CVD6" s="510"/>
      <c r="CVE6" s="511"/>
      <c r="CVF6" s="511"/>
      <c r="CVG6" s="512"/>
      <c r="CVH6" s="512"/>
      <c r="CVI6" s="512"/>
      <c r="CVJ6" s="513"/>
      <c r="CVK6" s="514"/>
      <c r="CVL6" s="514"/>
      <c r="CVM6" s="514"/>
      <c r="CVN6" s="514"/>
      <c r="CVO6" s="514"/>
      <c r="CVP6" s="514"/>
      <c r="CVQ6" s="514"/>
      <c r="CVR6" s="514"/>
      <c r="CVS6" s="514"/>
      <c r="CVT6" s="514"/>
      <c r="CVU6" s="514"/>
      <c r="CVV6" s="515"/>
      <c r="CVW6" s="510"/>
      <c r="CVX6" s="511"/>
      <c r="CVY6" s="511"/>
      <c r="CVZ6" s="512"/>
      <c r="CWA6" s="512"/>
      <c r="CWB6" s="512"/>
      <c r="CWC6" s="513"/>
      <c r="CWD6" s="514"/>
      <c r="CWE6" s="514"/>
      <c r="CWF6" s="514"/>
      <c r="CWG6" s="514"/>
      <c r="CWH6" s="514"/>
      <c r="CWI6" s="514"/>
      <c r="CWJ6" s="514"/>
      <c r="CWK6" s="514"/>
      <c r="CWL6" s="514"/>
      <c r="CWM6" s="514"/>
      <c r="CWN6" s="514"/>
      <c r="CWO6" s="515"/>
      <c r="CWP6" s="510"/>
      <c r="CWQ6" s="511"/>
      <c r="CWR6" s="511"/>
      <c r="CWS6" s="512"/>
      <c r="CWT6" s="512"/>
      <c r="CWU6" s="512"/>
      <c r="CWV6" s="513"/>
      <c r="CWW6" s="514"/>
      <c r="CWX6" s="514"/>
      <c r="CWY6" s="514"/>
      <c r="CWZ6" s="514"/>
      <c r="CXA6" s="514"/>
      <c r="CXB6" s="514"/>
      <c r="CXC6" s="514"/>
      <c r="CXD6" s="514"/>
      <c r="CXE6" s="514"/>
      <c r="CXF6" s="514"/>
      <c r="CXG6" s="514"/>
      <c r="CXH6" s="515"/>
      <c r="CXI6" s="510"/>
      <c r="CXJ6" s="511"/>
      <c r="CXK6" s="511"/>
      <c r="CXL6" s="512"/>
      <c r="CXM6" s="512"/>
      <c r="CXN6" s="512"/>
      <c r="CXO6" s="513"/>
      <c r="CXP6" s="514"/>
      <c r="CXQ6" s="514"/>
      <c r="CXR6" s="514"/>
      <c r="CXS6" s="514"/>
      <c r="CXT6" s="514"/>
      <c r="CXU6" s="514"/>
      <c r="CXV6" s="514"/>
      <c r="CXW6" s="514"/>
      <c r="CXX6" s="514"/>
      <c r="CXY6" s="514"/>
      <c r="CXZ6" s="514"/>
      <c r="CYA6" s="515"/>
      <c r="CYB6" s="510"/>
      <c r="CYC6" s="511"/>
      <c r="CYD6" s="511"/>
      <c r="CYE6" s="512"/>
      <c r="CYF6" s="512"/>
      <c r="CYG6" s="512"/>
      <c r="CYH6" s="513"/>
      <c r="CYI6" s="514"/>
      <c r="CYJ6" s="514"/>
      <c r="CYK6" s="514"/>
      <c r="CYL6" s="514"/>
      <c r="CYM6" s="514"/>
      <c r="CYN6" s="514"/>
      <c r="CYO6" s="514"/>
      <c r="CYP6" s="514"/>
      <c r="CYQ6" s="514"/>
      <c r="CYR6" s="514"/>
      <c r="CYS6" s="514"/>
      <c r="CYT6" s="515"/>
      <c r="CYU6" s="510"/>
      <c r="CYV6" s="511"/>
      <c r="CYW6" s="511"/>
      <c r="CYX6" s="512"/>
      <c r="CYY6" s="512"/>
      <c r="CYZ6" s="512"/>
      <c r="CZA6" s="513"/>
      <c r="CZB6" s="514"/>
      <c r="CZC6" s="514"/>
      <c r="CZD6" s="514"/>
      <c r="CZE6" s="514"/>
      <c r="CZF6" s="514"/>
      <c r="CZG6" s="514"/>
      <c r="CZH6" s="514"/>
      <c r="CZI6" s="514"/>
      <c r="CZJ6" s="514"/>
      <c r="CZK6" s="514"/>
      <c r="CZL6" s="514"/>
      <c r="CZM6" s="515"/>
      <c r="CZN6" s="510"/>
      <c r="CZO6" s="511"/>
      <c r="CZP6" s="511"/>
      <c r="CZQ6" s="512"/>
      <c r="CZR6" s="512"/>
      <c r="CZS6" s="512"/>
      <c r="CZT6" s="513"/>
      <c r="CZU6" s="514"/>
      <c r="CZV6" s="514"/>
      <c r="CZW6" s="514"/>
      <c r="CZX6" s="514"/>
      <c r="CZY6" s="514"/>
      <c r="CZZ6" s="514"/>
      <c r="DAA6" s="514"/>
      <c r="DAB6" s="514"/>
      <c r="DAC6" s="514"/>
      <c r="DAD6" s="514"/>
      <c r="DAE6" s="514"/>
      <c r="DAF6" s="515"/>
      <c r="DAG6" s="510"/>
      <c r="DAH6" s="511"/>
      <c r="DAI6" s="511"/>
      <c r="DAJ6" s="512"/>
      <c r="DAK6" s="512"/>
      <c r="DAL6" s="512"/>
      <c r="DAM6" s="513"/>
      <c r="DAN6" s="514"/>
      <c r="DAO6" s="514"/>
      <c r="DAP6" s="514"/>
      <c r="DAQ6" s="514"/>
      <c r="DAR6" s="514"/>
      <c r="DAS6" s="514"/>
      <c r="DAT6" s="514"/>
      <c r="DAU6" s="514"/>
      <c r="DAV6" s="514"/>
      <c r="DAW6" s="514"/>
      <c r="DAX6" s="514"/>
      <c r="DAY6" s="515"/>
      <c r="DAZ6" s="510"/>
      <c r="DBA6" s="511"/>
      <c r="DBB6" s="511"/>
      <c r="DBC6" s="512"/>
      <c r="DBD6" s="512"/>
      <c r="DBE6" s="512"/>
      <c r="DBF6" s="513"/>
      <c r="DBG6" s="514"/>
      <c r="DBH6" s="514"/>
      <c r="DBI6" s="514"/>
      <c r="DBJ6" s="514"/>
      <c r="DBK6" s="514"/>
      <c r="DBL6" s="514"/>
      <c r="DBM6" s="514"/>
      <c r="DBN6" s="514"/>
      <c r="DBO6" s="514"/>
      <c r="DBP6" s="514"/>
      <c r="DBQ6" s="514"/>
      <c r="DBR6" s="515"/>
      <c r="DBS6" s="510"/>
      <c r="DBT6" s="511"/>
      <c r="DBU6" s="511"/>
      <c r="DBV6" s="512"/>
      <c r="DBW6" s="512"/>
      <c r="DBX6" s="512"/>
      <c r="DBY6" s="513"/>
      <c r="DBZ6" s="514"/>
      <c r="DCA6" s="514"/>
      <c r="DCB6" s="514"/>
      <c r="DCC6" s="514"/>
      <c r="DCD6" s="514"/>
      <c r="DCE6" s="514"/>
      <c r="DCF6" s="514"/>
      <c r="DCG6" s="514"/>
      <c r="DCH6" s="514"/>
      <c r="DCI6" s="514"/>
      <c r="DCJ6" s="514"/>
      <c r="DCK6" s="515"/>
      <c r="DCL6" s="510"/>
      <c r="DCM6" s="511"/>
      <c r="DCN6" s="511"/>
      <c r="DCO6" s="512"/>
      <c r="DCP6" s="512"/>
      <c r="DCQ6" s="512"/>
      <c r="DCR6" s="513"/>
      <c r="DCS6" s="514"/>
      <c r="DCT6" s="514"/>
      <c r="DCU6" s="514"/>
      <c r="DCV6" s="514"/>
      <c r="DCW6" s="514"/>
      <c r="DCX6" s="514"/>
      <c r="DCY6" s="514"/>
      <c r="DCZ6" s="514"/>
      <c r="DDA6" s="514"/>
      <c r="DDB6" s="514"/>
      <c r="DDC6" s="514"/>
      <c r="DDD6" s="515"/>
      <c r="DDE6" s="510"/>
      <c r="DDF6" s="511"/>
      <c r="DDG6" s="511"/>
      <c r="DDH6" s="512"/>
      <c r="DDI6" s="512"/>
      <c r="DDJ6" s="512"/>
      <c r="DDK6" s="513"/>
      <c r="DDL6" s="514"/>
      <c r="DDM6" s="514"/>
      <c r="DDN6" s="514"/>
      <c r="DDO6" s="514"/>
      <c r="DDP6" s="514"/>
      <c r="DDQ6" s="514"/>
      <c r="DDR6" s="514"/>
      <c r="DDS6" s="514"/>
      <c r="DDT6" s="514"/>
      <c r="DDU6" s="514"/>
      <c r="DDV6" s="514"/>
      <c r="DDW6" s="515"/>
      <c r="DDX6" s="510"/>
      <c r="DDY6" s="511"/>
      <c r="DDZ6" s="511"/>
      <c r="DEA6" s="512"/>
      <c r="DEB6" s="512"/>
      <c r="DEC6" s="512"/>
      <c r="DED6" s="513"/>
      <c r="DEE6" s="514"/>
      <c r="DEF6" s="514"/>
      <c r="DEG6" s="514"/>
      <c r="DEH6" s="514"/>
      <c r="DEI6" s="514"/>
      <c r="DEJ6" s="514"/>
      <c r="DEK6" s="514"/>
      <c r="DEL6" s="514"/>
      <c r="DEM6" s="514"/>
      <c r="DEN6" s="514"/>
      <c r="DEO6" s="514"/>
      <c r="DEP6" s="515"/>
      <c r="DEQ6" s="510"/>
      <c r="DER6" s="511"/>
      <c r="DES6" s="511"/>
      <c r="DET6" s="512"/>
      <c r="DEU6" s="512"/>
      <c r="DEV6" s="512"/>
      <c r="DEW6" s="513"/>
      <c r="DEX6" s="514"/>
      <c r="DEY6" s="514"/>
      <c r="DEZ6" s="514"/>
      <c r="DFA6" s="514"/>
      <c r="DFB6" s="514"/>
      <c r="DFC6" s="514"/>
      <c r="DFD6" s="514"/>
      <c r="DFE6" s="514"/>
      <c r="DFF6" s="514"/>
      <c r="DFG6" s="514"/>
      <c r="DFH6" s="514"/>
      <c r="DFI6" s="515"/>
      <c r="DFJ6" s="510"/>
      <c r="DFK6" s="511"/>
      <c r="DFL6" s="511"/>
      <c r="DFM6" s="512"/>
      <c r="DFN6" s="512"/>
      <c r="DFO6" s="512"/>
      <c r="DFP6" s="513"/>
      <c r="DFQ6" s="514"/>
      <c r="DFR6" s="514"/>
      <c r="DFS6" s="514"/>
      <c r="DFT6" s="514"/>
      <c r="DFU6" s="514"/>
      <c r="DFV6" s="514"/>
      <c r="DFW6" s="514"/>
      <c r="DFX6" s="514"/>
      <c r="DFY6" s="514"/>
      <c r="DFZ6" s="514"/>
      <c r="DGA6" s="514"/>
      <c r="DGB6" s="515"/>
      <c r="DGC6" s="510"/>
      <c r="DGD6" s="511"/>
      <c r="DGE6" s="511"/>
      <c r="DGF6" s="512"/>
      <c r="DGG6" s="512"/>
      <c r="DGH6" s="512"/>
      <c r="DGI6" s="513"/>
      <c r="DGJ6" s="514"/>
      <c r="DGK6" s="514"/>
      <c r="DGL6" s="514"/>
      <c r="DGM6" s="514"/>
      <c r="DGN6" s="514"/>
      <c r="DGO6" s="514"/>
      <c r="DGP6" s="514"/>
      <c r="DGQ6" s="514"/>
      <c r="DGR6" s="514"/>
      <c r="DGS6" s="514"/>
      <c r="DGT6" s="514"/>
      <c r="DGU6" s="515"/>
      <c r="DGV6" s="510"/>
      <c r="DGW6" s="511"/>
      <c r="DGX6" s="511"/>
      <c r="DGY6" s="512"/>
      <c r="DGZ6" s="512"/>
      <c r="DHA6" s="512"/>
      <c r="DHB6" s="513"/>
      <c r="DHC6" s="514"/>
      <c r="DHD6" s="514"/>
      <c r="DHE6" s="514"/>
      <c r="DHF6" s="514"/>
      <c r="DHG6" s="514"/>
      <c r="DHH6" s="514"/>
      <c r="DHI6" s="514"/>
      <c r="DHJ6" s="514"/>
      <c r="DHK6" s="514"/>
      <c r="DHL6" s="514"/>
      <c r="DHM6" s="514"/>
      <c r="DHN6" s="515"/>
      <c r="DHO6" s="510"/>
      <c r="DHP6" s="511"/>
      <c r="DHQ6" s="511"/>
      <c r="DHR6" s="512"/>
      <c r="DHS6" s="512"/>
      <c r="DHT6" s="512"/>
      <c r="DHU6" s="513"/>
      <c r="DHV6" s="514"/>
      <c r="DHW6" s="514"/>
      <c r="DHX6" s="514"/>
      <c r="DHY6" s="514"/>
      <c r="DHZ6" s="514"/>
      <c r="DIA6" s="514"/>
      <c r="DIB6" s="514"/>
      <c r="DIC6" s="514"/>
      <c r="DID6" s="514"/>
      <c r="DIE6" s="514"/>
      <c r="DIF6" s="514"/>
      <c r="DIG6" s="515"/>
      <c r="DIH6" s="510"/>
      <c r="DII6" s="511"/>
      <c r="DIJ6" s="511"/>
      <c r="DIK6" s="512"/>
      <c r="DIL6" s="512"/>
      <c r="DIM6" s="512"/>
      <c r="DIN6" s="513"/>
      <c r="DIO6" s="514"/>
      <c r="DIP6" s="514"/>
      <c r="DIQ6" s="514"/>
      <c r="DIR6" s="514"/>
      <c r="DIS6" s="514"/>
      <c r="DIT6" s="514"/>
      <c r="DIU6" s="514"/>
      <c r="DIV6" s="514"/>
      <c r="DIW6" s="514"/>
      <c r="DIX6" s="514"/>
      <c r="DIY6" s="514"/>
      <c r="DIZ6" s="515"/>
      <c r="DJA6" s="510"/>
      <c r="DJB6" s="511"/>
      <c r="DJC6" s="511"/>
      <c r="DJD6" s="512"/>
      <c r="DJE6" s="512"/>
      <c r="DJF6" s="512"/>
      <c r="DJG6" s="513"/>
      <c r="DJH6" s="514"/>
      <c r="DJI6" s="514"/>
      <c r="DJJ6" s="514"/>
      <c r="DJK6" s="514"/>
      <c r="DJL6" s="514"/>
      <c r="DJM6" s="514"/>
      <c r="DJN6" s="514"/>
      <c r="DJO6" s="514"/>
      <c r="DJP6" s="514"/>
      <c r="DJQ6" s="514"/>
      <c r="DJR6" s="514"/>
      <c r="DJS6" s="515"/>
      <c r="DJT6" s="510"/>
      <c r="DJU6" s="511"/>
      <c r="DJV6" s="511"/>
      <c r="DJW6" s="512"/>
      <c r="DJX6" s="512"/>
      <c r="DJY6" s="512"/>
      <c r="DJZ6" s="513"/>
      <c r="DKA6" s="514"/>
      <c r="DKB6" s="514"/>
      <c r="DKC6" s="514"/>
      <c r="DKD6" s="514"/>
      <c r="DKE6" s="514"/>
      <c r="DKF6" s="514"/>
      <c r="DKG6" s="514"/>
      <c r="DKH6" s="514"/>
      <c r="DKI6" s="514"/>
      <c r="DKJ6" s="514"/>
      <c r="DKK6" s="514"/>
      <c r="DKL6" s="515"/>
      <c r="DKM6" s="510"/>
      <c r="DKN6" s="511"/>
      <c r="DKO6" s="511"/>
      <c r="DKP6" s="512"/>
      <c r="DKQ6" s="512"/>
      <c r="DKR6" s="512"/>
      <c r="DKS6" s="513"/>
      <c r="DKT6" s="514"/>
      <c r="DKU6" s="514"/>
      <c r="DKV6" s="514"/>
      <c r="DKW6" s="514"/>
      <c r="DKX6" s="514"/>
      <c r="DKY6" s="514"/>
      <c r="DKZ6" s="514"/>
      <c r="DLA6" s="514"/>
      <c r="DLB6" s="514"/>
      <c r="DLC6" s="514"/>
      <c r="DLD6" s="514"/>
      <c r="DLE6" s="515"/>
      <c r="DLF6" s="510"/>
      <c r="DLG6" s="511"/>
      <c r="DLH6" s="511"/>
      <c r="DLI6" s="512"/>
      <c r="DLJ6" s="512"/>
      <c r="DLK6" s="512"/>
      <c r="DLL6" s="513"/>
      <c r="DLM6" s="514"/>
      <c r="DLN6" s="514"/>
      <c r="DLO6" s="514"/>
      <c r="DLP6" s="514"/>
      <c r="DLQ6" s="514"/>
      <c r="DLR6" s="514"/>
      <c r="DLS6" s="514"/>
      <c r="DLT6" s="514"/>
      <c r="DLU6" s="514"/>
      <c r="DLV6" s="514"/>
      <c r="DLW6" s="514"/>
      <c r="DLX6" s="515"/>
      <c r="DLY6" s="510"/>
      <c r="DLZ6" s="511"/>
      <c r="DMA6" s="511"/>
      <c r="DMB6" s="512"/>
      <c r="DMC6" s="512"/>
      <c r="DMD6" s="512"/>
      <c r="DME6" s="513"/>
      <c r="DMF6" s="514"/>
      <c r="DMG6" s="514"/>
      <c r="DMH6" s="514"/>
      <c r="DMI6" s="514"/>
      <c r="DMJ6" s="514"/>
      <c r="DMK6" s="514"/>
      <c r="DML6" s="514"/>
      <c r="DMM6" s="514"/>
      <c r="DMN6" s="514"/>
      <c r="DMO6" s="514"/>
      <c r="DMP6" s="514"/>
      <c r="DMQ6" s="515"/>
      <c r="DMR6" s="510"/>
      <c r="DMS6" s="511"/>
      <c r="DMT6" s="511"/>
      <c r="DMU6" s="512"/>
      <c r="DMV6" s="512"/>
      <c r="DMW6" s="512"/>
      <c r="DMX6" s="513"/>
      <c r="DMY6" s="514"/>
      <c r="DMZ6" s="514"/>
      <c r="DNA6" s="514"/>
      <c r="DNB6" s="514"/>
      <c r="DNC6" s="514"/>
      <c r="DND6" s="514"/>
      <c r="DNE6" s="514"/>
      <c r="DNF6" s="514"/>
      <c r="DNG6" s="514"/>
      <c r="DNH6" s="514"/>
      <c r="DNI6" s="514"/>
      <c r="DNJ6" s="515"/>
      <c r="DNK6" s="510"/>
      <c r="DNL6" s="511"/>
      <c r="DNM6" s="511"/>
      <c r="DNN6" s="512"/>
      <c r="DNO6" s="512"/>
      <c r="DNP6" s="512"/>
      <c r="DNQ6" s="513"/>
      <c r="DNR6" s="514"/>
      <c r="DNS6" s="514"/>
      <c r="DNT6" s="514"/>
      <c r="DNU6" s="514"/>
      <c r="DNV6" s="514"/>
      <c r="DNW6" s="514"/>
      <c r="DNX6" s="514"/>
      <c r="DNY6" s="514"/>
      <c r="DNZ6" s="514"/>
      <c r="DOA6" s="514"/>
      <c r="DOB6" s="514"/>
      <c r="DOC6" s="515"/>
      <c r="DOD6" s="510"/>
      <c r="DOE6" s="511"/>
      <c r="DOF6" s="511"/>
      <c r="DOG6" s="512"/>
      <c r="DOH6" s="512"/>
      <c r="DOI6" s="512"/>
      <c r="DOJ6" s="513"/>
      <c r="DOK6" s="514"/>
      <c r="DOL6" s="514"/>
      <c r="DOM6" s="514"/>
      <c r="DON6" s="514"/>
      <c r="DOO6" s="514"/>
      <c r="DOP6" s="514"/>
      <c r="DOQ6" s="514"/>
      <c r="DOR6" s="514"/>
      <c r="DOS6" s="514"/>
      <c r="DOT6" s="514"/>
      <c r="DOU6" s="514"/>
      <c r="DOV6" s="515"/>
      <c r="DOW6" s="510"/>
      <c r="DOX6" s="511"/>
      <c r="DOY6" s="511"/>
      <c r="DOZ6" s="512"/>
      <c r="DPA6" s="512"/>
      <c r="DPB6" s="512"/>
      <c r="DPC6" s="513"/>
      <c r="DPD6" s="514"/>
      <c r="DPE6" s="514"/>
      <c r="DPF6" s="514"/>
      <c r="DPG6" s="514"/>
      <c r="DPH6" s="514"/>
      <c r="DPI6" s="514"/>
      <c r="DPJ6" s="514"/>
      <c r="DPK6" s="514"/>
      <c r="DPL6" s="514"/>
      <c r="DPM6" s="514"/>
      <c r="DPN6" s="514"/>
      <c r="DPO6" s="515"/>
      <c r="DPP6" s="510"/>
      <c r="DPQ6" s="511"/>
      <c r="DPR6" s="511"/>
      <c r="DPS6" s="512"/>
      <c r="DPT6" s="512"/>
      <c r="DPU6" s="512"/>
      <c r="DPV6" s="513"/>
      <c r="DPW6" s="514"/>
      <c r="DPX6" s="514"/>
      <c r="DPY6" s="514"/>
      <c r="DPZ6" s="514"/>
      <c r="DQA6" s="514"/>
      <c r="DQB6" s="514"/>
      <c r="DQC6" s="514"/>
      <c r="DQD6" s="514"/>
      <c r="DQE6" s="514"/>
      <c r="DQF6" s="514"/>
      <c r="DQG6" s="514"/>
      <c r="DQH6" s="515"/>
      <c r="DQI6" s="510"/>
      <c r="DQJ6" s="511"/>
      <c r="DQK6" s="511"/>
      <c r="DQL6" s="512"/>
      <c r="DQM6" s="512"/>
      <c r="DQN6" s="512"/>
      <c r="DQO6" s="513"/>
      <c r="DQP6" s="514"/>
      <c r="DQQ6" s="514"/>
      <c r="DQR6" s="514"/>
      <c r="DQS6" s="514"/>
      <c r="DQT6" s="514"/>
      <c r="DQU6" s="514"/>
      <c r="DQV6" s="514"/>
      <c r="DQW6" s="514"/>
      <c r="DQX6" s="514"/>
      <c r="DQY6" s="514"/>
      <c r="DQZ6" s="514"/>
      <c r="DRA6" s="515"/>
      <c r="DRB6" s="510"/>
      <c r="DRC6" s="511"/>
      <c r="DRD6" s="511"/>
      <c r="DRE6" s="512"/>
      <c r="DRF6" s="512"/>
      <c r="DRG6" s="512"/>
      <c r="DRH6" s="513"/>
      <c r="DRI6" s="514"/>
      <c r="DRJ6" s="514"/>
      <c r="DRK6" s="514"/>
      <c r="DRL6" s="514"/>
      <c r="DRM6" s="514"/>
      <c r="DRN6" s="514"/>
      <c r="DRO6" s="514"/>
      <c r="DRP6" s="514"/>
      <c r="DRQ6" s="514"/>
      <c r="DRR6" s="514"/>
      <c r="DRS6" s="514"/>
      <c r="DRT6" s="515"/>
      <c r="DRU6" s="510"/>
      <c r="DRV6" s="511"/>
      <c r="DRW6" s="511"/>
      <c r="DRX6" s="512"/>
      <c r="DRY6" s="512"/>
      <c r="DRZ6" s="512"/>
      <c r="DSA6" s="513"/>
      <c r="DSB6" s="514"/>
      <c r="DSC6" s="514"/>
      <c r="DSD6" s="514"/>
      <c r="DSE6" s="514"/>
      <c r="DSF6" s="514"/>
      <c r="DSG6" s="514"/>
      <c r="DSH6" s="514"/>
      <c r="DSI6" s="514"/>
      <c r="DSJ6" s="514"/>
      <c r="DSK6" s="514"/>
      <c r="DSL6" s="514"/>
      <c r="DSM6" s="515"/>
      <c r="DSN6" s="510"/>
      <c r="DSO6" s="511"/>
      <c r="DSP6" s="511"/>
      <c r="DSQ6" s="512"/>
      <c r="DSR6" s="512"/>
      <c r="DSS6" s="512"/>
      <c r="DST6" s="513"/>
      <c r="DSU6" s="514"/>
      <c r="DSV6" s="514"/>
      <c r="DSW6" s="514"/>
      <c r="DSX6" s="514"/>
      <c r="DSY6" s="514"/>
      <c r="DSZ6" s="514"/>
      <c r="DTA6" s="514"/>
      <c r="DTB6" s="514"/>
      <c r="DTC6" s="514"/>
      <c r="DTD6" s="514"/>
      <c r="DTE6" s="514"/>
      <c r="DTF6" s="515"/>
      <c r="DTG6" s="510"/>
      <c r="DTH6" s="511"/>
      <c r="DTI6" s="511"/>
      <c r="DTJ6" s="512"/>
      <c r="DTK6" s="512"/>
      <c r="DTL6" s="512"/>
      <c r="DTM6" s="513"/>
      <c r="DTN6" s="514"/>
      <c r="DTO6" s="514"/>
      <c r="DTP6" s="514"/>
      <c r="DTQ6" s="514"/>
      <c r="DTR6" s="514"/>
      <c r="DTS6" s="514"/>
      <c r="DTT6" s="514"/>
      <c r="DTU6" s="514"/>
      <c r="DTV6" s="514"/>
      <c r="DTW6" s="514"/>
      <c r="DTX6" s="514"/>
      <c r="DTY6" s="515"/>
      <c r="DTZ6" s="510"/>
      <c r="DUA6" s="511"/>
      <c r="DUB6" s="511"/>
      <c r="DUC6" s="512"/>
      <c r="DUD6" s="512"/>
      <c r="DUE6" s="512"/>
      <c r="DUF6" s="513"/>
      <c r="DUG6" s="514"/>
      <c r="DUH6" s="514"/>
      <c r="DUI6" s="514"/>
      <c r="DUJ6" s="514"/>
      <c r="DUK6" s="514"/>
      <c r="DUL6" s="514"/>
      <c r="DUM6" s="514"/>
      <c r="DUN6" s="514"/>
      <c r="DUO6" s="514"/>
      <c r="DUP6" s="514"/>
      <c r="DUQ6" s="514"/>
      <c r="DUR6" s="515"/>
      <c r="DUS6" s="510"/>
      <c r="DUT6" s="511"/>
      <c r="DUU6" s="511"/>
      <c r="DUV6" s="512"/>
      <c r="DUW6" s="512"/>
      <c r="DUX6" s="512"/>
      <c r="DUY6" s="513"/>
      <c r="DUZ6" s="514"/>
      <c r="DVA6" s="514"/>
      <c r="DVB6" s="514"/>
      <c r="DVC6" s="514"/>
      <c r="DVD6" s="514"/>
      <c r="DVE6" s="514"/>
      <c r="DVF6" s="514"/>
      <c r="DVG6" s="514"/>
      <c r="DVH6" s="514"/>
      <c r="DVI6" s="514"/>
      <c r="DVJ6" s="514"/>
      <c r="DVK6" s="515"/>
      <c r="DVL6" s="510"/>
      <c r="DVM6" s="511"/>
      <c r="DVN6" s="511"/>
      <c r="DVO6" s="512"/>
      <c r="DVP6" s="512"/>
      <c r="DVQ6" s="512"/>
      <c r="DVR6" s="513"/>
      <c r="DVS6" s="514"/>
      <c r="DVT6" s="514"/>
      <c r="DVU6" s="514"/>
      <c r="DVV6" s="514"/>
      <c r="DVW6" s="514"/>
      <c r="DVX6" s="514"/>
      <c r="DVY6" s="514"/>
      <c r="DVZ6" s="514"/>
      <c r="DWA6" s="514"/>
      <c r="DWB6" s="514"/>
      <c r="DWC6" s="514"/>
      <c r="DWD6" s="515"/>
      <c r="DWE6" s="510"/>
      <c r="DWF6" s="511"/>
      <c r="DWG6" s="511"/>
      <c r="DWH6" s="512"/>
      <c r="DWI6" s="512"/>
      <c r="DWJ6" s="512"/>
      <c r="DWK6" s="513"/>
      <c r="DWL6" s="514"/>
      <c r="DWM6" s="514"/>
      <c r="DWN6" s="514"/>
      <c r="DWO6" s="514"/>
      <c r="DWP6" s="514"/>
      <c r="DWQ6" s="514"/>
      <c r="DWR6" s="514"/>
      <c r="DWS6" s="514"/>
      <c r="DWT6" s="514"/>
      <c r="DWU6" s="514"/>
      <c r="DWV6" s="514"/>
      <c r="DWW6" s="515"/>
      <c r="DWX6" s="510"/>
      <c r="DWY6" s="511"/>
      <c r="DWZ6" s="511"/>
      <c r="DXA6" s="512"/>
      <c r="DXB6" s="512"/>
      <c r="DXC6" s="512"/>
      <c r="DXD6" s="513"/>
      <c r="DXE6" s="514"/>
      <c r="DXF6" s="514"/>
      <c r="DXG6" s="514"/>
      <c r="DXH6" s="514"/>
      <c r="DXI6" s="514"/>
      <c r="DXJ6" s="514"/>
      <c r="DXK6" s="514"/>
      <c r="DXL6" s="514"/>
      <c r="DXM6" s="514"/>
      <c r="DXN6" s="514"/>
      <c r="DXO6" s="514"/>
      <c r="DXP6" s="515"/>
      <c r="DXQ6" s="510"/>
      <c r="DXR6" s="511"/>
      <c r="DXS6" s="511"/>
      <c r="DXT6" s="512"/>
      <c r="DXU6" s="512"/>
      <c r="DXV6" s="512"/>
      <c r="DXW6" s="513"/>
      <c r="DXX6" s="514"/>
      <c r="DXY6" s="514"/>
      <c r="DXZ6" s="514"/>
      <c r="DYA6" s="514"/>
      <c r="DYB6" s="514"/>
      <c r="DYC6" s="514"/>
      <c r="DYD6" s="514"/>
      <c r="DYE6" s="514"/>
      <c r="DYF6" s="514"/>
      <c r="DYG6" s="514"/>
      <c r="DYH6" s="514"/>
      <c r="DYI6" s="515"/>
      <c r="DYJ6" s="510"/>
      <c r="DYK6" s="511"/>
      <c r="DYL6" s="511"/>
      <c r="DYM6" s="512"/>
      <c r="DYN6" s="512"/>
      <c r="DYO6" s="512"/>
      <c r="DYP6" s="513"/>
      <c r="DYQ6" s="514"/>
      <c r="DYR6" s="514"/>
      <c r="DYS6" s="514"/>
      <c r="DYT6" s="514"/>
      <c r="DYU6" s="514"/>
      <c r="DYV6" s="514"/>
      <c r="DYW6" s="514"/>
      <c r="DYX6" s="514"/>
      <c r="DYY6" s="514"/>
      <c r="DYZ6" s="514"/>
      <c r="DZA6" s="514"/>
      <c r="DZB6" s="515"/>
      <c r="DZC6" s="510"/>
      <c r="DZD6" s="511"/>
      <c r="DZE6" s="511"/>
      <c r="DZF6" s="512"/>
      <c r="DZG6" s="512"/>
      <c r="DZH6" s="512"/>
      <c r="DZI6" s="513"/>
      <c r="DZJ6" s="514"/>
      <c r="DZK6" s="514"/>
      <c r="DZL6" s="514"/>
      <c r="DZM6" s="514"/>
      <c r="DZN6" s="514"/>
      <c r="DZO6" s="514"/>
      <c r="DZP6" s="514"/>
      <c r="DZQ6" s="514"/>
      <c r="DZR6" s="514"/>
      <c r="DZS6" s="514"/>
      <c r="DZT6" s="514"/>
      <c r="DZU6" s="515"/>
      <c r="DZV6" s="510"/>
      <c r="DZW6" s="511"/>
      <c r="DZX6" s="511"/>
      <c r="DZY6" s="512"/>
      <c r="DZZ6" s="512"/>
      <c r="EAA6" s="512"/>
      <c r="EAB6" s="513"/>
      <c r="EAC6" s="514"/>
      <c r="EAD6" s="514"/>
      <c r="EAE6" s="514"/>
      <c r="EAF6" s="514"/>
      <c r="EAG6" s="514"/>
      <c r="EAH6" s="514"/>
      <c r="EAI6" s="514"/>
      <c r="EAJ6" s="514"/>
      <c r="EAK6" s="514"/>
      <c r="EAL6" s="514"/>
      <c r="EAM6" s="514"/>
      <c r="EAN6" s="515"/>
      <c r="EAO6" s="510"/>
      <c r="EAP6" s="511"/>
      <c r="EAQ6" s="511"/>
      <c r="EAR6" s="512"/>
      <c r="EAS6" s="512"/>
      <c r="EAT6" s="512"/>
      <c r="EAU6" s="513"/>
      <c r="EAV6" s="514"/>
      <c r="EAW6" s="514"/>
      <c r="EAX6" s="514"/>
      <c r="EAY6" s="514"/>
      <c r="EAZ6" s="514"/>
      <c r="EBA6" s="514"/>
      <c r="EBB6" s="514"/>
      <c r="EBC6" s="514"/>
      <c r="EBD6" s="514"/>
      <c r="EBE6" s="514"/>
      <c r="EBF6" s="514"/>
      <c r="EBG6" s="515"/>
      <c r="EBH6" s="510"/>
      <c r="EBI6" s="511"/>
      <c r="EBJ6" s="511"/>
      <c r="EBK6" s="512"/>
      <c r="EBL6" s="512"/>
      <c r="EBM6" s="512"/>
      <c r="EBN6" s="513"/>
      <c r="EBO6" s="514"/>
      <c r="EBP6" s="514"/>
      <c r="EBQ6" s="514"/>
      <c r="EBR6" s="514"/>
      <c r="EBS6" s="514"/>
      <c r="EBT6" s="514"/>
      <c r="EBU6" s="514"/>
      <c r="EBV6" s="514"/>
      <c r="EBW6" s="514"/>
      <c r="EBX6" s="514"/>
      <c r="EBY6" s="514"/>
      <c r="EBZ6" s="515"/>
      <c r="ECA6" s="510"/>
      <c r="ECB6" s="511"/>
      <c r="ECC6" s="511"/>
      <c r="ECD6" s="512"/>
      <c r="ECE6" s="512"/>
      <c r="ECF6" s="512"/>
      <c r="ECG6" s="513"/>
      <c r="ECH6" s="514"/>
      <c r="ECI6" s="514"/>
      <c r="ECJ6" s="514"/>
      <c r="ECK6" s="514"/>
      <c r="ECL6" s="514"/>
      <c r="ECM6" s="514"/>
      <c r="ECN6" s="514"/>
      <c r="ECO6" s="514"/>
      <c r="ECP6" s="514"/>
      <c r="ECQ6" s="514"/>
      <c r="ECR6" s="514"/>
      <c r="ECS6" s="515"/>
      <c r="ECT6" s="510"/>
      <c r="ECU6" s="511"/>
      <c r="ECV6" s="511"/>
      <c r="ECW6" s="512"/>
      <c r="ECX6" s="512"/>
      <c r="ECY6" s="512"/>
      <c r="ECZ6" s="513"/>
      <c r="EDA6" s="514"/>
      <c r="EDB6" s="514"/>
      <c r="EDC6" s="514"/>
      <c r="EDD6" s="514"/>
      <c r="EDE6" s="514"/>
      <c r="EDF6" s="514"/>
      <c r="EDG6" s="514"/>
      <c r="EDH6" s="514"/>
      <c r="EDI6" s="514"/>
      <c r="EDJ6" s="514"/>
      <c r="EDK6" s="514"/>
      <c r="EDL6" s="515"/>
      <c r="EDM6" s="510"/>
      <c r="EDN6" s="511"/>
      <c r="EDO6" s="511"/>
      <c r="EDP6" s="512"/>
      <c r="EDQ6" s="512"/>
      <c r="EDR6" s="512"/>
      <c r="EDS6" s="513"/>
      <c r="EDT6" s="514"/>
      <c r="EDU6" s="514"/>
      <c r="EDV6" s="514"/>
      <c r="EDW6" s="514"/>
      <c r="EDX6" s="514"/>
      <c r="EDY6" s="514"/>
      <c r="EDZ6" s="514"/>
      <c r="EEA6" s="514"/>
      <c r="EEB6" s="514"/>
      <c r="EEC6" s="514"/>
      <c r="EED6" s="514"/>
      <c r="EEE6" s="515"/>
      <c r="EEF6" s="510"/>
      <c r="EEG6" s="511"/>
      <c r="EEH6" s="511"/>
      <c r="EEI6" s="512"/>
      <c r="EEJ6" s="512"/>
      <c r="EEK6" s="512"/>
      <c r="EEL6" s="513"/>
      <c r="EEM6" s="514"/>
      <c r="EEN6" s="514"/>
      <c r="EEO6" s="514"/>
      <c r="EEP6" s="514"/>
      <c r="EEQ6" s="514"/>
      <c r="EER6" s="514"/>
      <c r="EES6" s="514"/>
      <c r="EET6" s="514"/>
      <c r="EEU6" s="514"/>
      <c r="EEV6" s="514"/>
      <c r="EEW6" s="514"/>
      <c r="EEX6" s="515"/>
      <c r="EEY6" s="510"/>
      <c r="EEZ6" s="511"/>
      <c r="EFA6" s="511"/>
      <c r="EFB6" s="512"/>
      <c r="EFC6" s="512"/>
      <c r="EFD6" s="512"/>
      <c r="EFE6" s="513"/>
      <c r="EFF6" s="514"/>
      <c r="EFG6" s="514"/>
      <c r="EFH6" s="514"/>
      <c r="EFI6" s="514"/>
      <c r="EFJ6" s="514"/>
      <c r="EFK6" s="514"/>
      <c r="EFL6" s="514"/>
      <c r="EFM6" s="514"/>
      <c r="EFN6" s="514"/>
      <c r="EFO6" s="514"/>
      <c r="EFP6" s="514"/>
      <c r="EFQ6" s="515"/>
      <c r="EFR6" s="510"/>
      <c r="EFS6" s="511"/>
      <c r="EFT6" s="511"/>
      <c r="EFU6" s="512"/>
      <c r="EFV6" s="512"/>
      <c r="EFW6" s="512"/>
      <c r="EFX6" s="513"/>
      <c r="EFY6" s="514"/>
      <c r="EFZ6" s="514"/>
      <c r="EGA6" s="514"/>
      <c r="EGB6" s="514"/>
      <c r="EGC6" s="514"/>
      <c r="EGD6" s="514"/>
      <c r="EGE6" s="514"/>
      <c r="EGF6" s="514"/>
      <c r="EGG6" s="514"/>
      <c r="EGH6" s="514"/>
      <c r="EGI6" s="514"/>
      <c r="EGJ6" s="515"/>
      <c r="EGK6" s="510"/>
      <c r="EGL6" s="511"/>
      <c r="EGM6" s="511"/>
      <c r="EGN6" s="512"/>
      <c r="EGO6" s="512"/>
      <c r="EGP6" s="512"/>
      <c r="EGQ6" s="513"/>
      <c r="EGR6" s="514"/>
      <c r="EGS6" s="514"/>
      <c r="EGT6" s="514"/>
      <c r="EGU6" s="514"/>
      <c r="EGV6" s="514"/>
      <c r="EGW6" s="514"/>
      <c r="EGX6" s="514"/>
      <c r="EGY6" s="514"/>
      <c r="EGZ6" s="514"/>
      <c r="EHA6" s="514"/>
      <c r="EHB6" s="514"/>
      <c r="EHC6" s="515"/>
      <c r="EHD6" s="510"/>
      <c r="EHE6" s="511"/>
      <c r="EHF6" s="511"/>
      <c r="EHG6" s="512"/>
      <c r="EHH6" s="512"/>
      <c r="EHI6" s="512"/>
      <c r="EHJ6" s="513"/>
      <c r="EHK6" s="514"/>
      <c r="EHL6" s="514"/>
      <c r="EHM6" s="514"/>
      <c r="EHN6" s="514"/>
      <c r="EHO6" s="514"/>
      <c r="EHP6" s="514"/>
      <c r="EHQ6" s="514"/>
      <c r="EHR6" s="514"/>
      <c r="EHS6" s="514"/>
      <c r="EHT6" s="514"/>
      <c r="EHU6" s="514"/>
      <c r="EHV6" s="515"/>
      <c r="EHW6" s="510"/>
      <c r="EHX6" s="511"/>
      <c r="EHY6" s="511"/>
      <c r="EHZ6" s="512"/>
      <c r="EIA6" s="512"/>
      <c r="EIB6" s="512"/>
      <c r="EIC6" s="513"/>
      <c r="EID6" s="514"/>
      <c r="EIE6" s="514"/>
      <c r="EIF6" s="514"/>
      <c r="EIG6" s="514"/>
      <c r="EIH6" s="514"/>
      <c r="EII6" s="514"/>
      <c r="EIJ6" s="514"/>
      <c r="EIK6" s="514"/>
      <c r="EIL6" s="514"/>
      <c r="EIM6" s="514"/>
      <c r="EIN6" s="514"/>
      <c r="EIO6" s="515"/>
      <c r="EIP6" s="510"/>
      <c r="EIQ6" s="511"/>
      <c r="EIR6" s="511"/>
      <c r="EIS6" s="512"/>
      <c r="EIT6" s="512"/>
      <c r="EIU6" s="512"/>
      <c r="EIV6" s="513"/>
      <c r="EIW6" s="514"/>
      <c r="EIX6" s="514"/>
      <c r="EIY6" s="514"/>
      <c r="EIZ6" s="514"/>
      <c r="EJA6" s="514"/>
      <c r="EJB6" s="514"/>
      <c r="EJC6" s="514"/>
      <c r="EJD6" s="514"/>
      <c r="EJE6" s="514"/>
      <c r="EJF6" s="514"/>
      <c r="EJG6" s="514"/>
      <c r="EJH6" s="515"/>
      <c r="EJI6" s="510"/>
      <c r="EJJ6" s="511"/>
      <c r="EJK6" s="511"/>
      <c r="EJL6" s="512"/>
      <c r="EJM6" s="512"/>
      <c r="EJN6" s="512"/>
      <c r="EJO6" s="513"/>
      <c r="EJP6" s="514"/>
      <c r="EJQ6" s="514"/>
      <c r="EJR6" s="514"/>
      <c r="EJS6" s="514"/>
      <c r="EJT6" s="514"/>
      <c r="EJU6" s="514"/>
      <c r="EJV6" s="514"/>
      <c r="EJW6" s="514"/>
      <c r="EJX6" s="514"/>
      <c r="EJY6" s="514"/>
      <c r="EJZ6" s="514"/>
      <c r="EKA6" s="515"/>
      <c r="EKB6" s="510"/>
      <c r="EKC6" s="511"/>
      <c r="EKD6" s="511"/>
      <c r="EKE6" s="512"/>
      <c r="EKF6" s="512"/>
      <c r="EKG6" s="512"/>
      <c r="EKH6" s="513"/>
      <c r="EKI6" s="514"/>
      <c r="EKJ6" s="514"/>
      <c r="EKK6" s="514"/>
      <c r="EKL6" s="514"/>
      <c r="EKM6" s="514"/>
      <c r="EKN6" s="514"/>
      <c r="EKO6" s="514"/>
      <c r="EKP6" s="514"/>
      <c r="EKQ6" s="514"/>
      <c r="EKR6" s="514"/>
      <c r="EKS6" s="514"/>
      <c r="EKT6" s="515"/>
      <c r="EKU6" s="510"/>
      <c r="EKV6" s="511"/>
      <c r="EKW6" s="511"/>
      <c r="EKX6" s="512"/>
      <c r="EKY6" s="512"/>
      <c r="EKZ6" s="512"/>
      <c r="ELA6" s="513"/>
      <c r="ELB6" s="514"/>
      <c r="ELC6" s="514"/>
      <c r="ELD6" s="514"/>
      <c r="ELE6" s="514"/>
      <c r="ELF6" s="514"/>
      <c r="ELG6" s="514"/>
      <c r="ELH6" s="514"/>
      <c r="ELI6" s="514"/>
      <c r="ELJ6" s="514"/>
      <c r="ELK6" s="514"/>
      <c r="ELL6" s="514"/>
      <c r="ELM6" s="515"/>
      <c r="ELN6" s="510"/>
      <c r="ELO6" s="511"/>
      <c r="ELP6" s="511"/>
      <c r="ELQ6" s="512"/>
      <c r="ELR6" s="512"/>
      <c r="ELS6" s="512"/>
      <c r="ELT6" s="513"/>
      <c r="ELU6" s="514"/>
      <c r="ELV6" s="514"/>
      <c r="ELW6" s="514"/>
      <c r="ELX6" s="514"/>
      <c r="ELY6" s="514"/>
      <c r="ELZ6" s="514"/>
      <c r="EMA6" s="514"/>
      <c r="EMB6" s="514"/>
      <c r="EMC6" s="514"/>
      <c r="EMD6" s="514"/>
      <c r="EME6" s="514"/>
      <c r="EMF6" s="515"/>
      <c r="EMG6" s="510"/>
      <c r="EMH6" s="511"/>
      <c r="EMI6" s="511"/>
      <c r="EMJ6" s="512"/>
      <c r="EMK6" s="512"/>
      <c r="EML6" s="512"/>
      <c r="EMM6" s="513"/>
      <c r="EMN6" s="514"/>
      <c r="EMO6" s="514"/>
      <c r="EMP6" s="514"/>
      <c r="EMQ6" s="514"/>
      <c r="EMR6" s="514"/>
      <c r="EMS6" s="514"/>
      <c r="EMT6" s="514"/>
      <c r="EMU6" s="514"/>
      <c r="EMV6" s="514"/>
      <c r="EMW6" s="514"/>
      <c r="EMX6" s="514"/>
      <c r="EMY6" s="515"/>
      <c r="EMZ6" s="510"/>
      <c r="ENA6" s="511"/>
      <c r="ENB6" s="511"/>
      <c r="ENC6" s="512"/>
      <c r="END6" s="512"/>
      <c r="ENE6" s="512"/>
      <c r="ENF6" s="513"/>
      <c r="ENG6" s="514"/>
      <c r="ENH6" s="514"/>
      <c r="ENI6" s="514"/>
      <c r="ENJ6" s="514"/>
      <c r="ENK6" s="514"/>
      <c r="ENL6" s="514"/>
      <c r="ENM6" s="514"/>
      <c r="ENN6" s="514"/>
      <c r="ENO6" s="514"/>
      <c r="ENP6" s="514"/>
      <c r="ENQ6" s="514"/>
      <c r="ENR6" s="515"/>
      <c r="ENS6" s="510"/>
      <c r="ENT6" s="511"/>
      <c r="ENU6" s="511"/>
      <c r="ENV6" s="512"/>
      <c r="ENW6" s="512"/>
      <c r="ENX6" s="512"/>
      <c r="ENY6" s="513"/>
      <c r="ENZ6" s="514"/>
      <c r="EOA6" s="514"/>
      <c r="EOB6" s="514"/>
      <c r="EOC6" s="514"/>
      <c r="EOD6" s="514"/>
      <c r="EOE6" s="514"/>
      <c r="EOF6" s="514"/>
      <c r="EOG6" s="514"/>
      <c r="EOH6" s="514"/>
      <c r="EOI6" s="514"/>
      <c r="EOJ6" s="514"/>
      <c r="EOK6" s="515"/>
      <c r="EOL6" s="510"/>
      <c r="EOM6" s="511"/>
      <c r="EON6" s="511"/>
      <c r="EOO6" s="512"/>
      <c r="EOP6" s="512"/>
      <c r="EOQ6" s="512"/>
      <c r="EOR6" s="513"/>
      <c r="EOS6" s="514"/>
      <c r="EOT6" s="514"/>
      <c r="EOU6" s="514"/>
      <c r="EOV6" s="514"/>
      <c r="EOW6" s="514"/>
      <c r="EOX6" s="514"/>
      <c r="EOY6" s="514"/>
      <c r="EOZ6" s="514"/>
      <c r="EPA6" s="514"/>
      <c r="EPB6" s="514"/>
      <c r="EPC6" s="514"/>
      <c r="EPD6" s="515"/>
      <c r="EPE6" s="510"/>
      <c r="EPF6" s="511"/>
      <c r="EPG6" s="511"/>
      <c r="EPH6" s="512"/>
      <c r="EPI6" s="512"/>
      <c r="EPJ6" s="512"/>
      <c r="EPK6" s="513"/>
      <c r="EPL6" s="514"/>
      <c r="EPM6" s="514"/>
      <c r="EPN6" s="514"/>
      <c r="EPO6" s="514"/>
      <c r="EPP6" s="514"/>
      <c r="EPQ6" s="514"/>
      <c r="EPR6" s="514"/>
      <c r="EPS6" s="514"/>
      <c r="EPT6" s="514"/>
      <c r="EPU6" s="514"/>
      <c r="EPV6" s="514"/>
      <c r="EPW6" s="515"/>
      <c r="EPX6" s="510"/>
      <c r="EPY6" s="511"/>
      <c r="EPZ6" s="511"/>
      <c r="EQA6" s="512"/>
      <c r="EQB6" s="512"/>
      <c r="EQC6" s="512"/>
      <c r="EQD6" s="513"/>
      <c r="EQE6" s="514"/>
      <c r="EQF6" s="514"/>
      <c r="EQG6" s="514"/>
      <c r="EQH6" s="514"/>
      <c r="EQI6" s="514"/>
      <c r="EQJ6" s="514"/>
      <c r="EQK6" s="514"/>
      <c r="EQL6" s="514"/>
      <c r="EQM6" s="514"/>
      <c r="EQN6" s="514"/>
      <c r="EQO6" s="514"/>
      <c r="EQP6" s="515"/>
      <c r="EQQ6" s="510"/>
      <c r="EQR6" s="511"/>
      <c r="EQS6" s="511"/>
      <c r="EQT6" s="512"/>
      <c r="EQU6" s="512"/>
      <c r="EQV6" s="512"/>
      <c r="EQW6" s="513"/>
      <c r="EQX6" s="514"/>
      <c r="EQY6" s="514"/>
      <c r="EQZ6" s="514"/>
      <c r="ERA6" s="514"/>
      <c r="ERB6" s="514"/>
      <c r="ERC6" s="514"/>
      <c r="ERD6" s="514"/>
      <c r="ERE6" s="514"/>
      <c r="ERF6" s="514"/>
      <c r="ERG6" s="514"/>
      <c r="ERH6" s="514"/>
      <c r="ERI6" s="515"/>
      <c r="ERJ6" s="510"/>
      <c r="ERK6" s="511"/>
      <c r="ERL6" s="511"/>
      <c r="ERM6" s="512"/>
      <c r="ERN6" s="512"/>
      <c r="ERO6" s="512"/>
      <c r="ERP6" s="513"/>
      <c r="ERQ6" s="514"/>
      <c r="ERR6" s="514"/>
      <c r="ERS6" s="514"/>
      <c r="ERT6" s="514"/>
      <c r="ERU6" s="514"/>
      <c r="ERV6" s="514"/>
      <c r="ERW6" s="514"/>
      <c r="ERX6" s="514"/>
      <c r="ERY6" s="514"/>
      <c r="ERZ6" s="514"/>
      <c r="ESA6" s="514"/>
      <c r="ESB6" s="515"/>
      <c r="ESC6" s="510"/>
      <c r="ESD6" s="511"/>
      <c r="ESE6" s="511"/>
      <c r="ESF6" s="512"/>
      <c r="ESG6" s="512"/>
      <c r="ESH6" s="512"/>
      <c r="ESI6" s="513"/>
      <c r="ESJ6" s="514"/>
      <c r="ESK6" s="514"/>
      <c r="ESL6" s="514"/>
      <c r="ESM6" s="514"/>
      <c r="ESN6" s="514"/>
      <c r="ESO6" s="514"/>
      <c r="ESP6" s="514"/>
      <c r="ESQ6" s="514"/>
      <c r="ESR6" s="514"/>
      <c r="ESS6" s="514"/>
      <c r="EST6" s="514"/>
      <c r="ESU6" s="515"/>
      <c r="ESV6" s="510"/>
      <c r="ESW6" s="511"/>
      <c r="ESX6" s="511"/>
      <c r="ESY6" s="512"/>
      <c r="ESZ6" s="512"/>
      <c r="ETA6" s="512"/>
      <c r="ETB6" s="513"/>
      <c r="ETC6" s="514"/>
      <c r="ETD6" s="514"/>
      <c r="ETE6" s="514"/>
      <c r="ETF6" s="514"/>
      <c r="ETG6" s="514"/>
      <c r="ETH6" s="514"/>
      <c r="ETI6" s="514"/>
      <c r="ETJ6" s="514"/>
      <c r="ETK6" s="514"/>
      <c r="ETL6" s="514"/>
      <c r="ETM6" s="514"/>
      <c r="ETN6" s="515"/>
      <c r="ETO6" s="510"/>
      <c r="ETP6" s="511"/>
      <c r="ETQ6" s="511"/>
      <c r="ETR6" s="512"/>
      <c r="ETS6" s="512"/>
      <c r="ETT6" s="512"/>
      <c r="ETU6" s="513"/>
      <c r="ETV6" s="514"/>
      <c r="ETW6" s="514"/>
      <c r="ETX6" s="514"/>
      <c r="ETY6" s="514"/>
      <c r="ETZ6" s="514"/>
      <c r="EUA6" s="514"/>
      <c r="EUB6" s="514"/>
      <c r="EUC6" s="514"/>
      <c r="EUD6" s="514"/>
      <c r="EUE6" s="514"/>
      <c r="EUF6" s="514"/>
      <c r="EUG6" s="515"/>
      <c r="EUH6" s="510"/>
      <c r="EUI6" s="511"/>
      <c r="EUJ6" s="511"/>
      <c r="EUK6" s="512"/>
      <c r="EUL6" s="512"/>
      <c r="EUM6" s="512"/>
      <c r="EUN6" s="513"/>
      <c r="EUO6" s="514"/>
      <c r="EUP6" s="514"/>
      <c r="EUQ6" s="514"/>
      <c r="EUR6" s="514"/>
      <c r="EUS6" s="514"/>
      <c r="EUT6" s="514"/>
      <c r="EUU6" s="514"/>
      <c r="EUV6" s="514"/>
      <c r="EUW6" s="514"/>
      <c r="EUX6" s="514"/>
      <c r="EUY6" s="514"/>
      <c r="EUZ6" s="515"/>
      <c r="EVA6" s="510"/>
      <c r="EVB6" s="511"/>
      <c r="EVC6" s="511"/>
      <c r="EVD6" s="512"/>
      <c r="EVE6" s="512"/>
      <c r="EVF6" s="512"/>
      <c r="EVG6" s="513"/>
      <c r="EVH6" s="514"/>
      <c r="EVI6" s="514"/>
      <c r="EVJ6" s="514"/>
      <c r="EVK6" s="514"/>
      <c r="EVL6" s="514"/>
      <c r="EVM6" s="514"/>
      <c r="EVN6" s="514"/>
      <c r="EVO6" s="514"/>
      <c r="EVP6" s="514"/>
      <c r="EVQ6" s="514"/>
      <c r="EVR6" s="514"/>
      <c r="EVS6" s="515"/>
      <c r="EVT6" s="510"/>
      <c r="EVU6" s="511"/>
      <c r="EVV6" s="511"/>
      <c r="EVW6" s="512"/>
      <c r="EVX6" s="512"/>
      <c r="EVY6" s="512"/>
      <c r="EVZ6" s="513"/>
      <c r="EWA6" s="514"/>
      <c r="EWB6" s="514"/>
      <c r="EWC6" s="514"/>
      <c r="EWD6" s="514"/>
      <c r="EWE6" s="514"/>
      <c r="EWF6" s="514"/>
      <c r="EWG6" s="514"/>
      <c r="EWH6" s="514"/>
      <c r="EWI6" s="514"/>
      <c r="EWJ6" s="514"/>
      <c r="EWK6" s="514"/>
      <c r="EWL6" s="515"/>
      <c r="EWM6" s="510"/>
      <c r="EWN6" s="511"/>
      <c r="EWO6" s="511"/>
      <c r="EWP6" s="512"/>
      <c r="EWQ6" s="512"/>
      <c r="EWR6" s="512"/>
      <c r="EWS6" s="513"/>
      <c r="EWT6" s="514"/>
      <c r="EWU6" s="514"/>
      <c r="EWV6" s="514"/>
      <c r="EWW6" s="514"/>
      <c r="EWX6" s="514"/>
      <c r="EWY6" s="514"/>
      <c r="EWZ6" s="514"/>
      <c r="EXA6" s="514"/>
      <c r="EXB6" s="514"/>
      <c r="EXC6" s="514"/>
      <c r="EXD6" s="514"/>
      <c r="EXE6" s="515"/>
      <c r="EXF6" s="510"/>
      <c r="EXG6" s="511"/>
      <c r="EXH6" s="511"/>
      <c r="EXI6" s="512"/>
      <c r="EXJ6" s="512"/>
      <c r="EXK6" s="512"/>
      <c r="EXL6" s="513"/>
      <c r="EXM6" s="514"/>
      <c r="EXN6" s="514"/>
      <c r="EXO6" s="514"/>
      <c r="EXP6" s="514"/>
      <c r="EXQ6" s="514"/>
      <c r="EXR6" s="514"/>
      <c r="EXS6" s="514"/>
      <c r="EXT6" s="514"/>
      <c r="EXU6" s="514"/>
      <c r="EXV6" s="514"/>
      <c r="EXW6" s="514"/>
      <c r="EXX6" s="515"/>
      <c r="EXY6" s="510"/>
      <c r="EXZ6" s="511"/>
      <c r="EYA6" s="511"/>
      <c r="EYB6" s="512"/>
      <c r="EYC6" s="512"/>
      <c r="EYD6" s="512"/>
      <c r="EYE6" s="513"/>
      <c r="EYF6" s="514"/>
      <c r="EYG6" s="514"/>
      <c r="EYH6" s="514"/>
      <c r="EYI6" s="514"/>
      <c r="EYJ6" s="514"/>
      <c r="EYK6" s="514"/>
      <c r="EYL6" s="514"/>
      <c r="EYM6" s="514"/>
      <c r="EYN6" s="514"/>
      <c r="EYO6" s="514"/>
      <c r="EYP6" s="514"/>
      <c r="EYQ6" s="515"/>
      <c r="EYR6" s="510"/>
      <c r="EYS6" s="511"/>
      <c r="EYT6" s="511"/>
      <c r="EYU6" s="512"/>
      <c r="EYV6" s="512"/>
      <c r="EYW6" s="512"/>
      <c r="EYX6" s="513"/>
      <c r="EYY6" s="514"/>
      <c r="EYZ6" s="514"/>
      <c r="EZA6" s="514"/>
      <c r="EZB6" s="514"/>
      <c r="EZC6" s="514"/>
      <c r="EZD6" s="514"/>
      <c r="EZE6" s="514"/>
      <c r="EZF6" s="514"/>
      <c r="EZG6" s="514"/>
      <c r="EZH6" s="514"/>
      <c r="EZI6" s="514"/>
      <c r="EZJ6" s="515"/>
      <c r="EZK6" s="510"/>
      <c r="EZL6" s="511"/>
      <c r="EZM6" s="511"/>
      <c r="EZN6" s="512"/>
      <c r="EZO6" s="512"/>
      <c r="EZP6" s="512"/>
      <c r="EZQ6" s="513"/>
      <c r="EZR6" s="514"/>
      <c r="EZS6" s="514"/>
      <c r="EZT6" s="514"/>
      <c r="EZU6" s="514"/>
      <c r="EZV6" s="514"/>
      <c r="EZW6" s="514"/>
      <c r="EZX6" s="514"/>
      <c r="EZY6" s="514"/>
      <c r="EZZ6" s="514"/>
      <c r="FAA6" s="514"/>
      <c r="FAB6" s="514"/>
      <c r="FAC6" s="515"/>
      <c r="FAD6" s="510"/>
      <c r="FAE6" s="511"/>
      <c r="FAF6" s="511"/>
      <c r="FAG6" s="512"/>
      <c r="FAH6" s="512"/>
      <c r="FAI6" s="512"/>
      <c r="FAJ6" s="513"/>
      <c r="FAK6" s="514"/>
      <c r="FAL6" s="514"/>
      <c r="FAM6" s="514"/>
      <c r="FAN6" s="514"/>
      <c r="FAO6" s="514"/>
      <c r="FAP6" s="514"/>
      <c r="FAQ6" s="514"/>
      <c r="FAR6" s="514"/>
      <c r="FAS6" s="514"/>
      <c r="FAT6" s="514"/>
      <c r="FAU6" s="514"/>
      <c r="FAV6" s="515"/>
      <c r="FAW6" s="510"/>
      <c r="FAX6" s="511"/>
      <c r="FAY6" s="511"/>
      <c r="FAZ6" s="512"/>
      <c r="FBA6" s="512"/>
      <c r="FBB6" s="512"/>
      <c r="FBC6" s="513"/>
      <c r="FBD6" s="514"/>
      <c r="FBE6" s="514"/>
      <c r="FBF6" s="514"/>
      <c r="FBG6" s="514"/>
      <c r="FBH6" s="514"/>
      <c r="FBI6" s="514"/>
      <c r="FBJ6" s="514"/>
      <c r="FBK6" s="514"/>
      <c r="FBL6" s="514"/>
      <c r="FBM6" s="514"/>
      <c r="FBN6" s="514"/>
      <c r="FBO6" s="515"/>
      <c r="FBP6" s="510"/>
      <c r="FBQ6" s="511"/>
      <c r="FBR6" s="511"/>
      <c r="FBS6" s="512"/>
      <c r="FBT6" s="512"/>
      <c r="FBU6" s="512"/>
      <c r="FBV6" s="513"/>
      <c r="FBW6" s="514"/>
      <c r="FBX6" s="514"/>
      <c r="FBY6" s="514"/>
      <c r="FBZ6" s="514"/>
      <c r="FCA6" s="514"/>
      <c r="FCB6" s="514"/>
      <c r="FCC6" s="514"/>
      <c r="FCD6" s="514"/>
      <c r="FCE6" s="514"/>
      <c r="FCF6" s="514"/>
      <c r="FCG6" s="514"/>
      <c r="FCH6" s="515"/>
      <c r="FCI6" s="510"/>
      <c r="FCJ6" s="511"/>
      <c r="FCK6" s="511"/>
      <c r="FCL6" s="512"/>
      <c r="FCM6" s="512"/>
      <c r="FCN6" s="512"/>
      <c r="FCO6" s="513"/>
      <c r="FCP6" s="514"/>
      <c r="FCQ6" s="514"/>
      <c r="FCR6" s="514"/>
      <c r="FCS6" s="514"/>
      <c r="FCT6" s="514"/>
      <c r="FCU6" s="514"/>
      <c r="FCV6" s="514"/>
      <c r="FCW6" s="514"/>
      <c r="FCX6" s="514"/>
      <c r="FCY6" s="514"/>
      <c r="FCZ6" s="514"/>
      <c r="FDA6" s="515"/>
      <c r="FDB6" s="510"/>
      <c r="FDC6" s="511"/>
      <c r="FDD6" s="511"/>
      <c r="FDE6" s="512"/>
      <c r="FDF6" s="512"/>
      <c r="FDG6" s="512"/>
      <c r="FDH6" s="513"/>
      <c r="FDI6" s="514"/>
      <c r="FDJ6" s="514"/>
      <c r="FDK6" s="514"/>
      <c r="FDL6" s="514"/>
      <c r="FDM6" s="514"/>
      <c r="FDN6" s="514"/>
      <c r="FDO6" s="514"/>
      <c r="FDP6" s="514"/>
      <c r="FDQ6" s="514"/>
      <c r="FDR6" s="514"/>
      <c r="FDS6" s="514"/>
      <c r="FDT6" s="515"/>
      <c r="FDU6" s="510"/>
      <c r="FDV6" s="511"/>
      <c r="FDW6" s="511"/>
      <c r="FDX6" s="512"/>
      <c r="FDY6" s="512"/>
      <c r="FDZ6" s="512"/>
      <c r="FEA6" s="513"/>
      <c r="FEB6" s="514"/>
      <c r="FEC6" s="514"/>
      <c r="FED6" s="514"/>
      <c r="FEE6" s="514"/>
      <c r="FEF6" s="514"/>
      <c r="FEG6" s="514"/>
      <c r="FEH6" s="514"/>
      <c r="FEI6" s="514"/>
      <c r="FEJ6" s="514"/>
      <c r="FEK6" s="514"/>
      <c r="FEL6" s="514"/>
      <c r="FEM6" s="515"/>
      <c r="FEN6" s="510"/>
      <c r="FEO6" s="511"/>
      <c r="FEP6" s="511"/>
      <c r="FEQ6" s="512"/>
      <c r="FER6" s="512"/>
      <c r="FES6" s="512"/>
      <c r="FET6" s="513"/>
      <c r="FEU6" s="514"/>
      <c r="FEV6" s="514"/>
      <c r="FEW6" s="514"/>
      <c r="FEX6" s="514"/>
      <c r="FEY6" s="514"/>
      <c r="FEZ6" s="514"/>
      <c r="FFA6" s="514"/>
      <c r="FFB6" s="514"/>
      <c r="FFC6" s="514"/>
      <c r="FFD6" s="514"/>
      <c r="FFE6" s="514"/>
      <c r="FFF6" s="515"/>
      <c r="FFG6" s="510"/>
      <c r="FFH6" s="511"/>
      <c r="FFI6" s="511"/>
      <c r="FFJ6" s="512"/>
      <c r="FFK6" s="512"/>
      <c r="FFL6" s="512"/>
      <c r="FFM6" s="513"/>
      <c r="FFN6" s="514"/>
      <c r="FFO6" s="514"/>
      <c r="FFP6" s="514"/>
      <c r="FFQ6" s="514"/>
      <c r="FFR6" s="514"/>
      <c r="FFS6" s="514"/>
      <c r="FFT6" s="514"/>
      <c r="FFU6" s="514"/>
      <c r="FFV6" s="514"/>
      <c r="FFW6" s="514"/>
      <c r="FFX6" s="514"/>
      <c r="FFY6" s="515"/>
      <c r="FFZ6" s="510"/>
      <c r="FGA6" s="511"/>
      <c r="FGB6" s="511"/>
      <c r="FGC6" s="512"/>
      <c r="FGD6" s="512"/>
      <c r="FGE6" s="512"/>
      <c r="FGF6" s="513"/>
      <c r="FGG6" s="514"/>
      <c r="FGH6" s="514"/>
      <c r="FGI6" s="514"/>
      <c r="FGJ6" s="514"/>
      <c r="FGK6" s="514"/>
      <c r="FGL6" s="514"/>
      <c r="FGM6" s="514"/>
      <c r="FGN6" s="514"/>
      <c r="FGO6" s="514"/>
      <c r="FGP6" s="514"/>
      <c r="FGQ6" s="514"/>
      <c r="FGR6" s="515"/>
      <c r="FGS6" s="510"/>
      <c r="FGT6" s="511"/>
      <c r="FGU6" s="511"/>
      <c r="FGV6" s="512"/>
      <c r="FGW6" s="512"/>
      <c r="FGX6" s="512"/>
      <c r="FGY6" s="513"/>
      <c r="FGZ6" s="514"/>
      <c r="FHA6" s="514"/>
      <c r="FHB6" s="514"/>
      <c r="FHC6" s="514"/>
      <c r="FHD6" s="514"/>
      <c r="FHE6" s="514"/>
      <c r="FHF6" s="514"/>
      <c r="FHG6" s="514"/>
      <c r="FHH6" s="514"/>
      <c r="FHI6" s="514"/>
      <c r="FHJ6" s="514"/>
      <c r="FHK6" s="515"/>
      <c r="FHL6" s="510"/>
      <c r="FHM6" s="511"/>
      <c r="FHN6" s="511"/>
      <c r="FHO6" s="512"/>
      <c r="FHP6" s="512"/>
      <c r="FHQ6" s="512"/>
      <c r="FHR6" s="513"/>
      <c r="FHS6" s="514"/>
      <c r="FHT6" s="514"/>
      <c r="FHU6" s="514"/>
      <c r="FHV6" s="514"/>
      <c r="FHW6" s="514"/>
      <c r="FHX6" s="514"/>
      <c r="FHY6" s="514"/>
      <c r="FHZ6" s="514"/>
      <c r="FIA6" s="514"/>
      <c r="FIB6" s="514"/>
      <c r="FIC6" s="514"/>
      <c r="FID6" s="515"/>
      <c r="FIE6" s="510"/>
      <c r="FIF6" s="511"/>
      <c r="FIG6" s="511"/>
      <c r="FIH6" s="512"/>
      <c r="FII6" s="512"/>
      <c r="FIJ6" s="512"/>
      <c r="FIK6" s="513"/>
      <c r="FIL6" s="514"/>
      <c r="FIM6" s="514"/>
      <c r="FIN6" s="514"/>
      <c r="FIO6" s="514"/>
      <c r="FIP6" s="514"/>
      <c r="FIQ6" s="514"/>
      <c r="FIR6" s="514"/>
      <c r="FIS6" s="514"/>
      <c r="FIT6" s="514"/>
      <c r="FIU6" s="514"/>
      <c r="FIV6" s="514"/>
      <c r="FIW6" s="515"/>
      <c r="FIX6" s="510"/>
      <c r="FIY6" s="511"/>
      <c r="FIZ6" s="511"/>
      <c r="FJA6" s="512"/>
      <c r="FJB6" s="512"/>
      <c r="FJC6" s="512"/>
      <c r="FJD6" s="513"/>
      <c r="FJE6" s="514"/>
      <c r="FJF6" s="514"/>
      <c r="FJG6" s="514"/>
      <c r="FJH6" s="514"/>
      <c r="FJI6" s="514"/>
      <c r="FJJ6" s="514"/>
      <c r="FJK6" s="514"/>
      <c r="FJL6" s="514"/>
      <c r="FJM6" s="514"/>
      <c r="FJN6" s="514"/>
      <c r="FJO6" s="514"/>
      <c r="FJP6" s="515"/>
      <c r="FJQ6" s="510"/>
      <c r="FJR6" s="511"/>
      <c r="FJS6" s="511"/>
      <c r="FJT6" s="512"/>
      <c r="FJU6" s="512"/>
      <c r="FJV6" s="512"/>
      <c r="FJW6" s="513"/>
      <c r="FJX6" s="514"/>
      <c r="FJY6" s="514"/>
      <c r="FJZ6" s="514"/>
      <c r="FKA6" s="514"/>
      <c r="FKB6" s="514"/>
      <c r="FKC6" s="514"/>
      <c r="FKD6" s="514"/>
      <c r="FKE6" s="514"/>
      <c r="FKF6" s="514"/>
      <c r="FKG6" s="514"/>
      <c r="FKH6" s="514"/>
      <c r="FKI6" s="515"/>
      <c r="FKJ6" s="510"/>
      <c r="FKK6" s="511"/>
      <c r="FKL6" s="511"/>
      <c r="FKM6" s="512"/>
      <c r="FKN6" s="512"/>
      <c r="FKO6" s="512"/>
      <c r="FKP6" s="513"/>
      <c r="FKQ6" s="514"/>
      <c r="FKR6" s="514"/>
      <c r="FKS6" s="514"/>
      <c r="FKT6" s="514"/>
      <c r="FKU6" s="514"/>
      <c r="FKV6" s="514"/>
      <c r="FKW6" s="514"/>
      <c r="FKX6" s="514"/>
      <c r="FKY6" s="514"/>
      <c r="FKZ6" s="514"/>
      <c r="FLA6" s="514"/>
      <c r="FLB6" s="515"/>
      <c r="FLC6" s="510"/>
      <c r="FLD6" s="511"/>
      <c r="FLE6" s="511"/>
      <c r="FLF6" s="512"/>
      <c r="FLG6" s="512"/>
      <c r="FLH6" s="512"/>
      <c r="FLI6" s="513"/>
      <c r="FLJ6" s="514"/>
      <c r="FLK6" s="514"/>
      <c r="FLL6" s="514"/>
      <c r="FLM6" s="514"/>
      <c r="FLN6" s="514"/>
      <c r="FLO6" s="514"/>
      <c r="FLP6" s="514"/>
      <c r="FLQ6" s="514"/>
      <c r="FLR6" s="514"/>
      <c r="FLS6" s="514"/>
      <c r="FLT6" s="514"/>
      <c r="FLU6" s="515"/>
      <c r="FLV6" s="510"/>
      <c r="FLW6" s="511"/>
      <c r="FLX6" s="511"/>
      <c r="FLY6" s="512"/>
      <c r="FLZ6" s="512"/>
      <c r="FMA6" s="512"/>
      <c r="FMB6" s="513"/>
      <c r="FMC6" s="514"/>
      <c r="FMD6" s="514"/>
      <c r="FME6" s="514"/>
      <c r="FMF6" s="514"/>
      <c r="FMG6" s="514"/>
      <c r="FMH6" s="514"/>
      <c r="FMI6" s="514"/>
      <c r="FMJ6" s="514"/>
      <c r="FMK6" s="514"/>
      <c r="FML6" s="514"/>
      <c r="FMM6" s="514"/>
      <c r="FMN6" s="515"/>
      <c r="FMO6" s="510"/>
      <c r="FMP6" s="511"/>
      <c r="FMQ6" s="511"/>
      <c r="FMR6" s="512"/>
      <c r="FMS6" s="512"/>
      <c r="FMT6" s="512"/>
      <c r="FMU6" s="513"/>
      <c r="FMV6" s="514"/>
      <c r="FMW6" s="514"/>
      <c r="FMX6" s="514"/>
      <c r="FMY6" s="514"/>
      <c r="FMZ6" s="514"/>
      <c r="FNA6" s="514"/>
      <c r="FNB6" s="514"/>
      <c r="FNC6" s="514"/>
      <c r="FND6" s="514"/>
      <c r="FNE6" s="514"/>
      <c r="FNF6" s="514"/>
      <c r="FNG6" s="515"/>
      <c r="FNH6" s="510"/>
      <c r="FNI6" s="511"/>
      <c r="FNJ6" s="511"/>
      <c r="FNK6" s="512"/>
      <c r="FNL6" s="512"/>
      <c r="FNM6" s="512"/>
      <c r="FNN6" s="513"/>
      <c r="FNO6" s="514"/>
      <c r="FNP6" s="514"/>
      <c r="FNQ6" s="514"/>
      <c r="FNR6" s="514"/>
      <c r="FNS6" s="514"/>
      <c r="FNT6" s="514"/>
      <c r="FNU6" s="514"/>
      <c r="FNV6" s="514"/>
      <c r="FNW6" s="514"/>
      <c r="FNX6" s="514"/>
      <c r="FNY6" s="514"/>
      <c r="FNZ6" s="515"/>
      <c r="FOA6" s="510"/>
      <c r="FOB6" s="511"/>
      <c r="FOC6" s="511"/>
      <c r="FOD6" s="512"/>
      <c r="FOE6" s="512"/>
      <c r="FOF6" s="512"/>
      <c r="FOG6" s="513"/>
      <c r="FOH6" s="514"/>
      <c r="FOI6" s="514"/>
      <c r="FOJ6" s="514"/>
      <c r="FOK6" s="514"/>
      <c r="FOL6" s="514"/>
      <c r="FOM6" s="514"/>
      <c r="FON6" s="514"/>
      <c r="FOO6" s="514"/>
      <c r="FOP6" s="514"/>
      <c r="FOQ6" s="514"/>
      <c r="FOR6" s="514"/>
      <c r="FOS6" s="515"/>
      <c r="FOT6" s="510"/>
      <c r="FOU6" s="511"/>
      <c r="FOV6" s="511"/>
      <c r="FOW6" s="512"/>
      <c r="FOX6" s="512"/>
      <c r="FOY6" s="512"/>
      <c r="FOZ6" s="513"/>
      <c r="FPA6" s="514"/>
      <c r="FPB6" s="514"/>
      <c r="FPC6" s="514"/>
      <c r="FPD6" s="514"/>
      <c r="FPE6" s="514"/>
      <c r="FPF6" s="514"/>
      <c r="FPG6" s="514"/>
      <c r="FPH6" s="514"/>
      <c r="FPI6" s="514"/>
      <c r="FPJ6" s="514"/>
      <c r="FPK6" s="514"/>
      <c r="FPL6" s="515"/>
      <c r="FPM6" s="510"/>
      <c r="FPN6" s="511"/>
      <c r="FPO6" s="511"/>
      <c r="FPP6" s="512"/>
      <c r="FPQ6" s="512"/>
      <c r="FPR6" s="512"/>
      <c r="FPS6" s="513"/>
      <c r="FPT6" s="514"/>
      <c r="FPU6" s="514"/>
      <c r="FPV6" s="514"/>
      <c r="FPW6" s="514"/>
      <c r="FPX6" s="514"/>
      <c r="FPY6" s="514"/>
      <c r="FPZ6" s="514"/>
      <c r="FQA6" s="514"/>
      <c r="FQB6" s="514"/>
      <c r="FQC6" s="514"/>
      <c r="FQD6" s="514"/>
      <c r="FQE6" s="515"/>
      <c r="FQF6" s="510"/>
      <c r="FQG6" s="511"/>
      <c r="FQH6" s="511"/>
      <c r="FQI6" s="512"/>
      <c r="FQJ6" s="512"/>
      <c r="FQK6" s="512"/>
      <c r="FQL6" s="513"/>
      <c r="FQM6" s="514"/>
      <c r="FQN6" s="514"/>
      <c r="FQO6" s="514"/>
      <c r="FQP6" s="514"/>
      <c r="FQQ6" s="514"/>
      <c r="FQR6" s="514"/>
      <c r="FQS6" s="514"/>
      <c r="FQT6" s="514"/>
      <c r="FQU6" s="514"/>
      <c r="FQV6" s="514"/>
      <c r="FQW6" s="514"/>
      <c r="FQX6" s="515"/>
      <c r="FQY6" s="510"/>
      <c r="FQZ6" s="511"/>
      <c r="FRA6" s="511"/>
      <c r="FRB6" s="512"/>
      <c r="FRC6" s="512"/>
      <c r="FRD6" s="512"/>
      <c r="FRE6" s="513"/>
      <c r="FRF6" s="514"/>
      <c r="FRG6" s="514"/>
      <c r="FRH6" s="514"/>
      <c r="FRI6" s="514"/>
      <c r="FRJ6" s="514"/>
      <c r="FRK6" s="514"/>
      <c r="FRL6" s="514"/>
      <c r="FRM6" s="514"/>
      <c r="FRN6" s="514"/>
      <c r="FRO6" s="514"/>
      <c r="FRP6" s="514"/>
      <c r="FRQ6" s="515"/>
      <c r="FRR6" s="510"/>
      <c r="FRS6" s="511"/>
      <c r="FRT6" s="511"/>
      <c r="FRU6" s="512"/>
      <c r="FRV6" s="512"/>
      <c r="FRW6" s="512"/>
      <c r="FRX6" s="513"/>
      <c r="FRY6" s="514"/>
      <c r="FRZ6" s="514"/>
      <c r="FSA6" s="514"/>
      <c r="FSB6" s="514"/>
      <c r="FSC6" s="514"/>
      <c r="FSD6" s="514"/>
      <c r="FSE6" s="514"/>
      <c r="FSF6" s="514"/>
      <c r="FSG6" s="514"/>
      <c r="FSH6" s="514"/>
      <c r="FSI6" s="514"/>
      <c r="FSJ6" s="515"/>
      <c r="FSK6" s="510"/>
      <c r="FSL6" s="511"/>
      <c r="FSM6" s="511"/>
      <c r="FSN6" s="512"/>
      <c r="FSO6" s="512"/>
      <c r="FSP6" s="512"/>
      <c r="FSQ6" s="513"/>
      <c r="FSR6" s="514"/>
      <c r="FSS6" s="514"/>
      <c r="FST6" s="514"/>
      <c r="FSU6" s="514"/>
      <c r="FSV6" s="514"/>
      <c r="FSW6" s="514"/>
      <c r="FSX6" s="514"/>
      <c r="FSY6" s="514"/>
      <c r="FSZ6" s="514"/>
      <c r="FTA6" s="514"/>
      <c r="FTB6" s="514"/>
      <c r="FTC6" s="515"/>
      <c r="FTD6" s="510"/>
      <c r="FTE6" s="511"/>
      <c r="FTF6" s="511"/>
      <c r="FTG6" s="512"/>
      <c r="FTH6" s="512"/>
      <c r="FTI6" s="512"/>
      <c r="FTJ6" s="513"/>
      <c r="FTK6" s="514"/>
      <c r="FTL6" s="514"/>
      <c r="FTM6" s="514"/>
      <c r="FTN6" s="514"/>
      <c r="FTO6" s="514"/>
      <c r="FTP6" s="514"/>
      <c r="FTQ6" s="514"/>
      <c r="FTR6" s="514"/>
      <c r="FTS6" s="514"/>
      <c r="FTT6" s="514"/>
      <c r="FTU6" s="514"/>
      <c r="FTV6" s="515"/>
      <c r="FTW6" s="510"/>
      <c r="FTX6" s="511"/>
      <c r="FTY6" s="511"/>
      <c r="FTZ6" s="512"/>
      <c r="FUA6" s="512"/>
      <c r="FUB6" s="512"/>
      <c r="FUC6" s="513"/>
      <c r="FUD6" s="514"/>
      <c r="FUE6" s="514"/>
      <c r="FUF6" s="514"/>
      <c r="FUG6" s="514"/>
      <c r="FUH6" s="514"/>
      <c r="FUI6" s="514"/>
      <c r="FUJ6" s="514"/>
      <c r="FUK6" s="514"/>
      <c r="FUL6" s="514"/>
      <c r="FUM6" s="514"/>
      <c r="FUN6" s="514"/>
      <c r="FUO6" s="515"/>
      <c r="FUP6" s="510"/>
      <c r="FUQ6" s="511"/>
      <c r="FUR6" s="511"/>
      <c r="FUS6" s="512"/>
      <c r="FUT6" s="512"/>
      <c r="FUU6" s="512"/>
      <c r="FUV6" s="513"/>
      <c r="FUW6" s="514"/>
      <c r="FUX6" s="514"/>
      <c r="FUY6" s="514"/>
      <c r="FUZ6" s="514"/>
      <c r="FVA6" s="514"/>
      <c r="FVB6" s="514"/>
      <c r="FVC6" s="514"/>
      <c r="FVD6" s="514"/>
      <c r="FVE6" s="514"/>
      <c r="FVF6" s="514"/>
      <c r="FVG6" s="514"/>
      <c r="FVH6" s="515"/>
      <c r="FVI6" s="510"/>
      <c r="FVJ6" s="511"/>
      <c r="FVK6" s="511"/>
      <c r="FVL6" s="512"/>
      <c r="FVM6" s="512"/>
      <c r="FVN6" s="512"/>
      <c r="FVO6" s="513"/>
      <c r="FVP6" s="514"/>
      <c r="FVQ6" s="514"/>
      <c r="FVR6" s="514"/>
      <c r="FVS6" s="514"/>
      <c r="FVT6" s="514"/>
      <c r="FVU6" s="514"/>
      <c r="FVV6" s="514"/>
      <c r="FVW6" s="514"/>
      <c r="FVX6" s="514"/>
      <c r="FVY6" s="514"/>
      <c r="FVZ6" s="514"/>
      <c r="FWA6" s="515"/>
      <c r="FWB6" s="510"/>
      <c r="FWC6" s="511"/>
      <c r="FWD6" s="511"/>
      <c r="FWE6" s="512"/>
      <c r="FWF6" s="512"/>
      <c r="FWG6" s="512"/>
      <c r="FWH6" s="513"/>
      <c r="FWI6" s="514"/>
      <c r="FWJ6" s="514"/>
      <c r="FWK6" s="514"/>
      <c r="FWL6" s="514"/>
      <c r="FWM6" s="514"/>
      <c r="FWN6" s="514"/>
      <c r="FWO6" s="514"/>
      <c r="FWP6" s="514"/>
      <c r="FWQ6" s="514"/>
      <c r="FWR6" s="514"/>
      <c r="FWS6" s="514"/>
      <c r="FWT6" s="515"/>
      <c r="FWU6" s="510"/>
      <c r="FWV6" s="511"/>
      <c r="FWW6" s="511"/>
      <c r="FWX6" s="512"/>
      <c r="FWY6" s="512"/>
      <c r="FWZ6" s="512"/>
      <c r="FXA6" s="513"/>
      <c r="FXB6" s="514"/>
      <c r="FXC6" s="514"/>
      <c r="FXD6" s="514"/>
      <c r="FXE6" s="514"/>
      <c r="FXF6" s="514"/>
      <c r="FXG6" s="514"/>
      <c r="FXH6" s="514"/>
      <c r="FXI6" s="514"/>
      <c r="FXJ6" s="514"/>
      <c r="FXK6" s="514"/>
      <c r="FXL6" s="514"/>
      <c r="FXM6" s="515"/>
      <c r="FXN6" s="510"/>
      <c r="FXO6" s="511"/>
      <c r="FXP6" s="511"/>
      <c r="FXQ6" s="512"/>
      <c r="FXR6" s="512"/>
      <c r="FXS6" s="512"/>
      <c r="FXT6" s="513"/>
      <c r="FXU6" s="514"/>
      <c r="FXV6" s="514"/>
      <c r="FXW6" s="514"/>
      <c r="FXX6" s="514"/>
      <c r="FXY6" s="514"/>
      <c r="FXZ6" s="514"/>
      <c r="FYA6" s="514"/>
      <c r="FYB6" s="514"/>
      <c r="FYC6" s="514"/>
      <c r="FYD6" s="514"/>
      <c r="FYE6" s="514"/>
      <c r="FYF6" s="515"/>
      <c r="FYG6" s="510"/>
      <c r="FYH6" s="511"/>
      <c r="FYI6" s="511"/>
      <c r="FYJ6" s="512"/>
      <c r="FYK6" s="512"/>
      <c r="FYL6" s="512"/>
      <c r="FYM6" s="513"/>
      <c r="FYN6" s="514"/>
      <c r="FYO6" s="514"/>
      <c r="FYP6" s="514"/>
      <c r="FYQ6" s="514"/>
      <c r="FYR6" s="514"/>
      <c r="FYS6" s="514"/>
      <c r="FYT6" s="514"/>
      <c r="FYU6" s="514"/>
      <c r="FYV6" s="514"/>
      <c r="FYW6" s="514"/>
      <c r="FYX6" s="514"/>
      <c r="FYY6" s="515"/>
      <c r="FYZ6" s="510"/>
      <c r="FZA6" s="511"/>
      <c r="FZB6" s="511"/>
      <c r="FZC6" s="512"/>
      <c r="FZD6" s="512"/>
      <c r="FZE6" s="512"/>
      <c r="FZF6" s="513"/>
      <c r="FZG6" s="514"/>
      <c r="FZH6" s="514"/>
      <c r="FZI6" s="514"/>
      <c r="FZJ6" s="514"/>
      <c r="FZK6" s="514"/>
      <c r="FZL6" s="514"/>
      <c r="FZM6" s="514"/>
      <c r="FZN6" s="514"/>
      <c r="FZO6" s="514"/>
      <c r="FZP6" s="514"/>
      <c r="FZQ6" s="514"/>
      <c r="FZR6" s="515"/>
      <c r="FZS6" s="510"/>
      <c r="FZT6" s="511"/>
      <c r="FZU6" s="511"/>
      <c r="FZV6" s="512"/>
      <c r="FZW6" s="512"/>
      <c r="FZX6" s="512"/>
      <c r="FZY6" s="513"/>
      <c r="FZZ6" s="514"/>
      <c r="GAA6" s="514"/>
      <c r="GAB6" s="514"/>
      <c r="GAC6" s="514"/>
      <c r="GAD6" s="514"/>
      <c r="GAE6" s="514"/>
      <c r="GAF6" s="514"/>
      <c r="GAG6" s="514"/>
      <c r="GAH6" s="514"/>
      <c r="GAI6" s="514"/>
      <c r="GAJ6" s="514"/>
      <c r="GAK6" s="515"/>
      <c r="GAL6" s="510"/>
      <c r="GAM6" s="511"/>
      <c r="GAN6" s="511"/>
      <c r="GAO6" s="512"/>
      <c r="GAP6" s="512"/>
      <c r="GAQ6" s="512"/>
      <c r="GAR6" s="513"/>
      <c r="GAS6" s="514"/>
      <c r="GAT6" s="514"/>
      <c r="GAU6" s="514"/>
      <c r="GAV6" s="514"/>
      <c r="GAW6" s="514"/>
      <c r="GAX6" s="514"/>
      <c r="GAY6" s="514"/>
      <c r="GAZ6" s="514"/>
      <c r="GBA6" s="514"/>
      <c r="GBB6" s="514"/>
      <c r="GBC6" s="514"/>
      <c r="GBD6" s="515"/>
      <c r="GBE6" s="510"/>
      <c r="GBF6" s="511"/>
      <c r="GBG6" s="511"/>
      <c r="GBH6" s="512"/>
      <c r="GBI6" s="512"/>
      <c r="GBJ6" s="512"/>
      <c r="GBK6" s="513"/>
      <c r="GBL6" s="514"/>
      <c r="GBM6" s="514"/>
      <c r="GBN6" s="514"/>
      <c r="GBO6" s="514"/>
      <c r="GBP6" s="514"/>
      <c r="GBQ6" s="514"/>
      <c r="GBR6" s="514"/>
      <c r="GBS6" s="514"/>
      <c r="GBT6" s="514"/>
      <c r="GBU6" s="514"/>
      <c r="GBV6" s="514"/>
      <c r="GBW6" s="515"/>
      <c r="GBX6" s="510"/>
      <c r="GBY6" s="511"/>
      <c r="GBZ6" s="511"/>
      <c r="GCA6" s="512"/>
      <c r="GCB6" s="512"/>
      <c r="GCC6" s="512"/>
      <c r="GCD6" s="513"/>
      <c r="GCE6" s="514"/>
      <c r="GCF6" s="514"/>
      <c r="GCG6" s="514"/>
      <c r="GCH6" s="514"/>
      <c r="GCI6" s="514"/>
      <c r="GCJ6" s="514"/>
      <c r="GCK6" s="514"/>
      <c r="GCL6" s="514"/>
      <c r="GCM6" s="514"/>
      <c r="GCN6" s="514"/>
      <c r="GCO6" s="514"/>
      <c r="GCP6" s="515"/>
      <c r="GCQ6" s="510"/>
      <c r="GCR6" s="511"/>
      <c r="GCS6" s="511"/>
      <c r="GCT6" s="512"/>
      <c r="GCU6" s="512"/>
      <c r="GCV6" s="512"/>
      <c r="GCW6" s="513"/>
      <c r="GCX6" s="514"/>
      <c r="GCY6" s="514"/>
      <c r="GCZ6" s="514"/>
      <c r="GDA6" s="514"/>
      <c r="GDB6" s="514"/>
      <c r="GDC6" s="514"/>
      <c r="GDD6" s="514"/>
      <c r="GDE6" s="514"/>
      <c r="GDF6" s="514"/>
      <c r="GDG6" s="514"/>
      <c r="GDH6" s="514"/>
      <c r="GDI6" s="515"/>
      <c r="GDJ6" s="510"/>
      <c r="GDK6" s="511"/>
      <c r="GDL6" s="511"/>
      <c r="GDM6" s="512"/>
      <c r="GDN6" s="512"/>
      <c r="GDO6" s="512"/>
      <c r="GDP6" s="513"/>
      <c r="GDQ6" s="514"/>
      <c r="GDR6" s="514"/>
      <c r="GDS6" s="514"/>
      <c r="GDT6" s="514"/>
      <c r="GDU6" s="514"/>
      <c r="GDV6" s="514"/>
      <c r="GDW6" s="514"/>
      <c r="GDX6" s="514"/>
      <c r="GDY6" s="514"/>
      <c r="GDZ6" s="514"/>
      <c r="GEA6" s="514"/>
      <c r="GEB6" s="515"/>
      <c r="GEC6" s="510"/>
      <c r="GED6" s="511"/>
      <c r="GEE6" s="511"/>
      <c r="GEF6" s="512"/>
      <c r="GEG6" s="512"/>
      <c r="GEH6" s="512"/>
      <c r="GEI6" s="513"/>
      <c r="GEJ6" s="514"/>
      <c r="GEK6" s="514"/>
      <c r="GEL6" s="514"/>
      <c r="GEM6" s="514"/>
      <c r="GEN6" s="514"/>
      <c r="GEO6" s="514"/>
      <c r="GEP6" s="514"/>
      <c r="GEQ6" s="514"/>
      <c r="GER6" s="514"/>
      <c r="GES6" s="514"/>
      <c r="GET6" s="514"/>
      <c r="GEU6" s="515"/>
      <c r="GEV6" s="510"/>
      <c r="GEW6" s="511"/>
      <c r="GEX6" s="511"/>
      <c r="GEY6" s="512"/>
      <c r="GEZ6" s="512"/>
      <c r="GFA6" s="512"/>
      <c r="GFB6" s="513"/>
      <c r="GFC6" s="514"/>
      <c r="GFD6" s="514"/>
      <c r="GFE6" s="514"/>
      <c r="GFF6" s="514"/>
      <c r="GFG6" s="514"/>
      <c r="GFH6" s="514"/>
      <c r="GFI6" s="514"/>
      <c r="GFJ6" s="514"/>
      <c r="GFK6" s="514"/>
      <c r="GFL6" s="514"/>
      <c r="GFM6" s="514"/>
      <c r="GFN6" s="515"/>
      <c r="GFO6" s="510"/>
      <c r="GFP6" s="511"/>
      <c r="GFQ6" s="511"/>
      <c r="GFR6" s="512"/>
      <c r="GFS6" s="512"/>
      <c r="GFT6" s="512"/>
      <c r="GFU6" s="513"/>
      <c r="GFV6" s="514"/>
      <c r="GFW6" s="514"/>
      <c r="GFX6" s="514"/>
      <c r="GFY6" s="514"/>
      <c r="GFZ6" s="514"/>
      <c r="GGA6" s="514"/>
      <c r="GGB6" s="514"/>
      <c r="GGC6" s="514"/>
      <c r="GGD6" s="514"/>
      <c r="GGE6" s="514"/>
      <c r="GGF6" s="514"/>
      <c r="GGG6" s="515"/>
      <c r="GGH6" s="510"/>
      <c r="GGI6" s="511"/>
      <c r="GGJ6" s="511"/>
      <c r="GGK6" s="512"/>
      <c r="GGL6" s="512"/>
      <c r="GGM6" s="512"/>
      <c r="GGN6" s="513"/>
      <c r="GGO6" s="514"/>
      <c r="GGP6" s="514"/>
      <c r="GGQ6" s="514"/>
      <c r="GGR6" s="514"/>
      <c r="GGS6" s="514"/>
      <c r="GGT6" s="514"/>
      <c r="GGU6" s="514"/>
      <c r="GGV6" s="514"/>
      <c r="GGW6" s="514"/>
      <c r="GGX6" s="514"/>
      <c r="GGY6" s="514"/>
      <c r="GGZ6" s="515"/>
      <c r="GHA6" s="510"/>
      <c r="GHB6" s="511"/>
      <c r="GHC6" s="511"/>
      <c r="GHD6" s="512"/>
      <c r="GHE6" s="512"/>
      <c r="GHF6" s="512"/>
      <c r="GHG6" s="513"/>
      <c r="GHH6" s="514"/>
      <c r="GHI6" s="514"/>
      <c r="GHJ6" s="514"/>
      <c r="GHK6" s="514"/>
      <c r="GHL6" s="514"/>
      <c r="GHM6" s="514"/>
      <c r="GHN6" s="514"/>
      <c r="GHO6" s="514"/>
      <c r="GHP6" s="514"/>
      <c r="GHQ6" s="514"/>
      <c r="GHR6" s="514"/>
      <c r="GHS6" s="515"/>
      <c r="GHT6" s="510"/>
      <c r="GHU6" s="511"/>
      <c r="GHV6" s="511"/>
      <c r="GHW6" s="512"/>
      <c r="GHX6" s="512"/>
      <c r="GHY6" s="512"/>
      <c r="GHZ6" s="513"/>
      <c r="GIA6" s="514"/>
      <c r="GIB6" s="514"/>
      <c r="GIC6" s="514"/>
      <c r="GID6" s="514"/>
      <c r="GIE6" s="514"/>
      <c r="GIF6" s="514"/>
      <c r="GIG6" s="514"/>
      <c r="GIH6" s="514"/>
      <c r="GII6" s="514"/>
      <c r="GIJ6" s="514"/>
      <c r="GIK6" s="514"/>
      <c r="GIL6" s="515"/>
      <c r="GIM6" s="510"/>
      <c r="GIN6" s="511"/>
      <c r="GIO6" s="511"/>
      <c r="GIP6" s="512"/>
      <c r="GIQ6" s="512"/>
      <c r="GIR6" s="512"/>
      <c r="GIS6" s="513"/>
      <c r="GIT6" s="514"/>
      <c r="GIU6" s="514"/>
      <c r="GIV6" s="514"/>
      <c r="GIW6" s="514"/>
      <c r="GIX6" s="514"/>
      <c r="GIY6" s="514"/>
      <c r="GIZ6" s="514"/>
      <c r="GJA6" s="514"/>
      <c r="GJB6" s="514"/>
      <c r="GJC6" s="514"/>
      <c r="GJD6" s="514"/>
      <c r="GJE6" s="515"/>
      <c r="GJF6" s="510"/>
      <c r="GJG6" s="511"/>
      <c r="GJH6" s="511"/>
      <c r="GJI6" s="512"/>
      <c r="GJJ6" s="512"/>
      <c r="GJK6" s="512"/>
      <c r="GJL6" s="513"/>
      <c r="GJM6" s="514"/>
      <c r="GJN6" s="514"/>
      <c r="GJO6" s="514"/>
      <c r="GJP6" s="514"/>
      <c r="GJQ6" s="514"/>
      <c r="GJR6" s="514"/>
      <c r="GJS6" s="514"/>
      <c r="GJT6" s="514"/>
      <c r="GJU6" s="514"/>
      <c r="GJV6" s="514"/>
      <c r="GJW6" s="514"/>
      <c r="GJX6" s="515"/>
      <c r="GJY6" s="510"/>
      <c r="GJZ6" s="511"/>
      <c r="GKA6" s="511"/>
      <c r="GKB6" s="512"/>
      <c r="GKC6" s="512"/>
      <c r="GKD6" s="512"/>
      <c r="GKE6" s="513"/>
      <c r="GKF6" s="514"/>
      <c r="GKG6" s="514"/>
      <c r="GKH6" s="514"/>
      <c r="GKI6" s="514"/>
      <c r="GKJ6" s="514"/>
      <c r="GKK6" s="514"/>
      <c r="GKL6" s="514"/>
      <c r="GKM6" s="514"/>
      <c r="GKN6" s="514"/>
      <c r="GKO6" s="514"/>
      <c r="GKP6" s="514"/>
      <c r="GKQ6" s="515"/>
      <c r="GKR6" s="510"/>
      <c r="GKS6" s="511"/>
      <c r="GKT6" s="511"/>
      <c r="GKU6" s="512"/>
      <c r="GKV6" s="512"/>
      <c r="GKW6" s="512"/>
      <c r="GKX6" s="513"/>
      <c r="GKY6" s="514"/>
      <c r="GKZ6" s="514"/>
      <c r="GLA6" s="514"/>
      <c r="GLB6" s="514"/>
      <c r="GLC6" s="514"/>
      <c r="GLD6" s="514"/>
      <c r="GLE6" s="514"/>
      <c r="GLF6" s="514"/>
      <c r="GLG6" s="514"/>
      <c r="GLH6" s="514"/>
      <c r="GLI6" s="514"/>
      <c r="GLJ6" s="515"/>
      <c r="GLK6" s="510"/>
      <c r="GLL6" s="511"/>
      <c r="GLM6" s="511"/>
      <c r="GLN6" s="512"/>
      <c r="GLO6" s="512"/>
      <c r="GLP6" s="512"/>
      <c r="GLQ6" s="513"/>
      <c r="GLR6" s="514"/>
      <c r="GLS6" s="514"/>
      <c r="GLT6" s="514"/>
      <c r="GLU6" s="514"/>
      <c r="GLV6" s="514"/>
      <c r="GLW6" s="514"/>
      <c r="GLX6" s="514"/>
      <c r="GLY6" s="514"/>
      <c r="GLZ6" s="514"/>
      <c r="GMA6" s="514"/>
      <c r="GMB6" s="514"/>
      <c r="GMC6" s="515"/>
      <c r="GMD6" s="510"/>
      <c r="GME6" s="511"/>
      <c r="GMF6" s="511"/>
      <c r="GMG6" s="512"/>
      <c r="GMH6" s="512"/>
      <c r="GMI6" s="512"/>
      <c r="GMJ6" s="513"/>
      <c r="GMK6" s="514"/>
      <c r="GML6" s="514"/>
      <c r="GMM6" s="514"/>
      <c r="GMN6" s="514"/>
      <c r="GMO6" s="514"/>
      <c r="GMP6" s="514"/>
      <c r="GMQ6" s="514"/>
      <c r="GMR6" s="514"/>
      <c r="GMS6" s="514"/>
      <c r="GMT6" s="514"/>
      <c r="GMU6" s="514"/>
      <c r="GMV6" s="515"/>
      <c r="GMW6" s="510"/>
      <c r="GMX6" s="511"/>
      <c r="GMY6" s="511"/>
      <c r="GMZ6" s="512"/>
      <c r="GNA6" s="512"/>
      <c r="GNB6" s="512"/>
      <c r="GNC6" s="513"/>
      <c r="GND6" s="514"/>
      <c r="GNE6" s="514"/>
      <c r="GNF6" s="514"/>
      <c r="GNG6" s="514"/>
      <c r="GNH6" s="514"/>
      <c r="GNI6" s="514"/>
      <c r="GNJ6" s="514"/>
      <c r="GNK6" s="514"/>
      <c r="GNL6" s="514"/>
      <c r="GNM6" s="514"/>
      <c r="GNN6" s="514"/>
      <c r="GNO6" s="515"/>
      <c r="GNP6" s="510"/>
      <c r="GNQ6" s="511"/>
      <c r="GNR6" s="511"/>
      <c r="GNS6" s="512"/>
      <c r="GNT6" s="512"/>
      <c r="GNU6" s="512"/>
      <c r="GNV6" s="513"/>
      <c r="GNW6" s="514"/>
      <c r="GNX6" s="514"/>
      <c r="GNY6" s="514"/>
      <c r="GNZ6" s="514"/>
      <c r="GOA6" s="514"/>
      <c r="GOB6" s="514"/>
      <c r="GOC6" s="514"/>
      <c r="GOD6" s="514"/>
      <c r="GOE6" s="514"/>
      <c r="GOF6" s="514"/>
      <c r="GOG6" s="514"/>
      <c r="GOH6" s="515"/>
      <c r="GOI6" s="510"/>
      <c r="GOJ6" s="511"/>
      <c r="GOK6" s="511"/>
      <c r="GOL6" s="512"/>
      <c r="GOM6" s="512"/>
      <c r="GON6" s="512"/>
      <c r="GOO6" s="513"/>
      <c r="GOP6" s="514"/>
      <c r="GOQ6" s="514"/>
      <c r="GOR6" s="514"/>
      <c r="GOS6" s="514"/>
      <c r="GOT6" s="514"/>
      <c r="GOU6" s="514"/>
      <c r="GOV6" s="514"/>
      <c r="GOW6" s="514"/>
      <c r="GOX6" s="514"/>
      <c r="GOY6" s="514"/>
      <c r="GOZ6" s="514"/>
      <c r="GPA6" s="515"/>
      <c r="GPB6" s="510"/>
      <c r="GPC6" s="511"/>
      <c r="GPD6" s="511"/>
      <c r="GPE6" s="512"/>
      <c r="GPF6" s="512"/>
      <c r="GPG6" s="512"/>
      <c r="GPH6" s="513"/>
      <c r="GPI6" s="514"/>
      <c r="GPJ6" s="514"/>
      <c r="GPK6" s="514"/>
      <c r="GPL6" s="514"/>
      <c r="GPM6" s="514"/>
      <c r="GPN6" s="514"/>
      <c r="GPO6" s="514"/>
      <c r="GPP6" s="514"/>
      <c r="GPQ6" s="514"/>
      <c r="GPR6" s="514"/>
      <c r="GPS6" s="514"/>
      <c r="GPT6" s="515"/>
      <c r="GPU6" s="510"/>
      <c r="GPV6" s="511"/>
      <c r="GPW6" s="511"/>
      <c r="GPX6" s="512"/>
      <c r="GPY6" s="512"/>
      <c r="GPZ6" s="512"/>
      <c r="GQA6" s="513"/>
      <c r="GQB6" s="514"/>
      <c r="GQC6" s="514"/>
      <c r="GQD6" s="514"/>
      <c r="GQE6" s="514"/>
      <c r="GQF6" s="514"/>
      <c r="GQG6" s="514"/>
      <c r="GQH6" s="514"/>
      <c r="GQI6" s="514"/>
      <c r="GQJ6" s="514"/>
      <c r="GQK6" s="514"/>
      <c r="GQL6" s="514"/>
      <c r="GQM6" s="515"/>
      <c r="GQN6" s="510"/>
      <c r="GQO6" s="511"/>
      <c r="GQP6" s="511"/>
      <c r="GQQ6" s="512"/>
      <c r="GQR6" s="512"/>
      <c r="GQS6" s="512"/>
      <c r="GQT6" s="513"/>
      <c r="GQU6" s="514"/>
      <c r="GQV6" s="514"/>
      <c r="GQW6" s="514"/>
      <c r="GQX6" s="514"/>
      <c r="GQY6" s="514"/>
      <c r="GQZ6" s="514"/>
      <c r="GRA6" s="514"/>
      <c r="GRB6" s="514"/>
      <c r="GRC6" s="514"/>
      <c r="GRD6" s="514"/>
      <c r="GRE6" s="514"/>
      <c r="GRF6" s="515"/>
      <c r="GRG6" s="510"/>
      <c r="GRH6" s="511"/>
      <c r="GRI6" s="511"/>
      <c r="GRJ6" s="512"/>
      <c r="GRK6" s="512"/>
      <c r="GRL6" s="512"/>
      <c r="GRM6" s="513"/>
      <c r="GRN6" s="514"/>
      <c r="GRO6" s="514"/>
      <c r="GRP6" s="514"/>
      <c r="GRQ6" s="514"/>
      <c r="GRR6" s="514"/>
      <c r="GRS6" s="514"/>
      <c r="GRT6" s="514"/>
      <c r="GRU6" s="514"/>
      <c r="GRV6" s="514"/>
      <c r="GRW6" s="514"/>
      <c r="GRX6" s="514"/>
      <c r="GRY6" s="515"/>
      <c r="GRZ6" s="510"/>
      <c r="GSA6" s="511"/>
      <c r="GSB6" s="511"/>
      <c r="GSC6" s="512"/>
      <c r="GSD6" s="512"/>
      <c r="GSE6" s="512"/>
      <c r="GSF6" s="513"/>
      <c r="GSG6" s="514"/>
      <c r="GSH6" s="514"/>
      <c r="GSI6" s="514"/>
      <c r="GSJ6" s="514"/>
      <c r="GSK6" s="514"/>
      <c r="GSL6" s="514"/>
      <c r="GSM6" s="514"/>
      <c r="GSN6" s="514"/>
      <c r="GSO6" s="514"/>
      <c r="GSP6" s="514"/>
      <c r="GSQ6" s="514"/>
      <c r="GSR6" s="515"/>
      <c r="GSS6" s="510"/>
      <c r="GST6" s="511"/>
      <c r="GSU6" s="511"/>
      <c r="GSV6" s="512"/>
      <c r="GSW6" s="512"/>
      <c r="GSX6" s="512"/>
      <c r="GSY6" s="513"/>
      <c r="GSZ6" s="514"/>
      <c r="GTA6" s="514"/>
      <c r="GTB6" s="514"/>
      <c r="GTC6" s="514"/>
      <c r="GTD6" s="514"/>
      <c r="GTE6" s="514"/>
      <c r="GTF6" s="514"/>
      <c r="GTG6" s="514"/>
      <c r="GTH6" s="514"/>
      <c r="GTI6" s="514"/>
      <c r="GTJ6" s="514"/>
      <c r="GTK6" s="515"/>
      <c r="GTL6" s="510"/>
      <c r="GTM6" s="511"/>
      <c r="GTN6" s="511"/>
      <c r="GTO6" s="512"/>
      <c r="GTP6" s="512"/>
      <c r="GTQ6" s="512"/>
      <c r="GTR6" s="513"/>
      <c r="GTS6" s="514"/>
      <c r="GTT6" s="514"/>
      <c r="GTU6" s="514"/>
      <c r="GTV6" s="514"/>
      <c r="GTW6" s="514"/>
      <c r="GTX6" s="514"/>
      <c r="GTY6" s="514"/>
      <c r="GTZ6" s="514"/>
      <c r="GUA6" s="514"/>
      <c r="GUB6" s="514"/>
      <c r="GUC6" s="514"/>
      <c r="GUD6" s="515"/>
      <c r="GUE6" s="510"/>
      <c r="GUF6" s="511"/>
      <c r="GUG6" s="511"/>
      <c r="GUH6" s="512"/>
      <c r="GUI6" s="512"/>
      <c r="GUJ6" s="512"/>
      <c r="GUK6" s="513"/>
      <c r="GUL6" s="514"/>
      <c r="GUM6" s="514"/>
      <c r="GUN6" s="514"/>
      <c r="GUO6" s="514"/>
      <c r="GUP6" s="514"/>
      <c r="GUQ6" s="514"/>
      <c r="GUR6" s="514"/>
      <c r="GUS6" s="514"/>
      <c r="GUT6" s="514"/>
      <c r="GUU6" s="514"/>
      <c r="GUV6" s="514"/>
      <c r="GUW6" s="515"/>
      <c r="GUX6" s="510"/>
      <c r="GUY6" s="511"/>
      <c r="GUZ6" s="511"/>
      <c r="GVA6" s="512"/>
      <c r="GVB6" s="512"/>
      <c r="GVC6" s="512"/>
      <c r="GVD6" s="513"/>
      <c r="GVE6" s="514"/>
      <c r="GVF6" s="514"/>
      <c r="GVG6" s="514"/>
      <c r="GVH6" s="514"/>
      <c r="GVI6" s="514"/>
      <c r="GVJ6" s="514"/>
      <c r="GVK6" s="514"/>
      <c r="GVL6" s="514"/>
      <c r="GVM6" s="514"/>
      <c r="GVN6" s="514"/>
      <c r="GVO6" s="514"/>
      <c r="GVP6" s="515"/>
      <c r="GVQ6" s="510"/>
      <c r="GVR6" s="511"/>
      <c r="GVS6" s="511"/>
      <c r="GVT6" s="512"/>
      <c r="GVU6" s="512"/>
      <c r="GVV6" s="512"/>
      <c r="GVW6" s="513"/>
      <c r="GVX6" s="514"/>
      <c r="GVY6" s="514"/>
      <c r="GVZ6" s="514"/>
      <c r="GWA6" s="514"/>
      <c r="GWB6" s="514"/>
      <c r="GWC6" s="514"/>
      <c r="GWD6" s="514"/>
      <c r="GWE6" s="514"/>
      <c r="GWF6" s="514"/>
      <c r="GWG6" s="514"/>
      <c r="GWH6" s="514"/>
      <c r="GWI6" s="515"/>
      <c r="GWJ6" s="510"/>
      <c r="GWK6" s="511"/>
      <c r="GWL6" s="511"/>
      <c r="GWM6" s="512"/>
      <c r="GWN6" s="512"/>
      <c r="GWO6" s="512"/>
      <c r="GWP6" s="513"/>
      <c r="GWQ6" s="514"/>
      <c r="GWR6" s="514"/>
      <c r="GWS6" s="514"/>
      <c r="GWT6" s="514"/>
      <c r="GWU6" s="514"/>
      <c r="GWV6" s="514"/>
      <c r="GWW6" s="514"/>
      <c r="GWX6" s="514"/>
      <c r="GWY6" s="514"/>
      <c r="GWZ6" s="514"/>
      <c r="GXA6" s="514"/>
      <c r="GXB6" s="515"/>
      <c r="GXC6" s="510"/>
      <c r="GXD6" s="511"/>
      <c r="GXE6" s="511"/>
      <c r="GXF6" s="512"/>
      <c r="GXG6" s="512"/>
      <c r="GXH6" s="512"/>
      <c r="GXI6" s="513"/>
      <c r="GXJ6" s="514"/>
      <c r="GXK6" s="514"/>
      <c r="GXL6" s="514"/>
      <c r="GXM6" s="514"/>
      <c r="GXN6" s="514"/>
      <c r="GXO6" s="514"/>
      <c r="GXP6" s="514"/>
      <c r="GXQ6" s="514"/>
      <c r="GXR6" s="514"/>
      <c r="GXS6" s="514"/>
      <c r="GXT6" s="514"/>
      <c r="GXU6" s="515"/>
      <c r="GXV6" s="510"/>
      <c r="GXW6" s="511"/>
      <c r="GXX6" s="511"/>
      <c r="GXY6" s="512"/>
      <c r="GXZ6" s="512"/>
      <c r="GYA6" s="512"/>
      <c r="GYB6" s="513"/>
      <c r="GYC6" s="514"/>
      <c r="GYD6" s="514"/>
      <c r="GYE6" s="514"/>
      <c r="GYF6" s="514"/>
      <c r="GYG6" s="514"/>
      <c r="GYH6" s="514"/>
      <c r="GYI6" s="514"/>
      <c r="GYJ6" s="514"/>
      <c r="GYK6" s="514"/>
      <c r="GYL6" s="514"/>
      <c r="GYM6" s="514"/>
      <c r="GYN6" s="515"/>
      <c r="GYO6" s="510"/>
      <c r="GYP6" s="511"/>
      <c r="GYQ6" s="511"/>
      <c r="GYR6" s="512"/>
      <c r="GYS6" s="512"/>
      <c r="GYT6" s="512"/>
      <c r="GYU6" s="513"/>
      <c r="GYV6" s="514"/>
      <c r="GYW6" s="514"/>
      <c r="GYX6" s="514"/>
      <c r="GYY6" s="514"/>
      <c r="GYZ6" s="514"/>
      <c r="GZA6" s="514"/>
      <c r="GZB6" s="514"/>
      <c r="GZC6" s="514"/>
      <c r="GZD6" s="514"/>
      <c r="GZE6" s="514"/>
      <c r="GZF6" s="514"/>
      <c r="GZG6" s="515"/>
      <c r="GZH6" s="510"/>
      <c r="GZI6" s="511"/>
      <c r="GZJ6" s="511"/>
      <c r="GZK6" s="512"/>
      <c r="GZL6" s="512"/>
      <c r="GZM6" s="512"/>
      <c r="GZN6" s="513"/>
      <c r="GZO6" s="514"/>
      <c r="GZP6" s="514"/>
      <c r="GZQ6" s="514"/>
      <c r="GZR6" s="514"/>
      <c r="GZS6" s="514"/>
      <c r="GZT6" s="514"/>
      <c r="GZU6" s="514"/>
      <c r="GZV6" s="514"/>
      <c r="GZW6" s="514"/>
      <c r="GZX6" s="514"/>
      <c r="GZY6" s="514"/>
      <c r="GZZ6" s="515"/>
      <c r="HAA6" s="510"/>
      <c r="HAB6" s="511"/>
      <c r="HAC6" s="511"/>
      <c r="HAD6" s="512"/>
      <c r="HAE6" s="512"/>
      <c r="HAF6" s="512"/>
      <c r="HAG6" s="513"/>
      <c r="HAH6" s="514"/>
      <c r="HAI6" s="514"/>
      <c r="HAJ6" s="514"/>
      <c r="HAK6" s="514"/>
      <c r="HAL6" s="514"/>
      <c r="HAM6" s="514"/>
      <c r="HAN6" s="514"/>
      <c r="HAO6" s="514"/>
      <c r="HAP6" s="514"/>
      <c r="HAQ6" s="514"/>
      <c r="HAR6" s="514"/>
      <c r="HAS6" s="515"/>
      <c r="HAT6" s="510"/>
      <c r="HAU6" s="511"/>
      <c r="HAV6" s="511"/>
      <c r="HAW6" s="512"/>
      <c r="HAX6" s="512"/>
      <c r="HAY6" s="512"/>
      <c r="HAZ6" s="513"/>
      <c r="HBA6" s="514"/>
      <c r="HBB6" s="514"/>
      <c r="HBC6" s="514"/>
      <c r="HBD6" s="514"/>
      <c r="HBE6" s="514"/>
      <c r="HBF6" s="514"/>
      <c r="HBG6" s="514"/>
      <c r="HBH6" s="514"/>
      <c r="HBI6" s="514"/>
      <c r="HBJ6" s="514"/>
      <c r="HBK6" s="514"/>
      <c r="HBL6" s="515"/>
      <c r="HBM6" s="510"/>
      <c r="HBN6" s="511"/>
      <c r="HBO6" s="511"/>
      <c r="HBP6" s="512"/>
      <c r="HBQ6" s="512"/>
      <c r="HBR6" s="512"/>
      <c r="HBS6" s="513"/>
      <c r="HBT6" s="514"/>
      <c r="HBU6" s="514"/>
      <c r="HBV6" s="514"/>
      <c r="HBW6" s="514"/>
      <c r="HBX6" s="514"/>
      <c r="HBY6" s="514"/>
      <c r="HBZ6" s="514"/>
      <c r="HCA6" s="514"/>
      <c r="HCB6" s="514"/>
      <c r="HCC6" s="514"/>
      <c r="HCD6" s="514"/>
      <c r="HCE6" s="515"/>
      <c r="HCF6" s="510"/>
      <c r="HCG6" s="511"/>
      <c r="HCH6" s="511"/>
      <c r="HCI6" s="512"/>
      <c r="HCJ6" s="512"/>
      <c r="HCK6" s="512"/>
      <c r="HCL6" s="513"/>
      <c r="HCM6" s="514"/>
      <c r="HCN6" s="514"/>
      <c r="HCO6" s="514"/>
      <c r="HCP6" s="514"/>
      <c r="HCQ6" s="514"/>
      <c r="HCR6" s="514"/>
      <c r="HCS6" s="514"/>
      <c r="HCT6" s="514"/>
      <c r="HCU6" s="514"/>
      <c r="HCV6" s="514"/>
      <c r="HCW6" s="514"/>
      <c r="HCX6" s="515"/>
      <c r="HCY6" s="510"/>
      <c r="HCZ6" s="511"/>
      <c r="HDA6" s="511"/>
      <c r="HDB6" s="512"/>
      <c r="HDC6" s="512"/>
      <c r="HDD6" s="512"/>
      <c r="HDE6" s="513"/>
      <c r="HDF6" s="514"/>
      <c r="HDG6" s="514"/>
      <c r="HDH6" s="514"/>
      <c r="HDI6" s="514"/>
      <c r="HDJ6" s="514"/>
      <c r="HDK6" s="514"/>
      <c r="HDL6" s="514"/>
      <c r="HDM6" s="514"/>
      <c r="HDN6" s="514"/>
      <c r="HDO6" s="514"/>
      <c r="HDP6" s="514"/>
      <c r="HDQ6" s="515"/>
      <c r="HDR6" s="510"/>
      <c r="HDS6" s="511"/>
      <c r="HDT6" s="511"/>
      <c r="HDU6" s="512"/>
      <c r="HDV6" s="512"/>
      <c r="HDW6" s="512"/>
      <c r="HDX6" s="513"/>
      <c r="HDY6" s="514"/>
      <c r="HDZ6" s="514"/>
      <c r="HEA6" s="514"/>
      <c r="HEB6" s="514"/>
      <c r="HEC6" s="514"/>
      <c r="HED6" s="514"/>
      <c r="HEE6" s="514"/>
      <c r="HEF6" s="514"/>
      <c r="HEG6" s="514"/>
      <c r="HEH6" s="514"/>
      <c r="HEI6" s="514"/>
      <c r="HEJ6" s="515"/>
      <c r="HEK6" s="510"/>
      <c r="HEL6" s="511"/>
      <c r="HEM6" s="511"/>
      <c r="HEN6" s="512"/>
      <c r="HEO6" s="512"/>
      <c r="HEP6" s="512"/>
      <c r="HEQ6" s="513"/>
      <c r="HER6" s="514"/>
      <c r="HES6" s="514"/>
      <c r="HET6" s="514"/>
      <c r="HEU6" s="514"/>
      <c r="HEV6" s="514"/>
      <c r="HEW6" s="514"/>
      <c r="HEX6" s="514"/>
      <c r="HEY6" s="514"/>
      <c r="HEZ6" s="514"/>
      <c r="HFA6" s="514"/>
      <c r="HFB6" s="514"/>
      <c r="HFC6" s="515"/>
      <c r="HFD6" s="510"/>
      <c r="HFE6" s="511"/>
      <c r="HFF6" s="511"/>
      <c r="HFG6" s="512"/>
      <c r="HFH6" s="512"/>
      <c r="HFI6" s="512"/>
      <c r="HFJ6" s="513"/>
      <c r="HFK6" s="514"/>
      <c r="HFL6" s="514"/>
      <c r="HFM6" s="514"/>
      <c r="HFN6" s="514"/>
      <c r="HFO6" s="514"/>
      <c r="HFP6" s="514"/>
      <c r="HFQ6" s="514"/>
      <c r="HFR6" s="514"/>
      <c r="HFS6" s="514"/>
      <c r="HFT6" s="514"/>
      <c r="HFU6" s="514"/>
      <c r="HFV6" s="515"/>
      <c r="HFW6" s="510"/>
      <c r="HFX6" s="511"/>
      <c r="HFY6" s="511"/>
      <c r="HFZ6" s="512"/>
      <c r="HGA6" s="512"/>
      <c r="HGB6" s="512"/>
      <c r="HGC6" s="513"/>
      <c r="HGD6" s="514"/>
      <c r="HGE6" s="514"/>
      <c r="HGF6" s="514"/>
      <c r="HGG6" s="514"/>
      <c r="HGH6" s="514"/>
      <c r="HGI6" s="514"/>
      <c r="HGJ6" s="514"/>
      <c r="HGK6" s="514"/>
      <c r="HGL6" s="514"/>
      <c r="HGM6" s="514"/>
      <c r="HGN6" s="514"/>
      <c r="HGO6" s="515"/>
      <c r="HGP6" s="510"/>
      <c r="HGQ6" s="511"/>
      <c r="HGR6" s="511"/>
      <c r="HGS6" s="512"/>
      <c r="HGT6" s="512"/>
      <c r="HGU6" s="512"/>
      <c r="HGV6" s="513"/>
      <c r="HGW6" s="514"/>
      <c r="HGX6" s="514"/>
      <c r="HGY6" s="514"/>
      <c r="HGZ6" s="514"/>
      <c r="HHA6" s="514"/>
      <c r="HHB6" s="514"/>
      <c r="HHC6" s="514"/>
      <c r="HHD6" s="514"/>
      <c r="HHE6" s="514"/>
      <c r="HHF6" s="514"/>
      <c r="HHG6" s="514"/>
      <c r="HHH6" s="515"/>
      <c r="HHI6" s="510"/>
      <c r="HHJ6" s="511"/>
      <c r="HHK6" s="511"/>
      <c r="HHL6" s="512"/>
      <c r="HHM6" s="512"/>
      <c r="HHN6" s="512"/>
      <c r="HHO6" s="513"/>
      <c r="HHP6" s="514"/>
      <c r="HHQ6" s="514"/>
      <c r="HHR6" s="514"/>
      <c r="HHS6" s="514"/>
      <c r="HHT6" s="514"/>
      <c r="HHU6" s="514"/>
      <c r="HHV6" s="514"/>
      <c r="HHW6" s="514"/>
      <c r="HHX6" s="514"/>
      <c r="HHY6" s="514"/>
      <c r="HHZ6" s="514"/>
      <c r="HIA6" s="515"/>
      <c r="HIB6" s="510"/>
      <c r="HIC6" s="511"/>
      <c r="HID6" s="511"/>
      <c r="HIE6" s="512"/>
      <c r="HIF6" s="512"/>
      <c r="HIG6" s="512"/>
      <c r="HIH6" s="513"/>
      <c r="HII6" s="514"/>
      <c r="HIJ6" s="514"/>
      <c r="HIK6" s="514"/>
      <c r="HIL6" s="514"/>
      <c r="HIM6" s="514"/>
      <c r="HIN6" s="514"/>
      <c r="HIO6" s="514"/>
      <c r="HIP6" s="514"/>
      <c r="HIQ6" s="514"/>
      <c r="HIR6" s="514"/>
      <c r="HIS6" s="514"/>
      <c r="HIT6" s="515"/>
      <c r="HIU6" s="510"/>
      <c r="HIV6" s="511"/>
      <c r="HIW6" s="511"/>
      <c r="HIX6" s="512"/>
      <c r="HIY6" s="512"/>
      <c r="HIZ6" s="512"/>
      <c r="HJA6" s="513"/>
      <c r="HJB6" s="514"/>
      <c r="HJC6" s="514"/>
      <c r="HJD6" s="514"/>
      <c r="HJE6" s="514"/>
      <c r="HJF6" s="514"/>
      <c r="HJG6" s="514"/>
      <c r="HJH6" s="514"/>
      <c r="HJI6" s="514"/>
      <c r="HJJ6" s="514"/>
      <c r="HJK6" s="514"/>
      <c r="HJL6" s="514"/>
      <c r="HJM6" s="515"/>
      <c r="HJN6" s="510"/>
      <c r="HJO6" s="511"/>
      <c r="HJP6" s="511"/>
      <c r="HJQ6" s="512"/>
      <c r="HJR6" s="512"/>
      <c r="HJS6" s="512"/>
      <c r="HJT6" s="513"/>
      <c r="HJU6" s="514"/>
      <c r="HJV6" s="514"/>
      <c r="HJW6" s="514"/>
      <c r="HJX6" s="514"/>
      <c r="HJY6" s="514"/>
      <c r="HJZ6" s="514"/>
      <c r="HKA6" s="514"/>
      <c r="HKB6" s="514"/>
      <c r="HKC6" s="514"/>
      <c r="HKD6" s="514"/>
      <c r="HKE6" s="514"/>
      <c r="HKF6" s="515"/>
      <c r="HKG6" s="510"/>
      <c r="HKH6" s="511"/>
      <c r="HKI6" s="511"/>
      <c r="HKJ6" s="512"/>
      <c r="HKK6" s="512"/>
      <c r="HKL6" s="512"/>
      <c r="HKM6" s="513"/>
      <c r="HKN6" s="514"/>
      <c r="HKO6" s="514"/>
      <c r="HKP6" s="514"/>
      <c r="HKQ6" s="514"/>
      <c r="HKR6" s="514"/>
      <c r="HKS6" s="514"/>
      <c r="HKT6" s="514"/>
      <c r="HKU6" s="514"/>
      <c r="HKV6" s="514"/>
      <c r="HKW6" s="514"/>
      <c r="HKX6" s="514"/>
      <c r="HKY6" s="515"/>
      <c r="HKZ6" s="510"/>
      <c r="HLA6" s="511"/>
      <c r="HLB6" s="511"/>
      <c r="HLC6" s="512"/>
      <c r="HLD6" s="512"/>
      <c r="HLE6" s="512"/>
      <c r="HLF6" s="513"/>
      <c r="HLG6" s="514"/>
      <c r="HLH6" s="514"/>
      <c r="HLI6" s="514"/>
      <c r="HLJ6" s="514"/>
      <c r="HLK6" s="514"/>
      <c r="HLL6" s="514"/>
      <c r="HLM6" s="514"/>
      <c r="HLN6" s="514"/>
      <c r="HLO6" s="514"/>
      <c r="HLP6" s="514"/>
      <c r="HLQ6" s="514"/>
      <c r="HLR6" s="515"/>
      <c r="HLS6" s="510"/>
      <c r="HLT6" s="511"/>
      <c r="HLU6" s="511"/>
      <c r="HLV6" s="512"/>
      <c r="HLW6" s="512"/>
      <c r="HLX6" s="512"/>
      <c r="HLY6" s="513"/>
      <c r="HLZ6" s="514"/>
      <c r="HMA6" s="514"/>
      <c r="HMB6" s="514"/>
      <c r="HMC6" s="514"/>
      <c r="HMD6" s="514"/>
      <c r="HME6" s="514"/>
      <c r="HMF6" s="514"/>
      <c r="HMG6" s="514"/>
      <c r="HMH6" s="514"/>
      <c r="HMI6" s="514"/>
      <c r="HMJ6" s="514"/>
      <c r="HMK6" s="515"/>
      <c r="HML6" s="510"/>
      <c r="HMM6" s="511"/>
      <c r="HMN6" s="511"/>
      <c r="HMO6" s="512"/>
      <c r="HMP6" s="512"/>
      <c r="HMQ6" s="512"/>
      <c r="HMR6" s="513"/>
      <c r="HMS6" s="514"/>
      <c r="HMT6" s="514"/>
      <c r="HMU6" s="514"/>
      <c r="HMV6" s="514"/>
      <c r="HMW6" s="514"/>
      <c r="HMX6" s="514"/>
      <c r="HMY6" s="514"/>
      <c r="HMZ6" s="514"/>
      <c r="HNA6" s="514"/>
      <c r="HNB6" s="514"/>
      <c r="HNC6" s="514"/>
      <c r="HND6" s="515"/>
      <c r="HNE6" s="510"/>
      <c r="HNF6" s="511"/>
      <c r="HNG6" s="511"/>
      <c r="HNH6" s="512"/>
      <c r="HNI6" s="512"/>
      <c r="HNJ6" s="512"/>
      <c r="HNK6" s="513"/>
      <c r="HNL6" s="514"/>
      <c r="HNM6" s="514"/>
      <c r="HNN6" s="514"/>
      <c r="HNO6" s="514"/>
      <c r="HNP6" s="514"/>
      <c r="HNQ6" s="514"/>
      <c r="HNR6" s="514"/>
      <c r="HNS6" s="514"/>
      <c r="HNT6" s="514"/>
      <c r="HNU6" s="514"/>
      <c r="HNV6" s="514"/>
      <c r="HNW6" s="515"/>
      <c r="HNX6" s="510"/>
      <c r="HNY6" s="511"/>
      <c r="HNZ6" s="511"/>
      <c r="HOA6" s="512"/>
      <c r="HOB6" s="512"/>
      <c r="HOC6" s="512"/>
      <c r="HOD6" s="513"/>
      <c r="HOE6" s="514"/>
      <c r="HOF6" s="514"/>
      <c r="HOG6" s="514"/>
      <c r="HOH6" s="514"/>
      <c r="HOI6" s="514"/>
      <c r="HOJ6" s="514"/>
      <c r="HOK6" s="514"/>
      <c r="HOL6" s="514"/>
      <c r="HOM6" s="514"/>
      <c r="HON6" s="514"/>
      <c r="HOO6" s="514"/>
      <c r="HOP6" s="515"/>
      <c r="HOQ6" s="510"/>
      <c r="HOR6" s="511"/>
      <c r="HOS6" s="511"/>
      <c r="HOT6" s="512"/>
      <c r="HOU6" s="512"/>
      <c r="HOV6" s="512"/>
      <c r="HOW6" s="513"/>
      <c r="HOX6" s="514"/>
      <c r="HOY6" s="514"/>
      <c r="HOZ6" s="514"/>
      <c r="HPA6" s="514"/>
      <c r="HPB6" s="514"/>
      <c r="HPC6" s="514"/>
      <c r="HPD6" s="514"/>
      <c r="HPE6" s="514"/>
      <c r="HPF6" s="514"/>
      <c r="HPG6" s="514"/>
      <c r="HPH6" s="514"/>
      <c r="HPI6" s="515"/>
      <c r="HPJ6" s="510"/>
      <c r="HPK6" s="511"/>
      <c r="HPL6" s="511"/>
      <c r="HPM6" s="512"/>
      <c r="HPN6" s="512"/>
      <c r="HPO6" s="512"/>
      <c r="HPP6" s="513"/>
      <c r="HPQ6" s="514"/>
      <c r="HPR6" s="514"/>
      <c r="HPS6" s="514"/>
      <c r="HPT6" s="514"/>
      <c r="HPU6" s="514"/>
      <c r="HPV6" s="514"/>
      <c r="HPW6" s="514"/>
      <c r="HPX6" s="514"/>
      <c r="HPY6" s="514"/>
      <c r="HPZ6" s="514"/>
      <c r="HQA6" s="514"/>
      <c r="HQB6" s="515"/>
      <c r="HQC6" s="510"/>
      <c r="HQD6" s="511"/>
      <c r="HQE6" s="511"/>
      <c r="HQF6" s="512"/>
      <c r="HQG6" s="512"/>
      <c r="HQH6" s="512"/>
      <c r="HQI6" s="513"/>
      <c r="HQJ6" s="514"/>
      <c r="HQK6" s="514"/>
      <c r="HQL6" s="514"/>
      <c r="HQM6" s="514"/>
      <c r="HQN6" s="514"/>
      <c r="HQO6" s="514"/>
      <c r="HQP6" s="514"/>
      <c r="HQQ6" s="514"/>
      <c r="HQR6" s="514"/>
      <c r="HQS6" s="514"/>
      <c r="HQT6" s="514"/>
      <c r="HQU6" s="515"/>
      <c r="HQV6" s="510"/>
      <c r="HQW6" s="511"/>
      <c r="HQX6" s="511"/>
      <c r="HQY6" s="512"/>
      <c r="HQZ6" s="512"/>
      <c r="HRA6" s="512"/>
      <c r="HRB6" s="513"/>
      <c r="HRC6" s="514"/>
      <c r="HRD6" s="514"/>
      <c r="HRE6" s="514"/>
      <c r="HRF6" s="514"/>
      <c r="HRG6" s="514"/>
      <c r="HRH6" s="514"/>
      <c r="HRI6" s="514"/>
      <c r="HRJ6" s="514"/>
      <c r="HRK6" s="514"/>
      <c r="HRL6" s="514"/>
      <c r="HRM6" s="514"/>
      <c r="HRN6" s="515"/>
      <c r="HRO6" s="510"/>
      <c r="HRP6" s="511"/>
      <c r="HRQ6" s="511"/>
      <c r="HRR6" s="512"/>
      <c r="HRS6" s="512"/>
      <c r="HRT6" s="512"/>
      <c r="HRU6" s="513"/>
      <c r="HRV6" s="514"/>
      <c r="HRW6" s="514"/>
      <c r="HRX6" s="514"/>
      <c r="HRY6" s="514"/>
      <c r="HRZ6" s="514"/>
      <c r="HSA6" s="514"/>
      <c r="HSB6" s="514"/>
      <c r="HSC6" s="514"/>
      <c r="HSD6" s="514"/>
      <c r="HSE6" s="514"/>
      <c r="HSF6" s="514"/>
      <c r="HSG6" s="515"/>
      <c r="HSH6" s="510"/>
      <c r="HSI6" s="511"/>
      <c r="HSJ6" s="511"/>
      <c r="HSK6" s="512"/>
      <c r="HSL6" s="512"/>
      <c r="HSM6" s="512"/>
      <c r="HSN6" s="513"/>
      <c r="HSO6" s="514"/>
      <c r="HSP6" s="514"/>
      <c r="HSQ6" s="514"/>
      <c r="HSR6" s="514"/>
      <c r="HSS6" s="514"/>
      <c r="HST6" s="514"/>
      <c r="HSU6" s="514"/>
      <c r="HSV6" s="514"/>
      <c r="HSW6" s="514"/>
      <c r="HSX6" s="514"/>
      <c r="HSY6" s="514"/>
      <c r="HSZ6" s="515"/>
      <c r="HTA6" s="510"/>
      <c r="HTB6" s="511"/>
      <c r="HTC6" s="511"/>
      <c r="HTD6" s="512"/>
      <c r="HTE6" s="512"/>
      <c r="HTF6" s="512"/>
      <c r="HTG6" s="513"/>
      <c r="HTH6" s="514"/>
      <c r="HTI6" s="514"/>
      <c r="HTJ6" s="514"/>
      <c r="HTK6" s="514"/>
      <c r="HTL6" s="514"/>
      <c r="HTM6" s="514"/>
      <c r="HTN6" s="514"/>
      <c r="HTO6" s="514"/>
      <c r="HTP6" s="514"/>
      <c r="HTQ6" s="514"/>
      <c r="HTR6" s="514"/>
      <c r="HTS6" s="515"/>
      <c r="HTT6" s="510"/>
      <c r="HTU6" s="511"/>
      <c r="HTV6" s="511"/>
      <c r="HTW6" s="512"/>
      <c r="HTX6" s="512"/>
      <c r="HTY6" s="512"/>
      <c r="HTZ6" s="513"/>
      <c r="HUA6" s="514"/>
      <c r="HUB6" s="514"/>
      <c r="HUC6" s="514"/>
      <c r="HUD6" s="514"/>
      <c r="HUE6" s="514"/>
      <c r="HUF6" s="514"/>
      <c r="HUG6" s="514"/>
      <c r="HUH6" s="514"/>
      <c r="HUI6" s="514"/>
      <c r="HUJ6" s="514"/>
      <c r="HUK6" s="514"/>
      <c r="HUL6" s="515"/>
      <c r="HUM6" s="510"/>
      <c r="HUN6" s="511"/>
      <c r="HUO6" s="511"/>
      <c r="HUP6" s="512"/>
      <c r="HUQ6" s="512"/>
      <c r="HUR6" s="512"/>
      <c r="HUS6" s="513"/>
      <c r="HUT6" s="514"/>
      <c r="HUU6" s="514"/>
      <c r="HUV6" s="514"/>
      <c r="HUW6" s="514"/>
      <c r="HUX6" s="514"/>
      <c r="HUY6" s="514"/>
      <c r="HUZ6" s="514"/>
      <c r="HVA6" s="514"/>
      <c r="HVB6" s="514"/>
      <c r="HVC6" s="514"/>
      <c r="HVD6" s="514"/>
      <c r="HVE6" s="515"/>
      <c r="HVF6" s="510"/>
      <c r="HVG6" s="511"/>
      <c r="HVH6" s="511"/>
      <c r="HVI6" s="512"/>
      <c r="HVJ6" s="512"/>
      <c r="HVK6" s="512"/>
      <c r="HVL6" s="513"/>
      <c r="HVM6" s="514"/>
      <c r="HVN6" s="514"/>
      <c r="HVO6" s="514"/>
      <c r="HVP6" s="514"/>
      <c r="HVQ6" s="514"/>
      <c r="HVR6" s="514"/>
      <c r="HVS6" s="514"/>
      <c r="HVT6" s="514"/>
      <c r="HVU6" s="514"/>
      <c r="HVV6" s="514"/>
      <c r="HVW6" s="514"/>
      <c r="HVX6" s="515"/>
      <c r="HVY6" s="510"/>
      <c r="HVZ6" s="511"/>
      <c r="HWA6" s="511"/>
      <c r="HWB6" s="512"/>
      <c r="HWC6" s="512"/>
      <c r="HWD6" s="512"/>
      <c r="HWE6" s="513"/>
      <c r="HWF6" s="514"/>
      <c r="HWG6" s="514"/>
      <c r="HWH6" s="514"/>
      <c r="HWI6" s="514"/>
      <c r="HWJ6" s="514"/>
      <c r="HWK6" s="514"/>
      <c r="HWL6" s="514"/>
      <c r="HWM6" s="514"/>
      <c r="HWN6" s="514"/>
      <c r="HWO6" s="514"/>
      <c r="HWP6" s="514"/>
      <c r="HWQ6" s="515"/>
      <c r="HWR6" s="510"/>
      <c r="HWS6" s="511"/>
      <c r="HWT6" s="511"/>
      <c r="HWU6" s="512"/>
      <c r="HWV6" s="512"/>
      <c r="HWW6" s="512"/>
      <c r="HWX6" s="513"/>
      <c r="HWY6" s="514"/>
      <c r="HWZ6" s="514"/>
      <c r="HXA6" s="514"/>
      <c r="HXB6" s="514"/>
      <c r="HXC6" s="514"/>
      <c r="HXD6" s="514"/>
      <c r="HXE6" s="514"/>
      <c r="HXF6" s="514"/>
      <c r="HXG6" s="514"/>
      <c r="HXH6" s="514"/>
      <c r="HXI6" s="514"/>
      <c r="HXJ6" s="515"/>
      <c r="HXK6" s="510"/>
      <c r="HXL6" s="511"/>
      <c r="HXM6" s="511"/>
      <c r="HXN6" s="512"/>
      <c r="HXO6" s="512"/>
      <c r="HXP6" s="512"/>
      <c r="HXQ6" s="513"/>
      <c r="HXR6" s="514"/>
      <c r="HXS6" s="514"/>
      <c r="HXT6" s="514"/>
      <c r="HXU6" s="514"/>
      <c r="HXV6" s="514"/>
      <c r="HXW6" s="514"/>
      <c r="HXX6" s="514"/>
      <c r="HXY6" s="514"/>
      <c r="HXZ6" s="514"/>
      <c r="HYA6" s="514"/>
      <c r="HYB6" s="514"/>
      <c r="HYC6" s="515"/>
      <c r="HYD6" s="510"/>
      <c r="HYE6" s="511"/>
      <c r="HYF6" s="511"/>
      <c r="HYG6" s="512"/>
      <c r="HYH6" s="512"/>
      <c r="HYI6" s="512"/>
      <c r="HYJ6" s="513"/>
      <c r="HYK6" s="514"/>
      <c r="HYL6" s="514"/>
      <c r="HYM6" s="514"/>
      <c r="HYN6" s="514"/>
      <c r="HYO6" s="514"/>
      <c r="HYP6" s="514"/>
      <c r="HYQ6" s="514"/>
      <c r="HYR6" s="514"/>
      <c r="HYS6" s="514"/>
      <c r="HYT6" s="514"/>
      <c r="HYU6" s="514"/>
      <c r="HYV6" s="515"/>
      <c r="HYW6" s="510"/>
      <c r="HYX6" s="511"/>
      <c r="HYY6" s="511"/>
      <c r="HYZ6" s="512"/>
      <c r="HZA6" s="512"/>
      <c r="HZB6" s="512"/>
      <c r="HZC6" s="513"/>
      <c r="HZD6" s="514"/>
      <c r="HZE6" s="514"/>
      <c r="HZF6" s="514"/>
      <c r="HZG6" s="514"/>
      <c r="HZH6" s="514"/>
      <c r="HZI6" s="514"/>
      <c r="HZJ6" s="514"/>
      <c r="HZK6" s="514"/>
      <c r="HZL6" s="514"/>
      <c r="HZM6" s="514"/>
      <c r="HZN6" s="514"/>
      <c r="HZO6" s="515"/>
      <c r="HZP6" s="510"/>
      <c r="HZQ6" s="511"/>
      <c r="HZR6" s="511"/>
      <c r="HZS6" s="512"/>
      <c r="HZT6" s="512"/>
      <c r="HZU6" s="512"/>
      <c r="HZV6" s="513"/>
      <c r="HZW6" s="514"/>
      <c r="HZX6" s="514"/>
      <c r="HZY6" s="514"/>
      <c r="HZZ6" s="514"/>
      <c r="IAA6" s="514"/>
      <c r="IAB6" s="514"/>
      <c r="IAC6" s="514"/>
      <c r="IAD6" s="514"/>
      <c r="IAE6" s="514"/>
      <c r="IAF6" s="514"/>
      <c r="IAG6" s="514"/>
      <c r="IAH6" s="515"/>
      <c r="IAI6" s="510"/>
      <c r="IAJ6" s="511"/>
      <c r="IAK6" s="511"/>
      <c r="IAL6" s="512"/>
      <c r="IAM6" s="512"/>
      <c r="IAN6" s="512"/>
      <c r="IAO6" s="513"/>
      <c r="IAP6" s="514"/>
      <c r="IAQ6" s="514"/>
      <c r="IAR6" s="514"/>
      <c r="IAS6" s="514"/>
      <c r="IAT6" s="514"/>
      <c r="IAU6" s="514"/>
      <c r="IAV6" s="514"/>
      <c r="IAW6" s="514"/>
      <c r="IAX6" s="514"/>
      <c r="IAY6" s="514"/>
      <c r="IAZ6" s="514"/>
      <c r="IBA6" s="515"/>
      <c r="IBB6" s="510"/>
      <c r="IBC6" s="511"/>
      <c r="IBD6" s="511"/>
      <c r="IBE6" s="512"/>
      <c r="IBF6" s="512"/>
      <c r="IBG6" s="512"/>
      <c r="IBH6" s="513"/>
      <c r="IBI6" s="514"/>
      <c r="IBJ6" s="514"/>
      <c r="IBK6" s="514"/>
      <c r="IBL6" s="514"/>
      <c r="IBM6" s="514"/>
      <c r="IBN6" s="514"/>
      <c r="IBO6" s="514"/>
      <c r="IBP6" s="514"/>
      <c r="IBQ6" s="514"/>
      <c r="IBR6" s="514"/>
      <c r="IBS6" s="514"/>
      <c r="IBT6" s="515"/>
      <c r="IBU6" s="510"/>
      <c r="IBV6" s="511"/>
      <c r="IBW6" s="511"/>
      <c r="IBX6" s="512"/>
      <c r="IBY6" s="512"/>
      <c r="IBZ6" s="512"/>
      <c r="ICA6" s="513"/>
      <c r="ICB6" s="514"/>
      <c r="ICC6" s="514"/>
      <c r="ICD6" s="514"/>
      <c r="ICE6" s="514"/>
      <c r="ICF6" s="514"/>
      <c r="ICG6" s="514"/>
      <c r="ICH6" s="514"/>
      <c r="ICI6" s="514"/>
      <c r="ICJ6" s="514"/>
      <c r="ICK6" s="514"/>
      <c r="ICL6" s="514"/>
      <c r="ICM6" s="515"/>
      <c r="ICN6" s="510"/>
      <c r="ICO6" s="511"/>
      <c r="ICP6" s="511"/>
      <c r="ICQ6" s="512"/>
      <c r="ICR6" s="512"/>
      <c r="ICS6" s="512"/>
      <c r="ICT6" s="513"/>
      <c r="ICU6" s="514"/>
      <c r="ICV6" s="514"/>
      <c r="ICW6" s="514"/>
      <c r="ICX6" s="514"/>
      <c r="ICY6" s="514"/>
      <c r="ICZ6" s="514"/>
      <c r="IDA6" s="514"/>
      <c r="IDB6" s="514"/>
      <c r="IDC6" s="514"/>
      <c r="IDD6" s="514"/>
      <c r="IDE6" s="514"/>
      <c r="IDF6" s="515"/>
      <c r="IDG6" s="510"/>
      <c r="IDH6" s="511"/>
      <c r="IDI6" s="511"/>
      <c r="IDJ6" s="512"/>
      <c r="IDK6" s="512"/>
      <c r="IDL6" s="512"/>
      <c r="IDM6" s="513"/>
      <c r="IDN6" s="514"/>
      <c r="IDO6" s="514"/>
      <c r="IDP6" s="514"/>
      <c r="IDQ6" s="514"/>
      <c r="IDR6" s="514"/>
      <c r="IDS6" s="514"/>
      <c r="IDT6" s="514"/>
      <c r="IDU6" s="514"/>
      <c r="IDV6" s="514"/>
      <c r="IDW6" s="514"/>
      <c r="IDX6" s="514"/>
      <c r="IDY6" s="515"/>
      <c r="IDZ6" s="510"/>
      <c r="IEA6" s="511"/>
      <c r="IEB6" s="511"/>
      <c r="IEC6" s="512"/>
      <c r="IED6" s="512"/>
      <c r="IEE6" s="512"/>
      <c r="IEF6" s="513"/>
      <c r="IEG6" s="514"/>
      <c r="IEH6" s="514"/>
      <c r="IEI6" s="514"/>
      <c r="IEJ6" s="514"/>
      <c r="IEK6" s="514"/>
      <c r="IEL6" s="514"/>
      <c r="IEM6" s="514"/>
      <c r="IEN6" s="514"/>
      <c r="IEO6" s="514"/>
      <c r="IEP6" s="514"/>
      <c r="IEQ6" s="514"/>
      <c r="IER6" s="515"/>
      <c r="IES6" s="510"/>
      <c r="IET6" s="511"/>
      <c r="IEU6" s="511"/>
      <c r="IEV6" s="512"/>
      <c r="IEW6" s="512"/>
      <c r="IEX6" s="512"/>
      <c r="IEY6" s="513"/>
      <c r="IEZ6" s="514"/>
      <c r="IFA6" s="514"/>
      <c r="IFB6" s="514"/>
      <c r="IFC6" s="514"/>
      <c r="IFD6" s="514"/>
      <c r="IFE6" s="514"/>
      <c r="IFF6" s="514"/>
      <c r="IFG6" s="514"/>
      <c r="IFH6" s="514"/>
      <c r="IFI6" s="514"/>
      <c r="IFJ6" s="514"/>
      <c r="IFK6" s="515"/>
      <c r="IFL6" s="510"/>
      <c r="IFM6" s="511"/>
      <c r="IFN6" s="511"/>
      <c r="IFO6" s="512"/>
      <c r="IFP6" s="512"/>
      <c r="IFQ6" s="512"/>
      <c r="IFR6" s="513"/>
      <c r="IFS6" s="514"/>
      <c r="IFT6" s="514"/>
      <c r="IFU6" s="514"/>
      <c r="IFV6" s="514"/>
      <c r="IFW6" s="514"/>
      <c r="IFX6" s="514"/>
      <c r="IFY6" s="514"/>
      <c r="IFZ6" s="514"/>
      <c r="IGA6" s="514"/>
      <c r="IGB6" s="514"/>
      <c r="IGC6" s="514"/>
      <c r="IGD6" s="515"/>
      <c r="IGE6" s="510"/>
      <c r="IGF6" s="511"/>
      <c r="IGG6" s="511"/>
      <c r="IGH6" s="512"/>
      <c r="IGI6" s="512"/>
      <c r="IGJ6" s="512"/>
      <c r="IGK6" s="513"/>
      <c r="IGL6" s="514"/>
      <c r="IGM6" s="514"/>
      <c r="IGN6" s="514"/>
      <c r="IGO6" s="514"/>
      <c r="IGP6" s="514"/>
      <c r="IGQ6" s="514"/>
      <c r="IGR6" s="514"/>
      <c r="IGS6" s="514"/>
      <c r="IGT6" s="514"/>
      <c r="IGU6" s="514"/>
      <c r="IGV6" s="514"/>
      <c r="IGW6" s="515"/>
      <c r="IGX6" s="510"/>
      <c r="IGY6" s="511"/>
      <c r="IGZ6" s="511"/>
      <c r="IHA6" s="512"/>
      <c r="IHB6" s="512"/>
      <c r="IHC6" s="512"/>
      <c r="IHD6" s="513"/>
      <c r="IHE6" s="514"/>
      <c r="IHF6" s="514"/>
      <c r="IHG6" s="514"/>
      <c r="IHH6" s="514"/>
      <c r="IHI6" s="514"/>
      <c r="IHJ6" s="514"/>
      <c r="IHK6" s="514"/>
      <c r="IHL6" s="514"/>
      <c r="IHM6" s="514"/>
      <c r="IHN6" s="514"/>
      <c r="IHO6" s="514"/>
      <c r="IHP6" s="515"/>
      <c r="IHQ6" s="510"/>
      <c r="IHR6" s="511"/>
      <c r="IHS6" s="511"/>
      <c r="IHT6" s="512"/>
      <c r="IHU6" s="512"/>
      <c r="IHV6" s="512"/>
      <c r="IHW6" s="513"/>
      <c r="IHX6" s="514"/>
      <c r="IHY6" s="514"/>
      <c r="IHZ6" s="514"/>
      <c r="IIA6" s="514"/>
      <c r="IIB6" s="514"/>
      <c r="IIC6" s="514"/>
      <c r="IID6" s="514"/>
      <c r="IIE6" s="514"/>
      <c r="IIF6" s="514"/>
      <c r="IIG6" s="514"/>
      <c r="IIH6" s="514"/>
      <c r="III6" s="515"/>
      <c r="IIJ6" s="510"/>
      <c r="IIK6" s="511"/>
      <c r="IIL6" s="511"/>
      <c r="IIM6" s="512"/>
      <c r="IIN6" s="512"/>
      <c r="IIO6" s="512"/>
      <c r="IIP6" s="513"/>
      <c r="IIQ6" s="514"/>
      <c r="IIR6" s="514"/>
      <c r="IIS6" s="514"/>
      <c r="IIT6" s="514"/>
      <c r="IIU6" s="514"/>
      <c r="IIV6" s="514"/>
      <c r="IIW6" s="514"/>
      <c r="IIX6" s="514"/>
      <c r="IIY6" s="514"/>
      <c r="IIZ6" s="514"/>
      <c r="IJA6" s="514"/>
      <c r="IJB6" s="515"/>
      <c r="IJC6" s="510"/>
      <c r="IJD6" s="511"/>
      <c r="IJE6" s="511"/>
      <c r="IJF6" s="512"/>
      <c r="IJG6" s="512"/>
      <c r="IJH6" s="512"/>
      <c r="IJI6" s="513"/>
      <c r="IJJ6" s="514"/>
      <c r="IJK6" s="514"/>
      <c r="IJL6" s="514"/>
      <c r="IJM6" s="514"/>
      <c r="IJN6" s="514"/>
      <c r="IJO6" s="514"/>
      <c r="IJP6" s="514"/>
      <c r="IJQ6" s="514"/>
      <c r="IJR6" s="514"/>
      <c r="IJS6" s="514"/>
      <c r="IJT6" s="514"/>
      <c r="IJU6" s="515"/>
      <c r="IJV6" s="510"/>
      <c r="IJW6" s="511"/>
      <c r="IJX6" s="511"/>
      <c r="IJY6" s="512"/>
      <c r="IJZ6" s="512"/>
      <c r="IKA6" s="512"/>
      <c r="IKB6" s="513"/>
      <c r="IKC6" s="514"/>
      <c r="IKD6" s="514"/>
      <c r="IKE6" s="514"/>
      <c r="IKF6" s="514"/>
      <c r="IKG6" s="514"/>
      <c r="IKH6" s="514"/>
      <c r="IKI6" s="514"/>
      <c r="IKJ6" s="514"/>
      <c r="IKK6" s="514"/>
      <c r="IKL6" s="514"/>
      <c r="IKM6" s="514"/>
      <c r="IKN6" s="515"/>
      <c r="IKO6" s="510"/>
      <c r="IKP6" s="511"/>
      <c r="IKQ6" s="511"/>
      <c r="IKR6" s="512"/>
      <c r="IKS6" s="512"/>
      <c r="IKT6" s="512"/>
      <c r="IKU6" s="513"/>
      <c r="IKV6" s="514"/>
      <c r="IKW6" s="514"/>
      <c r="IKX6" s="514"/>
      <c r="IKY6" s="514"/>
      <c r="IKZ6" s="514"/>
      <c r="ILA6" s="514"/>
      <c r="ILB6" s="514"/>
      <c r="ILC6" s="514"/>
      <c r="ILD6" s="514"/>
      <c r="ILE6" s="514"/>
      <c r="ILF6" s="514"/>
      <c r="ILG6" s="515"/>
      <c r="ILH6" s="510"/>
      <c r="ILI6" s="511"/>
      <c r="ILJ6" s="511"/>
      <c r="ILK6" s="512"/>
      <c r="ILL6" s="512"/>
      <c r="ILM6" s="512"/>
      <c r="ILN6" s="513"/>
      <c r="ILO6" s="514"/>
      <c r="ILP6" s="514"/>
      <c r="ILQ6" s="514"/>
      <c r="ILR6" s="514"/>
      <c r="ILS6" s="514"/>
      <c r="ILT6" s="514"/>
      <c r="ILU6" s="514"/>
      <c r="ILV6" s="514"/>
      <c r="ILW6" s="514"/>
      <c r="ILX6" s="514"/>
      <c r="ILY6" s="514"/>
      <c r="ILZ6" s="515"/>
      <c r="IMA6" s="510"/>
      <c r="IMB6" s="511"/>
      <c r="IMC6" s="511"/>
      <c r="IMD6" s="512"/>
      <c r="IME6" s="512"/>
      <c r="IMF6" s="512"/>
      <c r="IMG6" s="513"/>
      <c r="IMH6" s="514"/>
      <c r="IMI6" s="514"/>
      <c r="IMJ6" s="514"/>
      <c r="IMK6" s="514"/>
      <c r="IML6" s="514"/>
      <c r="IMM6" s="514"/>
      <c r="IMN6" s="514"/>
      <c r="IMO6" s="514"/>
      <c r="IMP6" s="514"/>
      <c r="IMQ6" s="514"/>
      <c r="IMR6" s="514"/>
      <c r="IMS6" s="515"/>
      <c r="IMT6" s="510"/>
      <c r="IMU6" s="511"/>
      <c r="IMV6" s="511"/>
      <c r="IMW6" s="512"/>
      <c r="IMX6" s="512"/>
      <c r="IMY6" s="512"/>
      <c r="IMZ6" s="513"/>
      <c r="INA6" s="514"/>
      <c r="INB6" s="514"/>
      <c r="INC6" s="514"/>
      <c r="IND6" s="514"/>
      <c r="INE6" s="514"/>
      <c r="INF6" s="514"/>
      <c r="ING6" s="514"/>
      <c r="INH6" s="514"/>
      <c r="INI6" s="514"/>
      <c r="INJ6" s="514"/>
      <c r="INK6" s="514"/>
      <c r="INL6" s="515"/>
      <c r="INM6" s="510"/>
      <c r="INN6" s="511"/>
      <c r="INO6" s="511"/>
      <c r="INP6" s="512"/>
      <c r="INQ6" s="512"/>
      <c r="INR6" s="512"/>
      <c r="INS6" s="513"/>
      <c r="INT6" s="514"/>
      <c r="INU6" s="514"/>
      <c r="INV6" s="514"/>
      <c r="INW6" s="514"/>
      <c r="INX6" s="514"/>
      <c r="INY6" s="514"/>
      <c r="INZ6" s="514"/>
      <c r="IOA6" s="514"/>
      <c r="IOB6" s="514"/>
      <c r="IOC6" s="514"/>
      <c r="IOD6" s="514"/>
      <c r="IOE6" s="515"/>
      <c r="IOF6" s="510"/>
      <c r="IOG6" s="511"/>
      <c r="IOH6" s="511"/>
      <c r="IOI6" s="512"/>
      <c r="IOJ6" s="512"/>
      <c r="IOK6" s="512"/>
      <c r="IOL6" s="513"/>
      <c r="IOM6" s="514"/>
      <c r="ION6" s="514"/>
      <c r="IOO6" s="514"/>
      <c r="IOP6" s="514"/>
      <c r="IOQ6" s="514"/>
      <c r="IOR6" s="514"/>
      <c r="IOS6" s="514"/>
      <c r="IOT6" s="514"/>
      <c r="IOU6" s="514"/>
      <c r="IOV6" s="514"/>
      <c r="IOW6" s="514"/>
      <c r="IOX6" s="515"/>
      <c r="IOY6" s="510"/>
      <c r="IOZ6" s="511"/>
      <c r="IPA6" s="511"/>
      <c r="IPB6" s="512"/>
      <c r="IPC6" s="512"/>
      <c r="IPD6" s="512"/>
      <c r="IPE6" s="513"/>
      <c r="IPF6" s="514"/>
      <c r="IPG6" s="514"/>
      <c r="IPH6" s="514"/>
      <c r="IPI6" s="514"/>
      <c r="IPJ6" s="514"/>
      <c r="IPK6" s="514"/>
      <c r="IPL6" s="514"/>
      <c r="IPM6" s="514"/>
      <c r="IPN6" s="514"/>
      <c r="IPO6" s="514"/>
      <c r="IPP6" s="514"/>
      <c r="IPQ6" s="515"/>
      <c r="IPR6" s="510"/>
      <c r="IPS6" s="511"/>
      <c r="IPT6" s="511"/>
      <c r="IPU6" s="512"/>
      <c r="IPV6" s="512"/>
      <c r="IPW6" s="512"/>
      <c r="IPX6" s="513"/>
      <c r="IPY6" s="514"/>
      <c r="IPZ6" s="514"/>
      <c r="IQA6" s="514"/>
      <c r="IQB6" s="514"/>
      <c r="IQC6" s="514"/>
      <c r="IQD6" s="514"/>
      <c r="IQE6" s="514"/>
      <c r="IQF6" s="514"/>
      <c r="IQG6" s="514"/>
      <c r="IQH6" s="514"/>
      <c r="IQI6" s="514"/>
      <c r="IQJ6" s="515"/>
      <c r="IQK6" s="510"/>
      <c r="IQL6" s="511"/>
      <c r="IQM6" s="511"/>
      <c r="IQN6" s="512"/>
      <c r="IQO6" s="512"/>
      <c r="IQP6" s="512"/>
      <c r="IQQ6" s="513"/>
      <c r="IQR6" s="514"/>
      <c r="IQS6" s="514"/>
      <c r="IQT6" s="514"/>
      <c r="IQU6" s="514"/>
      <c r="IQV6" s="514"/>
      <c r="IQW6" s="514"/>
      <c r="IQX6" s="514"/>
      <c r="IQY6" s="514"/>
      <c r="IQZ6" s="514"/>
      <c r="IRA6" s="514"/>
      <c r="IRB6" s="514"/>
      <c r="IRC6" s="515"/>
      <c r="IRD6" s="510"/>
      <c r="IRE6" s="511"/>
      <c r="IRF6" s="511"/>
      <c r="IRG6" s="512"/>
      <c r="IRH6" s="512"/>
      <c r="IRI6" s="512"/>
      <c r="IRJ6" s="513"/>
      <c r="IRK6" s="514"/>
      <c r="IRL6" s="514"/>
      <c r="IRM6" s="514"/>
      <c r="IRN6" s="514"/>
      <c r="IRO6" s="514"/>
      <c r="IRP6" s="514"/>
      <c r="IRQ6" s="514"/>
      <c r="IRR6" s="514"/>
      <c r="IRS6" s="514"/>
      <c r="IRT6" s="514"/>
      <c r="IRU6" s="514"/>
      <c r="IRV6" s="515"/>
      <c r="IRW6" s="510"/>
      <c r="IRX6" s="511"/>
      <c r="IRY6" s="511"/>
      <c r="IRZ6" s="512"/>
      <c r="ISA6" s="512"/>
      <c r="ISB6" s="512"/>
      <c r="ISC6" s="513"/>
      <c r="ISD6" s="514"/>
      <c r="ISE6" s="514"/>
      <c r="ISF6" s="514"/>
      <c r="ISG6" s="514"/>
      <c r="ISH6" s="514"/>
      <c r="ISI6" s="514"/>
      <c r="ISJ6" s="514"/>
      <c r="ISK6" s="514"/>
      <c r="ISL6" s="514"/>
      <c r="ISM6" s="514"/>
      <c r="ISN6" s="514"/>
      <c r="ISO6" s="515"/>
      <c r="ISP6" s="510"/>
      <c r="ISQ6" s="511"/>
      <c r="ISR6" s="511"/>
      <c r="ISS6" s="512"/>
      <c r="IST6" s="512"/>
      <c r="ISU6" s="512"/>
      <c r="ISV6" s="513"/>
      <c r="ISW6" s="514"/>
      <c r="ISX6" s="514"/>
      <c r="ISY6" s="514"/>
      <c r="ISZ6" s="514"/>
      <c r="ITA6" s="514"/>
      <c r="ITB6" s="514"/>
      <c r="ITC6" s="514"/>
      <c r="ITD6" s="514"/>
      <c r="ITE6" s="514"/>
      <c r="ITF6" s="514"/>
      <c r="ITG6" s="514"/>
      <c r="ITH6" s="515"/>
      <c r="ITI6" s="510"/>
      <c r="ITJ6" s="511"/>
      <c r="ITK6" s="511"/>
      <c r="ITL6" s="512"/>
      <c r="ITM6" s="512"/>
      <c r="ITN6" s="512"/>
      <c r="ITO6" s="513"/>
      <c r="ITP6" s="514"/>
      <c r="ITQ6" s="514"/>
      <c r="ITR6" s="514"/>
      <c r="ITS6" s="514"/>
      <c r="ITT6" s="514"/>
      <c r="ITU6" s="514"/>
      <c r="ITV6" s="514"/>
      <c r="ITW6" s="514"/>
      <c r="ITX6" s="514"/>
      <c r="ITY6" s="514"/>
      <c r="ITZ6" s="514"/>
      <c r="IUA6" s="515"/>
      <c r="IUB6" s="510"/>
      <c r="IUC6" s="511"/>
      <c r="IUD6" s="511"/>
      <c r="IUE6" s="512"/>
      <c r="IUF6" s="512"/>
      <c r="IUG6" s="512"/>
      <c r="IUH6" s="513"/>
      <c r="IUI6" s="514"/>
      <c r="IUJ6" s="514"/>
      <c r="IUK6" s="514"/>
      <c r="IUL6" s="514"/>
      <c r="IUM6" s="514"/>
      <c r="IUN6" s="514"/>
      <c r="IUO6" s="514"/>
      <c r="IUP6" s="514"/>
      <c r="IUQ6" s="514"/>
      <c r="IUR6" s="514"/>
      <c r="IUS6" s="514"/>
      <c r="IUT6" s="515"/>
      <c r="IUU6" s="510"/>
      <c r="IUV6" s="511"/>
      <c r="IUW6" s="511"/>
      <c r="IUX6" s="512"/>
      <c r="IUY6" s="512"/>
      <c r="IUZ6" s="512"/>
      <c r="IVA6" s="513"/>
      <c r="IVB6" s="514"/>
      <c r="IVC6" s="514"/>
      <c r="IVD6" s="514"/>
      <c r="IVE6" s="514"/>
      <c r="IVF6" s="514"/>
      <c r="IVG6" s="514"/>
      <c r="IVH6" s="514"/>
      <c r="IVI6" s="514"/>
      <c r="IVJ6" s="514"/>
      <c r="IVK6" s="514"/>
      <c r="IVL6" s="514"/>
      <c r="IVM6" s="515"/>
      <c r="IVN6" s="510"/>
      <c r="IVO6" s="511"/>
      <c r="IVP6" s="511"/>
      <c r="IVQ6" s="512"/>
      <c r="IVR6" s="512"/>
      <c r="IVS6" s="512"/>
      <c r="IVT6" s="513"/>
      <c r="IVU6" s="514"/>
      <c r="IVV6" s="514"/>
      <c r="IVW6" s="514"/>
      <c r="IVX6" s="514"/>
      <c r="IVY6" s="514"/>
      <c r="IVZ6" s="514"/>
      <c r="IWA6" s="514"/>
      <c r="IWB6" s="514"/>
      <c r="IWC6" s="514"/>
      <c r="IWD6" s="514"/>
      <c r="IWE6" s="514"/>
      <c r="IWF6" s="515"/>
      <c r="IWG6" s="510"/>
      <c r="IWH6" s="511"/>
      <c r="IWI6" s="511"/>
      <c r="IWJ6" s="512"/>
      <c r="IWK6" s="512"/>
      <c r="IWL6" s="512"/>
      <c r="IWM6" s="513"/>
      <c r="IWN6" s="514"/>
      <c r="IWO6" s="514"/>
      <c r="IWP6" s="514"/>
      <c r="IWQ6" s="514"/>
      <c r="IWR6" s="514"/>
      <c r="IWS6" s="514"/>
      <c r="IWT6" s="514"/>
      <c r="IWU6" s="514"/>
      <c r="IWV6" s="514"/>
      <c r="IWW6" s="514"/>
      <c r="IWX6" s="514"/>
      <c r="IWY6" s="515"/>
      <c r="IWZ6" s="510"/>
      <c r="IXA6" s="511"/>
      <c r="IXB6" s="511"/>
      <c r="IXC6" s="512"/>
      <c r="IXD6" s="512"/>
      <c r="IXE6" s="512"/>
      <c r="IXF6" s="513"/>
      <c r="IXG6" s="514"/>
      <c r="IXH6" s="514"/>
      <c r="IXI6" s="514"/>
      <c r="IXJ6" s="514"/>
      <c r="IXK6" s="514"/>
      <c r="IXL6" s="514"/>
      <c r="IXM6" s="514"/>
      <c r="IXN6" s="514"/>
      <c r="IXO6" s="514"/>
      <c r="IXP6" s="514"/>
      <c r="IXQ6" s="514"/>
      <c r="IXR6" s="515"/>
      <c r="IXS6" s="510"/>
      <c r="IXT6" s="511"/>
      <c r="IXU6" s="511"/>
      <c r="IXV6" s="512"/>
      <c r="IXW6" s="512"/>
      <c r="IXX6" s="512"/>
      <c r="IXY6" s="513"/>
      <c r="IXZ6" s="514"/>
      <c r="IYA6" s="514"/>
      <c r="IYB6" s="514"/>
      <c r="IYC6" s="514"/>
      <c r="IYD6" s="514"/>
      <c r="IYE6" s="514"/>
      <c r="IYF6" s="514"/>
      <c r="IYG6" s="514"/>
      <c r="IYH6" s="514"/>
      <c r="IYI6" s="514"/>
      <c r="IYJ6" s="514"/>
      <c r="IYK6" s="515"/>
      <c r="IYL6" s="510"/>
      <c r="IYM6" s="511"/>
      <c r="IYN6" s="511"/>
      <c r="IYO6" s="512"/>
      <c r="IYP6" s="512"/>
      <c r="IYQ6" s="512"/>
      <c r="IYR6" s="513"/>
      <c r="IYS6" s="514"/>
      <c r="IYT6" s="514"/>
      <c r="IYU6" s="514"/>
      <c r="IYV6" s="514"/>
      <c r="IYW6" s="514"/>
      <c r="IYX6" s="514"/>
      <c r="IYY6" s="514"/>
      <c r="IYZ6" s="514"/>
      <c r="IZA6" s="514"/>
      <c r="IZB6" s="514"/>
      <c r="IZC6" s="514"/>
      <c r="IZD6" s="515"/>
      <c r="IZE6" s="510"/>
      <c r="IZF6" s="511"/>
      <c r="IZG6" s="511"/>
      <c r="IZH6" s="512"/>
      <c r="IZI6" s="512"/>
      <c r="IZJ6" s="512"/>
      <c r="IZK6" s="513"/>
      <c r="IZL6" s="514"/>
      <c r="IZM6" s="514"/>
      <c r="IZN6" s="514"/>
      <c r="IZO6" s="514"/>
      <c r="IZP6" s="514"/>
      <c r="IZQ6" s="514"/>
      <c r="IZR6" s="514"/>
      <c r="IZS6" s="514"/>
      <c r="IZT6" s="514"/>
      <c r="IZU6" s="514"/>
      <c r="IZV6" s="514"/>
      <c r="IZW6" s="515"/>
      <c r="IZX6" s="510"/>
      <c r="IZY6" s="511"/>
      <c r="IZZ6" s="511"/>
      <c r="JAA6" s="512"/>
      <c r="JAB6" s="512"/>
      <c r="JAC6" s="512"/>
      <c r="JAD6" s="513"/>
      <c r="JAE6" s="514"/>
      <c r="JAF6" s="514"/>
      <c r="JAG6" s="514"/>
      <c r="JAH6" s="514"/>
      <c r="JAI6" s="514"/>
      <c r="JAJ6" s="514"/>
      <c r="JAK6" s="514"/>
      <c r="JAL6" s="514"/>
      <c r="JAM6" s="514"/>
      <c r="JAN6" s="514"/>
      <c r="JAO6" s="514"/>
      <c r="JAP6" s="515"/>
      <c r="JAQ6" s="510"/>
      <c r="JAR6" s="511"/>
      <c r="JAS6" s="511"/>
      <c r="JAT6" s="512"/>
      <c r="JAU6" s="512"/>
      <c r="JAV6" s="512"/>
      <c r="JAW6" s="513"/>
      <c r="JAX6" s="514"/>
      <c r="JAY6" s="514"/>
      <c r="JAZ6" s="514"/>
      <c r="JBA6" s="514"/>
      <c r="JBB6" s="514"/>
      <c r="JBC6" s="514"/>
      <c r="JBD6" s="514"/>
      <c r="JBE6" s="514"/>
      <c r="JBF6" s="514"/>
      <c r="JBG6" s="514"/>
      <c r="JBH6" s="514"/>
      <c r="JBI6" s="515"/>
      <c r="JBJ6" s="510"/>
      <c r="JBK6" s="511"/>
      <c r="JBL6" s="511"/>
      <c r="JBM6" s="512"/>
      <c r="JBN6" s="512"/>
      <c r="JBO6" s="512"/>
      <c r="JBP6" s="513"/>
      <c r="JBQ6" s="514"/>
      <c r="JBR6" s="514"/>
      <c r="JBS6" s="514"/>
      <c r="JBT6" s="514"/>
      <c r="JBU6" s="514"/>
      <c r="JBV6" s="514"/>
      <c r="JBW6" s="514"/>
      <c r="JBX6" s="514"/>
      <c r="JBY6" s="514"/>
      <c r="JBZ6" s="514"/>
      <c r="JCA6" s="514"/>
      <c r="JCB6" s="515"/>
      <c r="JCC6" s="510"/>
      <c r="JCD6" s="511"/>
      <c r="JCE6" s="511"/>
      <c r="JCF6" s="512"/>
      <c r="JCG6" s="512"/>
      <c r="JCH6" s="512"/>
      <c r="JCI6" s="513"/>
      <c r="JCJ6" s="514"/>
      <c r="JCK6" s="514"/>
      <c r="JCL6" s="514"/>
      <c r="JCM6" s="514"/>
      <c r="JCN6" s="514"/>
      <c r="JCO6" s="514"/>
      <c r="JCP6" s="514"/>
      <c r="JCQ6" s="514"/>
      <c r="JCR6" s="514"/>
      <c r="JCS6" s="514"/>
      <c r="JCT6" s="514"/>
      <c r="JCU6" s="515"/>
      <c r="JCV6" s="510"/>
      <c r="JCW6" s="511"/>
      <c r="JCX6" s="511"/>
      <c r="JCY6" s="512"/>
      <c r="JCZ6" s="512"/>
      <c r="JDA6" s="512"/>
      <c r="JDB6" s="513"/>
      <c r="JDC6" s="514"/>
      <c r="JDD6" s="514"/>
      <c r="JDE6" s="514"/>
      <c r="JDF6" s="514"/>
      <c r="JDG6" s="514"/>
      <c r="JDH6" s="514"/>
      <c r="JDI6" s="514"/>
      <c r="JDJ6" s="514"/>
      <c r="JDK6" s="514"/>
      <c r="JDL6" s="514"/>
      <c r="JDM6" s="514"/>
      <c r="JDN6" s="515"/>
      <c r="JDO6" s="510"/>
      <c r="JDP6" s="511"/>
      <c r="JDQ6" s="511"/>
      <c r="JDR6" s="512"/>
      <c r="JDS6" s="512"/>
      <c r="JDT6" s="512"/>
      <c r="JDU6" s="513"/>
      <c r="JDV6" s="514"/>
      <c r="JDW6" s="514"/>
      <c r="JDX6" s="514"/>
      <c r="JDY6" s="514"/>
      <c r="JDZ6" s="514"/>
      <c r="JEA6" s="514"/>
      <c r="JEB6" s="514"/>
      <c r="JEC6" s="514"/>
      <c r="JED6" s="514"/>
      <c r="JEE6" s="514"/>
      <c r="JEF6" s="514"/>
      <c r="JEG6" s="515"/>
      <c r="JEH6" s="510"/>
      <c r="JEI6" s="511"/>
      <c r="JEJ6" s="511"/>
      <c r="JEK6" s="512"/>
      <c r="JEL6" s="512"/>
      <c r="JEM6" s="512"/>
      <c r="JEN6" s="513"/>
      <c r="JEO6" s="514"/>
      <c r="JEP6" s="514"/>
      <c r="JEQ6" s="514"/>
      <c r="JER6" s="514"/>
      <c r="JES6" s="514"/>
      <c r="JET6" s="514"/>
      <c r="JEU6" s="514"/>
      <c r="JEV6" s="514"/>
      <c r="JEW6" s="514"/>
      <c r="JEX6" s="514"/>
      <c r="JEY6" s="514"/>
      <c r="JEZ6" s="515"/>
      <c r="JFA6" s="510"/>
      <c r="JFB6" s="511"/>
      <c r="JFC6" s="511"/>
      <c r="JFD6" s="512"/>
      <c r="JFE6" s="512"/>
      <c r="JFF6" s="512"/>
      <c r="JFG6" s="513"/>
      <c r="JFH6" s="514"/>
      <c r="JFI6" s="514"/>
      <c r="JFJ6" s="514"/>
      <c r="JFK6" s="514"/>
      <c r="JFL6" s="514"/>
      <c r="JFM6" s="514"/>
      <c r="JFN6" s="514"/>
      <c r="JFO6" s="514"/>
      <c r="JFP6" s="514"/>
      <c r="JFQ6" s="514"/>
      <c r="JFR6" s="514"/>
      <c r="JFS6" s="515"/>
      <c r="JFT6" s="510"/>
      <c r="JFU6" s="511"/>
      <c r="JFV6" s="511"/>
      <c r="JFW6" s="512"/>
      <c r="JFX6" s="512"/>
      <c r="JFY6" s="512"/>
      <c r="JFZ6" s="513"/>
      <c r="JGA6" s="514"/>
      <c r="JGB6" s="514"/>
      <c r="JGC6" s="514"/>
      <c r="JGD6" s="514"/>
      <c r="JGE6" s="514"/>
      <c r="JGF6" s="514"/>
      <c r="JGG6" s="514"/>
      <c r="JGH6" s="514"/>
      <c r="JGI6" s="514"/>
      <c r="JGJ6" s="514"/>
      <c r="JGK6" s="514"/>
      <c r="JGL6" s="515"/>
      <c r="JGM6" s="510"/>
      <c r="JGN6" s="511"/>
      <c r="JGO6" s="511"/>
      <c r="JGP6" s="512"/>
      <c r="JGQ6" s="512"/>
      <c r="JGR6" s="512"/>
      <c r="JGS6" s="513"/>
      <c r="JGT6" s="514"/>
      <c r="JGU6" s="514"/>
      <c r="JGV6" s="514"/>
      <c r="JGW6" s="514"/>
      <c r="JGX6" s="514"/>
      <c r="JGY6" s="514"/>
      <c r="JGZ6" s="514"/>
      <c r="JHA6" s="514"/>
      <c r="JHB6" s="514"/>
      <c r="JHC6" s="514"/>
      <c r="JHD6" s="514"/>
      <c r="JHE6" s="515"/>
      <c r="JHF6" s="510"/>
      <c r="JHG6" s="511"/>
      <c r="JHH6" s="511"/>
      <c r="JHI6" s="512"/>
      <c r="JHJ6" s="512"/>
      <c r="JHK6" s="512"/>
      <c r="JHL6" s="513"/>
      <c r="JHM6" s="514"/>
      <c r="JHN6" s="514"/>
      <c r="JHO6" s="514"/>
      <c r="JHP6" s="514"/>
      <c r="JHQ6" s="514"/>
      <c r="JHR6" s="514"/>
      <c r="JHS6" s="514"/>
      <c r="JHT6" s="514"/>
      <c r="JHU6" s="514"/>
      <c r="JHV6" s="514"/>
      <c r="JHW6" s="514"/>
      <c r="JHX6" s="515"/>
      <c r="JHY6" s="510"/>
      <c r="JHZ6" s="511"/>
      <c r="JIA6" s="511"/>
      <c r="JIB6" s="512"/>
      <c r="JIC6" s="512"/>
      <c r="JID6" s="512"/>
      <c r="JIE6" s="513"/>
      <c r="JIF6" s="514"/>
      <c r="JIG6" s="514"/>
      <c r="JIH6" s="514"/>
      <c r="JII6" s="514"/>
      <c r="JIJ6" s="514"/>
      <c r="JIK6" s="514"/>
      <c r="JIL6" s="514"/>
      <c r="JIM6" s="514"/>
      <c r="JIN6" s="514"/>
      <c r="JIO6" s="514"/>
      <c r="JIP6" s="514"/>
      <c r="JIQ6" s="515"/>
      <c r="JIR6" s="510"/>
      <c r="JIS6" s="511"/>
      <c r="JIT6" s="511"/>
      <c r="JIU6" s="512"/>
      <c r="JIV6" s="512"/>
      <c r="JIW6" s="512"/>
      <c r="JIX6" s="513"/>
      <c r="JIY6" s="514"/>
      <c r="JIZ6" s="514"/>
      <c r="JJA6" s="514"/>
      <c r="JJB6" s="514"/>
      <c r="JJC6" s="514"/>
      <c r="JJD6" s="514"/>
      <c r="JJE6" s="514"/>
      <c r="JJF6" s="514"/>
      <c r="JJG6" s="514"/>
      <c r="JJH6" s="514"/>
      <c r="JJI6" s="514"/>
      <c r="JJJ6" s="515"/>
      <c r="JJK6" s="510"/>
      <c r="JJL6" s="511"/>
      <c r="JJM6" s="511"/>
      <c r="JJN6" s="512"/>
      <c r="JJO6" s="512"/>
      <c r="JJP6" s="512"/>
      <c r="JJQ6" s="513"/>
      <c r="JJR6" s="514"/>
      <c r="JJS6" s="514"/>
      <c r="JJT6" s="514"/>
      <c r="JJU6" s="514"/>
      <c r="JJV6" s="514"/>
      <c r="JJW6" s="514"/>
      <c r="JJX6" s="514"/>
      <c r="JJY6" s="514"/>
      <c r="JJZ6" s="514"/>
      <c r="JKA6" s="514"/>
      <c r="JKB6" s="514"/>
      <c r="JKC6" s="515"/>
      <c r="JKD6" s="510"/>
      <c r="JKE6" s="511"/>
      <c r="JKF6" s="511"/>
      <c r="JKG6" s="512"/>
      <c r="JKH6" s="512"/>
      <c r="JKI6" s="512"/>
      <c r="JKJ6" s="513"/>
      <c r="JKK6" s="514"/>
      <c r="JKL6" s="514"/>
      <c r="JKM6" s="514"/>
      <c r="JKN6" s="514"/>
      <c r="JKO6" s="514"/>
      <c r="JKP6" s="514"/>
      <c r="JKQ6" s="514"/>
      <c r="JKR6" s="514"/>
      <c r="JKS6" s="514"/>
      <c r="JKT6" s="514"/>
      <c r="JKU6" s="514"/>
      <c r="JKV6" s="515"/>
      <c r="JKW6" s="510"/>
      <c r="JKX6" s="511"/>
      <c r="JKY6" s="511"/>
      <c r="JKZ6" s="512"/>
      <c r="JLA6" s="512"/>
      <c r="JLB6" s="512"/>
      <c r="JLC6" s="513"/>
      <c r="JLD6" s="514"/>
      <c r="JLE6" s="514"/>
      <c r="JLF6" s="514"/>
      <c r="JLG6" s="514"/>
      <c r="JLH6" s="514"/>
      <c r="JLI6" s="514"/>
      <c r="JLJ6" s="514"/>
      <c r="JLK6" s="514"/>
      <c r="JLL6" s="514"/>
      <c r="JLM6" s="514"/>
      <c r="JLN6" s="514"/>
      <c r="JLO6" s="515"/>
      <c r="JLP6" s="510"/>
      <c r="JLQ6" s="511"/>
      <c r="JLR6" s="511"/>
      <c r="JLS6" s="512"/>
      <c r="JLT6" s="512"/>
      <c r="JLU6" s="512"/>
      <c r="JLV6" s="513"/>
      <c r="JLW6" s="514"/>
      <c r="JLX6" s="514"/>
      <c r="JLY6" s="514"/>
      <c r="JLZ6" s="514"/>
      <c r="JMA6" s="514"/>
      <c r="JMB6" s="514"/>
      <c r="JMC6" s="514"/>
      <c r="JMD6" s="514"/>
      <c r="JME6" s="514"/>
      <c r="JMF6" s="514"/>
      <c r="JMG6" s="514"/>
      <c r="JMH6" s="515"/>
      <c r="JMI6" s="510"/>
      <c r="JMJ6" s="511"/>
      <c r="JMK6" s="511"/>
      <c r="JML6" s="512"/>
      <c r="JMM6" s="512"/>
      <c r="JMN6" s="512"/>
      <c r="JMO6" s="513"/>
      <c r="JMP6" s="514"/>
      <c r="JMQ6" s="514"/>
      <c r="JMR6" s="514"/>
      <c r="JMS6" s="514"/>
      <c r="JMT6" s="514"/>
      <c r="JMU6" s="514"/>
      <c r="JMV6" s="514"/>
      <c r="JMW6" s="514"/>
      <c r="JMX6" s="514"/>
      <c r="JMY6" s="514"/>
      <c r="JMZ6" s="514"/>
      <c r="JNA6" s="515"/>
      <c r="JNB6" s="510"/>
      <c r="JNC6" s="511"/>
      <c r="JND6" s="511"/>
      <c r="JNE6" s="512"/>
      <c r="JNF6" s="512"/>
      <c r="JNG6" s="512"/>
      <c r="JNH6" s="513"/>
      <c r="JNI6" s="514"/>
      <c r="JNJ6" s="514"/>
      <c r="JNK6" s="514"/>
      <c r="JNL6" s="514"/>
      <c r="JNM6" s="514"/>
      <c r="JNN6" s="514"/>
      <c r="JNO6" s="514"/>
      <c r="JNP6" s="514"/>
      <c r="JNQ6" s="514"/>
      <c r="JNR6" s="514"/>
      <c r="JNS6" s="514"/>
      <c r="JNT6" s="515"/>
      <c r="JNU6" s="510"/>
      <c r="JNV6" s="511"/>
      <c r="JNW6" s="511"/>
      <c r="JNX6" s="512"/>
      <c r="JNY6" s="512"/>
      <c r="JNZ6" s="512"/>
      <c r="JOA6" s="513"/>
      <c r="JOB6" s="514"/>
      <c r="JOC6" s="514"/>
      <c r="JOD6" s="514"/>
      <c r="JOE6" s="514"/>
      <c r="JOF6" s="514"/>
      <c r="JOG6" s="514"/>
      <c r="JOH6" s="514"/>
      <c r="JOI6" s="514"/>
      <c r="JOJ6" s="514"/>
      <c r="JOK6" s="514"/>
      <c r="JOL6" s="514"/>
      <c r="JOM6" s="515"/>
      <c r="JON6" s="510"/>
      <c r="JOO6" s="511"/>
      <c r="JOP6" s="511"/>
      <c r="JOQ6" s="512"/>
      <c r="JOR6" s="512"/>
      <c r="JOS6" s="512"/>
      <c r="JOT6" s="513"/>
      <c r="JOU6" s="514"/>
      <c r="JOV6" s="514"/>
      <c r="JOW6" s="514"/>
      <c r="JOX6" s="514"/>
      <c r="JOY6" s="514"/>
      <c r="JOZ6" s="514"/>
      <c r="JPA6" s="514"/>
      <c r="JPB6" s="514"/>
      <c r="JPC6" s="514"/>
      <c r="JPD6" s="514"/>
      <c r="JPE6" s="514"/>
      <c r="JPF6" s="515"/>
      <c r="JPG6" s="510"/>
      <c r="JPH6" s="511"/>
      <c r="JPI6" s="511"/>
      <c r="JPJ6" s="512"/>
      <c r="JPK6" s="512"/>
      <c r="JPL6" s="512"/>
      <c r="JPM6" s="513"/>
      <c r="JPN6" s="514"/>
      <c r="JPO6" s="514"/>
      <c r="JPP6" s="514"/>
      <c r="JPQ6" s="514"/>
      <c r="JPR6" s="514"/>
      <c r="JPS6" s="514"/>
      <c r="JPT6" s="514"/>
      <c r="JPU6" s="514"/>
      <c r="JPV6" s="514"/>
      <c r="JPW6" s="514"/>
      <c r="JPX6" s="514"/>
      <c r="JPY6" s="515"/>
      <c r="JPZ6" s="510"/>
      <c r="JQA6" s="511"/>
      <c r="JQB6" s="511"/>
      <c r="JQC6" s="512"/>
      <c r="JQD6" s="512"/>
      <c r="JQE6" s="512"/>
      <c r="JQF6" s="513"/>
      <c r="JQG6" s="514"/>
      <c r="JQH6" s="514"/>
      <c r="JQI6" s="514"/>
      <c r="JQJ6" s="514"/>
      <c r="JQK6" s="514"/>
      <c r="JQL6" s="514"/>
      <c r="JQM6" s="514"/>
      <c r="JQN6" s="514"/>
      <c r="JQO6" s="514"/>
      <c r="JQP6" s="514"/>
      <c r="JQQ6" s="514"/>
      <c r="JQR6" s="515"/>
      <c r="JQS6" s="510"/>
      <c r="JQT6" s="511"/>
      <c r="JQU6" s="511"/>
      <c r="JQV6" s="512"/>
      <c r="JQW6" s="512"/>
      <c r="JQX6" s="512"/>
      <c r="JQY6" s="513"/>
      <c r="JQZ6" s="514"/>
      <c r="JRA6" s="514"/>
      <c r="JRB6" s="514"/>
      <c r="JRC6" s="514"/>
      <c r="JRD6" s="514"/>
      <c r="JRE6" s="514"/>
      <c r="JRF6" s="514"/>
      <c r="JRG6" s="514"/>
      <c r="JRH6" s="514"/>
      <c r="JRI6" s="514"/>
      <c r="JRJ6" s="514"/>
      <c r="JRK6" s="515"/>
      <c r="JRL6" s="510"/>
      <c r="JRM6" s="511"/>
      <c r="JRN6" s="511"/>
      <c r="JRO6" s="512"/>
      <c r="JRP6" s="512"/>
      <c r="JRQ6" s="512"/>
      <c r="JRR6" s="513"/>
      <c r="JRS6" s="514"/>
      <c r="JRT6" s="514"/>
      <c r="JRU6" s="514"/>
      <c r="JRV6" s="514"/>
      <c r="JRW6" s="514"/>
      <c r="JRX6" s="514"/>
      <c r="JRY6" s="514"/>
      <c r="JRZ6" s="514"/>
      <c r="JSA6" s="514"/>
      <c r="JSB6" s="514"/>
      <c r="JSC6" s="514"/>
      <c r="JSD6" s="515"/>
      <c r="JSE6" s="510"/>
      <c r="JSF6" s="511"/>
      <c r="JSG6" s="511"/>
      <c r="JSH6" s="512"/>
      <c r="JSI6" s="512"/>
      <c r="JSJ6" s="512"/>
      <c r="JSK6" s="513"/>
      <c r="JSL6" s="514"/>
      <c r="JSM6" s="514"/>
      <c r="JSN6" s="514"/>
      <c r="JSO6" s="514"/>
      <c r="JSP6" s="514"/>
      <c r="JSQ6" s="514"/>
      <c r="JSR6" s="514"/>
      <c r="JSS6" s="514"/>
      <c r="JST6" s="514"/>
      <c r="JSU6" s="514"/>
      <c r="JSV6" s="514"/>
      <c r="JSW6" s="515"/>
      <c r="JSX6" s="510"/>
      <c r="JSY6" s="511"/>
      <c r="JSZ6" s="511"/>
      <c r="JTA6" s="512"/>
      <c r="JTB6" s="512"/>
      <c r="JTC6" s="512"/>
      <c r="JTD6" s="513"/>
      <c r="JTE6" s="514"/>
      <c r="JTF6" s="514"/>
      <c r="JTG6" s="514"/>
      <c r="JTH6" s="514"/>
      <c r="JTI6" s="514"/>
      <c r="JTJ6" s="514"/>
      <c r="JTK6" s="514"/>
      <c r="JTL6" s="514"/>
      <c r="JTM6" s="514"/>
      <c r="JTN6" s="514"/>
      <c r="JTO6" s="514"/>
      <c r="JTP6" s="515"/>
      <c r="JTQ6" s="510"/>
      <c r="JTR6" s="511"/>
      <c r="JTS6" s="511"/>
      <c r="JTT6" s="512"/>
      <c r="JTU6" s="512"/>
      <c r="JTV6" s="512"/>
      <c r="JTW6" s="513"/>
      <c r="JTX6" s="514"/>
      <c r="JTY6" s="514"/>
      <c r="JTZ6" s="514"/>
      <c r="JUA6" s="514"/>
      <c r="JUB6" s="514"/>
      <c r="JUC6" s="514"/>
      <c r="JUD6" s="514"/>
      <c r="JUE6" s="514"/>
      <c r="JUF6" s="514"/>
      <c r="JUG6" s="514"/>
      <c r="JUH6" s="514"/>
      <c r="JUI6" s="515"/>
      <c r="JUJ6" s="510"/>
      <c r="JUK6" s="511"/>
      <c r="JUL6" s="511"/>
      <c r="JUM6" s="512"/>
      <c r="JUN6" s="512"/>
      <c r="JUO6" s="512"/>
      <c r="JUP6" s="513"/>
      <c r="JUQ6" s="514"/>
      <c r="JUR6" s="514"/>
      <c r="JUS6" s="514"/>
      <c r="JUT6" s="514"/>
      <c r="JUU6" s="514"/>
      <c r="JUV6" s="514"/>
      <c r="JUW6" s="514"/>
      <c r="JUX6" s="514"/>
      <c r="JUY6" s="514"/>
      <c r="JUZ6" s="514"/>
      <c r="JVA6" s="514"/>
      <c r="JVB6" s="515"/>
      <c r="JVC6" s="510"/>
      <c r="JVD6" s="511"/>
      <c r="JVE6" s="511"/>
      <c r="JVF6" s="512"/>
      <c r="JVG6" s="512"/>
      <c r="JVH6" s="512"/>
      <c r="JVI6" s="513"/>
      <c r="JVJ6" s="514"/>
      <c r="JVK6" s="514"/>
      <c r="JVL6" s="514"/>
      <c r="JVM6" s="514"/>
      <c r="JVN6" s="514"/>
      <c r="JVO6" s="514"/>
      <c r="JVP6" s="514"/>
      <c r="JVQ6" s="514"/>
      <c r="JVR6" s="514"/>
      <c r="JVS6" s="514"/>
      <c r="JVT6" s="514"/>
      <c r="JVU6" s="515"/>
      <c r="JVV6" s="510"/>
      <c r="JVW6" s="511"/>
      <c r="JVX6" s="511"/>
      <c r="JVY6" s="512"/>
      <c r="JVZ6" s="512"/>
      <c r="JWA6" s="512"/>
      <c r="JWB6" s="513"/>
      <c r="JWC6" s="514"/>
      <c r="JWD6" s="514"/>
      <c r="JWE6" s="514"/>
      <c r="JWF6" s="514"/>
      <c r="JWG6" s="514"/>
      <c r="JWH6" s="514"/>
      <c r="JWI6" s="514"/>
      <c r="JWJ6" s="514"/>
      <c r="JWK6" s="514"/>
      <c r="JWL6" s="514"/>
      <c r="JWM6" s="514"/>
      <c r="JWN6" s="515"/>
      <c r="JWO6" s="510"/>
      <c r="JWP6" s="511"/>
      <c r="JWQ6" s="511"/>
      <c r="JWR6" s="512"/>
      <c r="JWS6" s="512"/>
      <c r="JWT6" s="512"/>
      <c r="JWU6" s="513"/>
      <c r="JWV6" s="514"/>
      <c r="JWW6" s="514"/>
      <c r="JWX6" s="514"/>
      <c r="JWY6" s="514"/>
      <c r="JWZ6" s="514"/>
      <c r="JXA6" s="514"/>
      <c r="JXB6" s="514"/>
      <c r="JXC6" s="514"/>
      <c r="JXD6" s="514"/>
      <c r="JXE6" s="514"/>
      <c r="JXF6" s="514"/>
      <c r="JXG6" s="515"/>
      <c r="JXH6" s="510"/>
      <c r="JXI6" s="511"/>
      <c r="JXJ6" s="511"/>
      <c r="JXK6" s="512"/>
      <c r="JXL6" s="512"/>
      <c r="JXM6" s="512"/>
      <c r="JXN6" s="513"/>
      <c r="JXO6" s="514"/>
      <c r="JXP6" s="514"/>
      <c r="JXQ6" s="514"/>
      <c r="JXR6" s="514"/>
      <c r="JXS6" s="514"/>
      <c r="JXT6" s="514"/>
      <c r="JXU6" s="514"/>
      <c r="JXV6" s="514"/>
      <c r="JXW6" s="514"/>
      <c r="JXX6" s="514"/>
      <c r="JXY6" s="514"/>
      <c r="JXZ6" s="515"/>
      <c r="JYA6" s="510"/>
      <c r="JYB6" s="511"/>
      <c r="JYC6" s="511"/>
      <c r="JYD6" s="512"/>
      <c r="JYE6" s="512"/>
      <c r="JYF6" s="512"/>
      <c r="JYG6" s="513"/>
      <c r="JYH6" s="514"/>
      <c r="JYI6" s="514"/>
      <c r="JYJ6" s="514"/>
      <c r="JYK6" s="514"/>
      <c r="JYL6" s="514"/>
      <c r="JYM6" s="514"/>
      <c r="JYN6" s="514"/>
      <c r="JYO6" s="514"/>
      <c r="JYP6" s="514"/>
      <c r="JYQ6" s="514"/>
      <c r="JYR6" s="514"/>
      <c r="JYS6" s="515"/>
      <c r="JYT6" s="510"/>
      <c r="JYU6" s="511"/>
      <c r="JYV6" s="511"/>
      <c r="JYW6" s="512"/>
      <c r="JYX6" s="512"/>
      <c r="JYY6" s="512"/>
      <c r="JYZ6" s="513"/>
      <c r="JZA6" s="514"/>
      <c r="JZB6" s="514"/>
      <c r="JZC6" s="514"/>
      <c r="JZD6" s="514"/>
      <c r="JZE6" s="514"/>
      <c r="JZF6" s="514"/>
      <c r="JZG6" s="514"/>
      <c r="JZH6" s="514"/>
      <c r="JZI6" s="514"/>
      <c r="JZJ6" s="514"/>
      <c r="JZK6" s="514"/>
      <c r="JZL6" s="515"/>
      <c r="JZM6" s="510"/>
      <c r="JZN6" s="511"/>
      <c r="JZO6" s="511"/>
      <c r="JZP6" s="512"/>
      <c r="JZQ6" s="512"/>
      <c r="JZR6" s="512"/>
      <c r="JZS6" s="513"/>
      <c r="JZT6" s="514"/>
      <c r="JZU6" s="514"/>
      <c r="JZV6" s="514"/>
      <c r="JZW6" s="514"/>
      <c r="JZX6" s="514"/>
      <c r="JZY6" s="514"/>
      <c r="JZZ6" s="514"/>
      <c r="KAA6" s="514"/>
      <c r="KAB6" s="514"/>
      <c r="KAC6" s="514"/>
      <c r="KAD6" s="514"/>
      <c r="KAE6" s="515"/>
      <c r="KAF6" s="510"/>
      <c r="KAG6" s="511"/>
      <c r="KAH6" s="511"/>
      <c r="KAI6" s="512"/>
      <c r="KAJ6" s="512"/>
      <c r="KAK6" s="512"/>
      <c r="KAL6" s="513"/>
      <c r="KAM6" s="514"/>
      <c r="KAN6" s="514"/>
      <c r="KAO6" s="514"/>
      <c r="KAP6" s="514"/>
      <c r="KAQ6" s="514"/>
      <c r="KAR6" s="514"/>
      <c r="KAS6" s="514"/>
      <c r="KAT6" s="514"/>
      <c r="KAU6" s="514"/>
      <c r="KAV6" s="514"/>
      <c r="KAW6" s="514"/>
      <c r="KAX6" s="515"/>
      <c r="KAY6" s="510"/>
      <c r="KAZ6" s="511"/>
      <c r="KBA6" s="511"/>
      <c r="KBB6" s="512"/>
      <c r="KBC6" s="512"/>
      <c r="KBD6" s="512"/>
      <c r="KBE6" s="513"/>
      <c r="KBF6" s="514"/>
      <c r="KBG6" s="514"/>
      <c r="KBH6" s="514"/>
      <c r="KBI6" s="514"/>
      <c r="KBJ6" s="514"/>
      <c r="KBK6" s="514"/>
      <c r="KBL6" s="514"/>
      <c r="KBM6" s="514"/>
      <c r="KBN6" s="514"/>
      <c r="KBO6" s="514"/>
      <c r="KBP6" s="514"/>
      <c r="KBQ6" s="515"/>
      <c r="KBR6" s="510"/>
      <c r="KBS6" s="511"/>
      <c r="KBT6" s="511"/>
      <c r="KBU6" s="512"/>
      <c r="KBV6" s="512"/>
      <c r="KBW6" s="512"/>
      <c r="KBX6" s="513"/>
      <c r="KBY6" s="514"/>
      <c r="KBZ6" s="514"/>
      <c r="KCA6" s="514"/>
      <c r="KCB6" s="514"/>
      <c r="KCC6" s="514"/>
      <c r="KCD6" s="514"/>
      <c r="KCE6" s="514"/>
      <c r="KCF6" s="514"/>
      <c r="KCG6" s="514"/>
      <c r="KCH6" s="514"/>
      <c r="KCI6" s="514"/>
      <c r="KCJ6" s="515"/>
      <c r="KCK6" s="510"/>
      <c r="KCL6" s="511"/>
      <c r="KCM6" s="511"/>
      <c r="KCN6" s="512"/>
      <c r="KCO6" s="512"/>
      <c r="KCP6" s="512"/>
      <c r="KCQ6" s="513"/>
      <c r="KCR6" s="514"/>
      <c r="KCS6" s="514"/>
      <c r="KCT6" s="514"/>
      <c r="KCU6" s="514"/>
      <c r="KCV6" s="514"/>
      <c r="KCW6" s="514"/>
      <c r="KCX6" s="514"/>
      <c r="KCY6" s="514"/>
      <c r="KCZ6" s="514"/>
      <c r="KDA6" s="514"/>
      <c r="KDB6" s="514"/>
      <c r="KDC6" s="515"/>
      <c r="KDD6" s="510"/>
      <c r="KDE6" s="511"/>
      <c r="KDF6" s="511"/>
      <c r="KDG6" s="512"/>
      <c r="KDH6" s="512"/>
      <c r="KDI6" s="512"/>
      <c r="KDJ6" s="513"/>
      <c r="KDK6" s="514"/>
      <c r="KDL6" s="514"/>
      <c r="KDM6" s="514"/>
      <c r="KDN6" s="514"/>
      <c r="KDO6" s="514"/>
      <c r="KDP6" s="514"/>
      <c r="KDQ6" s="514"/>
      <c r="KDR6" s="514"/>
      <c r="KDS6" s="514"/>
      <c r="KDT6" s="514"/>
      <c r="KDU6" s="514"/>
      <c r="KDV6" s="515"/>
      <c r="KDW6" s="510"/>
      <c r="KDX6" s="511"/>
      <c r="KDY6" s="511"/>
      <c r="KDZ6" s="512"/>
      <c r="KEA6" s="512"/>
      <c r="KEB6" s="512"/>
      <c r="KEC6" s="513"/>
      <c r="KED6" s="514"/>
      <c r="KEE6" s="514"/>
      <c r="KEF6" s="514"/>
      <c r="KEG6" s="514"/>
      <c r="KEH6" s="514"/>
      <c r="KEI6" s="514"/>
      <c r="KEJ6" s="514"/>
      <c r="KEK6" s="514"/>
      <c r="KEL6" s="514"/>
      <c r="KEM6" s="514"/>
      <c r="KEN6" s="514"/>
      <c r="KEO6" s="515"/>
      <c r="KEP6" s="510"/>
      <c r="KEQ6" s="511"/>
      <c r="KER6" s="511"/>
      <c r="KES6" s="512"/>
      <c r="KET6" s="512"/>
      <c r="KEU6" s="512"/>
      <c r="KEV6" s="513"/>
      <c r="KEW6" s="514"/>
      <c r="KEX6" s="514"/>
      <c r="KEY6" s="514"/>
      <c r="KEZ6" s="514"/>
      <c r="KFA6" s="514"/>
      <c r="KFB6" s="514"/>
      <c r="KFC6" s="514"/>
      <c r="KFD6" s="514"/>
      <c r="KFE6" s="514"/>
      <c r="KFF6" s="514"/>
      <c r="KFG6" s="514"/>
      <c r="KFH6" s="515"/>
      <c r="KFI6" s="510"/>
      <c r="KFJ6" s="511"/>
      <c r="KFK6" s="511"/>
      <c r="KFL6" s="512"/>
      <c r="KFM6" s="512"/>
      <c r="KFN6" s="512"/>
      <c r="KFO6" s="513"/>
      <c r="KFP6" s="514"/>
      <c r="KFQ6" s="514"/>
      <c r="KFR6" s="514"/>
      <c r="KFS6" s="514"/>
      <c r="KFT6" s="514"/>
      <c r="KFU6" s="514"/>
      <c r="KFV6" s="514"/>
      <c r="KFW6" s="514"/>
      <c r="KFX6" s="514"/>
      <c r="KFY6" s="514"/>
      <c r="KFZ6" s="514"/>
      <c r="KGA6" s="515"/>
      <c r="KGB6" s="510"/>
      <c r="KGC6" s="511"/>
      <c r="KGD6" s="511"/>
      <c r="KGE6" s="512"/>
      <c r="KGF6" s="512"/>
      <c r="KGG6" s="512"/>
      <c r="KGH6" s="513"/>
      <c r="KGI6" s="514"/>
      <c r="KGJ6" s="514"/>
      <c r="KGK6" s="514"/>
      <c r="KGL6" s="514"/>
      <c r="KGM6" s="514"/>
      <c r="KGN6" s="514"/>
      <c r="KGO6" s="514"/>
      <c r="KGP6" s="514"/>
      <c r="KGQ6" s="514"/>
      <c r="KGR6" s="514"/>
      <c r="KGS6" s="514"/>
      <c r="KGT6" s="515"/>
      <c r="KGU6" s="510"/>
      <c r="KGV6" s="511"/>
      <c r="KGW6" s="511"/>
      <c r="KGX6" s="512"/>
      <c r="KGY6" s="512"/>
      <c r="KGZ6" s="512"/>
      <c r="KHA6" s="513"/>
      <c r="KHB6" s="514"/>
      <c r="KHC6" s="514"/>
      <c r="KHD6" s="514"/>
      <c r="KHE6" s="514"/>
      <c r="KHF6" s="514"/>
      <c r="KHG6" s="514"/>
      <c r="KHH6" s="514"/>
      <c r="KHI6" s="514"/>
      <c r="KHJ6" s="514"/>
      <c r="KHK6" s="514"/>
      <c r="KHL6" s="514"/>
      <c r="KHM6" s="515"/>
      <c r="KHN6" s="510"/>
      <c r="KHO6" s="511"/>
      <c r="KHP6" s="511"/>
      <c r="KHQ6" s="512"/>
      <c r="KHR6" s="512"/>
      <c r="KHS6" s="512"/>
      <c r="KHT6" s="513"/>
      <c r="KHU6" s="514"/>
      <c r="KHV6" s="514"/>
      <c r="KHW6" s="514"/>
      <c r="KHX6" s="514"/>
      <c r="KHY6" s="514"/>
      <c r="KHZ6" s="514"/>
      <c r="KIA6" s="514"/>
      <c r="KIB6" s="514"/>
      <c r="KIC6" s="514"/>
      <c r="KID6" s="514"/>
      <c r="KIE6" s="514"/>
      <c r="KIF6" s="515"/>
      <c r="KIG6" s="510"/>
      <c r="KIH6" s="511"/>
      <c r="KII6" s="511"/>
      <c r="KIJ6" s="512"/>
      <c r="KIK6" s="512"/>
      <c r="KIL6" s="512"/>
      <c r="KIM6" s="513"/>
      <c r="KIN6" s="514"/>
      <c r="KIO6" s="514"/>
      <c r="KIP6" s="514"/>
      <c r="KIQ6" s="514"/>
      <c r="KIR6" s="514"/>
      <c r="KIS6" s="514"/>
      <c r="KIT6" s="514"/>
      <c r="KIU6" s="514"/>
      <c r="KIV6" s="514"/>
      <c r="KIW6" s="514"/>
      <c r="KIX6" s="514"/>
      <c r="KIY6" s="515"/>
      <c r="KIZ6" s="510"/>
      <c r="KJA6" s="511"/>
      <c r="KJB6" s="511"/>
      <c r="KJC6" s="512"/>
      <c r="KJD6" s="512"/>
      <c r="KJE6" s="512"/>
      <c r="KJF6" s="513"/>
      <c r="KJG6" s="514"/>
      <c r="KJH6" s="514"/>
      <c r="KJI6" s="514"/>
      <c r="KJJ6" s="514"/>
      <c r="KJK6" s="514"/>
      <c r="KJL6" s="514"/>
      <c r="KJM6" s="514"/>
      <c r="KJN6" s="514"/>
      <c r="KJO6" s="514"/>
      <c r="KJP6" s="514"/>
      <c r="KJQ6" s="514"/>
      <c r="KJR6" s="515"/>
      <c r="KJS6" s="510"/>
      <c r="KJT6" s="511"/>
      <c r="KJU6" s="511"/>
      <c r="KJV6" s="512"/>
      <c r="KJW6" s="512"/>
      <c r="KJX6" s="512"/>
      <c r="KJY6" s="513"/>
      <c r="KJZ6" s="514"/>
      <c r="KKA6" s="514"/>
      <c r="KKB6" s="514"/>
      <c r="KKC6" s="514"/>
      <c r="KKD6" s="514"/>
      <c r="KKE6" s="514"/>
      <c r="KKF6" s="514"/>
      <c r="KKG6" s="514"/>
      <c r="KKH6" s="514"/>
      <c r="KKI6" s="514"/>
      <c r="KKJ6" s="514"/>
      <c r="KKK6" s="515"/>
      <c r="KKL6" s="510"/>
      <c r="KKM6" s="511"/>
      <c r="KKN6" s="511"/>
      <c r="KKO6" s="512"/>
      <c r="KKP6" s="512"/>
      <c r="KKQ6" s="512"/>
      <c r="KKR6" s="513"/>
      <c r="KKS6" s="514"/>
      <c r="KKT6" s="514"/>
      <c r="KKU6" s="514"/>
      <c r="KKV6" s="514"/>
      <c r="KKW6" s="514"/>
      <c r="KKX6" s="514"/>
      <c r="KKY6" s="514"/>
      <c r="KKZ6" s="514"/>
      <c r="KLA6" s="514"/>
      <c r="KLB6" s="514"/>
      <c r="KLC6" s="514"/>
      <c r="KLD6" s="515"/>
      <c r="KLE6" s="510"/>
      <c r="KLF6" s="511"/>
      <c r="KLG6" s="511"/>
      <c r="KLH6" s="512"/>
      <c r="KLI6" s="512"/>
      <c r="KLJ6" s="512"/>
      <c r="KLK6" s="513"/>
      <c r="KLL6" s="514"/>
      <c r="KLM6" s="514"/>
      <c r="KLN6" s="514"/>
      <c r="KLO6" s="514"/>
      <c r="KLP6" s="514"/>
      <c r="KLQ6" s="514"/>
      <c r="KLR6" s="514"/>
      <c r="KLS6" s="514"/>
      <c r="KLT6" s="514"/>
      <c r="KLU6" s="514"/>
      <c r="KLV6" s="514"/>
      <c r="KLW6" s="515"/>
      <c r="KLX6" s="510"/>
      <c r="KLY6" s="511"/>
      <c r="KLZ6" s="511"/>
      <c r="KMA6" s="512"/>
      <c r="KMB6" s="512"/>
      <c r="KMC6" s="512"/>
      <c r="KMD6" s="513"/>
      <c r="KME6" s="514"/>
      <c r="KMF6" s="514"/>
      <c r="KMG6" s="514"/>
      <c r="KMH6" s="514"/>
      <c r="KMI6" s="514"/>
      <c r="KMJ6" s="514"/>
      <c r="KMK6" s="514"/>
      <c r="KML6" s="514"/>
      <c r="KMM6" s="514"/>
      <c r="KMN6" s="514"/>
      <c r="KMO6" s="514"/>
      <c r="KMP6" s="515"/>
      <c r="KMQ6" s="510"/>
      <c r="KMR6" s="511"/>
      <c r="KMS6" s="511"/>
      <c r="KMT6" s="512"/>
      <c r="KMU6" s="512"/>
      <c r="KMV6" s="512"/>
      <c r="KMW6" s="513"/>
      <c r="KMX6" s="514"/>
      <c r="KMY6" s="514"/>
      <c r="KMZ6" s="514"/>
      <c r="KNA6" s="514"/>
      <c r="KNB6" s="514"/>
      <c r="KNC6" s="514"/>
      <c r="KND6" s="514"/>
      <c r="KNE6" s="514"/>
      <c r="KNF6" s="514"/>
      <c r="KNG6" s="514"/>
      <c r="KNH6" s="514"/>
      <c r="KNI6" s="515"/>
      <c r="KNJ6" s="510"/>
      <c r="KNK6" s="511"/>
      <c r="KNL6" s="511"/>
      <c r="KNM6" s="512"/>
      <c r="KNN6" s="512"/>
      <c r="KNO6" s="512"/>
      <c r="KNP6" s="513"/>
      <c r="KNQ6" s="514"/>
      <c r="KNR6" s="514"/>
      <c r="KNS6" s="514"/>
      <c r="KNT6" s="514"/>
      <c r="KNU6" s="514"/>
      <c r="KNV6" s="514"/>
      <c r="KNW6" s="514"/>
      <c r="KNX6" s="514"/>
      <c r="KNY6" s="514"/>
      <c r="KNZ6" s="514"/>
      <c r="KOA6" s="514"/>
      <c r="KOB6" s="515"/>
      <c r="KOC6" s="510"/>
      <c r="KOD6" s="511"/>
      <c r="KOE6" s="511"/>
      <c r="KOF6" s="512"/>
      <c r="KOG6" s="512"/>
      <c r="KOH6" s="512"/>
      <c r="KOI6" s="513"/>
      <c r="KOJ6" s="514"/>
      <c r="KOK6" s="514"/>
      <c r="KOL6" s="514"/>
      <c r="KOM6" s="514"/>
      <c r="KON6" s="514"/>
      <c r="KOO6" s="514"/>
      <c r="KOP6" s="514"/>
      <c r="KOQ6" s="514"/>
      <c r="KOR6" s="514"/>
      <c r="KOS6" s="514"/>
      <c r="KOT6" s="514"/>
      <c r="KOU6" s="515"/>
      <c r="KOV6" s="510"/>
      <c r="KOW6" s="511"/>
      <c r="KOX6" s="511"/>
      <c r="KOY6" s="512"/>
      <c r="KOZ6" s="512"/>
      <c r="KPA6" s="512"/>
      <c r="KPB6" s="513"/>
      <c r="KPC6" s="514"/>
      <c r="KPD6" s="514"/>
      <c r="KPE6" s="514"/>
      <c r="KPF6" s="514"/>
      <c r="KPG6" s="514"/>
      <c r="KPH6" s="514"/>
      <c r="KPI6" s="514"/>
      <c r="KPJ6" s="514"/>
      <c r="KPK6" s="514"/>
      <c r="KPL6" s="514"/>
      <c r="KPM6" s="514"/>
      <c r="KPN6" s="515"/>
      <c r="KPO6" s="510"/>
      <c r="KPP6" s="511"/>
      <c r="KPQ6" s="511"/>
      <c r="KPR6" s="512"/>
      <c r="KPS6" s="512"/>
      <c r="KPT6" s="512"/>
      <c r="KPU6" s="513"/>
      <c r="KPV6" s="514"/>
      <c r="KPW6" s="514"/>
      <c r="KPX6" s="514"/>
      <c r="KPY6" s="514"/>
      <c r="KPZ6" s="514"/>
      <c r="KQA6" s="514"/>
      <c r="KQB6" s="514"/>
      <c r="KQC6" s="514"/>
      <c r="KQD6" s="514"/>
      <c r="KQE6" s="514"/>
      <c r="KQF6" s="514"/>
      <c r="KQG6" s="515"/>
      <c r="KQH6" s="510"/>
      <c r="KQI6" s="511"/>
      <c r="KQJ6" s="511"/>
      <c r="KQK6" s="512"/>
      <c r="KQL6" s="512"/>
      <c r="KQM6" s="512"/>
      <c r="KQN6" s="513"/>
      <c r="KQO6" s="514"/>
      <c r="KQP6" s="514"/>
      <c r="KQQ6" s="514"/>
      <c r="KQR6" s="514"/>
      <c r="KQS6" s="514"/>
      <c r="KQT6" s="514"/>
      <c r="KQU6" s="514"/>
      <c r="KQV6" s="514"/>
      <c r="KQW6" s="514"/>
      <c r="KQX6" s="514"/>
      <c r="KQY6" s="514"/>
      <c r="KQZ6" s="515"/>
      <c r="KRA6" s="510"/>
      <c r="KRB6" s="511"/>
      <c r="KRC6" s="511"/>
      <c r="KRD6" s="512"/>
      <c r="KRE6" s="512"/>
      <c r="KRF6" s="512"/>
      <c r="KRG6" s="513"/>
      <c r="KRH6" s="514"/>
      <c r="KRI6" s="514"/>
      <c r="KRJ6" s="514"/>
      <c r="KRK6" s="514"/>
      <c r="KRL6" s="514"/>
      <c r="KRM6" s="514"/>
      <c r="KRN6" s="514"/>
      <c r="KRO6" s="514"/>
      <c r="KRP6" s="514"/>
      <c r="KRQ6" s="514"/>
      <c r="KRR6" s="514"/>
      <c r="KRS6" s="515"/>
      <c r="KRT6" s="510"/>
      <c r="KRU6" s="511"/>
      <c r="KRV6" s="511"/>
      <c r="KRW6" s="512"/>
      <c r="KRX6" s="512"/>
      <c r="KRY6" s="512"/>
      <c r="KRZ6" s="513"/>
      <c r="KSA6" s="514"/>
      <c r="KSB6" s="514"/>
      <c r="KSC6" s="514"/>
      <c r="KSD6" s="514"/>
      <c r="KSE6" s="514"/>
      <c r="KSF6" s="514"/>
      <c r="KSG6" s="514"/>
      <c r="KSH6" s="514"/>
      <c r="KSI6" s="514"/>
      <c r="KSJ6" s="514"/>
      <c r="KSK6" s="514"/>
      <c r="KSL6" s="515"/>
      <c r="KSM6" s="510"/>
      <c r="KSN6" s="511"/>
      <c r="KSO6" s="511"/>
      <c r="KSP6" s="512"/>
      <c r="KSQ6" s="512"/>
      <c r="KSR6" s="512"/>
      <c r="KSS6" s="513"/>
      <c r="KST6" s="514"/>
      <c r="KSU6" s="514"/>
      <c r="KSV6" s="514"/>
      <c r="KSW6" s="514"/>
      <c r="KSX6" s="514"/>
      <c r="KSY6" s="514"/>
      <c r="KSZ6" s="514"/>
      <c r="KTA6" s="514"/>
      <c r="KTB6" s="514"/>
      <c r="KTC6" s="514"/>
      <c r="KTD6" s="514"/>
      <c r="KTE6" s="515"/>
      <c r="KTF6" s="510"/>
      <c r="KTG6" s="511"/>
      <c r="KTH6" s="511"/>
      <c r="KTI6" s="512"/>
      <c r="KTJ6" s="512"/>
      <c r="KTK6" s="512"/>
      <c r="KTL6" s="513"/>
      <c r="KTM6" s="514"/>
      <c r="KTN6" s="514"/>
      <c r="KTO6" s="514"/>
      <c r="KTP6" s="514"/>
      <c r="KTQ6" s="514"/>
      <c r="KTR6" s="514"/>
      <c r="KTS6" s="514"/>
      <c r="KTT6" s="514"/>
      <c r="KTU6" s="514"/>
      <c r="KTV6" s="514"/>
      <c r="KTW6" s="514"/>
      <c r="KTX6" s="515"/>
      <c r="KTY6" s="510"/>
      <c r="KTZ6" s="511"/>
      <c r="KUA6" s="511"/>
      <c r="KUB6" s="512"/>
      <c r="KUC6" s="512"/>
      <c r="KUD6" s="512"/>
      <c r="KUE6" s="513"/>
      <c r="KUF6" s="514"/>
      <c r="KUG6" s="514"/>
      <c r="KUH6" s="514"/>
      <c r="KUI6" s="514"/>
      <c r="KUJ6" s="514"/>
      <c r="KUK6" s="514"/>
      <c r="KUL6" s="514"/>
      <c r="KUM6" s="514"/>
      <c r="KUN6" s="514"/>
      <c r="KUO6" s="514"/>
      <c r="KUP6" s="514"/>
      <c r="KUQ6" s="515"/>
      <c r="KUR6" s="510"/>
      <c r="KUS6" s="511"/>
      <c r="KUT6" s="511"/>
      <c r="KUU6" s="512"/>
      <c r="KUV6" s="512"/>
      <c r="KUW6" s="512"/>
      <c r="KUX6" s="513"/>
      <c r="KUY6" s="514"/>
      <c r="KUZ6" s="514"/>
      <c r="KVA6" s="514"/>
      <c r="KVB6" s="514"/>
      <c r="KVC6" s="514"/>
      <c r="KVD6" s="514"/>
      <c r="KVE6" s="514"/>
      <c r="KVF6" s="514"/>
      <c r="KVG6" s="514"/>
      <c r="KVH6" s="514"/>
      <c r="KVI6" s="514"/>
      <c r="KVJ6" s="515"/>
      <c r="KVK6" s="510"/>
      <c r="KVL6" s="511"/>
      <c r="KVM6" s="511"/>
      <c r="KVN6" s="512"/>
      <c r="KVO6" s="512"/>
      <c r="KVP6" s="512"/>
      <c r="KVQ6" s="513"/>
      <c r="KVR6" s="514"/>
      <c r="KVS6" s="514"/>
      <c r="KVT6" s="514"/>
      <c r="KVU6" s="514"/>
      <c r="KVV6" s="514"/>
      <c r="KVW6" s="514"/>
      <c r="KVX6" s="514"/>
      <c r="KVY6" s="514"/>
      <c r="KVZ6" s="514"/>
      <c r="KWA6" s="514"/>
      <c r="KWB6" s="514"/>
      <c r="KWC6" s="515"/>
      <c r="KWD6" s="510"/>
      <c r="KWE6" s="511"/>
      <c r="KWF6" s="511"/>
      <c r="KWG6" s="512"/>
      <c r="KWH6" s="512"/>
      <c r="KWI6" s="512"/>
      <c r="KWJ6" s="513"/>
      <c r="KWK6" s="514"/>
      <c r="KWL6" s="514"/>
      <c r="KWM6" s="514"/>
      <c r="KWN6" s="514"/>
      <c r="KWO6" s="514"/>
      <c r="KWP6" s="514"/>
      <c r="KWQ6" s="514"/>
      <c r="KWR6" s="514"/>
      <c r="KWS6" s="514"/>
      <c r="KWT6" s="514"/>
      <c r="KWU6" s="514"/>
      <c r="KWV6" s="515"/>
      <c r="KWW6" s="510"/>
      <c r="KWX6" s="511"/>
      <c r="KWY6" s="511"/>
      <c r="KWZ6" s="512"/>
      <c r="KXA6" s="512"/>
      <c r="KXB6" s="512"/>
      <c r="KXC6" s="513"/>
      <c r="KXD6" s="514"/>
      <c r="KXE6" s="514"/>
      <c r="KXF6" s="514"/>
      <c r="KXG6" s="514"/>
      <c r="KXH6" s="514"/>
      <c r="KXI6" s="514"/>
      <c r="KXJ6" s="514"/>
      <c r="KXK6" s="514"/>
      <c r="KXL6" s="514"/>
      <c r="KXM6" s="514"/>
      <c r="KXN6" s="514"/>
      <c r="KXO6" s="515"/>
      <c r="KXP6" s="510"/>
      <c r="KXQ6" s="511"/>
      <c r="KXR6" s="511"/>
      <c r="KXS6" s="512"/>
      <c r="KXT6" s="512"/>
      <c r="KXU6" s="512"/>
      <c r="KXV6" s="513"/>
      <c r="KXW6" s="514"/>
      <c r="KXX6" s="514"/>
      <c r="KXY6" s="514"/>
      <c r="KXZ6" s="514"/>
      <c r="KYA6" s="514"/>
      <c r="KYB6" s="514"/>
      <c r="KYC6" s="514"/>
      <c r="KYD6" s="514"/>
      <c r="KYE6" s="514"/>
      <c r="KYF6" s="514"/>
      <c r="KYG6" s="514"/>
      <c r="KYH6" s="515"/>
      <c r="KYI6" s="510"/>
      <c r="KYJ6" s="511"/>
      <c r="KYK6" s="511"/>
      <c r="KYL6" s="512"/>
      <c r="KYM6" s="512"/>
      <c r="KYN6" s="512"/>
      <c r="KYO6" s="513"/>
      <c r="KYP6" s="514"/>
      <c r="KYQ6" s="514"/>
      <c r="KYR6" s="514"/>
      <c r="KYS6" s="514"/>
      <c r="KYT6" s="514"/>
      <c r="KYU6" s="514"/>
      <c r="KYV6" s="514"/>
      <c r="KYW6" s="514"/>
      <c r="KYX6" s="514"/>
      <c r="KYY6" s="514"/>
      <c r="KYZ6" s="514"/>
      <c r="KZA6" s="515"/>
      <c r="KZB6" s="510"/>
      <c r="KZC6" s="511"/>
      <c r="KZD6" s="511"/>
      <c r="KZE6" s="512"/>
      <c r="KZF6" s="512"/>
      <c r="KZG6" s="512"/>
      <c r="KZH6" s="513"/>
      <c r="KZI6" s="514"/>
      <c r="KZJ6" s="514"/>
      <c r="KZK6" s="514"/>
      <c r="KZL6" s="514"/>
      <c r="KZM6" s="514"/>
      <c r="KZN6" s="514"/>
      <c r="KZO6" s="514"/>
      <c r="KZP6" s="514"/>
      <c r="KZQ6" s="514"/>
      <c r="KZR6" s="514"/>
      <c r="KZS6" s="514"/>
      <c r="KZT6" s="515"/>
      <c r="KZU6" s="510"/>
      <c r="KZV6" s="511"/>
      <c r="KZW6" s="511"/>
      <c r="KZX6" s="512"/>
      <c r="KZY6" s="512"/>
      <c r="KZZ6" s="512"/>
      <c r="LAA6" s="513"/>
      <c r="LAB6" s="514"/>
      <c r="LAC6" s="514"/>
      <c r="LAD6" s="514"/>
      <c r="LAE6" s="514"/>
      <c r="LAF6" s="514"/>
      <c r="LAG6" s="514"/>
      <c r="LAH6" s="514"/>
      <c r="LAI6" s="514"/>
      <c r="LAJ6" s="514"/>
      <c r="LAK6" s="514"/>
      <c r="LAL6" s="514"/>
      <c r="LAM6" s="515"/>
      <c r="LAN6" s="510"/>
      <c r="LAO6" s="511"/>
      <c r="LAP6" s="511"/>
      <c r="LAQ6" s="512"/>
      <c r="LAR6" s="512"/>
      <c r="LAS6" s="512"/>
      <c r="LAT6" s="513"/>
      <c r="LAU6" s="514"/>
      <c r="LAV6" s="514"/>
      <c r="LAW6" s="514"/>
      <c r="LAX6" s="514"/>
      <c r="LAY6" s="514"/>
      <c r="LAZ6" s="514"/>
      <c r="LBA6" s="514"/>
      <c r="LBB6" s="514"/>
      <c r="LBC6" s="514"/>
      <c r="LBD6" s="514"/>
      <c r="LBE6" s="514"/>
      <c r="LBF6" s="515"/>
      <c r="LBG6" s="510"/>
      <c r="LBH6" s="511"/>
      <c r="LBI6" s="511"/>
      <c r="LBJ6" s="512"/>
      <c r="LBK6" s="512"/>
      <c r="LBL6" s="512"/>
      <c r="LBM6" s="513"/>
      <c r="LBN6" s="514"/>
      <c r="LBO6" s="514"/>
      <c r="LBP6" s="514"/>
      <c r="LBQ6" s="514"/>
      <c r="LBR6" s="514"/>
      <c r="LBS6" s="514"/>
      <c r="LBT6" s="514"/>
      <c r="LBU6" s="514"/>
      <c r="LBV6" s="514"/>
      <c r="LBW6" s="514"/>
      <c r="LBX6" s="514"/>
      <c r="LBY6" s="515"/>
      <c r="LBZ6" s="510"/>
      <c r="LCA6" s="511"/>
      <c r="LCB6" s="511"/>
      <c r="LCC6" s="512"/>
      <c r="LCD6" s="512"/>
      <c r="LCE6" s="512"/>
      <c r="LCF6" s="513"/>
      <c r="LCG6" s="514"/>
      <c r="LCH6" s="514"/>
      <c r="LCI6" s="514"/>
      <c r="LCJ6" s="514"/>
      <c r="LCK6" s="514"/>
      <c r="LCL6" s="514"/>
      <c r="LCM6" s="514"/>
      <c r="LCN6" s="514"/>
      <c r="LCO6" s="514"/>
      <c r="LCP6" s="514"/>
      <c r="LCQ6" s="514"/>
      <c r="LCR6" s="515"/>
      <c r="LCS6" s="510"/>
      <c r="LCT6" s="511"/>
      <c r="LCU6" s="511"/>
      <c r="LCV6" s="512"/>
      <c r="LCW6" s="512"/>
      <c r="LCX6" s="512"/>
      <c r="LCY6" s="513"/>
      <c r="LCZ6" s="514"/>
      <c r="LDA6" s="514"/>
      <c r="LDB6" s="514"/>
      <c r="LDC6" s="514"/>
      <c r="LDD6" s="514"/>
      <c r="LDE6" s="514"/>
      <c r="LDF6" s="514"/>
      <c r="LDG6" s="514"/>
      <c r="LDH6" s="514"/>
      <c r="LDI6" s="514"/>
      <c r="LDJ6" s="514"/>
      <c r="LDK6" s="515"/>
      <c r="LDL6" s="510"/>
      <c r="LDM6" s="511"/>
      <c r="LDN6" s="511"/>
      <c r="LDO6" s="512"/>
      <c r="LDP6" s="512"/>
      <c r="LDQ6" s="512"/>
      <c r="LDR6" s="513"/>
      <c r="LDS6" s="514"/>
      <c r="LDT6" s="514"/>
      <c r="LDU6" s="514"/>
      <c r="LDV6" s="514"/>
      <c r="LDW6" s="514"/>
      <c r="LDX6" s="514"/>
      <c r="LDY6" s="514"/>
      <c r="LDZ6" s="514"/>
      <c r="LEA6" s="514"/>
      <c r="LEB6" s="514"/>
      <c r="LEC6" s="514"/>
      <c r="LED6" s="515"/>
      <c r="LEE6" s="510"/>
      <c r="LEF6" s="511"/>
      <c r="LEG6" s="511"/>
      <c r="LEH6" s="512"/>
      <c r="LEI6" s="512"/>
      <c r="LEJ6" s="512"/>
      <c r="LEK6" s="513"/>
      <c r="LEL6" s="514"/>
      <c r="LEM6" s="514"/>
      <c r="LEN6" s="514"/>
      <c r="LEO6" s="514"/>
      <c r="LEP6" s="514"/>
      <c r="LEQ6" s="514"/>
      <c r="LER6" s="514"/>
      <c r="LES6" s="514"/>
      <c r="LET6" s="514"/>
      <c r="LEU6" s="514"/>
      <c r="LEV6" s="514"/>
      <c r="LEW6" s="515"/>
      <c r="LEX6" s="510"/>
      <c r="LEY6" s="511"/>
      <c r="LEZ6" s="511"/>
      <c r="LFA6" s="512"/>
      <c r="LFB6" s="512"/>
      <c r="LFC6" s="512"/>
      <c r="LFD6" s="513"/>
      <c r="LFE6" s="514"/>
      <c r="LFF6" s="514"/>
      <c r="LFG6" s="514"/>
      <c r="LFH6" s="514"/>
      <c r="LFI6" s="514"/>
      <c r="LFJ6" s="514"/>
      <c r="LFK6" s="514"/>
      <c r="LFL6" s="514"/>
      <c r="LFM6" s="514"/>
      <c r="LFN6" s="514"/>
      <c r="LFO6" s="514"/>
      <c r="LFP6" s="515"/>
      <c r="LFQ6" s="510"/>
      <c r="LFR6" s="511"/>
      <c r="LFS6" s="511"/>
      <c r="LFT6" s="512"/>
      <c r="LFU6" s="512"/>
      <c r="LFV6" s="512"/>
      <c r="LFW6" s="513"/>
      <c r="LFX6" s="514"/>
      <c r="LFY6" s="514"/>
      <c r="LFZ6" s="514"/>
      <c r="LGA6" s="514"/>
      <c r="LGB6" s="514"/>
      <c r="LGC6" s="514"/>
      <c r="LGD6" s="514"/>
      <c r="LGE6" s="514"/>
      <c r="LGF6" s="514"/>
      <c r="LGG6" s="514"/>
      <c r="LGH6" s="514"/>
      <c r="LGI6" s="515"/>
      <c r="LGJ6" s="510"/>
      <c r="LGK6" s="511"/>
      <c r="LGL6" s="511"/>
      <c r="LGM6" s="512"/>
      <c r="LGN6" s="512"/>
      <c r="LGO6" s="512"/>
      <c r="LGP6" s="513"/>
      <c r="LGQ6" s="514"/>
      <c r="LGR6" s="514"/>
      <c r="LGS6" s="514"/>
      <c r="LGT6" s="514"/>
      <c r="LGU6" s="514"/>
      <c r="LGV6" s="514"/>
      <c r="LGW6" s="514"/>
      <c r="LGX6" s="514"/>
      <c r="LGY6" s="514"/>
      <c r="LGZ6" s="514"/>
      <c r="LHA6" s="514"/>
      <c r="LHB6" s="515"/>
      <c r="LHC6" s="510"/>
      <c r="LHD6" s="511"/>
      <c r="LHE6" s="511"/>
      <c r="LHF6" s="512"/>
      <c r="LHG6" s="512"/>
      <c r="LHH6" s="512"/>
      <c r="LHI6" s="513"/>
      <c r="LHJ6" s="514"/>
      <c r="LHK6" s="514"/>
      <c r="LHL6" s="514"/>
      <c r="LHM6" s="514"/>
      <c r="LHN6" s="514"/>
      <c r="LHO6" s="514"/>
      <c r="LHP6" s="514"/>
      <c r="LHQ6" s="514"/>
      <c r="LHR6" s="514"/>
      <c r="LHS6" s="514"/>
      <c r="LHT6" s="514"/>
      <c r="LHU6" s="515"/>
      <c r="LHV6" s="510"/>
      <c r="LHW6" s="511"/>
      <c r="LHX6" s="511"/>
      <c r="LHY6" s="512"/>
      <c r="LHZ6" s="512"/>
      <c r="LIA6" s="512"/>
      <c r="LIB6" s="513"/>
      <c r="LIC6" s="514"/>
      <c r="LID6" s="514"/>
      <c r="LIE6" s="514"/>
      <c r="LIF6" s="514"/>
      <c r="LIG6" s="514"/>
      <c r="LIH6" s="514"/>
      <c r="LII6" s="514"/>
      <c r="LIJ6" s="514"/>
      <c r="LIK6" s="514"/>
      <c r="LIL6" s="514"/>
      <c r="LIM6" s="514"/>
      <c r="LIN6" s="515"/>
      <c r="LIO6" s="510"/>
      <c r="LIP6" s="511"/>
      <c r="LIQ6" s="511"/>
      <c r="LIR6" s="512"/>
      <c r="LIS6" s="512"/>
      <c r="LIT6" s="512"/>
      <c r="LIU6" s="513"/>
      <c r="LIV6" s="514"/>
      <c r="LIW6" s="514"/>
      <c r="LIX6" s="514"/>
      <c r="LIY6" s="514"/>
      <c r="LIZ6" s="514"/>
      <c r="LJA6" s="514"/>
      <c r="LJB6" s="514"/>
      <c r="LJC6" s="514"/>
      <c r="LJD6" s="514"/>
      <c r="LJE6" s="514"/>
      <c r="LJF6" s="514"/>
      <c r="LJG6" s="515"/>
      <c r="LJH6" s="510"/>
      <c r="LJI6" s="511"/>
      <c r="LJJ6" s="511"/>
      <c r="LJK6" s="512"/>
      <c r="LJL6" s="512"/>
      <c r="LJM6" s="512"/>
      <c r="LJN6" s="513"/>
      <c r="LJO6" s="514"/>
      <c r="LJP6" s="514"/>
      <c r="LJQ6" s="514"/>
      <c r="LJR6" s="514"/>
      <c r="LJS6" s="514"/>
      <c r="LJT6" s="514"/>
      <c r="LJU6" s="514"/>
      <c r="LJV6" s="514"/>
      <c r="LJW6" s="514"/>
      <c r="LJX6" s="514"/>
      <c r="LJY6" s="514"/>
      <c r="LJZ6" s="515"/>
      <c r="LKA6" s="510"/>
      <c r="LKB6" s="511"/>
      <c r="LKC6" s="511"/>
      <c r="LKD6" s="512"/>
      <c r="LKE6" s="512"/>
      <c r="LKF6" s="512"/>
      <c r="LKG6" s="513"/>
      <c r="LKH6" s="514"/>
      <c r="LKI6" s="514"/>
      <c r="LKJ6" s="514"/>
      <c r="LKK6" s="514"/>
      <c r="LKL6" s="514"/>
      <c r="LKM6" s="514"/>
      <c r="LKN6" s="514"/>
      <c r="LKO6" s="514"/>
      <c r="LKP6" s="514"/>
      <c r="LKQ6" s="514"/>
      <c r="LKR6" s="514"/>
      <c r="LKS6" s="515"/>
      <c r="LKT6" s="510"/>
      <c r="LKU6" s="511"/>
      <c r="LKV6" s="511"/>
      <c r="LKW6" s="512"/>
      <c r="LKX6" s="512"/>
      <c r="LKY6" s="512"/>
      <c r="LKZ6" s="513"/>
      <c r="LLA6" s="514"/>
      <c r="LLB6" s="514"/>
      <c r="LLC6" s="514"/>
      <c r="LLD6" s="514"/>
      <c r="LLE6" s="514"/>
      <c r="LLF6" s="514"/>
      <c r="LLG6" s="514"/>
      <c r="LLH6" s="514"/>
      <c r="LLI6" s="514"/>
      <c r="LLJ6" s="514"/>
      <c r="LLK6" s="514"/>
      <c r="LLL6" s="515"/>
      <c r="LLM6" s="510"/>
      <c r="LLN6" s="511"/>
      <c r="LLO6" s="511"/>
      <c r="LLP6" s="512"/>
      <c r="LLQ6" s="512"/>
      <c r="LLR6" s="512"/>
      <c r="LLS6" s="513"/>
      <c r="LLT6" s="514"/>
      <c r="LLU6" s="514"/>
      <c r="LLV6" s="514"/>
      <c r="LLW6" s="514"/>
      <c r="LLX6" s="514"/>
      <c r="LLY6" s="514"/>
      <c r="LLZ6" s="514"/>
      <c r="LMA6" s="514"/>
      <c r="LMB6" s="514"/>
      <c r="LMC6" s="514"/>
      <c r="LMD6" s="514"/>
      <c r="LME6" s="515"/>
      <c r="LMF6" s="510"/>
      <c r="LMG6" s="511"/>
      <c r="LMH6" s="511"/>
      <c r="LMI6" s="512"/>
      <c r="LMJ6" s="512"/>
      <c r="LMK6" s="512"/>
      <c r="LML6" s="513"/>
      <c r="LMM6" s="514"/>
      <c r="LMN6" s="514"/>
      <c r="LMO6" s="514"/>
      <c r="LMP6" s="514"/>
      <c r="LMQ6" s="514"/>
      <c r="LMR6" s="514"/>
      <c r="LMS6" s="514"/>
      <c r="LMT6" s="514"/>
      <c r="LMU6" s="514"/>
      <c r="LMV6" s="514"/>
      <c r="LMW6" s="514"/>
      <c r="LMX6" s="515"/>
      <c r="LMY6" s="510"/>
      <c r="LMZ6" s="511"/>
      <c r="LNA6" s="511"/>
      <c r="LNB6" s="512"/>
      <c r="LNC6" s="512"/>
      <c r="LND6" s="512"/>
      <c r="LNE6" s="513"/>
      <c r="LNF6" s="514"/>
      <c r="LNG6" s="514"/>
      <c r="LNH6" s="514"/>
      <c r="LNI6" s="514"/>
      <c r="LNJ6" s="514"/>
      <c r="LNK6" s="514"/>
      <c r="LNL6" s="514"/>
      <c r="LNM6" s="514"/>
      <c r="LNN6" s="514"/>
      <c r="LNO6" s="514"/>
      <c r="LNP6" s="514"/>
      <c r="LNQ6" s="515"/>
      <c r="LNR6" s="510"/>
      <c r="LNS6" s="511"/>
      <c r="LNT6" s="511"/>
      <c r="LNU6" s="512"/>
      <c r="LNV6" s="512"/>
      <c r="LNW6" s="512"/>
      <c r="LNX6" s="513"/>
      <c r="LNY6" s="514"/>
      <c r="LNZ6" s="514"/>
      <c r="LOA6" s="514"/>
      <c r="LOB6" s="514"/>
      <c r="LOC6" s="514"/>
      <c r="LOD6" s="514"/>
      <c r="LOE6" s="514"/>
      <c r="LOF6" s="514"/>
      <c r="LOG6" s="514"/>
      <c r="LOH6" s="514"/>
      <c r="LOI6" s="514"/>
      <c r="LOJ6" s="515"/>
      <c r="LOK6" s="510"/>
      <c r="LOL6" s="511"/>
      <c r="LOM6" s="511"/>
      <c r="LON6" s="512"/>
      <c r="LOO6" s="512"/>
      <c r="LOP6" s="512"/>
      <c r="LOQ6" s="513"/>
      <c r="LOR6" s="514"/>
      <c r="LOS6" s="514"/>
      <c r="LOT6" s="514"/>
      <c r="LOU6" s="514"/>
      <c r="LOV6" s="514"/>
      <c r="LOW6" s="514"/>
      <c r="LOX6" s="514"/>
      <c r="LOY6" s="514"/>
      <c r="LOZ6" s="514"/>
      <c r="LPA6" s="514"/>
      <c r="LPB6" s="514"/>
      <c r="LPC6" s="515"/>
      <c r="LPD6" s="510"/>
      <c r="LPE6" s="511"/>
      <c r="LPF6" s="511"/>
      <c r="LPG6" s="512"/>
      <c r="LPH6" s="512"/>
      <c r="LPI6" s="512"/>
      <c r="LPJ6" s="513"/>
      <c r="LPK6" s="514"/>
      <c r="LPL6" s="514"/>
      <c r="LPM6" s="514"/>
      <c r="LPN6" s="514"/>
      <c r="LPO6" s="514"/>
      <c r="LPP6" s="514"/>
      <c r="LPQ6" s="514"/>
      <c r="LPR6" s="514"/>
      <c r="LPS6" s="514"/>
      <c r="LPT6" s="514"/>
      <c r="LPU6" s="514"/>
      <c r="LPV6" s="515"/>
      <c r="LPW6" s="510"/>
      <c r="LPX6" s="511"/>
      <c r="LPY6" s="511"/>
      <c r="LPZ6" s="512"/>
      <c r="LQA6" s="512"/>
      <c r="LQB6" s="512"/>
      <c r="LQC6" s="513"/>
      <c r="LQD6" s="514"/>
      <c r="LQE6" s="514"/>
      <c r="LQF6" s="514"/>
      <c r="LQG6" s="514"/>
      <c r="LQH6" s="514"/>
      <c r="LQI6" s="514"/>
      <c r="LQJ6" s="514"/>
      <c r="LQK6" s="514"/>
      <c r="LQL6" s="514"/>
      <c r="LQM6" s="514"/>
      <c r="LQN6" s="514"/>
      <c r="LQO6" s="515"/>
      <c r="LQP6" s="510"/>
      <c r="LQQ6" s="511"/>
      <c r="LQR6" s="511"/>
      <c r="LQS6" s="512"/>
      <c r="LQT6" s="512"/>
      <c r="LQU6" s="512"/>
      <c r="LQV6" s="513"/>
      <c r="LQW6" s="514"/>
      <c r="LQX6" s="514"/>
      <c r="LQY6" s="514"/>
      <c r="LQZ6" s="514"/>
      <c r="LRA6" s="514"/>
      <c r="LRB6" s="514"/>
      <c r="LRC6" s="514"/>
      <c r="LRD6" s="514"/>
      <c r="LRE6" s="514"/>
      <c r="LRF6" s="514"/>
      <c r="LRG6" s="514"/>
      <c r="LRH6" s="515"/>
      <c r="LRI6" s="510"/>
      <c r="LRJ6" s="511"/>
      <c r="LRK6" s="511"/>
      <c r="LRL6" s="512"/>
      <c r="LRM6" s="512"/>
      <c r="LRN6" s="512"/>
      <c r="LRO6" s="513"/>
      <c r="LRP6" s="514"/>
      <c r="LRQ6" s="514"/>
      <c r="LRR6" s="514"/>
      <c r="LRS6" s="514"/>
      <c r="LRT6" s="514"/>
      <c r="LRU6" s="514"/>
      <c r="LRV6" s="514"/>
      <c r="LRW6" s="514"/>
      <c r="LRX6" s="514"/>
      <c r="LRY6" s="514"/>
      <c r="LRZ6" s="514"/>
      <c r="LSA6" s="515"/>
      <c r="LSB6" s="510"/>
      <c r="LSC6" s="511"/>
      <c r="LSD6" s="511"/>
      <c r="LSE6" s="512"/>
      <c r="LSF6" s="512"/>
      <c r="LSG6" s="512"/>
      <c r="LSH6" s="513"/>
      <c r="LSI6" s="514"/>
      <c r="LSJ6" s="514"/>
      <c r="LSK6" s="514"/>
      <c r="LSL6" s="514"/>
      <c r="LSM6" s="514"/>
      <c r="LSN6" s="514"/>
      <c r="LSO6" s="514"/>
      <c r="LSP6" s="514"/>
      <c r="LSQ6" s="514"/>
      <c r="LSR6" s="514"/>
      <c r="LSS6" s="514"/>
      <c r="LST6" s="515"/>
      <c r="LSU6" s="510"/>
      <c r="LSV6" s="511"/>
      <c r="LSW6" s="511"/>
      <c r="LSX6" s="512"/>
      <c r="LSY6" s="512"/>
      <c r="LSZ6" s="512"/>
      <c r="LTA6" s="513"/>
      <c r="LTB6" s="514"/>
      <c r="LTC6" s="514"/>
      <c r="LTD6" s="514"/>
      <c r="LTE6" s="514"/>
      <c r="LTF6" s="514"/>
      <c r="LTG6" s="514"/>
      <c r="LTH6" s="514"/>
      <c r="LTI6" s="514"/>
      <c r="LTJ6" s="514"/>
      <c r="LTK6" s="514"/>
      <c r="LTL6" s="514"/>
      <c r="LTM6" s="515"/>
      <c r="LTN6" s="510"/>
      <c r="LTO6" s="511"/>
      <c r="LTP6" s="511"/>
      <c r="LTQ6" s="512"/>
      <c r="LTR6" s="512"/>
      <c r="LTS6" s="512"/>
      <c r="LTT6" s="513"/>
      <c r="LTU6" s="514"/>
      <c r="LTV6" s="514"/>
      <c r="LTW6" s="514"/>
      <c r="LTX6" s="514"/>
      <c r="LTY6" s="514"/>
      <c r="LTZ6" s="514"/>
      <c r="LUA6" s="514"/>
      <c r="LUB6" s="514"/>
      <c r="LUC6" s="514"/>
      <c r="LUD6" s="514"/>
      <c r="LUE6" s="514"/>
      <c r="LUF6" s="515"/>
      <c r="LUG6" s="510"/>
      <c r="LUH6" s="511"/>
      <c r="LUI6" s="511"/>
      <c r="LUJ6" s="512"/>
      <c r="LUK6" s="512"/>
      <c r="LUL6" s="512"/>
      <c r="LUM6" s="513"/>
      <c r="LUN6" s="514"/>
      <c r="LUO6" s="514"/>
      <c r="LUP6" s="514"/>
      <c r="LUQ6" s="514"/>
      <c r="LUR6" s="514"/>
      <c r="LUS6" s="514"/>
      <c r="LUT6" s="514"/>
      <c r="LUU6" s="514"/>
      <c r="LUV6" s="514"/>
      <c r="LUW6" s="514"/>
      <c r="LUX6" s="514"/>
      <c r="LUY6" s="515"/>
      <c r="LUZ6" s="510"/>
      <c r="LVA6" s="511"/>
      <c r="LVB6" s="511"/>
      <c r="LVC6" s="512"/>
      <c r="LVD6" s="512"/>
      <c r="LVE6" s="512"/>
      <c r="LVF6" s="513"/>
      <c r="LVG6" s="514"/>
      <c r="LVH6" s="514"/>
      <c r="LVI6" s="514"/>
      <c r="LVJ6" s="514"/>
      <c r="LVK6" s="514"/>
      <c r="LVL6" s="514"/>
      <c r="LVM6" s="514"/>
      <c r="LVN6" s="514"/>
      <c r="LVO6" s="514"/>
      <c r="LVP6" s="514"/>
      <c r="LVQ6" s="514"/>
      <c r="LVR6" s="515"/>
      <c r="LVS6" s="510"/>
      <c r="LVT6" s="511"/>
      <c r="LVU6" s="511"/>
      <c r="LVV6" s="512"/>
      <c r="LVW6" s="512"/>
      <c r="LVX6" s="512"/>
      <c r="LVY6" s="513"/>
      <c r="LVZ6" s="514"/>
      <c r="LWA6" s="514"/>
      <c r="LWB6" s="514"/>
      <c r="LWC6" s="514"/>
      <c r="LWD6" s="514"/>
      <c r="LWE6" s="514"/>
      <c r="LWF6" s="514"/>
      <c r="LWG6" s="514"/>
      <c r="LWH6" s="514"/>
      <c r="LWI6" s="514"/>
      <c r="LWJ6" s="514"/>
      <c r="LWK6" s="515"/>
      <c r="LWL6" s="510"/>
      <c r="LWM6" s="511"/>
      <c r="LWN6" s="511"/>
      <c r="LWO6" s="512"/>
      <c r="LWP6" s="512"/>
      <c r="LWQ6" s="512"/>
      <c r="LWR6" s="513"/>
      <c r="LWS6" s="514"/>
      <c r="LWT6" s="514"/>
      <c r="LWU6" s="514"/>
      <c r="LWV6" s="514"/>
      <c r="LWW6" s="514"/>
      <c r="LWX6" s="514"/>
      <c r="LWY6" s="514"/>
      <c r="LWZ6" s="514"/>
      <c r="LXA6" s="514"/>
      <c r="LXB6" s="514"/>
      <c r="LXC6" s="514"/>
      <c r="LXD6" s="515"/>
      <c r="LXE6" s="510"/>
      <c r="LXF6" s="511"/>
      <c r="LXG6" s="511"/>
      <c r="LXH6" s="512"/>
      <c r="LXI6" s="512"/>
      <c r="LXJ6" s="512"/>
      <c r="LXK6" s="513"/>
      <c r="LXL6" s="514"/>
      <c r="LXM6" s="514"/>
      <c r="LXN6" s="514"/>
      <c r="LXO6" s="514"/>
      <c r="LXP6" s="514"/>
      <c r="LXQ6" s="514"/>
      <c r="LXR6" s="514"/>
      <c r="LXS6" s="514"/>
      <c r="LXT6" s="514"/>
      <c r="LXU6" s="514"/>
      <c r="LXV6" s="514"/>
      <c r="LXW6" s="515"/>
      <c r="LXX6" s="510"/>
      <c r="LXY6" s="511"/>
      <c r="LXZ6" s="511"/>
      <c r="LYA6" s="512"/>
      <c r="LYB6" s="512"/>
      <c r="LYC6" s="512"/>
      <c r="LYD6" s="513"/>
      <c r="LYE6" s="514"/>
      <c r="LYF6" s="514"/>
      <c r="LYG6" s="514"/>
      <c r="LYH6" s="514"/>
      <c r="LYI6" s="514"/>
      <c r="LYJ6" s="514"/>
      <c r="LYK6" s="514"/>
      <c r="LYL6" s="514"/>
      <c r="LYM6" s="514"/>
      <c r="LYN6" s="514"/>
      <c r="LYO6" s="514"/>
      <c r="LYP6" s="515"/>
      <c r="LYQ6" s="510"/>
      <c r="LYR6" s="511"/>
      <c r="LYS6" s="511"/>
      <c r="LYT6" s="512"/>
      <c r="LYU6" s="512"/>
      <c r="LYV6" s="512"/>
      <c r="LYW6" s="513"/>
      <c r="LYX6" s="514"/>
      <c r="LYY6" s="514"/>
      <c r="LYZ6" s="514"/>
      <c r="LZA6" s="514"/>
      <c r="LZB6" s="514"/>
      <c r="LZC6" s="514"/>
      <c r="LZD6" s="514"/>
      <c r="LZE6" s="514"/>
      <c r="LZF6" s="514"/>
      <c r="LZG6" s="514"/>
      <c r="LZH6" s="514"/>
      <c r="LZI6" s="515"/>
      <c r="LZJ6" s="510"/>
      <c r="LZK6" s="511"/>
      <c r="LZL6" s="511"/>
      <c r="LZM6" s="512"/>
      <c r="LZN6" s="512"/>
      <c r="LZO6" s="512"/>
      <c r="LZP6" s="513"/>
      <c r="LZQ6" s="514"/>
      <c r="LZR6" s="514"/>
      <c r="LZS6" s="514"/>
      <c r="LZT6" s="514"/>
      <c r="LZU6" s="514"/>
      <c r="LZV6" s="514"/>
      <c r="LZW6" s="514"/>
      <c r="LZX6" s="514"/>
      <c r="LZY6" s="514"/>
      <c r="LZZ6" s="514"/>
      <c r="MAA6" s="514"/>
      <c r="MAB6" s="515"/>
      <c r="MAC6" s="510"/>
      <c r="MAD6" s="511"/>
      <c r="MAE6" s="511"/>
      <c r="MAF6" s="512"/>
      <c r="MAG6" s="512"/>
      <c r="MAH6" s="512"/>
      <c r="MAI6" s="513"/>
      <c r="MAJ6" s="514"/>
      <c r="MAK6" s="514"/>
      <c r="MAL6" s="514"/>
      <c r="MAM6" s="514"/>
      <c r="MAN6" s="514"/>
      <c r="MAO6" s="514"/>
      <c r="MAP6" s="514"/>
      <c r="MAQ6" s="514"/>
      <c r="MAR6" s="514"/>
      <c r="MAS6" s="514"/>
      <c r="MAT6" s="514"/>
      <c r="MAU6" s="515"/>
      <c r="MAV6" s="510"/>
      <c r="MAW6" s="511"/>
      <c r="MAX6" s="511"/>
      <c r="MAY6" s="512"/>
      <c r="MAZ6" s="512"/>
      <c r="MBA6" s="512"/>
      <c r="MBB6" s="513"/>
      <c r="MBC6" s="514"/>
      <c r="MBD6" s="514"/>
      <c r="MBE6" s="514"/>
      <c r="MBF6" s="514"/>
      <c r="MBG6" s="514"/>
      <c r="MBH6" s="514"/>
      <c r="MBI6" s="514"/>
      <c r="MBJ6" s="514"/>
      <c r="MBK6" s="514"/>
      <c r="MBL6" s="514"/>
      <c r="MBM6" s="514"/>
      <c r="MBN6" s="515"/>
      <c r="MBO6" s="510"/>
      <c r="MBP6" s="511"/>
      <c r="MBQ6" s="511"/>
      <c r="MBR6" s="512"/>
      <c r="MBS6" s="512"/>
      <c r="MBT6" s="512"/>
      <c r="MBU6" s="513"/>
      <c r="MBV6" s="514"/>
      <c r="MBW6" s="514"/>
      <c r="MBX6" s="514"/>
      <c r="MBY6" s="514"/>
      <c r="MBZ6" s="514"/>
      <c r="MCA6" s="514"/>
      <c r="MCB6" s="514"/>
      <c r="MCC6" s="514"/>
      <c r="MCD6" s="514"/>
      <c r="MCE6" s="514"/>
      <c r="MCF6" s="514"/>
      <c r="MCG6" s="515"/>
      <c r="MCH6" s="510"/>
      <c r="MCI6" s="511"/>
      <c r="MCJ6" s="511"/>
      <c r="MCK6" s="512"/>
      <c r="MCL6" s="512"/>
      <c r="MCM6" s="512"/>
      <c r="MCN6" s="513"/>
      <c r="MCO6" s="514"/>
      <c r="MCP6" s="514"/>
      <c r="MCQ6" s="514"/>
      <c r="MCR6" s="514"/>
      <c r="MCS6" s="514"/>
      <c r="MCT6" s="514"/>
      <c r="MCU6" s="514"/>
      <c r="MCV6" s="514"/>
      <c r="MCW6" s="514"/>
      <c r="MCX6" s="514"/>
      <c r="MCY6" s="514"/>
      <c r="MCZ6" s="515"/>
      <c r="MDA6" s="510"/>
      <c r="MDB6" s="511"/>
      <c r="MDC6" s="511"/>
      <c r="MDD6" s="512"/>
      <c r="MDE6" s="512"/>
      <c r="MDF6" s="512"/>
      <c r="MDG6" s="513"/>
      <c r="MDH6" s="514"/>
      <c r="MDI6" s="514"/>
      <c r="MDJ6" s="514"/>
      <c r="MDK6" s="514"/>
      <c r="MDL6" s="514"/>
      <c r="MDM6" s="514"/>
      <c r="MDN6" s="514"/>
      <c r="MDO6" s="514"/>
      <c r="MDP6" s="514"/>
      <c r="MDQ6" s="514"/>
      <c r="MDR6" s="514"/>
      <c r="MDS6" s="515"/>
      <c r="MDT6" s="510"/>
      <c r="MDU6" s="511"/>
      <c r="MDV6" s="511"/>
      <c r="MDW6" s="512"/>
      <c r="MDX6" s="512"/>
      <c r="MDY6" s="512"/>
      <c r="MDZ6" s="513"/>
      <c r="MEA6" s="514"/>
      <c r="MEB6" s="514"/>
      <c r="MEC6" s="514"/>
      <c r="MED6" s="514"/>
      <c r="MEE6" s="514"/>
      <c r="MEF6" s="514"/>
      <c r="MEG6" s="514"/>
      <c r="MEH6" s="514"/>
      <c r="MEI6" s="514"/>
      <c r="MEJ6" s="514"/>
      <c r="MEK6" s="514"/>
      <c r="MEL6" s="515"/>
      <c r="MEM6" s="510"/>
      <c r="MEN6" s="511"/>
      <c r="MEO6" s="511"/>
      <c r="MEP6" s="512"/>
      <c r="MEQ6" s="512"/>
      <c r="MER6" s="512"/>
      <c r="MES6" s="513"/>
      <c r="MET6" s="514"/>
      <c r="MEU6" s="514"/>
      <c r="MEV6" s="514"/>
      <c r="MEW6" s="514"/>
      <c r="MEX6" s="514"/>
      <c r="MEY6" s="514"/>
      <c r="MEZ6" s="514"/>
      <c r="MFA6" s="514"/>
      <c r="MFB6" s="514"/>
      <c r="MFC6" s="514"/>
      <c r="MFD6" s="514"/>
      <c r="MFE6" s="515"/>
      <c r="MFF6" s="510"/>
      <c r="MFG6" s="511"/>
      <c r="MFH6" s="511"/>
      <c r="MFI6" s="512"/>
      <c r="MFJ6" s="512"/>
      <c r="MFK6" s="512"/>
      <c r="MFL6" s="513"/>
      <c r="MFM6" s="514"/>
      <c r="MFN6" s="514"/>
      <c r="MFO6" s="514"/>
      <c r="MFP6" s="514"/>
      <c r="MFQ6" s="514"/>
      <c r="MFR6" s="514"/>
      <c r="MFS6" s="514"/>
      <c r="MFT6" s="514"/>
      <c r="MFU6" s="514"/>
      <c r="MFV6" s="514"/>
      <c r="MFW6" s="514"/>
      <c r="MFX6" s="515"/>
      <c r="MFY6" s="510"/>
      <c r="MFZ6" s="511"/>
      <c r="MGA6" s="511"/>
      <c r="MGB6" s="512"/>
      <c r="MGC6" s="512"/>
      <c r="MGD6" s="512"/>
      <c r="MGE6" s="513"/>
      <c r="MGF6" s="514"/>
      <c r="MGG6" s="514"/>
      <c r="MGH6" s="514"/>
      <c r="MGI6" s="514"/>
      <c r="MGJ6" s="514"/>
      <c r="MGK6" s="514"/>
      <c r="MGL6" s="514"/>
      <c r="MGM6" s="514"/>
      <c r="MGN6" s="514"/>
      <c r="MGO6" s="514"/>
      <c r="MGP6" s="514"/>
      <c r="MGQ6" s="515"/>
      <c r="MGR6" s="510"/>
      <c r="MGS6" s="511"/>
      <c r="MGT6" s="511"/>
      <c r="MGU6" s="512"/>
      <c r="MGV6" s="512"/>
      <c r="MGW6" s="512"/>
      <c r="MGX6" s="513"/>
      <c r="MGY6" s="514"/>
      <c r="MGZ6" s="514"/>
      <c r="MHA6" s="514"/>
      <c r="MHB6" s="514"/>
      <c r="MHC6" s="514"/>
      <c r="MHD6" s="514"/>
      <c r="MHE6" s="514"/>
      <c r="MHF6" s="514"/>
      <c r="MHG6" s="514"/>
      <c r="MHH6" s="514"/>
      <c r="MHI6" s="514"/>
      <c r="MHJ6" s="515"/>
      <c r="MHK6" s="510"/>
      <c r="MHL6" s="511"/>
      <c r="MHM6" s="511"/>
      <c r="MHN6" s="512"/>
      <c r="MHO6" s="512"/>
      <c r="MHP6" s="512"/>
      <c r="MHQ6" s="513"/>
      <c r="MHR6" s="514"/>
      <c r="MHS6" s="514"/>
      <c r="MHT6" s="514"/>
      <c r="MHU6" s="514"/>
      <c r="MHV6" s="514"/>
      <c r="MHW6" s="514"/>
      <c r="MHX6" s="514"/>
      <c r="MHY6" s="514"/>
      <c r="MHZ6" s="514"/>
      <c r="MIA6" s="514"/>
      <c r="MIB6" s="514"/>
      <c r="MIC6" s="515"/>
      <c r="MID6" s="510"/>
      <c r="MIE6" s="511"/>
      <c r="MIF6" s="511"/>
      <c r="MIG6" s="512"/>
      <c r="MIH6" s="512"/>
      <c r="MII6" s="512"/>
      <c r="MIJ6" s="513"/>
      <c r="MIK6" s="514"/>
      <c r="MIL6" s="514"/>
      <c r="MIM6" s="514"/>
      <c r="MIN6" s="514"/>
      <c r="MIO6" s="514"/>
      <c r="MIP6" s="514"/>
      <c r="MIQ6" s="514"/>
      <c r="MIR6" s="514"/>
      <c r="MIS6" s="514"/>
      <c r="MIT6" s="514"/>
      <c r="MIU6" s="514"/>
      <c r="MIV6" s="515"/>
      <c r="MIW6" s="510"/>
      <c r="MIX6" s="511"/>
      <c r="MIY6" s="511"/>
      <c r="MIZ6" s="512"/>
      <c r="MJA6" s="512"/>
      <c r="MJB6" s="512"/>
      <c r="MJC6" s="513"/>
      <c r="MJD6" s="514"/>
      <c r="MJE6" s="514"/>
      <c r="MJF6" s="514"/>
      <c r="MJG6" s="514"/>
      <c r="MJH6" s="514"/>
      <c r="MJI6" s="514"/>
      <c r="MJJ6" s="514"/>
      <c r="MJK6" s="514"/>
      <c r="MJL6" s="514"/>
      <c r="MJM6" s="514"/>
      <c r="MJN6" s="514"/>
      <c r="MJO6" s="515"/>
      <c r="MJP6" s="510"/>
      <c r="MJQ6" s="511"/>
      <c r="MJR6" s="511"/>
      <c r="MJS6" s="512"/>
      <c r="MJT6" s="512"/>
      <c r="MJU6" s="512"/>
      <c r="MJV6" s="513"/>
      <c r="MJW6" s="514"/>
      <c r="MJX6" s="514"/>
      <c r="MJY6" s="514"/>
      <c r="MJZ6" s="514"/>
      <c r="MKA6" s="514"/>
      <c r="MKB6" s="514"/>
      <c r="MKC6" s="514"/>
      <c r="MKD6" s="514"/>
      <c r="MKE6" s="514"/>
      <c r="MKF6" s="514"/>
      <c r="MKG6" s="514"/>
      <c r="MKH6" s="515"/>
      <c r="MKI6" s="510"/>
      <c r="MKJ6" s="511"/>
      <c r="MKK6" s="511"/>
      <c r="MKL6" s="512"/>
      <c r="MKM6" s="512"/>
      <c r="MKN6" s="512"/>
      <c r="MKO6" s="513"/>
      <c r="MKP6" s="514"/>
      <c r="MKQ6" s="514"/>
      <c r="MKR6" s="514"/>
      <c r="MKS6" s="514"/>
      <c r="MKT6" s="514"/>
      <c r="MKU6" s="514"/>
      <c r="MKV6" s="514"/>
      <c r="MKW6" s="514"/>
      <c r="MKX6" s="514"/>
      <c r="MKY6" s="514"/>
      <c r="MKZ6" s="514"/>
      <c r="MLA6" s="515"/>
      <c r="MLB6" s="510"/>
      <c r="MLC6" s="511"/>
      <c r="MLD6" s="511"/>
      <c r="MLE6" s="512"/>
      <c r="MLF6" s="512"/>
      <c r="MLG6" s="512"/>
      <c r="MLH6" s="513"/>
      <c r="MLI6" s="514"/>
      <c r="MLJ6" s="514"/>
      <c r="MLK6" s="514"/>
      <c r="MLL6" s="514"/>
      <c r="MLM6" s="514"/>
      <c r="MLN6" s="514"/>
      <c r="MLO6" s="514"/>
      <c r="MLP6" s="514"/>
      <c r="MLQ6" s="514"/>
      <c r="MLR6" s="514"/>
      <c r="MLS6" s="514"/>
      <c r="MLT6" s="515"/>
      <c r="MLU6" s="510"/>
      <c r="MLV6" s="511"/>
      <c r="MLW6" s="511"/>
      <c r="MLX6" s="512"/>
      <c r="MLY6" s="512"/>
      <c r="MLZ6" s="512"/>
      <c r="MMA6" s="513"/>
      <c r="MMB6" s="514"/>
      <c r="MMC6" s="514"/>
      <c r="MMD6" s="514"/>
      <c r="MME6" s="514"/>
      <c r="MMF6" s="514"/>
      <c r="MMG6" s="514"/>
      <c r="MMH6" s="514"/>
      <c r="MMI6" s="514"/>
      <c r="MMJ6" s="514"/>
      <c r="MMK6" s="514"/>
      <c r="MML6" s="514"/>
      <c r="MMM6" s="515"/>
      <c r="MMN6" s="510"/>
      <c r="MMO6" s="511"/>
      <c r="MMP6" s="511"/>
      <c r="MMQ6" s="512"/>
      <c r="MMR6" s="512"/>
      <c r="MMS6" s="512"/>
      <c r="MMT6" s="513"/>
      <c r="MMU6" s="514"/>
      <c r="MMV6" s="514"/>
      <c r="MMW6" s="514"/>
      <c r="MMX6" s="514"/>
      <c r="MMY6" s="514"/>
      <c r="MMZ6" s="514"/>
      <c r="MNA6" s="514"/>
      <c r="MNB6" s="514"/>
      <c r="MNC6" s="514"/>
      <c r="MND6" s="514"/>
      <c r="MNE6" s="514"/>
      <c r="MNF6" s="515"/>
      <c r="MNG6" s="510"/>
      <c r="MNH6" s="511"/>
      <c r="MNI6" s="511"/>
      <c r="MNJ6" s="512"/>
      <c r="MNK6" s="512"/>
      <c r="MNL6" s="512"/>
      <c r="MNM6" s="513"/>
      <c r="MNN6" s="514"/>
      <c r="MNO6" s="514"/>
      <c r="MNP6" s="514"/>
      <c r="MNQ6" s="514"/>
      <c r="MNR6" s="514"/>
      <c r="MNS6" s="514"/>
      <c r="MNT6" s="514"/>
      <c r="MNU6" s="514"/>
      <c r="MNV6" s="514"/>
      <c r="MNW6" s="514"/>
      <c r="MNX6" s="514"/>
      <c r="MNY6" s="515"/>
      <c r="MNZ6" s="510"/>
      <c r="MOA6" s="511"/>
      <c r="MOB6" s="511"/>
      <c r="MOC6" s="512"/>
      <c r="MOD6" s="512"/>
      <c r="MOE6" s="512"/>
      <c r="MOF6" s="513"/>
      <c r="MOG6" s="514"/>
      <c r="MOH6" s="514"/>
      <c r="MOI6" s="514"/>
      <c r="MOJ6" s="514"/>
      <c r="MOK6" s="514"/>
      <c r="MOL6" s="514"/>
      <c r="MOM6" s="514"/>
      <c r="MON6" s="514"/>
      <c r="MOO6" s="514"/>
      <c r="MOP6" s="514"/>
      <c r="MOQ6" s="514"/>
      <c r="MOR6" s="515"/>
      <c r="MOS6" s="510"/>
      <c r="MOT6" s="511"/>
      <c r="MOU6" s="511"/>
      <c r="MOV6" s="512"/>
      <c r="MOW6" s="512"/>
      <c r="MOX6" s="512"/>
      <c r="MOY6" s="513"/>
      <c r="MOZ6" s="514"/>
      <c r="MPA6" s="514"/>
      <c r="MPB6" s="514"/>
      <c r="MPC6" s="514"/>
      <c r="MPD6" s="514"/>
      <c r="MPE6" s="514"/>
      <c r="MPF6" s="514"/>
      <c r="MPG6" s="514"/>
      <c r="MPH6" s="514"/>
      <c r="MPI6" s="514"/>
      <c r="MPJ6" s="514"/>
      <c r="MPK6" s="515"/>
      <c r="MPL6" s="510"/>
      <c r="MPM6" s="511"/>
      <c r="MPN6" s="511"/>
      <c r="MPO6" s="512"/>
      <c r="MPP6" s="512"/>
      <c r="MPQ6" s="512"/>
      <c r="MPR6" s="513"/>
      <c r="MPS6" s="514"/>
      <c r="MPT6" s="514"/>
      <c r="MPU6" s="514"/>
      <c r="MPV6" s="514"/>
      <c r="MPW6" s="514"/>
      <c r="MPX6" s="514"/>
      <c r="MPY6" s="514"/>
      <c r="MPZ6" s="514"/>
      <c r="MQA6" s="514"/>
      <c r="MQB6" s="514"/>
      <c r="MQC6" s="514"/>
      <c r="MQD6" s="515"/>
      <c r="MQE6" s="510"/>
      <c r="MQF6" s="511"/>
      <c r="MQG6" s="511"/>
      <c r="MQH6" s="512"/>
      <c r="MQI6" s="512"/>
      <c r="MQJ6" s="512"/>
      <c r="MQK6" s="513"/>
      <c r="MQL6" s="514"/>
      <c r="MQM6" s="514"/>
      <c r="MQN6" s="514"/>
      <c r="MQO6" s="514"/>
      <c r="MQP6" s="514"/>
      <c r="MQQ6" s="514"/>
      <c r="MQR6" s="514"/>
      <c r="MQS6" s="514"/>
      <c r="MQT6" s="514"/>
      <c r="MQU6" s="514"/>
      <c r="MQV6" s="514"/>
      <c r="MQW6" s="515"/>
      <c r="MQX6" s="510"/>
      <c r="MQY6" s="511"/>
      <c r="MQZ6" s="511"/>
      <c r="MRA6" s="512"/>
      <c r="MRB6" s="512"/>
      <c r="MRC6" s="512"/>
      <c r="MRD6" s="513"/>
      <c r="MRE6" s="514"/>
      <c r="MRF6" s="514"/>
      <c r="MRG6" s="514"/>
      <c r="MRH6" s="514"/>
      <c r="MRI6" s="514"/>
      <c r="MRJ6" s="514"/>
      <c r="MRK6" s="514"/>
      <c r="MRL6" s="514"/>
      <c r="MRM6" s="514"/>
      <c r="MRN6" s="514"/>
      <c r="MRO6" s="514"/>
      <c r="MRP6" s="515"/>
      <c r="MRQ6" s="510"/>
      <c r="MRR6" s="511"/>
      <c r="MRS6" s="511"/>
      <c r="MRT6" s="512"/>
      <c r="MRU6" s="512"/>
      <c r="MRV6" s="512"/>
      <c r="MRW6" s="513"/>
      <c r="MRX6" s="514"/>
      <c r="MRY6" s="514"/>
      <c r="MRZ6" s="514"/>
      <c r="MSA6" s="514"/>
      <c r="MSB6" s="514"/>
      <c r="MSC6" s="514"/>
      <c r="MSD6" s="514"/>
      <c r="MSE6" s="514"/>
      <c r="MSF6" s="514"/>
      <c r="MSG6" s="514"/>
      <c r="MSH6" s="514"/>
      <c r="MSI6" s="515"/>
      <c r="MSJ6" s="510"/>
      <c r="MSK6" s="511"/>
      <c r="MSL6" s="511"/>
      <c r="MSM6" s="512"/>
      <c r="MSN6" s="512"/>
      <c r="MSO6" s="512"/>
      <c r="MSP6" s="513"/>
      <c r="MSQ6" s="514"/>
      <c r="MSR6" s="514"/>
      <c r="MSS6" s="514"/>
      <c r="MST6" s="514"/>
      <c r="MSU6" s="514"/>
      <c r="MSV6" s="514"/>
      <c r="MSW6" s="514"/>
      <c r="MSX6" s="514"/>
      <c r="MSY6" s="514"/>
      <c r="MSZ6" s="514"/>
      <c r="MTA6" s="514"/>
      <c r="MTB6" s="515"/>
      <c r="MTC6" s="510"/>
      <c r="MTD6" s="511"/>
      <c r="MTE6" s="511"/>
      <c r="MTF6" s="512"/>
      <c r="MTG6" s="512"/>
      <c r="MTH6" s="512"/>
      <c r="MTI6" s="513"/>
      <c r="MTJ6" s="514"/>
      <c r="MTK6" s="514"/>
      <c r="MTL6" s="514"/>
      <c r="MTM6" s="514"/>
      <c r="MTN6" s="514"/>
      <c r="MTO6" s="514"/>
      <c r="MTP6" s="514"/>
      <c r="MTQ6" s="514"/>
      <c r="MTR6" s="514"/>
      <c r="MTS6" s="514"/>
      <c r="MTT6" s="514"/>
      <c r="MTU6" s="515"/>
      <c r="MTV6" s="510"/>
      <c r="MTW6" s="511"/>
      <c r="MTX6" s="511"/>
      <c r="MTY6" s="512"/>
      <c r="MTZ6" s="512"/>
      <c r="MUA6" s="512"/>
      <c r="MUB6" s="513"/>
      <c r="MUC6" s="514"/>
      <c r="MUD6" s="514"/>
      <c r="MUE6" s="514"/>
      <c r="MUF6" s="514"/>
      <c r="MUG6" s="514"/>
      <c r="MUH6" s="514"/>
      <c r="MUI6" s="514"/>
      <c r="MUJ6" s="514"/>
      <c r="MUK6" s="514"/>
      <c r="MUL6" s="514"/>
      <c r="MUM6" s="514"/>
      <c r="MUN6" s="515"/>
      <c r="MUO6" s="510"/>
      <c r="MUP6" s="511"/>
      <c r="MUQ6" s="511"/>
      <c r="MUR6" s="512"/>
      <c r="MUS6" s="512"/>
      <c r="MUT6" s="512"/>
      <c r="MUU6" s="513"/>
      <c r="MUV6" s="514"/>
      <c r="MUW6" s="514"/>
      <c r="MUX6" s="514"/>
      <c r="MUY6" s="514"/>
      <c r="MUZ6" s="514"/>
      <c r="MVA6" s="514"/>
      <c r="MVB6" s="514"/>
      <c r="MVC6" s="514"/>
      <c r="MVD6" s="514"/>
      <c r="MVE6" s="514"/>
      <c r="MVF6" s="514"/>
      <c r="MVG6" s="515"/>
      <c r="MVH6" s="510"/>
      <c r="MVI6" s="511"/>
      <c r="MVJ6" s="511"/>
      <c r="MVK6" s="512"/>
      <c r="MVL6" s="512"/>
      <c r="MVM6" s="512"/>
      <c r="MVN6" s="513"/>
      <c r="MVO6" s="514"/>
      <c r="MVP6" s="514"/>
      <c r="MVQ6" s="514"/>
      <c r="MVR6" s="514"/>
      <c r="MVS6" s="514"/>
      <c r="MVT6" s="514"/>
      <c r="MVU6" s="514"/>
      <c r="MVV6" s="514"/>
      <c r="MVW6" s="514"/>
      <c r="MVX6" s="514"/>
      <c r="MVY6" s="514"/>
      <c r="MVZ6" s="515"/>
      <c r="MWA6" s="510"/>
      <c r="MWB6" s="511"/>
      <c r="MWC6" s="511"/>
      <c r="MWD6" s="512"/>
      <c r="MWE6" s="512"/>
      <c r="MWF6" s="512"/>
      <c r="MWG6" s="513"/>
      <c r="MWH6" s="514"/>
      <c r="MWI6" s="514"/>
      <c r="MWJ6" s="514"/>
      <c r="MWK6" s="514"/>
      <c r="MWL6" s="514"/>
      <c r="MWM6" s="514"/>
      <c r="MWN6" s="514"/>
      <c r="MWO6" s="514"/>
      <c r="MWP6" s="514"/>
      <c r="MWQ6" s="514"/>
      <c r="MWR6" s="514"/>
      <c r="MWS6" s="515"/>
      <c r="MWT6" s="510"/>
      <c r="MWU6" s="511"/>
      <c r="MWV6" s="511"/>
      <c r="MWW6" s="512"/>
      <c r="MWX6" s="512"/>
      <c r="MWY6" s="512"/>
      <c r="MWZ6" s="513"/>
      <c r="MXA6" s="514"/>
      <c r="MXB6" s="514"/>
      <c r="MXC6" s="514"/>
      <c r="MXD6" s="514"/>
      <c r="MXE6" s="514"/>
      <c r="MXF6" s="514"/>
      <c r="MXG6" s="514"/>
      <c r="MXH6" s="514"/>
      <c r="MXI6" s="514"/>
      <c r="MXJ6" s="514"/>
      <c r="MXK6" s="514"/>
      <c r="MXL6" s="515"/>
      <c r="MXM6" s="510"/>
      <c r="MXN6" s="511"/>
      <c r="MXO6" s="511"/>
      <c r="MXP6" s="512"/>
      <c r="MXQ6" s="512"/>
      <c r="MXR6" s="512"/>
      <c r="MXS6" s="513"/>
      <c r="MXT6" s="514"/>
      <c r="MXU6" s="514"/>
      <c r="MXV6" s="514"/>
      <c r="MXW6" s="514"/>
      <c r="MXX6" s="514"/>
      <c r="MXY6" s="514"/>
      <c r="MXZ6" s="514"/>
      <c r="MYA6" s="514"/>
      <c r="MYB6" s="514"/>
      <c r="MYC6" s="514"/>
      <c r="MYD6" s="514"/>
      <c r="MYE6" s="515"/>
      <c r="MYF6" s="510"/>
      <c r="MYG6" s="511"/>
      <c r="MYH6" s="511"/>
      <c r="MYI6" s="512"/>
      <c r="MYJ6" s="512"/>
      <c r="MYK6" s="512"/>
      <c r="MYL6" s="513"/>
      <c r="MYM6" s="514"/>
      <c r="MYN6" s="514"/>
      <c r="MYO6" s="514"/>
      <c r="MYP6" s="514"/>
      <c r="MYQ6" s="514"/>
      <c r="MYR6" s="514"/>
      <c r="MYS6" s="514"/>
      <c r="MYT6" s="514"/>
      <c r="MYU6" s="514"/>
      <c r="MYV6" s="514"/>
      <c r="MYW6" s="514"/>
      <c r="MYX6" s="515"/>
      <c r="MYY6" s="510"/>
      <c r="MYZ6" s="511"/>
      <c r="MZA6" s="511"/>
      <c r="MZB6" s="512"/>
      <c r="MZC6" s="512"/>
      <c r="MZD6" s="512"/>
      <c r="MZE6" s="513"/>
      <c r="MZF6" s="514"/>
      <c r="MZG6" s="514"/>
      <c r="MZH6" s="514"/>
      <c r="MZI6" s="514"/>
      <c r="MZJ6" s="514"/>
      <c r="MZK6" s="514"/>
      <c r="MZL6" s="514"/>
      <c r="MZM6" s="514"/>
      <c r="MZN6" s="514"/>
      <c r="MZO6" s="514"/>
      <c r="MZP6" s="514"/>
      <c r="MZQ6" s="515"/>
      <c r="MZR6" s="510"/>
      <c r="MZS6" s="511"/>
      <c r="MZT6" s="511"/>
      <c r="MZU6" s="512"/>
      <c r="MZV6" s="512"/>
      <c r="MZW6" s="512"/>
      <c r="MZX6" s="513"/>
      <c r="MZY6" s="514"/>
      <c r="MZZ6" s="514"/>
      <c r="NAA6" s="514"/>
      <c r="NAB6" s="514"/>
      <c r="NAC6" s="514"/>
      <c r="NAD6" s="514"/>
      <c r="NAE6" s="514"/>
      <c r="NAF6" s="514"/>
      <c r="NAG6" s="514"/>
      <c r="NAH6" s="514"/>
      <c r="NAI6" s="514"/>
      <c r="NAJ6" s="515"/>
      <c r="NAK6" s="510"/>
      <c r="NAL6" s="511"/>
      <c r="NAM6" s="511"/>
      <c r="NAN6" s="512"/>
      <c r="NAO6" s="512"/>
      <c r="NAP6" s="512"/>
      <c r="NAQ6" s="513"/>
      <c r="NAR6" s="514"/>
      <c r="NAS6" s="514"/>
      <c r="NAT6" s="514"/>
      <c r="NAU6" s="514"/>
      <c r="NAV6" s="514"/>
      <c r="NAW6" s="514"/>
      <c r="NAX6" s="514"/>
      <c r="NAY6" s="514"/>
      <c r="NAZ6" s="514"/>
      <c r="NBA6" s="514"/>
      <c r="NBB6" s="514"/>
      <c r="NBC6" s="515"/>
      <c r="NBD6" s="510"/>
      <c r="NBE6" s="511"/>
      <c r="NBF6" s="511"/>
      <c r="NBG6" s="512"/>
      <c r="NBH6" s="512"/>
      <c r="NBI6" s="512"/>
      <c r="NBJ6" s="513"/>
      <c r="NBK6" s="514"/>
      <c r="NBL6" s="514"/>
      <c r="NBM6" s="514"/>
      <c r="NBN6" s="514"/>
      <c r="NBO6" s="514"/>
      <c r="NBP6" s="514"/>
      <c r="NBQ6" s="514"/>
      <c r="NBR6" s="514"/>
      <c r="NBS6" s="514"/>
      <c r="NBT6" s="514"/>
      <c r="NBU6" s="514"/>
      <c r="NBV6" s="515"/>
      <c r="NBW6" s="510"/>
      <c r="NBX6" s="511"/>
      <c r="NBY6" s="511"/>
      <c r="NBZ6" s="512"/>
      <c r="NCA6" s="512"/>
      <c r="NCB6" s="512"/>
      <c r="NCC6" s="513"/>
      <c r="NCD6" s="514"/>
      <c r="NCE6" s="514"/>
      <c r="NCF6" s="514"/>
      <c r="NCG6" s="514"/>
      <c r="NCH6" s="514"/>
      <c r="NCI6" s="514"/>
      <c r="NCJ6" s="514"/>
      <c r="NCK6" s="514"/>
      <c r="NCL6" s="514"/>
      <c r="NCM6" s="514"/>
      <c r="NCN6" s="514"/>
      <c r="NCO6" s="515"/>
      <c r="NCP6" s="510"/>
      <c r="NCQ6" s="511"/>
      <c r="NCR6" s="511"/>
      <c r="NCS6" s="512"/>
      <c r="NCT6" s="512"/>
      <c r="NCU6" s="512"/>
      <c r="NCV6" s="513"/>
      <c r="NCW6" s="514"/>
      <c r="NCX6" s="514"/>
      <c r="NCY6" s="514"/>
      <c r="NCZ6" s="514"/>
      <c r="NDA6" s="514"/>
      <c r="NDB6" s="514"/>
      <c r="NDC6" s="514"/>
      <c r="NDD6" s="514"/>
      <c r="NDE6" s="514"/>
      <c r="NDF6" s="514"/>
      <c r="NDG6" s="514"/>
      <c r="NDH6" s="515"/>
      <c r="NDI6" s="510"/>
      <c r="NDJ6" s="511"/>
      <c r="NDK6" s="511"/>
      <c r="NDL6" s="512"/>
      <c r="NDM6" s="512"/>
      <c r="NDN6" s="512"/>
      <c r="NDO6" s="513"/>
      <c r="NDP6" s="514"/>
      <c r="NDQ6" s="514"/>
      <c r="NDR6" s="514"/>
      <c r="NDS6" s="514"/>
      <c r="NDT6" s="514"/>
      <c r="NDU6" s="514"/>
      <c r="NDV6" s="514"/>
      <c r="NDW6" s="514"/>
      <c r="NDX6" s="514"/>
      <c r="NDY6" s="514"/>
      <c r="NDZ6" s="514"/>
      <c r="NEA6" s="515"/>
      <c r="NEB6" s="510"/>
      <c r="NEC6" s="511"/>
      <c r="NED6" s="511"/>
      <c r="NEE6" s="512"/>
      <c r="NEF6" s="512"/>
      <c r="NEG6" s="512"/>
      <c r="NEH6" s="513"/>
      <c r="NEI6" s="514"/>
      <c r="NEJ6" s="514"/>
      <c r="NEK6" s="514"/>
      <c r="NEL6" s="514"/>
      <c r="NEM6" s="514"/>
      <c r="NEN6" s="514"/>
      <c r="NEO6" s="514"/>
      <c r="NEP6" s="514"/>
      <c r="NEQ6" s="514"/>
      <c r="NER6" s="514"/>
      <c r="NES6" s="514"/>
      <c r="NET6" s="515"/>
      <c r="NEU6" s="510"/>
      <c r="NEV6" s="511"/>
      <c r="NEW6" s="511"/>
      <c r="NEX6" s="512"/>
      <c r="NEY6" s="512"/>
      <c r="NEZ6" s="512"/>
      <c r="NFA6" s="513"/>
      <c r="NFB6" s="514"/>
      <c r="NFC6" s="514"/>
      <c r="NFD6" s="514"/>
      <c r="NFE6" s="514"/>
      <c r="NFF6" s="514"/>
      <c r="NFG6" s="514"/>
      <c r="NFH6" s="514"/>
      <c r="NFI6" s="514"/>
      <c r="NFJ6" s="514"/>
      <c r="NFK6" s="514"/>
      <c r="NFL6" s="514"/>
      <c r="NFM6" s="515"/>
      <c r="NFN6" s="510"/>
      <c r="NFO6" s="511"/>
      <c r="NFP6" s="511"/>
      <c r="NFQ6" s="512"/>
      <c r="NFR6" s="512"/>
      <c r="NFS6" s="512"/>
      <c r="NFT6" s="513"/>
      <c r="NFU6" s="514"/>
      <c r="NFV6" s="514"/>
      <c r="NFW6" s="514"/>
      <c r="NFX6" s="514"/>
      <c r="NFY6" s="514"/>
      <c r="NFZ6" s="514"/>
      <c r="NGA6" s="514"/>
      <c r="NGB6" s="514"/>
      <c r="NGC6" s="514"/>
      <c r="NGD6" s="514"/>
      <c r="NGE6" s="514"/>
      <c r="NGF6" s="515"/>
      <c r="NGG6" s="510"/>
      <c r="NGH6" s="511"/>
      <c r="NGI6" s="511"/>
      <c r="NGJ6" s="512"/>
      <c r="NGK6" s="512"/>
      <c r="NGL6" s="512"/>
      <c r="NGM6" s="513"/>
      <c r="NGN6" s="514"/>
      <c r="NGO6" s="514"/>
      <c r="NGP6" s="514"/>
      <c r="NGQ6" s="514"/>
      <c r="NGR6" s="514"/>
      <c r="NGS6" s="514"/>
      <c r="NGT6" s="514"/>
      <c r="NGU6" s="514"/>
      <c r="NGV6" s="514"/>
      <c r="NGW6" s="514"/>
      <c r="NGX6" s="514"/>
      <c r="NGY6" s="515"/>
      <c r="NGZ6" s="510"/>
      <c r="NHA6" s="511"/>
      <c r="NHB6" s="511"/>
      <c r="NHC6" s="512"/>
      <c r="NHD6" s="512"/>
      <c r="NHE6" s="512"/>
      <c r="NHF6" s="513"/>
      <c r="NHG6" s="514"/>
      <c r="NHH6" s="514"/>
      <c r="NHI6" s="514"/>
      <c r="NHJ6" s="514"/>
      <c r="NHK6" s="514"/>
      <c r="NHL6" s="514"/>
      <c r="NHM6" s="514"/>
      <c r="NHN6" s="514"/>
      <c r="NHO6" s="514"/>
      <c r="NHP6" s="514"/>
      <c r="NHQ6" s="514"/>
      <c r="NHR6" s="515"/>
      <c r="NHS6" s="510"/>
      <c r="NHT6" s="511"/>
      <c r="NHU6" s="511"/>
      <c r="NHV6" s="512"/>
      <c r="NHW6" s="512"/>
      <c r="NHX6" s="512"/>
      <c r="NHY6" s="513"/>
      <c r="NHZ6" s="514"/>
      <c r="NIA6" s="514"/>
      <c r="NIB6" s="514"/>
      <c r="NIC6" s="514"/>
      <c r="NID6" s="514"/>
      <c r="NIE6" s="514"/>
      <c r="NIF6" s="514"/>
      <c r="NIG6" s="514"/>
      <c r="NIH6" s="514"/>
      <c r="NII6" s="514"/>
      <c r="NIJ6" s="514"/>
      <c r="NIK6" s="515"/>
      <c r="NIL6" s="510"/>
      <c r="NIM6" s="511"/>
      <c r="NIN6" s="511"/>
      <c r="NIO6" s="512"/>
      <c r="NIP6" s="512"/>
      <c r="NIQ6" s="512"/>
      <c r="NIR6" s="513"/>
      <c r="NIS6" s="514"/>
      <c r="NIT6" s="514"/>
      <c r="NIU6" s="514"/>
      <c r="NIV6" s="514"/>
      <c r="NIW6" s="514"/>
      <c r="NIX6" s="514"/>
      <c r="NIY6" s="514"/>
      <c r="NIZ6" s="514"/>
      <c r="NJA6" s="514"/>
      <c r="NJB6" s="514"/>
      <c r="NJC6" s="514"/>
      <c r="NJD6" s="515"/>
      <c r="NJE6" s="510"/>
      <c r="NJF6" s="511"/>
      <c r="NJG6" s="511"/>
      <c r="NJH6" s="512"/>
      <c r="NJI6" s="512"/>
      <c r="NJJ6" s="512"/>
      <c r="NJK6" s="513"/>
      <c r="NJL6" s="514"/>
      <c r="NJM6" s="514"/>
      <c r="NJN6" s="514"/>
      <c r="NJO6" s="514"/>
      <c r="NJP6" s="514"/>
      <c r="NJQ6" s="514"/>
      <c r="NJR6" s="514"/>
      <c r="NJS6" s="514"/>
      <c r="NJT6" s="514"/>
      <c r="NJU6" s="514"/>
      <c r="NJV6" s="514"/>
      <c r="NJW6" s="515"/>
      <c r="NJX6" s="510"/>
      <c r="NJY6" s="511"/>
      <c r="NJZ6" s="511"/>
      <c r="NKA6" s="512"/>
      <c r="NKB6" s="512"/>
      <c r="NKC6" s="512"/>
      <c r="NKD6" s="513"/>
      <c r="NKE6" s="514"/>
      <c r="NKF6" s="514"/>
      <c r="NKG6" s="514"/>
      <c r="NKH6" s="514"/>
      <c r="NKI6" s="514"/>
      <c r="NKJ6" s="514"/>
      <c r="NKK6" s="514"/>
      <c r="NKL6" s="514"/>
      <c r="NKM6" s="514"/>
      <c r="NKN6" s="514"/>
      <c r="NKO6" s="514"/>
      <c r="NKP6" s="515"/>
      <c r="NKQ6" s="510"/>
      <c r="NKR6" s="511"/>
      <c r="NKS6" s="511"/>
      <c r="NKT6" s="512"/>
      <c r="NKU6" s="512"/>
      <c r="NKV6" s="512"/>
      <c r="NKW6" s="513"/>
      <c r="NKX6" s="514"/>
      <c r="NKY6" s="514"/>
      <c r="NKZ6" s="514"/>
      <c r="NLA6" s="514"/>
      <c r="NLB6" s="514"/>
      <c r="NLC6" s="514"/>
      <c r="NLD6" s="514"/>
      <c r="NLE6" s="514"/>
      <c r="NLF6" s="514"/>
      <c r="NLG6" s="514"/>
      <c r="NLH6" s="514"/>
      <c r="NLI6" s="515"/>
      <c r="NLJ6" s="510"/>
      <c r="NLK6" s="511"/>
      <c r="NLL6" s="511"/>
      <c r="NLM6" s="512"/>
      <c r="NLN6" s="512"/>
      <c r="NLO6" s="512"/>
      <c r="NLP6" s="513"/>
      <c r="NLQ6" s="514"/>
      <c r="NLR6" s="514"/>
      <c r="NLS6" s="514"/>
      <c r="NLT6" s="514"/>
      <c r="NLU6" s="514"/>
      <c r="NLV6" s="514"/>
      <c r="NLW6" s="514"/>
      <c r="NLX6" s="514"/>
      <c r="NLY6" s="514"/>
      <c r="NLZ6" s="514"/>
      <c r="NMA6" s="514"/>
      <c r="NMB6" s="515"/>
      <c r="NMC6" s="510"/>
      <c r="NMD6" s="511"/>
      <c r="NME6" s="511"/>
      <c r="NMF6" s="512"/>
      <c r="NMG6" s="512"/>
      <c r="NMH6" s="512"/>
      <c r="NMI6" s="513"/>
      <c r="NMJ6" s="514"/>
      <c r="NMK6" s="514"/>
      <c r="NML6" s="514"/>
      <c r="NMM6" s="514"/>
      <c r="NMN6" s="514"/>
      <c r="NMO6" s="514"/>
      <c r="NMP6" s="514"/>
      <c r="NMQ6" s="514"/>
      <c r="NMR6" s="514"/>
      <c r="NMS6" s="514"/>
      <c r="NMT6" s="514"/>
      <c r="NMU6" s="515"/>
      <c r="NMV6" s="510"/>
      <c r="NMW6" s="511"/>
      <c r="NMX6" s="511"/>
      <c r="NMY6" s="512"/>
      <c r="NMZ6" s="512"/>
      <c r="NNA6" s="512"/>
      <c r="NNB6" s="513"/>
      <c r="NNC6" s="514"/>
      <c r="NND6" s="514"/>
      <c r="NNE6" s="514"/>
      <c r="NNF6" s="514"/>
      <c r="NNG6" s="514"/>
      <c r="NNH6" s="514"/>
      <c r="NNI6" s="514"/>
      <c r="NNJ6" s="514"/>
      <c r="NNK6" s="514"/>
      <c r="NNL6" s="514"/>
      <c r="NNM6" s="514"/>
      <c r="NNN6" s="515"/>
      <c r="NNO6" s="510"/>
      <c r="NNP6" s="511"/>
      <c r="NNQ6" s="511"/>
      <c r="NNR6" s="512"/>
      <c r="NNS6" s="512"/>
      <c r="NNT6" s="512"/>
      <c r="NNU6" s="513"/>
      <c r="NNV6" s="514"/>
      <c r="NNW6" s="514"/>
      <c r="NNX6" s="514"/>
      <c r="NNY6" s="514"/>
      <c r="NNZ6" s="514"/>
      <c r="NOA6" s="514"/>
      <c r="NOB6" s="514"/>
      <c r="NOC6" s="514"/>
      <c r="NOD6" s="514"/>
      <c r="NOE6" s="514"/>
      <c r="NOF6" s="514"/>
      <c r="NOG6" s="515"/>
      <c r="NOH6" s="510"/>
      <c r="NOI6" s="511"/>
      <c r="NOJ6" s="511"/>
      <c r="NOK6" s="512"/>
      <c r="NOL6" s="512"/>
      <c r="NOM6" s="512"/>
      <c r="NON6" s="513"/>
      <c r="NOO6" s="514"/>
      <c r="NOP6" s="514"/>
      <c r="NOQ6" s="514"/>
      <c r="NOR6" s="514"/>
      <c r="NOS6" s="514"/>
      <c r="NOT6" s="514"/>
      <c r="NOU6" s="514"/>
      <c r="NOV6" s="514"/>
      <c r="NOW6" s="514"/>
      <c r="NOX6" s="514"/>
      <c r="NOY6" s="514"/>
      <c r="NOZ6" s="515"/>
      <c r="NPA6" s="510"/>
      <c r="NPB6" s="511"/>
      <c r="NPC6" s="511"/>
      <c r="NPD6" s="512"/>
      <c r="NPE6" s="512"/>
      <c r="NPF6" s="512"/>
      <c r="NPG6" s="513"/>
      <c r="NPH6" s="514"/>
      <c r="NPI6" s="514"/>
      <c r="NPJ6" s="514"/>
      <c r="NPK6" s="514"/>
      <c r="NPL6" s="514"/>
      <c r="NPM6" s="514"/>
      <c r="NPN6" s="514"/>
      <c r="NPO6" s="514"/>
      <c r="NPP6" s="514"/>
      <c r="NPQ6" s="514"/>
      <c r="NPR6" s="514"/>
      <c r="NPS6" s="515"/>
      <c r="NPT6" s="510"/>
      <c r="NPU6" s="511"/>
      <c r="NPV6" s="511"/>
      <c r="NPW6" s="512"/>
      <c r="NPX6" s="512"/>
      <c r="NPY6" s="512"/>
      <c r="NPZ6" s="513"/>
      <c r="NQA6" s="514"/>
      <c r="NQB6" s="514"/>
      <c r="NQC6" s="514"/>
      <c r="NQD6" s="514"/>
      <c r="NQE6" s="514"/>
      <c r="NQF6" s="514"/>
      <c r="NQG6" s="514"/>
      <c r="NQH6" s="514"/>
      <c r="NQI6" s="514"/>
      <c r="NQJ6" s="514"/>
      <c r="NQK6" s="514"/>
      <c r="NQL6" s="515"/>
      <c r="NQM6" s="510"/>
      <c r="NQN6" s="511"/>
      <c r="NQO6" s="511"/>
      <c r="NQP6" s="512"/>
      <c r="NQQ6" s="512"/>
      <c r="NQR6" s="512"/>
      <c r="NQS6" s="513"/>
      <c r="NQT6" s="514"/>
      <c r="NQU6" s="514"/>
      <c r="NQV6" s="514"/>
      <c r="NQW6" s="514"/>
      <c r="NQX6" s="514"/>
      <c r="NQY6" s="514"/>
      <c r="NQZ6" s="514"/>
      <c r="NRA6" s="514"/>
      <c r="NRB6" s="514"/>
      <c r="NRC6" s="514"/>
      <c r="NRD6" s="514"/>
      <c r="NRE6" s="515"/>
      <c r="NRF6" s="510"/>
      <c r="NRG6" s="511"/>
      <c r="NRH6" s="511"/>
      <c r="NRI6" s="512"/>
      <c r="NRJ6" s="512"/>
      <c r="NRK6" s="512"/>
      <c r="NRL6" s="513"/>
      <c r="NRM6" s="514"/>
      <c r="NRN6" s="514"/>
      <c r="NRO6" s="514"/>
      <c r="NRP6" s="514"/>
      <c r="NRQ6" s="514"/>
      <c r="NRR6" s="514"/>
      <c r="NRS6" s="514"/>
      <c r="NRT6" s="514"/>
      <c r="NRU6" s="514"/>
      <c r="NRV6" s="514"/>
      <c r="NRW6" s="514"/>
      <c r="NRX6" s="515"/>
      <c r="NRY6" s="510"/>
      <c r="NRZ6" s="511"/>
      <c r="NSA6" s="511"/>
      <c r="NSB6" s="512"/>
      <c r="NSC6" s="512"/>
      <c r="NSD6" s="512"/>
      <c r="NSE6" s="513"/>
      <c r="NSF6" s="514"/>
      <c r="NSG6" s="514"/>
      <c r="NSH6" s="514"/>
      <c r="NSI6" s="514"/>
      <c r="NSJ6" s="514"/>
      <c r="NSK6" s="514"/>
      <c r="NSL6" s="514"/>
      <c r="NSM6" s="514"/>
      <c r="NSN6" s="514"/>
      <c r="NSO6" s="514"/>
      <c r="NSP6" s="514"/>
      <c r="NSQ6" s="515"/>
      <c r="NSR6" s="510"/>
      <c r="NSS6" s="511"/>
      <c r="NST6" s="511"/>
      <c r="NSU6" s="512"/>
      <c r="NSV6" s="512"/>
      <c r="NSW6" s="512"/>
      <c r="NSX6" s="513"/>
      <c r="NSY6" s="514"/>
      <c r="NSZ6" s="514"/>
      <c r="NTA6" s="514"/>
      <c r="NTB6" s="514"/>
      <c r="NTC6" s="514"/>
      <c r="NTD6" s="514"/>
      <c r="NTE6" s="514"/>
      <c r="NTF6" s="514"/>
      <c r="NTG6" s="514"/>
      <c r="NTH6" s="514"/>
      <c r="NTI6" s="514"/>
      <c r="NTJ6" s="515"/>
      <c r="NTK6" s="510"/>
      <c r="NTL6" s="511"/>
      <c r="NTM6" s="511"/>
      <c r="NTN6" s="512"/>
      <c r="NTO6" s="512"/>
      <c r="NTP6" s="512"/>
      <c r="NTQ6" s="513"/>
      <c r="NTR6" s="514"/>
      <c r="NTS6" s="514"/>
      <c r="NTT6" s="514"/>
      <c r="NTU6" s="514"/>
      <c r="NTV6" s="514"/>
      <c r="NTW6" s="514"/>
      <c r="NTX6" s="514"/>
      <c r="NTY6" s="514"/>
      <c r="NTZ6" s="514"/>
      <c r="NUA6" s="514"/>
      <c r="NUB6" s="514"/>
      <c r="NUC6" s="515"/>
      <c r="NUD6" s="510"/>
      <c r="NUE6" s="511"/>
      <c r="NUF6" s="511"/>
      <c r="NUG6" s="512"/>
      <c r="NUH6" s="512"/>
      <c r="NUI6" s="512"/>
      <c r="NUJ6" s="513"/>
      <c r="NUK6" s="514"/>
      <c r="NUL6" s="514"/>
      <c r="NUM6" s="514"/>
      <c r="NUN6" s="514"/>
      <c r="NUO6" s="514"/>
      <c r="NUP6" s="514"/>
      <c r="NUQ6" s="514"/>
      <c r="NUR6" s="514"/>
      <c r="NUS6" s="514"/>
      <c r="NUT6" s="514"/>
      <c r="NUU6" s="514"/>
      <c r="NUV6" s="515"/>
      <c r="NUW6" s="510"/>
      <c r="NUX6" s="511"/>
      <c r="NUY6" s="511"/>
      <c r="NUZ6" s="512"/>
      <c r="NVA6" s="512"/>
      <c r="NVB6" s="512"/>
      <c r="NVC6" s="513"/>
      <c r="NVD6" s="514"/>
      <c r="NVE6" s="514"/>
      <c r="NVF6" s="514"/>
      <c r="NVG6" s="514"/>
      <c r="NVH6" s="514"/>
      <c r="NVI6" s="514"/>
      <c r="NVJ6" s="514"/>
      <c r="NVK6" s="514"/>
      <c r="NVL6" s="514"/>
      <c r="NVM6" s="514"/>
      <c r="NVN6" s="514"/>
      <c r="NVO6" s="515"/>
      <c r="NVP6" s="510"/>
      <c r="NVQ6" s="511"/>
      <c r="NVR6" s="511"/>
      <c r="NVS6" s="512"/>
      <c r="NVT6" s="512"/>
      <c r="NVU6" s="512"/>
      <c r="NVV6" s="513"/>
      <c r="NVW6" s="514"/>
      <c r="NVX6" s="514"/>
      <c r="NVY6" s="514"/>
      <c r="NVZ6" s="514"/>
      <c r="NWA6" s="514"/>
      <c r="NWB6" s="514"/>
      <c r="NWC6" s="514"/>
      <c r="NWD6" s="514"/>
      <c r="NWE6" s="514"/>
      <c r="NWF6" s="514"/>
      <c r="NWG6" s="514"/>
      <c r="NWH6" s="515"/>
      <c r="NWI6" s="510"/>
      <c r="NWJ6" s="511"/>
      <c r="NWK6" s="511"/>
      <c r="NWL6" s="512"/>
      <c r="NWM6" s="512"/>
      <c r="NWN6" s="512"/>
      <c r="NWO6" s="513"/>
      <c r="NWP6" s="514"/>
      <c r="NWQ6" s="514"/>
      <c r="NWR6" s="514"/>
      <c r="NWS6" s="514"/>
      <c r="NWT6" s="514"/>
      <c r="NWU6" s="514"/>
      <c r="NWV6" s="514"/>
      <c r="NWW6" s="514"/>
      <c r="NWX6" s="514"/>
      <c r="NWY6" s="514"/>
      <c r="NWZ6" s="514"/>
      <c r="NXA6" s="515"/>
      <c r="NXB6" s="510"/>
      <c r="NXC6" s="511"/>
      <c r="NXD6" s="511"/>
      <c r="NXE6" s="512"/>
      <c r="NXF6" s="512"/>
      <c r="NXG6" s="512"/>
      <c r="NXH6" s="513"/>
      <c r="NXI6" s="514"/>
      <c r="NXJ6" s="514"/>
      <c r="NXK6" s="514"/>
      <c r="NXL6" s="514"/>
      <c r="NXM6" s="514"/>
      <c r="NXN6" s="514"/>
      <c r="NXO6" s="514"/>
      <c r="NXP6" s="514"/>
      <c r="NXQ6" s="514"/>
      <c r="NXR6" s="514"/>
      <c r="NXS6" s="514"/>
      <c r="NXT6" s="515"/>
      <c r="NXU6" s="510"/>
      <c r="NXV6" s="511"/>
      <c r="NXW6" s="511"/>
      <c r="NXX6" s="512"/>
      <c r="NXY6" s="512"/>
      <c r="NXZ6" s="512"/>
      <c r="NYA6" s="513"/>
      <c r="NYB6" s="514"/>
      <c r="NYC6" s="514"/>
      <c r="NYD6" s="514"/>
      <c r="NYE6" s="514"/>
      <c r="NYF6" s="514"/>
      <c r="NYG6" s="514"/>
      <c r="NYH6" s="514"/>
      <c r="NYI6" s="514"/>
      <c r="NYJ6" s="514"/>
      <c r="NYK6" s="514"/>
      <c r="NYL6" s="514"/>
      <c r="NYM6" s="515"/>
      <c r="NYN6" s="510"/>
      <c r="NYO6" s="511"/>
      <c r="NYP6" s="511"/>
      <c r="NYQ6" s="512"/>
      <c r="NYR6" s="512"/>
      <c r="NYS6" s="512"/>
      <c r="NYT6" s="513"/>
      <c r="NYU6" s="514"/>
      <c r="NYV6" s="514"/>
      <c r="NYW6" s="514"/>
      <c r="NYX6" s="514"/>
      <c r="NYY6" s="514"/>
      <c r="NYZ6" s="514"/>
      <c r="NZA6" s="514"/>
      <c r="NZB6" s="514"/>
      <c r="NZC6" s="514"/>
      <c r="NZD6" s="514"/>
      <c r="NZE6" s="514"/>
      <c r="NZF6" s="515"/>
      <c r="NZG6" s="510"/>
      <c r="NZH6" s="511"/>
      <c r="NZI6" s="511"/>
      <c r="NZJ6" s="512"/>
      <c r="NZK6" s="512"/>
      <c r="NZL6" s="512"/>
      <c r="NZM6" s="513"/>
      <c r="NZN6" s="514"/>
      <c r="NZO6" s="514"/>
      <c r="NZP6" s="514"/>
      <c r="NZQ6" s="514"/>
      <c r="NZR6" s="514"/>
      <c r="NZS6" s="514"/>
      <c r="NZT6" s="514"/>
      <c r="NZU6" s="514"/>
      <c r="NZV6" s="514"/>
      <c r="NZW6" s="514"/>
      <c r="NZX6" s="514"/>
      <c r="NZY6" s="515"/>
      <c r="NZZ6" s="510"/>
      <c r="OAA6" s="511"/>
      <c r="OAB6" s="511"/>
      <c r="OAC6" s="512"/>
      <c r="OAD6" s="512"/>
      <c r="OAE6" s="512"/>
      <c r="OAF6" s="513"/>
      <c r="OAG6" s="514"/>
      <c r="OAH6" s="514"/>
      <c r="OAI6" s="514"/>
      <c r="OAJ6" s="514"/>
      <c r="OAK6" s="514"/>
      <c r="OAL6" s="514"/>
      <c r="OAM6" s="514"/>
      <c r="OAN6" s="514"/>
      <c r="OAO6" s="514"/>
      <c r="OAP6" s="514"/>
      <c r="OAQ6" s="514"/>
      <c r="OAR6" s="515"/>
      <c r="OAS6" s="510"/>
      <c r="OAT6" s="511"/>
      <c r="OAU6" s="511"/>
      <c r="OAV6" s="512"/>
      <c r="OAW6" s="512"/>
      <c r="OAX6" s="512"/>
      <c r="OAY6" s="513"/>
      <c r="OAZ6" s="514"/>
      <c r="OBA6" s="514"/>
      <c r="OBB6" s="514"/>
      <c r="OBC6" s="514"/>
      <c r="OBD6" s="514"/>
      <c r="OBE6" s="514"/>
      <c r="OBF6" s="514"/>
      <c r="OBG6" s="514"/>
      <c r="OBH6" s="514"/>
      <c r="OBI6" s="514"/>
      <c r="OBJ6" s="514"/>
      <c r="OBK6" s="515"/>
      <c r="OBL6" s="510"/>
      <c r="OBM6" s="511"/>
      <c r="OBN6" s="511"/>
      <c r="OBO6" s="512"/>
      <c r="OBP6" s="512"/>
      <c r="OBQ6" s="512"/>
      <c r="OBR6" s="513"/>
      <c r="OBS6" s="514"/>
      <c r="OBT6" s="514"/>
      <c r="OBU6" s="514"/>
      <c r="OBV6" s="514"/>
      <c r="OBW6" s="514"/>
      <c r="OBX6" s="514"/>
      <c r="OBY6" s="514"/>
      <c r="OBZ6" s="514"/>
      <c r="OCA6" s="514"/>
      <c r="OCB6" s="514"/>
      <c r="OCC6" s="514"/>
      <c r="OCD6" s="515"/>
      <c r="OCE6" s="510"/>
      <c r="OCF6" s="511"/>
      <c r="OCG6" s="511"/>
      <c r="OCH6" s="512"/>
      <c r="OCI6" s="512"/>
      <c r="OCJ6" s="512"/>
      <c r="OCK6" s="513"/>
      <c r="OCL6" s="514"/>
      <c r="OCM6" s="514"/>
      <c r="OCN6" s="514"/>
      <c r="OCO6" s="514"/>
      <c r="OCP6" s="514"/>
      <c r="OCQ6" s="514"/>
      <c r="OCR6" s="514"/>
      <c r="OCS6" s="514"/>
      <c r="OCT6" s="514"/>
      <c r="OCU6" s="514"/>
      <c r="OCV6" s="514"/>
      <c r="OCW6" s="515"/>
      <c r="OCX6" s="510"/>
      <c r="OCY6" s="511"/>
      <c r="OCZ6" s="511"/>
      <c r="ODA6" s="512"/>
      <c r="ODB6" s="512"/>
      <c r="ODC6" s="512"/>
      <c r="ODD6" s="513"/>
      <c r="ODE6" s="514"/>
      <c r="ODF6" s="514"/>
      <c r="ODG6" s="514"/>
      <c r="ODH6" s="514"/>
      <c r="ODI6" s="514"/>
      <c r="ODJ6" s="514"/>
      <c r="ODK6" s="514"/>
      <c r="ODL6" s="514"/>
      <c r="ODM6" s="514"/>
      <c r="ODN6" s="514"/>
      <c r="ODO6" s="514"/>
      <c r="ODP6" s="515"/>
      <c r="ODQ6" s="510"/>
      <c r="ODR6" s="511"/>
      <c r="ODS6" s="511"/>
      <c r="ODT6" s="512"/>
      <c r="ODU6" s="512"/>
      <c r="ODV6" s="512"/>
      <c r="ODW6" s="513"/>
      <c r="ODX6" s="514"/>
      <c r="ODY6" s="514"/>
      <c r="ODZ6" s="514"/>
      <c r="OEA6" s="514"/>
      <c r="OEB6" s="514"/>
      <c r="OEC6" s="514"/>
      <c r="OED6" s="514"/>
      <c r="OEE6" s="514"/>
      <c r="OEF6" s="514"/>
      <c r="OEG6" s="514"/>
      <c r="OEH6" s="514"/>
      <c r="OEI6" s="515"/>
      <c r="OEJ6" s="510"/>
      <c r="OEK6" s="511"/>
      <c r="OEL6" s="511"/>
      <c r="OEM6" s="512"/>
      <c r="OEN6" s="512"/>
      <c r="OEO6" s="512"/>
      <c r="OEP6" s="513"/>
      <c r="OEQ6" s="514"/>
      <c r="OER6" s="514"/>
      <c r="OES6" s="514"/>
      <c r="OET6" s="514"/>
      <c r="OEU6" s="514"/>
      <c r="OEV6" s="514"/>
      <c r="OEW6" s="514"/>
      <c r="OEX6" s="514"/>
      <c r="OEY6" s="514"/>
      <c r="OEZ6" s="514"/>
      <c r="OFA6" s="514"/>
      <c r="OFB6" s="515"/>
      <c r="OFC6" s="510"/>
      <c r="OFD6" s="511"/>
      <c r="OFE6" s="511"/>
      <c r="OFF6" s="512"/>
      <c r="OFG6" s="512"/>
      <c r="OFH6" s="512"/>
      <c r="OFI6" s="513"/>
      <c r="OFJ6" s="514"/>
      <c r="OFK6" s="514"/>
      <c r="OFL6" s="514"/>
      <c r="OFM6" s="514"/>
      <c r="OFN6" s="514"/>
      <c r="OFO6" s="514"/>
      <c r="OFP6" s="514"/>
      <c r="OFQ6" s="514"/>
      <c r="OFR6" s="514"/>
      <c r="OFS6" s="514"/>
      <c r="OFT6" s="514"/>
      <c r="OFU6" s="515"/>
      <c r="OFV6" s="510"/>
      <c r="OFW6" s="511"/>
      <c r="OFX6" s="511"/>
      <c r="OFY6" s="512"/>
      <c r="OFZ6" s="512"/>
      <c r="OGA6" s="512"/>
      <c r="OGB6" s="513"/>
      <c r="OGC6" s="514"/>
      <c r="OGD6" s="514"/>
      <c r="OGE6" s="514"/>
      <c r="OGF6" s="514"/>
      <c r="OGG6" s="514"/>
      <c r="OGH6" s="514"/>
      <c r="OGI6" s="514"/>
      <c r="OGJ6" s="514"/>
      <c r="OGK6" s="514"/>
      <c r="OGL6" s="514"/>
      <c r="OGM6" s="514"/>
      <c r="OGN6" s="515"/>
      <c r="OGO6" s="510"/>
      <c r="OGP6" s="511"/>
      <c r="OGQ6" s="511"/>
      <c r="OGR6" s="512"/>
      <c r="OGS6" s="512"/>
      <c r="OGT6" s="512"/>
      <c r="OGU6" s="513"/>
      <c r="OGV6" s="514"/>
      <c r="OGW6" s="514"/>
      <c r="OGX6" s="514"/>
      <c r="OGY6" s="514"/>
      <c r="OGZ6" s="514"/>
      <c r="OHA6" s="514"/>
      <c r="OHB6" s="514"/>
      <c r="OHC6" s="514"/>
      <c r="OHD6" s="514"/>
      <c r="OHE6" s="514"/>
      <c r="OHF6" s="514"/>
      <c r="OHG6" s="515"/>
      <c r="OHH6" s="510"/>
      <c r="OHI6" s="511"/>
      <c r="OHJ6" s="511"/>
      <c r="OHK6" s="512"/>
      <c r="OHL6" s="512"/>
      <c r="OHM6" s="512"/>
      <c r="OHN6" s="513"/>
      <c r="OHO6" s="514"/>
      <c r="OHP6" s="514"/>
      <c r="OHQ6" s="514"/>
      <c r="OHR6" s="514"/>
      <c r="OHS6" s="514"/>
      <c r="OHT6" s="514"/>
      <c r="OHU6" s="514"/>
      <c r="OHV6" s="514"/>
      <c r="OHW6" s="514"/>
      <c r="OHX6" s="514"/>
      <c r="OHY6" s="514"/>
      <c r="OHZ6" s="515"/>
      <c r="OIA6" s="510"/>
      <c r="OIB6" s="511"/>
      <c r="OIC6" s="511"/>
      <c r="OID6" s="512"/>
      <c r="OIE6" s="512"/>
      <c r="OIF6" s="512"/>
      <c r="OIG6" s="513"/>
      <c r="OIH6" s="514"/>
      <c r="OII6" s="514"/>
      <c r="OIJ6" s="514"/>
      <c r="OIK6" s="514"/>
      <c r="OIL6" s="514"/>
      <c r="OIM6" s="514"/>
      <c r="OIN6" s="514"/>
      <c r="OIO6" s="514"/>
      <c r="OIP6" s="514"/>
      <c r="OIQ6" s="514"/>
      <c r="OIR6" s="514"/>
      <c r="OIS6" s="515"/>
      <c r="OIT6" s="510"/>
      <c r="OIU6" s="511"/>
      <c r="OIV6" s="511"/>
      <c r="OIW6" s="512"/>
      <c r="OIX6" s="512"/>
      <c r="OIY6" s="512"/>
      <c r="OIZ6" s="513"/>
      <c r="OJA6" s="514"/>
      <c r="OJB6" s="514"/>
      <c r="OJC6" s="514"/>
      <c r="OJD6" s="514"/>
      <c r="OJE6" s="514"/>
      <c r="OJF6" s="514"/>
      <c r="OJG6" s="514"/>
      <c r="OJH6" s="514"/>
      <c r="OJI6" s="514"/>
      <c r="OJJ6" s="514"/>
      <c r="OJK6" s="514"/>
      <c r="OJL6" s="515"/>
      <c r="OJM6" s="510"/>
      <c r="OJN6" s="511"/>
      <c r="OJO6" s="511"/>
      <c r="OJP6" s="512"/>
      <c r="OJQ6" s="512"/>
      <c r="OJR6" s="512"/>
      <c r="OJS6" s="513"/>
      <c r="OJT6" s="514"/>
      <c r="OJU6" s="514"/>
      <c r="OJV6" s="514"/>
      <c r="OJW6" s="514"/>
      <c r="OJX6" s="514"/>
      <c r="OJY6" s="514"/>
      <c r="OJZ6" s="514"/>
      <c r="OKA6" s="514"/>
      <c r="OKB6" s="514"/>
      <c r="OKC6" s="514"/>
      <c r="OKD6" s="514"/>
      <c r="OKE6" s="515"/>
      <c r="OKF6" s="510"/>
      <c r="OKG6" s="511"/>
      <c r="OKH6" s="511"/>
      <c r="OKI6" s="512"/>
      <c r="OKJ6" s="512"/>
      <c r="OKK6" s="512"/>
      <c r="OKL6" s="513"/>
      <c r="OKM6" s="514"/>
      <c r="OKN6" s="514"/>
      <c r="OKO6" s="514"/>
      <c r="OKP6" s="514"/>
      <c r="OKQ6" s="514"/>
      <c r="OKR6" s="514"/>
      <c r="OKS6" s="514"/>
      <c r="OKT6" s="514"/>
      <c r="OKU6" s="514"/>
      <c r="OKV6" s="514"/>
      <c r="OKW6" s="514"/>
      <c r="OKX6" s="515"/>
      <c r="OKY6" s="510"/>
      <c r="OKZ6" s="511"/>
      <c r="OLA6" s="511"/>
      <c r="OLB6" s="512"/>
      <c r="OLC6" s="512"/>
      <c r="OLD6" s="512"/>
      <c r="OLE6" s="513"/>
      <c r="OLF6" s="514"/>
      <c r="OLG6" s="514"/>
      <c r="OLH6" s="514"/>
      <c r="OLI6" s="514"/>
      <c r="OLJ6" s="514"/>
      <c r="OLK6" s="514"/>
      <c r="OLL6" s="514"/>
      <c r="OLM6" s="514"/>
      <c r="OLN6" s="514"/>
      <c r="OLO6" s="514"/>
      <c r="OLP6" s="514"/>
      <c r="OLQ6" s="515"/>
      <c r="OLR6" s="510"/>
      <c r="OLS6" s="511"/>
      <c r="OLT6" s="511"/>
      <c r="OLU6" s="512"/>
      <c r="OLV6" s="512"/>
      <c r="OLW6" s="512"/>
      <c r="OLX6" s="513"/>
      <c r="OLY6" s="514"/>
      <c r="OLZ6" s="514"/>
      <c r="OMA6" s="514"/>
      <c r="OMB6" s="514"/>
      <c r="OMC6" s="514"/>
      <c r="OMD6" s="514"/>
      <c r="OME6" s="514"/>
      <c r="OMF6" s="514"/>
      <c r="OMG6" s="514"/>
      <c r="OMH6" s="514"/>
      <c r="OMI6" s="514"/>
      <c r="OMJ6" s="515"/>
      <c r="OMK6" s="510"/>
      <c r="OML6" s="511"/>
      <c r="OMM6" s="511"/>
      <c r="OMN6" s="512"/>
      <c r="OMO6" s="512"/>
      <c r="OMP6" s="512"/>
      <c r="OMQ6" s="513"/>
      <c r="OMR6" s="514"/>
      <c r="OMS6" s="514"/>
      <c r="OMT6" s="514"/>
      <c r="OMU6" s="514"/>
      <c r="OMV6" s="514"/>
      <c r="OMW6" s="514"/>
      <c r="OMX6" s="514"/>
      <c r="OMY6" s="514"/>
      <c r="OMZ6" s="514"/>
      <c r="ONA6" s="514"/>
      <c r="ONB6" s="514"/>
      <c r="ONC6" s="515"/>
      <c r="OND6" s="510"/>
      <c r="ONE6" s="511"/>
      <c r="ONF6" s="511"/>
      <c r="ONG6" s="512"/>
      <c r="ONH6" s="512"/>
      <c r="ONI6" s="512"/>
      <c r="ONJ6" s="513"/>
      <c r="ONK6" s="514"/>
      <c r="ONL6" s="514"/>
      <c r="ONM6" s="514"/>
      <c r="ONN6" s="514"/>
      <c r="ONO6" s="514"/>
      <c r="ONP6" s="514"/>
      <c r="ONQ6" s="514"/>
      <c r="ONR6" s="514"/>
      <c r="ONS6" s="514"/>
      <c r="ONT6" s="514"/>
      <c r="ONU6" s="514"/>
      <c r="ONV6" s="515"/>
      <c r="ONW6" s="510"/>
      <c r="ONX6" s="511"/>
      <c r="ONY6" s="511"/>
      <c r="ONZ6" s="512"/>
      <c r="OOA6" s="512"/>
      <c r="OOB6" s="512"/>
      <c r="OOC6" s="513"/>
      <c r="OOD6" s="514"/>
      <c r="OOE6" s="514"/>
      <c r="OOF6" s="514"/>
      <c r="OOG6" s="514"/>
      <c r="OOH6" s="514"/>
      <c r="OOI6" s="514"/>
      <c r="OOJ6" s="514"/>
      <c r="OOK6" s="514"/>
      <c r="OOL6" s="514"/>
      <c r="OOM6" s="514"/>
      <c r="OON6" s="514"/>
      <c r="OOO6" s="515"/>
      <c r="OOP6" s="510"/>
      <c r="OOQ6" s="511"/>
      <c r="OOR6" s="511"/>
      <c r="OOS6" s="512"/>
      <c r="OOT6" s="512"/>
      <c r="OOU6" s="512"/>
      <c r="OOV6" s="513"/>
      <c r="OOW6" s="514"/>
      <c r="OOX6" s="514"/>
      <c r="OOY6" s="514"/>
      <c r="OOZ6" s="514"/>
      <c r="OPA6" s="514"/>
      <c r="OPB6" s="514"/>
      <c r="OPC6" s="514"/>
      <c r="OPD6" s="514"/>
      <c r="OPE6" s="514"/>
      <c r="OPF6" s="514"/>
      <c r="OPG6" s="514"/>
      <c r="OPH6" s="515"/>
      <c r="OPI6" s="510"/>
      <c r="OPJ6" s="511"/>
      <c r="OPK6" s="511"/>
      <c r="OPL6" s="512"/>
      <c r="OPM6" s="512"/>
      <c r="OPN6" s="512"/>
      <c r="OPO6" s="513"/>
      <c r="OPP6" s="514"/>
      <c r="OPQ6" s="514"/>
      <c r="OPR6" s="514"/>
      <c r="OPS6" s="514"/>
      <c r="OPT6" s="514"/>
      <c r="OPU6" s="514"/>
      <c r="OPV6" s="514"/>
      <c r="OPW6" s="514"/>
      <c r="OPX6" s="514"/>
      <c r="OPY6" s="514"/>
      <c r="OPZ6" s="514"/>
      <c r="OQA6" s="515"/>
      <c r="OQB6" s="510"/>
      <c r="OQC6" s="511"/>
      <c r="OQD6" s="511"/>
      <c r="OQE6" s="512"/>
      <c r="OQF6" s="512"/>
      <c r="OQG6" s="512"/>
      <c r="OQH6" s="513"/>
      <c r="OQI6" s="514"/>
      <c r="OQJ6" s="514"/>
      <c r="OQK6" s="514"/>
      <c r="OQL6" s="514"/>
      <c r="OQM6" s="514"/>
      <c r="OQN6" s="514"/>
      <c r="OQO6" s="514"/>
      <c r="OQP6" s="514"/>
      <c r="OQQ6" s="514"/>
      <c r="OQR6" s="514"/>
      <c r="OQS6" s="514"/>
      <c r="OQT6" s="515"/>
      <c r="OQU6" s="510"/>
      <c r="OQV6" s="511"/>
      <c r="OQW6" s="511"/>
      <c r="OQX6" s="512"/>
      <c r="OQY6" s="512"/>
      <c r="OQZ6" s="512"/>
      <c r="ORA6" s="513"/>
      <c r="ORB6" s="514"/>
      <c r="ORC6" s="514"/>
      <c r="ORD6" s="514"/>
      <c r="ORE6" s="514"/>
      <c r="ORF6" s="514"/>
      <c r="ORG6" s="514"/>
      <c r="ORH6" s="514"/>
      <c r="ORI6" s="514"/>
      <c r="ORJ6" s="514"/>
      <c r="ORK6" s="514"/>
      <c r="ORL6" s="514"/>
      <c r="ORM6" s="515"/>
      <c r="ORN6" s="510"/>
      <c r="ORO6" s="511"/>
      <c r="ORP6" s="511"/>
      <c r="ORQ6" s="512"/>
      <c r="ORR6" s="512"/>
      <c r="ORS6" s="512"/>
      <c r="ORT6" s="513"/>
      <c r="ORU6" s="514"/>
      <c r="ORV6" s="514"/>
      <c r="ORW6" s="514"/>
      <c r="ORX6" s="514"/>
      <c r="ORY6" s="514"/>
      <c r="ORZ6" s="514"/>
      <c r="OSA6" s="514"/>
      <c r="OSB6" s="514"/>
      <c r="OSC6" s="514"/>
      <c r="OSD6" s="514"/>
      <c r="OSE6" s="514"/>
      <c r="OSF6" s="515"/>
      <c r="OSG6" s="510"/>
      <c r="OSH6" s="511"/>
      <c r="OSI6" s="511"/>
      <c r="OSJ6" s="512"/>
      <c r="OSK6" s="512"/>
      <c r="OSL6" s="512"/>
      <c r="OSM6" s="513"/>
      <c r="OSN6" s="514"/>
      <c r="OSO6" s="514"/>
      <c r="OSP6" s="514"/>
      <c r="OSQ6" s="514"/>
      <c r="OSR6" s="514"/>
      <c r="OSS6" s="514"/>
      <c r="OST6" s="514"/>
      <c r="OSU6" s="514"/>
      <c r="OSV6" s="514"/>
      <c r="OSW6" s="514"/>
      <c r="OSX6" s="514"/>
      <c r="OSY6" s="515"/>
      <c r="OSZ6" s="510"/>
      <c r="OTA6" s="511"/>
      <c r="OTB6" s="511"/>
      <c r="OTC6" s="512"/>
      <c r="OTD6" s="512"/>
      <c r="OTE6" s="512"/>
      <c r="OTF6" s="513"/>
      <c r="OTG6" s="514"/>
      <c r="OTH6" s="514"/>
      <c r="OTI6" s="514"/>
      <c r="OTJ6" s="514"/>
      <c r="OTK6" s="514"/>
      <c r="OTL6" s="514"/>
      <c r="OTM6" s="514"/>
      <c r="OTN6" s="514"/>
      <c r="OTO6" s="514"/>
      <c r="OTP6" s="514"/>
      <c r="OTQ6" s="514"/>
      <c r="OTR6" s="515"/>
      <c r="OTS6" s="510"/>
      <c r="OTT6" s="511"/>
      <c r="OTU6" s="511"/>
      <c r="OTV6" s="512"/>
      <c r="OTW6" s="512"/>
      <c r="OTX6" s="512"/>
      <c r="OTY6" s="513"/>
      <c r="OTZ6" s="514"/>
      <c r="OUA6" s="514"/>
      <c r="OUB6" s="514"/>
      <c r="OUC6" s="514"/>
      <c r="OUD6" s="514"/>
      <c r="OUE6" s="514"/>
      <c r="OUF6" s="514"/>
      <c r="OUG6" s="514"/>
      <c r="OUH6" s="514"/>
      <c r="OUI6" s="514"/>
      <c r="OUJ6" s="514"/>
      <c r="OUK6" s="515"/>
      <c r="OUL6" s="510"/>
      <c r="OUM6" s="511"/>
      <c r="OUN6" s="511"/>
      <c r="OUO6" s="512"/>
      <c r="OUP6" s="512"/>
      <c r="OUQ6" s="512"/>
      <c r="OUR6" s="513"/>
      <c r="OUS6" s="514"/>
      <c r="OUT6" s="514"/>
      <c r="OUU6" s="514"/>
      <c r="OUV6" s="514"/>
      <c r="OUW6" s="514"/>
      <c r="OUX6" s="514"/>
      <c r="OUY6" s="514"/>
      <c r="OUZ6" s="514"/>
      <c r="OVA6" s="514"/>
      <c r="OVB6" s="514"/>
      <c r="OVC6" s="514"/>
      <c r="OVD6" s="515"/>
      <c r="OVE6" s="510"/>
      <c r="OVF6" s="511"/>
      <c r="OVG6" s="511"/>
      <c r="OVH6" s="512"/>
      <c r="OVI6" s="512"/>
      <c r="OVJ6" s="512"/>
      <c r="OVK6" s="513"/>
      <c r="OVL6" s="514"/>
      <c r="OVM6" s="514"/>
      <c r="OVN6" s="514"/>
      <c r="OVO6" s="514"/>
      <c r="OVP6" s="514"/>
      <c r="OVQ6" s="514"/>
      <c r="OVR6" s="514"/>
      <c r="OVS6" s="514"/>
      <c r="OVT6" s="514"/>
      <c r="OVU6" s="514"/>
      <c r="OVV6" s="514"/>
      <c r="OVW6" s="515"/>
      <c r="OVX6" s="510"/>
      <c r="OVY6" s="511"/>
      <c r="OVZ6" s="511"/>
      <c r="OWA6" s="512"/>
      <c r="OWB6" s="512"/>
      <c r="OWC6" s="512"/>
      <c r="OWD6" s="513"/>
      <c r="OWE6" s="514"/>
      <c r="OWF6" s="514"/>
      <c r="OWG6" s="514"/>
      <c r="OWH6" s="514"/>
      <c r="OWI6" s="514"/>
      <c r="OWJ6" s="514"/>
      <c r="OWK6" s="514"/>
      <c r="OWL6" s="514"/>
      <c r="OWM6" s="514"/>
      <c r="OWN6" s="514"/>
      <c r="OWO6" s="514"/>
      <c r="OWP6" s="515"/>
      <c r="OWQ6" s="510"/>
      <c r="OWR6" s="511"/>
      <c r="OWS6" s="511"/>
      <c r="OWT6" s="512"/>
      <c r="OWU6" s="512"/>
      <c r="OWV6" s="512"/>
      <c r="OWW6" s="513"/>
      <c r="OWX6" s="514"/>
      <c r="OWY6" s="514"/>
      <c r="OWZ6" s="514"/>
      <c r="OXA6" s="514"/>
      <c r="OXB6" s="514"/>
      <c r="OXC6" s="514"/>
      <c r="OXD6" s="514"/>
      <c r="OXE6" s="514"/>
      <c r="OXF6" s="514"/>
      <c r="OXG6" s="514"/>
      <c r="OXH6" s="514"/>
      <c r="OXI6" s="515"/>
      <c r="OXJ6" s="510"/>
      <c r="OXK6" s="511"/>
      <c r="OXL6" s="511"/>
      <c r="OXM6" s="512"/>
      <c r="OXN6" s="512"/>
      <c r="OXO6" s="512"/>
      <c r="OXP6" s="513"/>
      <c r="OXQ6" s="514"/>
      <c r="OXR6" s="514"/>
      <c r="OXS6" s="514"/>
      <c r="OXT6" s="514"/>
      <c r="OXU6" s="514"/>
      <c r="OXV6" s="514"/>
      <c r="OXW6" s="514"/>
      <c r="OXX6" s="514"/>
      <c r="OXY6" s="514"/>
      <c r="OXZ6" s="514"/>
      <c r="OYA6" s="514"/>
      <c r="OYB6" s="515"/>
      <c r="OYC6" s="510"/>
      <c r="OYD6" s="511"/>
      <c r="OYE6" s="511"/>
      <c r="OYF6" s="512"/>
      <c r="OYG6" s="512"/>
      <c r="OYH6" s="512"/>
      <c r="OYI6" s="513"/>
      <c r="OYJ6" s="514"/>
      <c r="OYK6" s="514"/>
      <c r="OYL6" s="514"/>
      <c r="OYM6" s="514"/>
      <c r="OYN6" s="514"/>
      <c r="OYO6" s="514"/>
      <c r="OYP6" s="514"/>
      <c r="OYQ6" s="514"/>
      <c r="OYR6" s="514"/>
      <c r="OYS6" s="514"/>
      <c r="OYT6" s="514"/>
      <c r="OYU6" s="515"/>
      <c r="OYV6" s="510"/>
      <c r="OYW6" s="511"/>
      <c r="OYX6" s="511"/>
      <c r="OYY6" s="512"/>
      <c r="OYZ6" s="512"/>
      <c r="OZA6" s="512"/>
      <c r="OZB6" s="513"/>
      <c r="OZC6" s="514"/>
      <c r="OZD6" s="514"/>
      <c r="OZE6" s="514"/>
      <c r="OZF6" s="514"/>
      <c r="OZG6" s="514"/>
      <c r="OZH6" s="514"/>
      <c r="OZI6" s="514"/>
      <c r="OZJ6" s="514"/>
      <c r="OZK6" s="514"/>
      <c r="OZL6" s="514"/>
      <c r="OZM6" s="514"/>
      <c r="OZN6" s="515"/>
      <c r="OZO6" s="510"/>
      <c r="OZP6" s="511"/>
      <c r="OZQ6" s="511"/>
      <c r="OZR6" s="512"/>
      <c r="OZS6" s="512"/>
      <c r="OZT6" s="512"/>
      <c r="OZU6" s="513"/>
      <c r="OZV6" s="514"/>
      <c r="OZW6" s="514"/>
      <c r="OZX6" s="514"/>
      <c r="OZY6" s="514"/>
      <c r="OZZ6" s="514"/>
      <c r="PAA6" s="514"/>
      <c r="PAB6" s="514"/>
      <c r="PAC6" s="514"/>
      <c r="PAD6" s="514"/>
      <c r="PAE6" s="514"/>
      <c r="PAF6" s="514"/>
      <c r="PAG6" s="515"/>
      <c r="PAH6" s="510"/>
      <c r="PAI6" s="511"/>
      <c r="PAJ6" s="511"/>
      <c r="PAK6" s="512"/>
      <c r="PAL6" s="512"/>
      <c r="PAM6" s="512"/>
      <c r="PAN6" s="513"/>
      <c r="PAO6" s="514"/>
      <c r="PAP6" s="514"/>
      <c r="PAQ6" s="514"/>
      <c r="PAR6" s="514"/>
      <c r="PAS6" s="514"/>
      <c r="PAT6" s="514"/>
      <c r="PAU6" s="514"/>
      <c r="PAV6" s="514"/>
      <c r="PAW6" s="514"/>
      <c r="PAX6" s="514"/>
      <c r="PAY6" s="514"/>
      <c r="PAZ6" s="515"/>
      <c r="PBA6" s="510"/>
      <c r="PBB6" s="511"/>
      <c r="PBC6" s="511"/>
      <c r="PBD6" s="512"/>
      <c r="PBE6" s="512"/>
      <c r="PBF6" s="512"/>
      <c r="PBG6" s="513"/>
      <c r="PBH6" s="514"/>
      <c r="PBI6" s="514"/>
      <c r="PBJ6" s="514"/>
      <c r="PBK6" s="514"/>
      <c r="PBL6" s="514"/>
      <c r="PBM6" s="514"/>
      <c r="PBN6" s="514"/>
      <c r="PBO6" s="514"/>
      <c r="PBP6" s="514"/>
      <c r="PBQ6" s="514"/>
      <c r="PBR6" s="514"/>
      <c r="PBS6" s="515"/>
      <c r="PBT6" s="510"/>
      <c r="PBU6" s="511"/>
      <c r="PBV6" s="511"/>
      <c r="PBW6" s="512"/>
      <c r="PBX6" s="512"/>
      <c r="PBY6" s="512"/>
      <c r="PBZ6" s="513"/>
      <c r="PCA6" s="514"/>
      <c r="PCB6" s="514"/>
      <c r="PCC6" s="514"/>
      <c r="PCD6" s="514"/>
      <c r="PCE6" s="514"/>
      <c r="PCF6" s="514"/>
      <c r="PCG6" s="514"/>
      <c r="PCH6" s="514"/>
      <c r="PCI6" s="514"/>
      <c r="PCJ6" s="514"/>
      <c r="PCK6" s="514"/>
      <c r="PCL6" s="515"/>
      <c r="PCM6" s="510"/>
      <c r="PCN6" s="511"/>
      <c r="PCO6" s="511"/>
      <c r="PCP6" s="512"/>
      <c r="PCQ6" s="512"/>
      <c r="PCR6" s="512"/>
      <c r="PCS6" s="513"/>
      <c r="PCT6" s="514"/>
      <c r="PCU6" s="514"/>
      <c r="PCV6" s="514"/>
      <c r="PCW6" s="514"/>
      <c r="PCX6" s="514"/>
      <c r="PCY6" s="514"/>
      <c r="PCZ6" s="514"/>
      <c r="PDA6" s="514"/>
      <c r="PDB6" s="514"/>
      <c r="PDC6" s="514"/>
      <c r="PDD6" s="514"/>
      <c r="PDE6" s="515"/>
      <c r="PDF6" s="510"/>
      <c r="PDG6" s="511"/>
      <c r="PDH6" s="511"/>
      <c r="PDI6" s="512"/>
      <c r="PDJ6" s="512"/>
      <c r="PDK6" s="512"/>
      <c r="PDL6" s="513"/>
      <c r="PDM6" s="514"/>
      <c r="PDN6" s="514"/>
      <c r="PDO6" s="514"/>
      <c r="PDP6" s="514"/>
      <c r="PDQ6" s="514"/>
      <c r="PDR6" s="514"/>
      <c r="PDS6" s="514"/>
      <c r="PDT6" s="514"/>
      <c r="PDU6" s="514"/>
      <c r="PDV6" s="514"/>
      <c r="PDW6" s="514"/>
      <c r="PDX6" s="515"/>
      <c r="PDY6" s="510"/>
      <c r="PDZ6" s="511"/>
      <c r="PEA6" s="511"/>
      <c r="PEB6" s="512"/>
      <c r="PEC6" s="512"/>
      <c r="PED6" s="512"/>
      <c r="PEE6" s="513"/>
      <c r="PEF6" s="514"/>
      <c r="PEG6" s="514"/>
      <c r="PEH6" s="514"/>
      <c r="PEI6" s="514"/>
      <c r="PEJ6" s="514"/>
      <c r="PEK6" s="514"/>
      <c r="PEL6" s="514"/>
      <c r="PEM6" s="514"/>
      <c r="PEN6" s="514"/>
      <c r="PEO6" s="514"/>
      <c r="PEP6" s="514"/>
      <c r="PEQ6" s="515"/>
      <c r="PER6" s="510"/>
      <c r="PES6" s="511"/>
      <c r="PET6" s="511"/>
      <c r="PEU6" s="512"/>
      <c r="PEV6" s="512"/>
      <c r="PEW6" s="512"/>
      <c r="PEX6" s="513"/>
      <c r="PEY6" s="514"/>
      <c r="PEZ6" s="514"/>
      <c r="PFA6" s="514"/>
      <c r="PFB6" s="514"/>
      <c r="PFC6" s="514"/>
      <c r="PFD6" s="514"/>
      <c r="PFE6" s="514"/>
      <c r="PFF6" s="514"/>
      <c r="PFG6" s="514"/>
      <c r="PFH6" s="514"/>
      <c r="PFI6" s="514"/>
      <c r="PFJ6" s="515"/>
      <c r="PFK6" s="510"/>
      <c r="PFL6" s="511"/>
      <c r="PFM6" s="511"/>
      <c r="PFN6" s="512"/>
      <c r="PFO6" s="512"/>
      <c r="PFP6" s="512"/>
      <c r="PFQ6" s="513"/>
      <c r="PFR6" s="514"/>
      <c r="PFS6" s="514"/>
      <c r="PFT6" s="514"/>
      <c r="PFU6" s="514"/>
      <c r="PFV6" s="514"/>
      <c r="PFW6" s="514"/>
      <c r="PFX6" s="514"/>
      <c r="PFY6" s="514"/>
      <c r="PFZ6" s="514"/>
      <c r="PGA6" s="514"/>
      <c r="PGB6" s="514"/>
      <c r="PGC6" s="515"/>
      <c r="PGD6" s="510"/>
      <c r="PGE6" s="511"/>
      <c r="PGF6" s="511"/>
      <c r="PGG6" s="512"/>
      <c r="PGH6" s="512"/>
      <c r="PGI6" s="512"/>
      <c r="PGJ6" s="513"/>
      <c r="PGK6" s="514"/>
      <c r="PGL6" s="514"/>
      <c r="PGM6" s="514"/>
      <c r="PGN6" s="514"/>
      <c r="PGO6" s="514"/>
      <c r="PGP6" s="514"/>
      <c r="PGQ6" s="514"/>
      <c r="PGR6" s="514"/>
      <c r="PGS6" s="514"/>
      <c r="PGT6" s="514"/>
      <c r="PGU6" s="514"/>
      <c r="PGV6" s="515"/>
      <c r="PGW6" s="510"/>
      <c r="PGX6" s="511"/>
      <c r="PGY6" s="511"/>
      <c r="PGZ6" s="512"/>
      <c r="PHA6" s="512"/>
      <c r="PHB6" s="512"/>
      <c r="PHC6" s="513"/>
      <c r="PHD6" s="514"/>
      <c r="PHE6" s="514"/>
      <c r="PHF6" s="514"/>
      <c r="PHG6" s="514"/>
      <c r="PHH6" s="514"/>
      <c r="PHI6" s="514"/>
      <c r="PHJ6" s="514"/>
      <c r="PHK6" s="514"/>
      <c r="PHL6" s="514"/>
      <c r="PHM6" s="514"/>
      <c r="PHN6" s="514"/>
      <c r="PHO6" s="515"/>
      <c r="PHP6" s="510"/>
      <c r="PHQ6" s="511"/>
      <c r="PHR6" s="511"/>
      <c r="PHS6" s="512"/>
      <c r="PHT6" s="512"/>
      <c r="PHU6" s="512"/>
      <c r="PHV6" s="513"/>
      <c r="PHW6" s="514"/>
      <c r="PHX6" s="514"/>
      <c r="PHY6" s="514"/>
      <c r="PHZ6" s="514"/>
      <c r="PIA6" s="514"/>
      <c r="PIB6" s="514"/>
      <c r="PIC6" s="514"/>
      <c r="PID6" s="514"/>
      <c r="PIE6" s="514"/>
      <c r="PIF6" s="514"/>
      <c r="PIG6" s="514"/>
      <c r="PIH6" s="515"/>
      <c r="PII6" s="510"/>
      <c r="PIJ6" s="511"/>
      <c r="PIK6" s="511"/>
      <c r="PIL6" s="512"/>
      <c r="PIM6" s="512"/>
      <c r="PIN6" s="512"/>
      <c r="PIO6" s="513"/>
      <c r="PIP6" s="514"/>
      <c r="PIQ6" s="514"/>
      <c r="PIR6" s="514"/>
      <c r="PIS6" s="514"/>
      <c r="PIT6" s="514"/>
      <c r="PIU6" s="514"/>
      <c r="PIV6" s="514"/>
      <c r="PIW6" s="514"/>
      <c r="PIX6" s="514"/>
      <c r="PIY6" s="514"/>
      <c r="PIZ6" s="514"/>
      <c r="PJA6" s="515"/>
      <c r="PJB6" s="510"/>
      <c r="PJC6" s="511"/>
      <c r="PJD6" s="511"/>
      <c r="PJE6" s="512"/>
      <c r="PJF6" s="512"/>
      <c r="PJG6" s="512"/>
      <c r="PJH6" s="513"/>
      <c r="PJI6" s="514"/>
      <c r="PJJ6" s="514"/>
      <c r="PJK6" s="514"/>
      <c r="PJL6" s="514"/>
      <c r="PJM6" s="514"/>
      <c r="PJN6" s="514"/>
      <c r="PJO6" s="514"/>
      <c r="PJP6" s="514"/>
      <c r="PJQ6" s="514"/>
      <c r="PJR6" s="514"/>
      <c r="PJS6" s="514"/>
      <c r="PJT6" s="515"/>
      <c r="PJU6" s="510"/>
      <c r="PJV6" s="511"/>
      <c r="PJW6" s="511"/>
      <c r="PJX6" s="512"/>
      <c r="PJY6" s="512"/>
      <c r="PJZ6" s="512"/>
      <c r="PKA6" s="513"/>
      <c r="PKB6" s="514"/>
      <c r="PKC6" s="514"/>
      <c r="PKD6" s="514"/>
      <c r="PKE6" s="514"/>
      <c r="PKF6" s="514"/>
      <c r="PKG6" s="514"/>
      <c r="PKH6" s="514"/>
      <c r="PKI6" s="514"/>
      <c r="PKJ6" s="514"/>
      <c r="PKK6" s="514"/>
      <c r="PKL6" s="514"/>
      <c r="PKM6" s="515"/>
      <c r="PKN6" s="510"/>
      <c r="PKO6" s="511"/>
      <c r="PKP6" s="511"/>
      <c r="PKQ6" s="512"/>
      <c r="PKR6" s="512"/>
      <c r="PKS6" s="512"/>
      <c r="PKT6" s="513"/>
      <c r="PKU6" s="514"/>
      <c r="PKV6" s="514"/>
      <c r="PKW6" s="514"/>
      <c r="PKX6" s="514"/>
      <c r="PKY6" s="514"/>
      <c r="PKZ6" s="514"/>
      <c r="PLA6" s="514"/>
      <c r="PLB6" s="514"/>
      <c r="PLC6" s="514"/>
      <c r="PLD6" s="514"/>
      <c r="PLE6" s="514"/>
      <c r="PLF6" s="515"/>
      <c r="PLG6" s="510"/>
      <c r="PLH6" s="511"/>
      <c r="PLI6" s="511"/>
      <c r="PLJ6" s="512"/>
      <c r="PLK6" s="512"/>
      <c r="PLL6" s="512"/>
      <c r="PLM6" s="513"/>
      <c r="PLN6" s="514"/>
      <c r="PLO6" s="514"/>
      <c r="PLP6" s="514"/>
      <c r="PLQ6" s="514"/>
      <c r="PLR6" s="514"/>
      <c r="PLS6" s="514"/>
      <c r="PLT6" s="514"/>
      <c r="PLU6" s="514"/>
      <c r="PLV6" s="514"/>
      <c r="PLW6" s="514"/>
      <c r="PLX6" s="514"/>
      <c r="PLY6" s="515"/>
      <c r="PLZ6" s="510"/>
      <c r="PMA6" s="511"/>
      <c r="PMB6" s="511"/>
      <c r="PMC6" s="512"/>
      <c r="PMD6" s="512"/>
      <c r="PME6" s="512"/>
      <c r="PMF6" s="513"/>
      <c r="PMG6" s="514"/>
      <c r="PMH6" s="514"/>
      <c r="PMI6" s="514"/>
      <c r="PMJ6" s="514"/>
      <c r="PMK6" s="514"/>
      <c r="PML6" s="514"/>
      <c r="PMM6" s="514"/>
      <c r="PMN6" s="514"/>
      <c r="PMO6" s="514"/>
      <c r="PMP6" s="514"/>
      <c r="PMQ6" s="514"/>
      <c r="PMR6" s="515"/>
      <c r="PMS6" s="510"/>
      <c r="PMT6" s="511"/>
      <c r="PMU6" s="511"/>
      <c r="PMV6" s="512"/>
      <c r="PMW6" s="512"/>
      <c r="PMX6" s="512"/>
      <c r="PMY6" s="513"/>
      <c r="PMZ6" s="514"/>
      <c r="PNA6" s="514"/>
      <c r="PNB6" s="514"/>
      <c r="PNC6" s="514"/>
      <c r="PND6" s="514"/>
      <c r="PNE6" s="514"/>
      <c r="PNF6" s="514"/>
      <c r="PNG6" s="514"/>
      <c r="PNH6" s="514"/>
      <c r="PNI6" s="514"/>
      <c r="PNJ6" s="514"/>
      <c r="PNK6" s="515"/>
      <c r="PNL6" s="510"/>
      <c r="PNM6" s="511"/>
      <c r="PNN6" s="511"/>
      <c r="PNO6" s="512"/>
      <c r="PNP6" s="512"/>
      <c r="PNQ6" s="512"/>
      <c r="PNR6" s="513"/>
      <c r="PNS6" s="514"/>
      <c r="PNT6" s="514"/>
      <c r="PNU6" s="514"/>
      <c r="PNV6" s="514"/>
      <c r="PNW6" s="514"/>
      <c r="PNX6" s="514"/>
      <c r="PNY6" s="514"/>
      <c r="PNZ6" s="514"/>
      <c r="POA6" s="514"/>
      <c r="POB6" s="514"/>
      <c r="POC6" s="514"/>
      <c r="POD6" s="515"/>
      <c r="POE6" s="510"/>
      <c r="POF6" s="511"/>
      <c r="POG6" s="511"/>
      <c r="POH6" s="512"/>
      <c r="POI6" s="512"/>
      <c r="POJ6" s="512"/>
      <c r="POK6" s="513"/>
      <c r="POL6" s="514"/>
      <c r="POM6" s="514"/>
      <c r="PON6" s="514"/>
      <c r="POO6" s="514"/>
      <c r="POP6" s="514"/>
      <c r="POQ6" s="514"/>
      <c r="POR6" s="514"/>
      <c r="POS6" s="514"/>
      <c r="POT6" s="514"/>
      <c r="POU6" s="514"/>
      <c r="POV6" s="514"/>
      <c r="POW6" s="515"/>
      <c r="POX6" s="510"/>
      <c r="POY6" s="511"/>
      <c r="POZ6" s="511"/>
      <c r="PPA6" s="512"/>
      <c r="PPB6" s="512"/>
      <c r="PPC6" s="512"/>
      <c r="PPD6" s="513"/>
      <c r="PPE6" s="514"/>
      <c r="PPF6" s="514"/>
      <c r="PPG6" s="514"/>
      <c r="PPH6" s="514"/>
      <c r="PPI6" s="514"/>
      <c r="PPJ6" s="514"/>
      <c r="PPK6" s="514"/>
      <c r="PPL6" s="514"/>
      <c r="PPM6" s="514"/>
      <c r="PPN6" s="514"/>
      <c r="PPO6" s="514"/>
      <c r="PPP6" s="515"/>
      <c r="PPQ6" s="510"/>
      <c r="PPR6" s="511"/>
      <c r="PPS6" s="511"/>
      <c r="PPT6" s="512"/>
      <c r="PPU6" s="512"/>
      <c r="PPV6" s="512"/>
      <c r="PPW6" s="513"/>
      <c r="PPX6" s="514"/>
      <c r="PPY6" s="514"/>
      <c r="PPZ6" s="514"/>
      <c r="PQA6" s="514"/>
      <c r="PQB6" s="514"/>
      <c r="PQC6" s="514"/>
      <c r="PQD6" s="514"/>
      <c r="PQE6" s="514"/>
      <c r="PQF6" s="514"/>
      <c r="PQG6" s="514"/>
      <c r="PQH6" s="514"/>
      <c r="PQI6" s="515"/>
      <c r="PQJ6" s="510"/>
      <c r="PQK6" s="511"/>
      <c r="PQL6" s="511"/>
      <c r="PQM6" s="512"/>
      <c r="PQN6" s="512"/>
      <c r="PQO6" s="512"/>
      <c r="PQP6" s="513"/>
      <c r="PQQ6" s="514"/>
      <c r="PQR6" s="514"/>
      <c r="PQS6" s="514"/>
      <c r="PQT6" s="514"/>
      <c r="PQU6" s="514"/>
      <c r="PQV6" s="514"/>
      <c r="PQW6" s="514"/>
      <c r="PQX6" s="514"/>
      <c r="PQY6" s="514"/>
      <c r="PQZ6" s="514"/>
      <c r="PRA6" s="514"/>
      <c r="PRB6" s="515"/>
      <c r="PRC6" s="510"/>
      <c r="PRD6" s="511"/>
      <c r="PRE6" s="511"/>
      <c r="PRF6" s="512"/>
      <c r="PRG6" s="512"/>
      <c r="PRH6" s="512"/>
      <c r="PRI6" s="513"/>
      <c r="PRJ6" s="514"/>
      <c r="PRK6" s="514"/>
      <c r="PRL6" s="514"/>
      <c r="PRM6" s="514"/>
      <c r="PRN6" s="514"/>
      <c r="PRO6" s="514"/>
      <c r="PRP6" s="514"/>
      <c r="PRQ6" s="514"/>
      <c r="PRR6" s="514"/>
      <c r="PRS6" s="514"/>
      <c r="PRT6" s="514"/>
      <c r="PRU6" s="515"/>
      <c r="PRV6" s="510"/>
      <c r="PRW6" s="511"/>
      <c r="PRX6" s="511"/>
      <c r="PRY6" s="512"/>
      <c r="PRZ6" s="512"/>
      <c r="PSA6" s="512"/>
      <c r="PSB6" s="513"/>
      <c r="PSC6" s="514"/>
      <c r="PSD6" s="514"/>
      <c r="PSE6" s="514"/>
      <c r="PSF6" s="514"/>
      <c r="PSG6" s="514"/>
      <c r="PSH6" s="514"/>
      <c r="PSI6" s="514"/>
      <c r="PSJ6" s="514"/>
      <c r="PSK6" s="514"/>
      <c r="PSL6" s="514"/>
      <c r="PSM6" s="514"/>
      <c r="PSN6" s="515"/>
      <c r="PSO6" s="510"/>
      <c r="PSP6" s="511"/>
      <c r="PSQ6" s="511"/>
      <c r="PSR6" s="512"/>
      <c r="PSS6" s="512"/>
      <c r="PST6" s="512"/>
      <c r="PSU6" s="513"/>
      <c r="PSV6" s="514"/>
      <c r="PSW6" s="514"/>
      <c r="PSX6" s="514"/>
      <c r="PSY6" s="514"/>
      <c r="PSZ6" s="514"/>
      <c r="PTA6" s="514"/>
      <c r="PTB6" s="514"/>
      <c r="PTC6" s="514"/>
      <c r="PTD6" s="514"/>
      <c r="PTE6" s="514"/>
      <c r="PTF6" s="514"/>
      <c r="PTG6" s="515"/>
      <c r="PTH6" s="510"/>
      <c r="PTI6" s="511"/>
      <c r="PTJ6" s="511"/>
      <c r="PTK6" s="512"/>
      <c r="PTL6" s="512"/>
      <c r="PTM6" s="512"/>
      <c r="PTN6" s="513"/>
      <c r="PTO6" s="514"/>
      <c r="PTP6" s="514"/>
      <c r="PTQ6" s="514"/>
      <c r="PTR6" s="514"/>
      <c r="PTS6" s="514"/>
      <c r="PTT6" s="514"/>
      <c r="PTU6" s="514"/>
      <c r="PTV6" s="514"/>
      <c r="PTW6" s="514"/>
      <c r="PTX6" s="514"/>
      <c r="PTY6" s="514"/>
      <c r="PTZ6" s="515"/>
      <c r="PUA6" s="510"/>
      <c r="PUB6" s="511"/>
      <c r="PUC6" s="511"/>
      <c r="PUD6" s="512"/>
      <c r="PUE6" s="512"/>
      <c r="PUF6" s="512"/>
      <c r="PUG6" s="513"/>
      <c r="PUH6" s="514"/>
      <c r="PUI6" s="514"/>
      <c r="PUJ6" s="514"/>
      <c r="PUK6" s="514"/>
      <c r="PUL6" s="514"/>
      <c r="PUM6" s="514"/>
      <c r="PUN6" s="514"/>
      <c r="PUO6" s="514"/>
      <c r="PUP6" s="514"/>
      <c r="PUQ6" s="514"/>
      <c r="PUR6" s="514"/>
      <c r="PUS6" s="515"/>
      <c r="PUT6" s="510"/>
      <c r="PUU6" s="511"/>
      <c r="PUV6" s="511"/>
      <c r="PUW6" s="512"/>
      <c r="PUX6" s="512"/>
      <c r="PUY6" s="512"/>
      <c r="PUZ6" s="513"/>
      <c r="PVA6" s="514"/>
      <c r="PVB6" s="514"/>
      <c r="PVC6" s="514"/>
      <c r="PVD6" s="514"/>
      <c r="PVE6" s="514"/>
      <c r="PVF6" s="514"/>
      <c r="PVG6" s="514"/>
      <c r="PVH6" s="514"/>
      <c r="PVI6" s="514"/>
      <c r="PVJ6" s="514"/>
      <c r="PVK6" s="514"/>
      <c r="PVL6" s="515"/>
      <c r="PVM6" s="510"/>
      <c r="PVN6" s="511"/>
      <c r="PVO6" s="511"/>
      <c r="PVP6" s="512"/>
      <c r="PVQ6" s="512"/>
      <c r="PVR6" s="512"/>
      <c r="PVS6" s="513"/>
      <c r="PVT6" s="514"/>
      <c r="PVU6" s="514"/>
      <c r="PVV6" s="514"/>
      <c r="PVW6" s="514"/>
      <c r="PVX6" s="514"/>
      <c r="PVY6" s="514"/>
      <c r="PVZ6" s="514"/>
      <c r="PWA6" s="514"/>
      <c r="PWB6" s="514"/>
      <c r="PWC6" s="514"/>
      <c r="PWD6" s="514"/>
      <c r="PWE6" s="515"/>
      <c r="PWF6" s="510"/>
      <c r="PWG6" s="511"/>
      <c r="PWH6" s="511"/>
      <c r="PWI6" s="512"/>
      <c r="PWJ6" s="512"/>
      <c r="PWK6" s="512"/>
      <c r="PWL6" s="513"/>
      <c r="PWM6" s="514"/>
      <c r="PWN6" s="514"/>
      <c r="PWO6" s="514"/>
      <c r="PWP6" s="514"/>
      <c r="PWQ6" s="514"/>
      <c r="PWR6" s="514"/>
      <c r="PWS6" s="514"/>
      <c r="PWT6" s="514"/>
      <c r="PWU6" s="514"/>
      <c r="PWV6" s="514"/>
      <c r="PWW6" s="514"/>
      <c r="PWX6" s="515"/>
      <c r="PWY6" s="510"/>
      <c r="PWZ6" s="511"/>
      <c r="PXA6" s="511"/>
      <c r="PXB6" s="512"/>
      <c r="PXC6" s="512"/>
      <c r="PXD6" s="512"/>
      <c r="PXE6" s="513"/>
      <c r="PXF6" s="514"/>
      <c r="PXG6" s="514"/>
      <c r="PXH6" s="514"/>
      <c r="PXI6" s="514"/>
      <c r="PXJ6" s="514"/>
      <c r="PXK6" s="514"/>
      <c r="PXL6" s="514"/>
      <c r="PXM6" s="514"/>
      <c r="PXN6" s="514"/>
      <c r="PXO6" s="514"/>
      <c r="PXP6" s="514"/>
      <c r="PXQ6" s="515"/>
      <c r="PXR6" s="510"/>
      <c r="PXS6" s="511"/>
      <c r="PXT6" s="511"/>
      <c r="PXU6" s="512"/>
      <c r="PXV6" s="512"/>
      <c r="PXW6" s="512"/>
      <c r="PXX6" s="513"/>
      <c r="PXY6" s="514"/>
      <c r="PXZ6" s="514"/>
      <c r="PYA6" s="514"/>
      <c r="PYB6" s="514"/>
      <c r="PYC6" s="514"/>
      <c r="PYD6" s="514"/>
      <c r="PYE6" s="514"/>
      <c r="PYF6" s="514"/>
      <c r="PYG6" s="514"/>
      <c r="PYH6" s="514"/>
      <c r="PYI6" s="514"/>
      <c r="PYJ6" s="515"/>
      <c r="PYK6" s="510"/>
      <c r="PYL6" s="511"/>
      <c r="PYM6" s="511"/>
      <c r="PYN6" s="512"/>
      <c r="PYO6" s="512"/>
      <c r="PYP6" s="512"/>
      <c r="PYQ6" s="513"/>
      <c r="PYR6" s="514"/>
      <c r="PYS6" s="514"/>
      <c r="PYT6" s="514"/>
      <c r="PYU6" s="514"/>
      <c r="PYV6" s="514"/>
      <c r="PYW6" s="514"/>
      <c r="PYX6" s="514"/>
      <c r="PYY6" s="514"/>
      <c r="PYZ6" s="514"/>
      <c r="PZA6" s="514"/>
      <c r="PZB6" s="514"/>
      <c r="PZC6" s="515"/>
      <c r="PZD6" s="510"/>
      <c r="PZE6" s="511"/>
      <c r="PZF6" s="511"/>
      <c r="PZG6" s="512"/>
      <c r="PZH6" s="512"/>
      <c r="PZI6" s="512"/>
      <c r="PZJ6" s="513"/>
      <c r="PZK6" s="514"/>
      <c r="PZL6" s="514"/>
      <c r="PZM6" s="514"/>
      <c r="PZN6" s="514"/>
      <c r="PZO6" s="514"/>
      <c r="PZP6" s="514"/>
      <c r="PZQ6" s="514"/>
      <c r="PZR6" s="514"/>
      <c r="PZS6" s="514"/>
      <c r="PZT6" s="514"/>
      <c r="PZU6" s="514"/>
      <c r="PZV6" s="515"/>
      <c r="PZW6" s="510"/>
      <c r="PZX6" s="511"/>
      <c r="PZY6" s="511"/>
      <c r="PZZ6" s="512"/>
      <c r="QAA6" s="512"/>
      <c r="QAB6" s="512"/>
      <c r="QAC6" s="513"/>
      <c r="QAD6" s="514"/>
      <c r="QAE6" s="514"/>
      <c r="QAF6" s="514"/>
      <c r="QAG6" s="514"/>
      <c r="QAH6" s="514"/>
      <c r="QAI6" s="514"/>
      <c r="QAJ6" s="514"/>
      <c r="QAK6" s="514"/>
      <c r="QAL6" s="514"/>
      <c r="QAM6" s="514"/>
      <c r="QAN6" s="514"/>
      <c r="QAO6" s="515"/>
      <c r="QAP6" s="510"/>
      <c r="QAQ6" s="511"/>
      <c r="QAR6" s="511"/>
      <c r="QAS6" s="512"/>
      <c r="QAT6" s="512"/>
      <c r="QAU6" s="512"/>
      <c r="QAV6" s="513"/>
      <c r="QAW6" s="514"/>
      <c r="QAX6" s="514"/>
      <c r="QAY6" s="514"/>
      <c r="QAZ6" s="514"/>
      <c r="QBA6" s="514"/>
      <c r="QBB6" s="514"/>
      <c r="QBC6" s="514"/>
      <c r="QBD6" s="514"/>
      <c r="QBE6" s="514"/>
      <c r="QBF6" s="514"/>
      <c r="QBG6" s="514"/>
      <c r="QBH6" s="515"/>
      <c r="QBI6" s="510"/>
      <c r="QBJ6" s="511"/>
      <c r="QBK6" s="511"/>
      <c r="QBL6" s="512"/>
      <c r="QBM6" s="512"/>
      <c r="QBN6" s="512"/>
      <c r="QBO6" s="513"/>
      <c r="QBP6" s="514"/>
      <c r="QBQ6" s="514"/>
      <c r="QBR6" s="514"/>
      <c r="QBS6" s="514"/>
      <c r="QBT6" s="514"/>
      <c r="QBU6" s="514"/>
      <c r="QBV6" s="514"/>
      <c r="QBW6" s="514"/>
      <c r="QBX6" s="514"/>
      <c r="QBY6" s="514"/>
      <c r="QBZ6" s="514"/>
      <c r="QCA6" s="515"/>
      <c r="QCB6" s="510"/>
      <c r="QCC6" s="511"/>
      <c r="QCD6" s="511"/>
      <c r="QCE6" s="512"/>
      <c r="QCF6" s="512"/>
      <c r="QCG6" s="512"/>
      <c r="QCH6" s="513"/>
      <c r="QCI6" s="514"/>
      <c r="QCJ6" s="514"/>
      <c r="QCK6" s="514"/>
      <c r="QCL6" s="514"/>
      <c r="QCM6" s="514"/>
      <c r="QCN6" s="514"/>
      <c r="QCO6" s="514"/>
      <c r="QCP6" s="514"/>
      <c r="QCQ6" s="514"/>
      <c r="QCR6" s="514"/>
      <c r="QCS6" s="514"/>
      <c r="QCT6" s="515"/>
      <c r="QCU6" s="510"/>
      <c r="QCV6" s="511"/>
      <c r="QCW6" s="511"/>
      <c r="QCX6" s="512"/>
      <c r="QCY6" s="512"/>
      <c r="QCZ6" s="512"/>
      <c r="QDA6" s="513"/>
      <c r="QDB6" s="514"/>
      <c r="QDC6" s="514"/>
      <c r="QDD6" s="514"/>
      <c r="QDE6" s="514"/>
      <c r="QDF6" s="514"/>
      <c r="QDG6" s="514"/>
      <c r="QDH6" s="514"/>
      <c r="QDI6" s="514"/>
      <c r="QDJ6" s="514"/>
      <c r="QDK6" s="514"/>
      <c r="QDL6" s="514"/>
      <c r="QDM6" s="515"/>
      <c r="QDN6" s="510"/>
      <c r="QDO6" s="511"/>
      <c r="QDP6" s="511"/>
      <c r="QDQ6" s="512"/>
      <c r="QDR6" s="512"/>
      <c r="QDS6" s="512"/>
      <c r="QDT6" s="513"/>
      <c r="QDU6" s="514"/>
      <c r="QDV6" s="514"/>
      <c r="QDW6" s="514"/>
      <c r="QDX6" s="514"/>
      <c r="QDY6" s="514"/>
      <c r="QDZ6" s="514"/>
      <c r="QEA6" s="514"/>
      <c r="QEB6" s="514"/>
      <c r="QEC6" s="514"/>
      <c r="QED6" s="514"/>
      <c r="QEE6" s="514"/>
      <c r="QEF6" s="515"/>
      <c r="QEG6" s="510"/>
      <c r="QEH6" s="511"/>
      <c r="QEI6" s="511"/>
      <c r="QEJ6" s="512"/>
      <c r="QEK6" s="512"/>
      <c r="QEL6" s="512"/>
      <c r="QEM6" s="513"/>
      <c r="QEN6" s="514"/>
      <c r="QEO6" s="514"/>
      <c r="QEP6" s="514"/>
      <c r="QEQ6" s="514"/>
      <c r="QER6" s="514"/>
      <c r="QES6" s="514"/>
      <c r="QET6" s="514"/>
      <c r="QEU6" s="514"/>
      <c r="QEV6" s="514"/>
      <c r="QEW6" s="514"/>
      <c r="QEX6" s="514"/>
      <c r="QEY6" s="515"/>
      <c r="QEZ6" s="510"/>
      <c r="QFA6" s="511"/>
      <c r="QFB6" s="511"/>
      <c r="QFC6" s="512"/>
      <c r="QFD6" s="512"/>
      <c r="QFE6" s="512"/>
      <c r="QFF6" s="513"/>
      <c r="QFG6" s="514"/>
      <c r="QFH6" s="514"/>
      <c r="QFI6" s="514"/>
      <c r="QFJ6" s="514"/>
      <c r="QFK6" s="514"/>
      <c r="QFL6" s="514"/>
      <c r="QFM6" s="514"/>
      <c r="QFN6" s="514"/>
      <c r="QFO6" s="514"/>
      <c r="QFP6" s="514"/>
      <c r="QFQ6" s="514"/>
      <c r="QFR6" s="515"/>
      <c r="QFS6" s="510"/>
      <c r="QFT6" s="511"/>
      <c r="QFU6" s="511"/>
      <c r="QFV6" s="512"/>
      <c r="QFW6" s="512"/>
      <c r="QFX6" s="512"/>
      <c r="QFY6" s="513"/>
      <c r="QFZ6" s="514"/>
      <c r="QGA6" s="514"/>
      <c r="QGB6" s="514"/>
      <c r="QGC6" s="514"/>
      <c r="QGD6" s="514"/>
      <c r="QGE6" s="514"/>
      <c r="QGF6" s="514"/>
      <c r="QGG6" s="514"/>
      <c r="QGH6" s="514"/>
      <c r="QGI6" s="514"/>
      <c r="QGJ6" s="514"/>
      <c r="QGK6" s="515"/>
      <c r="QGL6" s="510"/>
      <c r="QGM6" s="511"/>
      <c r="QGN6" s="511"/>
      <c r="QGO6" s="512"/>
      <c r="QGP6" s="512"/>
      <c r="QGQ6" s="512"/>
      <c r="QGR6" s="513"/>
      <c r="QGS6" s="514"/>
      <c r="QGT6" s="514"/>
      <c r="QGU6" s="514"/>
      <c r="QGV6" s="514"/>
      <c r="QGW6" s="514"/>
      <c r="QGX6" s="514"/>
      <c r="QGY6" s="514"/>
      <c r="QGZ6" s="514"/>
      <c r="QHA6" s="514"/>
      <c r="QHB6" s="514"/>
      <c r="QHC6" s="514"/>
      <c r="QHD6" s="515"/>
      <c r="QHE6" s="510"/>
      <c r="QHF6" s="511"/>
      <c r="QHG6" s="511"/>
      <c r="QHH6" s="512"/>
      <c r="QHI6" s="512"/>
      <c r="QHJ6" s="512"/>
      <c r="QHK6" s="513"/>
      <c r="QHL6" s="514"/>
      <c r="QHM6" s="514"/>
      <c r="QHN6" s="514"/>
      <c r="QHO6" s="514"/>
      <c r="QHP6" s="514"/>
      <c r="QHQ6" s="514"/>
      <c r="QHR6" s="514"/>
      <c r="QHS6" s="514"/>
      <c r="QHT6" s="514"/>
      <c r="QHU6" s="514"/>
      <c r="QHV6" s="514"/>
      <c r="QHW6" s="515"/>
      <c r="QHX6" s="510"/>
      <c r="QHY6" s="511"/>
      <c r="QHZ6" s="511"/>
      <c r="QIA6" s="512"/>
      <c r="QIB6" s="512"/>
      <c r="QIC6" s="512"/>
      <c r="QID6" s="513"/>
      <c r="QIE6" s="514"/>
      <c r="QIF6" s="514"/>
      <c r="QIG6" s="514"/>
      <c r="QIH6" s="514"/>
      <c r="QII6" s="514"/>
      <c r="QIJ6" s="514"/>
      <c r="QIK6" s="514"/>
      <c r="QIL6" s="514"/>
      <c r="QIM6" s="514"/>
      <c r="QIN6" s="514"/>
      <c r="QIO6" s="514"/>
      <c r="QIP6" s="515"/>
      <c r="QIQ6" s="510"/>
      <c r="QIR6" s="511"/>
      <c r="QIS6" s="511"/>
      <c r="QIT6" s="512"/>
      <c r="QIU6" s="512"/>
      <c r="QIV6" s="512"/>
      <c r="QIW6" s="513"/>
      <c r="QIX6" s="514"/>
      <c r="QIY6" s="514"/>
      <c r="QIZ6" s="514"/>
      <c r="QJA6" s="514"/>
      <c r="QJB6" s="514"/>
      <c r="QJC6" s="514"/>
      <c r="QJD6" s="514"/>
      <c r="QJE6" s="514"/>
      <c r="QJF6" s="514"/>
      <c r="QJG6" s="514"/>
      <c r="QJH6" s="514"/>
      <c r="QJI6" s="515"/>
      <c r="QJJ6" s="510"/>
      <c r="QJK6" s="511"/>
      <c r="QJL6" s="511"/>
      <c r="QJM6" s="512"/>
      <c r="QJN6" s="512"/>
      <c r="QJO6" s="512"/>
      <c r="QJP6" s="513"/>
      <c r="QJQ6" s="514"/>
      <c r="QJR6" s="514"/>
      <c r="QJS6" s="514"/>
      <c r="QJT6" s="514"/>
      <c r="QJU6" s="514"/>
      <c r="QJV6" s="514"/>
      <c r="QJW6" s="514"/>
      <c r="QJX6" s="514"/>
      <c r="QJY6" s="514"/>
      <c r="QJZ6" s="514"/>
      <c r="QKA6" s="514"/>
      <c r="QKB6" s="515"/>
      <c r="QKC6" s="510"/>
      <c r="QKD6" s="511"/>
      <c r="QKE6" s="511"/>
      <c r="QKF6" s="512"/>
      <c r="QKG6" s="512"/>
      <c r="QKH6" s="512"/>
      <c r="QKI6" s="513"/>
      <c r="QKJ6" s="514"/>
      <c r="QKK6" s="514"/>
      <c r="QKL6" s="514"/>
      <c r="QKM6" s="514"/>
      <c r="QKN6" s="514"/>
      <c r="QKO6" s="514"/>
      <c r="QKP6" s="514"/>
      <c r="QKQ6" s="514"/>
      <c r="QKR6" s="514"/>
      <c r="QKS6" s="514"/>
      <c r="QKT6" s="514"/>
      <c r="QKU6" s="515"/>
      <c r="QKV6" s="510"/>
      <c r="QKW6" s="511"/>
      <c r="QKX6" s="511"/>
      <c r="QKY6" s="512"/>
      <c r="QKZ6" s="512"/>
      <c r="QLA6" s="512"/>
      <c r="QLB6" s="513"/>
      <c r="QLC6" s="514"/>
      <c r="QLD6" s="514"/>
      <c r="QLE6" s="514"/>
      <c r="QLF6" s="514"/>
      <c r="QLG6" s="514"/>
      <c r="QLH6" s="514"/>
      <c r="QLI6" s="514"/>
      <c r="QLJ6" s="514"/>
      <c r="QLK6" s="514"/>
      <c r="QLL6" s="514"/>
      <c r="QLM6" s="514"/>
      <c r="QLN6" s="515"/>
      <c r="QLO6" s="510"/>
      <c r="QLP6" s="511"/>
      <c r="QLQ6" s="511"/>
      <c r="QLR6" s="512"/>
      <c r="QLS6" s="512"/>
      <c r="QLT6" s="512"/>
      <c r="QLU6" s="513"/>
      <c r="QLV6" s="514"/>
      <c r="QLW6" s="514"/>
      <c r="QLX6" s="514"/>
      <c r="QLY6" s="514"/>
      <c r="QLZ6" s="514"/>
      <c r="QMA6" s="514"/>
      <c r="QMB6" s="514"/>
      <c r="QMC6" s="514"/>
      <c r="QMD6" s="514"/>
      <c r="QME6" s="514"/>
      <c r="QMF6" s="514"/>
      <c r="QMG6" s="515"/>
      <c r="QMH6" s="510"/>
      <c r="QMI6" s="511"/>
      <c r="QMJ6" s="511"/>
      <c r="QMK6" s="512"/>
      <c r="QML6" s="512"/>
      <c r="QMM6" s="512"/>
      <c r="QMN6" s="513"/>
      <c r="QMO6" s="514"/>
      <c r="QMP6" s="514"/>
      <c r="QMQ6" s="514"/>
      <c r="QMR6" s="514"/>
      <c r="QMS6" s="514"/>
      <c r="QMT6" s="514"/>
      <c r="QMU6" s="514"/>
      <c r="QMV6" s="514"/>
      <c r="QMW6" s="514"/>
      <c r="QMX6" s="514"/>
      <c r="QMY6" s="514"/>
      <c r="QMZ6" s="515"/>
      <c r="QNA6" s="510"/>
      <c r="QNB6" s="511"/>
      <c r="QNC6" s="511"/>
      <c r="QND6" s="512"/>
      <c r="QNE6" s="512"/>
      <c r="QNF6" s="512"/>
      <c r="QNG6" s="513"/>
      <c r="QNH6" s="514"/>
      <c r="QNI6" s="514"/>
      <c r="QNJ6" s="514"/>
      <c r="QNK6" s="514"/>
      <c r="QNL6" s="514"/>
      <c r="QNM6" s="514"/>
      <c r="QNN6" s="514"/>
      <c r="QNO6" s="514"/>
      <c r="QNP6" s="514"/>
      <c r="QNQ6" s="514"/>
      <c r="QNR6" s="514"/>
      <c r="QNS6" s="515"/>
      <c r="QNT6" s="510"/>
      <c r="QNU6" s="511"/>
      <c r="QNV6" s="511"/>
      <c r="QNW6" s="512"/>
      <c r="QNX6" s="512"/>
      <c r="QNY6" s="512"/>
      <c r="QNZ6" s="513"/>
      <c r="QOA6" s="514"/>
      <c r="QOB6" s="514"/>
      <c r="QOC6" s="514"/>
      <c r="QOD6" s="514"/>
      <c r="QOE6" s="514"/>
      <c r="QOF6" s="514"/>
      <c r="QOG6" s="514"/>
      <c r="QOH6" s="514"/>
      <c r="QOI6" s="514"/>
      <c r="QOJ6" s="514"/>
      <c r="QOK6" s="514"/>
      <c r="QOL6" s="515"/>
      <c r="QOM6" s="510"/>
      <c r="QON6" s="511"/>
      <c r="QOO6" s="511"/>
      <c r="QOP6" s="512"/>
      <c r="QOQ6" s="512"/>
      <c r="QOR6" s="512"/>
      <c r="QOS6" s="513"/>
      <c r="QOT6" s="514"/>
      <c r="QOU6" s="514"/>
      <c r="QOV6" s="514"/>
      <c r="QOW6" s="514"/>
      <c r="QOX6" s="514"/>
      <c r="QOY6" s="514"/>
      <c r="QOZ6" s="514"/>
      <c r="QPA6" s="514"/>
      <c r="QPB6" s="514"/>
      <c r="QPC6" s="514"/>
      <c r="QPD6" s="514"/>
      <c r="QPE6" s="515"/>
      <c r="QPF6" s="510"/>
      <c r="QPG6" s="511"/>
      <c r="QPH6" s="511"/>
      <c r="QPI6" s="512"/>
      <c r="QPJ6" s="512"/>
      <c r="QPK6" s="512"/>
      <c r="QPL6" s="513"/>
      <c r="QPM6" s="514"/>
      <c r="QPN6" s="514"/>
      <c r="QPO6" s="514"/>
      <c r="QPP6" s="514"/>
      <c r="QPQ6" s="514"/>
      <c r="QPR6" s="514"/>
      <c r="QPS6" s="514"/>
      <c r="QPT6" s="514"/>
      <c r="QPU6" s="514"/>
      <c r="QPV6" s="514"/>
      <c r="QPW6" s="514"/>
      <c r="QPX6" s="515"/>
      <c r="QPY6" s="510"/>
      <c r="QPZ6" s="511"/>
      <c r="QQA6" s="511"/>
      <c r="QQB6" s="512"/>
      <c r="QQC6" s="512"/>
      <c r="QQD6" s="512"/>
      <c r="QQE6" s="513"/>
      <c r="QQF6" s="514"/>
      <c r="QQG6" s="514"/>
      <c r="QQH6" s="514"/>
      <c r="QQI6" s="514"/>
      <c r="QQJ6" s="514"/>
      <c r="QQK6" s="514"/>
      <c r="QQL6" s="514"/>
      <c r="QQM6" s="514"/>
      <c r="QQN6" s="514"/>
      <c r="QQO6" s="514"/>
      <c r="QQP6" s="514"/>
      <c r="QQQ6" s="515"/>
      <c r="QQR6" s="510"/>
      <c r="QQS6" s="511"/>
      <c r="QQT6" s="511"/>
      <c r="QQU6" s="512"/>
      <c r="QQV6" s="512"/>
      <c r="QQW6" s="512"/>
      <c r="QQX6" s="513"/>
      <c r="QQY6" s="514"/>
      <c r="QQZ6" s="514"/>
      <c r="QRA6" s="514"/>
      <c r="QRB6" s="514"/>
      <c r="QRC6" s="514"/>
      <c r="QRD6" s="514"/>
      <c r="QRE6" s="514"/>
      <c r="QRF6" s="514"/>
      <c r="QRG6" s="514"/>
      <c r="QRH6" s="514"/>
      <c r="QRI6" s="514"/>
      <c r="QRJ6" s="515"/>
      <c r="QRK6" s="510"/>
      <c r="QRL6" s="511"/>
      <c r="QRM6" s="511"/>
      <c r="QRN6" s="512"/>
      <c r="QRO6" s="512"/>
      <c r="QRP6" s="512"/>
      <c r="QRQ6" s="513"/>
      <c r="QRR6" s="514"/>
      <c r="QRS6" s="514"/>
      <c r="QRT6" s="514"/>
      <c r="QRU6" s="514"/>
      <c r="QRV6" s="514"/>
      <c r="QRW6" s="514"/>
      <c r="QRX6" s="514"/>
      <c r="QRY6" s="514"/>
      <c r="QRZ6" s="514"/>
      <c r="QSA6" s="514"/>
      <c r="QSB6" s="514"/>
      <c r="QSC6" s="515"/>
      <c r="QSD6" s="510"/>
      <c r="QSE6" s="511"/>
      <c r="QSF6" s="511"/>
      <c r="QSG6" s="512"/>
      <c r="QSH6" s="512"/>
      <c r="QSI6" s="512"/>
      <c r="QSJ6" s="513"/>
      <c r="QSK6" s="514"/>
      <c r="QSL6" s="514"/>
      <c r="QSM6" s="514"/>
      <c r="QSN6" s="514"/>
      <c r="QSO6" s="514"/>
      <c r="QSP6" s="514"/>
      <c r="QSQ6" s="514"/>
      <c r="QSR6" s="514"/>
      <c r="QSS6" s="514"/>
      <c r="QST6" s="514"/>
      <c r="QSU6" s="514"/>
      <c r="QSV6" s="515"/>
      <c r="QSW6" s="510"/>
      <c r="QSX6" s="511"/>
      <c r="QSY6" s="511"/>
      <c r="QSZ6" s="512"/>
      <c r="QTA6" s="512"/>
      <c r="QTB6" s="512"/>
      <c r="QTC6" s="513"/>
      <c r="QTD6" s="514"/>
      <c r="QTE6" s="514"/>
      <c r="QTF6" s="514"/>
      <c r="QTG6" s="514"/>
      <c r="QTH6" s="514"/>
      <c r="QTI6" s="514"/>
      <c r="QTJ6" s="514"/>
      <c r="QTK6" s="514"/>
      <c r="QTL6" s="514"/>
      <c r="QTM6" s="514"/>
      <c r="QTN6" s="514"/>
      <c r="QTO6" s="515"/>
      <c r="QTP6" s="510"/>
      <c r="QTQ6" s="511"/>
      <c r="QTR6" s="511"/>
      <c r="QTS6" s="512"/>
      <c r="QTT6" s="512"/>
      <c r="QTU6" s="512"/>
      <c r="QTV6" s="513"/>
      <c r="QTW6" s="514"/>
      <c r="QTX6" s="514"/>
      <c r="QTY6" s="514"/>
      <c r="QTZ6" s="514"/>
      <c r="QUA6" s="514"/>
      <c r="QUB6" s="514"/>
      <c r="QUC6" s="514"/>
      <c r="QUD6" s="514"/>
      <c r="QUE6" s="514"/>
      <c r="QUF6" s="514"/>
      <c r="QUG6" s="514"/>
      <c r="QUH6" s="515"/>
      <c r="QUI6" s="510"/>
      <c r="QUJ6" s="511"/>
      <c r="QUK6" s="511"/>
      <c r="QUL6" s="512"/>
      <c r="QUM6" s="512"/>
      <c r="QUN6" s="512"/>
      <c r="QUO6" s="513"/>
      <c r="QUP6" s="514"/>
      <c r="QUQ6" s="514"/>
      <c r="QUR6" s="514"/>
      <c r="QUS6" s="514"/>
      <c r="QUT6" s="514"/>
      <c r="QUU6" s="514"/>
      <c r="QUV6" s="514"/>
      <c r="QUW6" s="514"/>
      <c r="QUX6" s="514"/>
      <c r="QUY6" s="514"/>
      <c r="QUZ6" s="514"/>
      <c r="QVA6" s="515"/>
      <c r="QVB6" s="510"/>
      <c r="QVC6" s="511"/>
      <c r="QVD6" s="511"/>
      <c r="QVE6" s="512"/>
      <c r="QVF6" s="512"/>
      <c r="QVG6" s="512"/>
      <c r="QVH6" s="513"/>
      <c r="QVI6" s="514"/>
      <c r="QVJ6" s="514"/>
      <c r="QVK6" s="514"/>
      <c r="QVL6" s="514"/>
      <c r="QVM6" s="514"/>
      <c r="QVN6" s="514"/>
      <c r="QVO6" s="514"/>
      <c r="QVP6" s="514"/>
      <c r="QVQ6" s="514"/>
      <c r="QVR6" s="514"/>
      <c r="QVS6" s="514"/>
      <c r="QVT6" s="515"/>
      <c r="QVU6" s="510"/>
      <c r="QVV6" s="511"/>
      <c r="QVW6" s="511"/>
      <c r="QVX6" s="512"/>
      <c r="QVY6" s="512"/>
      <c r="QVZ6" s="512"/>
      <c r="QWA6" s="513"/>
      <c r="QWB6" s="514"/>
      <c r="QWC6" s="514"/>
      <c r="QWD6" s="514"/>
      <c r="QWE6" s="514"/>
      <c r="QWF6" s="514"/>
      <c r="QWG6" s="514"/>
      <c r="QWH6" s="514"/>
      <c r="QWI6" s="514"/>
      <c r="QWJ6" s="514"/>
      <c r="QWK6" s="514"/>
      <c r="QWL6" s="514"/>
      <c r="QWM6" s="515"/>
      <c r="QWN6" s="510"/>
      <c r="QWO6" s="511"/>
      <c r="QWP6" s="511"/>
      <c r="QWQ6" s="512"/>
      <c r="QWR6" s="512"/>
      <c r="QWS6" s="512"/>
      <c r="QWT6" s="513"/>
      <c r="QWU6" s="514"/>
      <c r="QWV6" s="514"/>
      <c r="QWW6" s="514"/>
      <c r="QWX6" s="514"/>
      <c r="QWY6" s="514"/>
      <c r="QWZ6" s="514"/>
      <c r="QXA6" s="514"/>
      <c r="QXB6" s="514"/>
      <c r="QXC6" s="514"/>
      <c r="QXD6" s="514"/>
      <c r="QXE6" s="514"/>
      <c r="QXF6" s="515"/>
      <c r="QXG6" s="510"/>
      <c r="QXH6" s="511"/>
      <c r="QXI6" s="511"/>
      <c r="QXJ6" s="512"/>
      <c r="QXK6" s="512"/>
      <c r="QXL6" s="512"/>
      <c r="QXM6" s="513"/>
      <c r="QXN6" s="514"/>
      <c r="QXO6" s="514"/>
      <c r="QXP6" s="514"/>
      <c r="QXQ6" s="514"/>
      <c r="QXR6" s="514"/>
      <c r="QXS6" s="514"/>
      <c r="QXT6" s="514"/>
      <c r="QXU6" s="514"/>
      <c r="QXV6" s="514"/>
      <c r="QXW6" s="514"/>
      <c r="QXX6" s="514"/>
      <c r="QXY6" s="515"/>
      <c r="QXZ6" s="510"/>
      <c r="QYA6" s="511"/>
      <c r="QYB6" s="511"/>
      <c r="QYC6" s="512"/>
      <c r="QYD6" s="512"/>
      <c r="QYE6" s="512"/>
      <c r="QYF6" s="513"/>
      <c r="QYG6" s="514"/>
      <c r="QYH6" s="514"/>
      <c r="QYI6" s="514"/>
      <c r="QYJ6" s="514"/>
      <c r="QYK6" s="514"/>
      <c r="QYL6" s="514"/>
      <c r="QYM6" s="514"/>
      <c r="QYN6" s="514"/>
      <c r="QYO6" s="514"/>
      <c r="QYP6" s="514"/>
      <c r="QYQ6" s="514"/>
      <c r="QYR6" s="515"/>
      <c r="QYS6" s="510"/>
      <c r="QYT6" s="511"/>
      <c r="QYU6" s="511"/>
      <c r="QYV6" s="512"/>
      <c r="QYW6" s="512"/>
      <c r="QYX6" s="512"/>
      <c r="QYY6" s="513"/>
      <c r="QYZ6" s="514"/>
      <c r="QZA6" s="514"/>
      <c r="QZB6" s="514"/>
      <c r="QZC6" s="514"/>
      <c r="QZD6" s="514"/>
      <c r="QZE6" s="514"/>
      <c r="QZF6" s="514"/>
      <c r="QZG6" s="514"/>
      <c r="QZH6" s="514"/>
      <c r="QZI6" s="514"/>
      <c r="QZJ6" s="514"/>
      <c r="QZK6" s="515"/>
      <c r="QZL6" s="510"/>
      <c r="QZM6" s="511"/>
      <c r="QZN6" s="511"/>
      <c r="QZO6" s="512"/>
      <c r="QZP6" s="512"/>
      <c r="QZQ6" s="512"/>
      <c r="QZR6" s="513"/>
      <c r="QZS6" s="514"/>
      <c r="QZT6" s="514"/>
      <c r="QZU6" s="514"/>
      <c r="QZV6" s="514"/>
      <c r="QZW6" s="514"/>
      <c r="QZX6" s="514"/>
      <c r="QZY6" s="514"/>
      <c r="QZZ6" s="514"/>
      <c r="RAA6" s="514"/>
      <c r="RAB6" s="514"/>
      <c r="RAC6" s="514"/>
      <c r="RAD6" s="515"/>
      <c r="RAE6" s="510"/>
      <c r="RAF6" s="511"/>
      <c r="RAG6" s="511"/>
      <c r="RAH6" s="512"/>
      <c r="RAI6" s="512"/>
      <c r="RAJ6" s="512"/>
      <c r="RAK6" s="513"/>
      <c r="RAL6" s="514"/>
      <c r="RAM6" s="514"/>
      <c r="RAN6" s="514"/>
      <c r="RAO6" s="514"/>
      <c r="RAP6" s="514"/>
      <c r="RAQ6" s="514"/>
      <c r="RAR6" s="514"/>
      <c r="RAS6" s="514"/>
      <c r="RAT6" s="514"/>
      <c r="RAU6" s="514"/>
      <c r="RAV6" s="514"/>
      <c r="RAW6" s="515"/>
      <c r="RAX6" s="510"/>
      <c r="RAY6" s="511"/>
      <c r="RAZ6" s="511"/>
      <c r="RBA6" s="512"/>
      <c r="RBB6" s="512"/>
      <c r="RBC6" s="512"/>
      <c r="RBD6" s="513"/>
      <c r="RBE6" s="514"/>
      <c r="RBF6" s="514"/>
      <c r="RBG6" s="514"/>
      <c r="RBH6" s="514"/>
      <c r="RBI6" s="514"/>
      <c r="RBJ6" s="514"/>
      <c r="RBK6" s="514"/>
      <c r="RBL6" s="514"/>
      <c r="RBM6" s="514"/>
      <c r="RBN6" s="514"/>
      <c r="RBO6" s="514"/>
      <c r="RBP6" s="515"/>
      <c r="RBQ6" s="510"/>
      <c r="RBR6" s="511"/>
      <c r="RBS6" s="511"/>
      <c r="RBT6" s="512"/>
      <c r="RBU6" s="512"/>
      <c r="RBV6" s="512"/>
      <c r="RBW6" s="513"/>
      <c r="RBX6" s="514"/>
      <c r="RBY6" s="514"/>
      <c r="RBZ6" s="514"/>
      <c r="RCA6" s="514"/>
      <c r="RCB6" s="514"/>
      <c r="RCC6" s="514"/>
      <c r="RCD6" s="514"/>
      <c r="RCE6" s="514"/>
      <c r="RCF6" s="514"/>
      <c r="RCG6" s="514"/>
      <c r="RCH6" s="514"/>
      <c r="RCI6" s="515"/>
      <c r="RCJ6" s="510"/>
      <c r="RCK6" s="511"/>
      <c r="RCL6" s="511"/>
      <c r="RCM6" s="512"/>
      <c r="RCN6" s="512"/>
      <c r="RCO6" s="512"/>
      <c r="RCP6" s="513"/>
      <c r="RCQ6" s="514"/>
      <c r="RCR6" s="514"/>
      <c r="RCS6" s="514"/>
      <c r="RCT6" s="514"/>
      <c r="RCU6" s="514"/>
      <c r="RCV6" s="514"/>
      <c r="RCW6" s="514"/>
      <c r="RCX6" s="514"/>
      <c r="RCY6" s="514"/>
      <c r="RCZ6" s="514"/>
      <c r="RDA6" s="514"/>
      <c r="RDB6" s="515"/>
      <c r="RDC6" s="510"/>
      <c r="RDD6" s="511"/>
      <c r="RDE6" s="511"/>
      <c r="RDF6" s="512"/>
      <c r="RDG6" s="512"/>
      <c r="RDH6" s="512"/>
      <c r="RDI6" s="513"/>
      <c r="RDJ6" s="514"/>
      <c r="RDK6" s="514"/>
      <c r="RDL6" s="514"/>
      <c r="RDM6" s="514"/>
      <c r="RDN6" s="514"/>
      <c r="RDO6" s="514"/>
      <c r="RDP6" s="514"/>
      <c r="RDQ6" s="514"/>
      <c r="RDR6" s="514"/>
      <c r="RDS6" s="514"/>
      <c r="RDT6" s="514"/>
      <c r="RDU6" s="515"/>
      <c r="RDV6" s="510"/>
      <c r="RDW6" s="511"/>
      <c r="RDX6" s="511"/>
      <c r="RDY6" s="512"/>
      <c r="RDZ6" s="512"/>
      <c r="REA6" s="512"/>
      <c r="REB6" s="513"/>
      <c r="REC6" s="514"/>
      <c r="RED6" s="514"/>
      <c r="REE6" s="514"/>
      <c r="REF6" s="514"/>
      <c r="REG6" s="514"/>
      <c r="REH6" s="514"/>
      <c r="REI6" s="514"/>
      <c r="REJ6" s="514"/>
      <c r="REK6" s="514"/>
      <c r="REL6" s="514"/>
      <c r="REM6" s="514"/>
      <c r="REN6" s="515"/>
      <c r="REO6" s="510"/>
      <c r="REP6" s="511"/>
      <c r="REQ6" s="511"/>
      <c r="RER6" s="512"/>
      <c r="RES6" s="512"/>
      <c r="RET6" s="512"/>
      <c r="REU6" s="513"/>
      <c r="REV6" s="514"/>
      <c r="REW6" s="514"/>
      <c r="REX6" s="514"/>
      <c r="REY6" s="514"/>
      <c r="REZ6" s="514"/>
      <c r="RFA6" s="514"/>
      <c r="RFB6" s="514"/>
      <c r="RFC6" s="514"/>
      <c r="RFD6" s="514"/>
      <c r="RFE6" s="514"/>
      <c r="RFF6" s="514"/>
      <c r="RFG6" s="515"/>
      <c r="RFH6" s="510"/>
      <c r="RFI6" s="511"/>
      <c r="RFJ6" s="511"/>
      <c r="RFK6" s="512"/>
      <c r="RFL6" s="512"/>
      <c r="RFM6" s="512"/>
      <c r="RFN6" s="513"/>
      <c r="RFO6" s="514"/>
      <c r="RFP6" s="514"/>
      <c r="RFQ6" s="514"/>
      <c r="RFR6" s="514"/>
      <c r="RFS6" s="514"/>
      <c r="RFT6" s="514"/>
      <c r="RFU6" s="514"/>
      <c r="RFV6" s="514"/>
      <c r="RFW6" s="514"/>
      <c r="RFX6" s="514"/>
      <c r="RFY6" s="514"/>
      <c r="RFZ6" s="515"/>
      <c r="RGA6" s="510"/>
      <c r="RGB6" s="511"/>
      <c r="RGC6" s="511"/>
      <c r="RGD6" s="512"/>
      <c r="RGE6" s="512"/>
      <c r="RGF6" s="512"/>
      <c r="RGG6" s="513"/>
      <c r="RGH6" s="514"/>
      <c r="RGI6" s="514"/>
      <c r="RGJ6" s="514"/>
      <c r="RGK6" s="514"/>
      <c r="RGL6" s="514"/>
      <c r="RGM6" s="514"/>
      <c r="RGN6" s="514"/>
      <c r="RGO6" s="514"/>
      <c r="RGP6" s="514"/>
      <c r="RGQ6" s="514"/>
      <c r="RGR6" s="514"/>
      <c r="RGS6" s="515"/>
      <c r="RGT6" s="510"/>
      <c r="RGU6" s="511"/>
      <c r="RGV6" s="511"/>
      <c r="RGW6" s="512"/>
      <c r="RGX6" s="512"/>
      <c r="RGY6" s="512"/>
      <c r="RGZ6" s="513"/>
      <c r="RHA6" s="514"/>
      <c r="RHB6" s="514"/>
      <c r="RHC6" s="514"/>
      <c r="RHD6" s="514"/>
      <c r="RHE6" s="514"/>
      <c r="RHF6" s="514"/>
      <c r="RHG6" s="514"/>
      <c r="RHH6" s="514"/>
      <c r="RHI6" s="514"/>
      <c r="RHJ6" s="514"/>
      <c r="RHK6" s="514"/>
      <c r="RHL6" s="515"/>
      <c r="RHM6" s="510"/>
      <c r="RHN6" s="511"/>
      <c r="RHO6" s="511"/>
      <c r="RHP6" s="512"/>
      <c r="RHQ6" s="512"/>
      <c r="RHR6" s="512"/>
      <c r="RHS6" s="513"/>
      <c r="RHT6" s="514"/>
      <c r="RHU6" s="514"/>
      <c r="RHV6" s="514"/>
      <c r="RHW6" s="514"/>
      <c r="RHX6" s="514"/>
      <c r="RHY6" s="514"/>
      <c r="RHZ6" s="514"/>
      <c r="RIA6" s="514"/>
      <c r="RIB6" s="514"/>
      <c r="RIC6" s="514"/>
      <c r="RID6" s="514"/>
      <c r="RIE6" s="515"/>
      <c r="RIF6" s="510"/>
      <c r="RIG6" s="511"/>
      <c r="RIH6" s="511"/>
      <c r="RII6" s="512"/>
      <c r="RIJ6" s="512"/>
      <c r="RIK6" s="512"/>
      <c r="RIL6" s="513"/>
      <c r="RIM6" s="514"/>
      <c r="RIN6" s="514"/>
      <c r="RIO6" s="514"/>
      <c r="RIP6" s="514"/>
      <c r="RIQ6" s="514"/>
      <c r="RIR6" s="514"/>
      <c r="RIS6" s="514"/>
      <c r="RIT6" s="514"/>
      <c r="RIU6" s="514"/>
      <c r="RIV6" s="514"/>
      <c r="RIW6" s="514"/>
      <c r="RIX6" s="515"/>
      <c r="RIY6" s="510"/>
      <c r="RIZ6" s="511"/>
      <c r="RJA6" s="511"/>
      <c r="RJB6" s="512"/>
      <c r="RJC6" s="512"/>
      <c r="RJD6" s="512"/>
      <c r="RJE6" s="513"/>
      <c r="RJF6" s="514"/>
      <c r="RJG6" s="514"/>
      <c r="RJH6" s="514"/>
      <c r="RJI6" s="514"/>
      <c r="RJJ6" s="514"/>
      <c r="RJK6" s="514"/>
      <c r="RJL6" s="514"/>
      <c r="RJM6" s="514"/>
      <c r="RJN6" s="514"/>
      <c r="RJO6" s="514"/>
      <c r="RJP6" s="514"/>
      <c r="RJQ6" s="515"/>
      <c r="RJR6" s="510"/>
      <c r="RJS6" s="511"/>
      <c r="RJT6" s="511"/>
      <c r="RJU6" s="512"/>
      <c r="RJV6" s="512"/>
      <c r="RJW6" s="512"/>
      <c r="RJX6" s="513"/>
      <c r="RJY6" s="514"/>
      <c r="RJZ6" s="514"/>
      <c r="RKA6" s="514"/>
      <c r="RKB6" s="514"/>
      <c r="RKC6" s="514"/>
      <c r="RKD6" s="514"/>
      <c r="RKE6" s="514"/>
      <c r="RKF6" s="514"/>
      <c r="RKG6" s="514"/>
      <c r="RKH6" s="514"/>
      <c r="RKI6" s="514"/>
      <c r="RKJ6" s="515"/>
      <c r="RKK6" s="510"/>
      <c r="RKL6" s="511"/>
      <c r="RKM6" s="511"/>
      <c r="RKN6" s="512"/>
      <c r="RKO6" s="512"/>
      <c r="RKP6" s="512"/>
      <c r="RKQ6" s="513"/>
      <c r="RKR6" s="514"/>
      <c r="RKS6" s="514"/>
      <c r="RKT6" s="514"/>
      <c r="RKU6" s="514"/>
      <c r="RKV6" s="514"/>
      <c r="RKW6" s="514"/>
      <c r="RKX6" s="514"/>
      <c r="RKY6" s="514"/>
      <c r="RKZ6" s="514"/>
      <c r="RLA6" s="514"/>
      <c r="RLB6" s="514"/>
      <c r="RLC6" s="515"/>
      <c r="RLD6" s="510"/>
      <c r="RLE6" s="511"/>
      <c r="RLF6" s="511"/>
      <c r="RLG6" s="512"/>
      <c r="RLH6" s="512"/>
      <c r="RLI6" s="512"/>
      <c r="RLJ6" s="513"/>
      <c r="RLK6" s="514"/>
      <c r="RLL6" s="514"/>
      <c r="RLM6" s="514"/>
      <c r="RLN6" s="514"/>
      <c r="RLO6" s="514"/>
      <c r="RLP6" s="514"/>
      <c r="RLQ6" s="514"/>
      <c r="RLR6" s="514"/>
      <c r="RLS6" s="514"/>
      <c r="RLT6" s="514"/>
      <c r="RLU6" s="514"/>
      <c r="RLV6" s="515"/>
      <c r="RLW6" s="510"/>
      <c r="RLX6" s="511"/>
      <c r="RLY6" s="511"/>
      <c r="RLZ6" s="512"/>
      <c r="RMA6" s="512"/>
      <c r="RMB6" s="512"/>
      <c r="RMC6" s="513"/>
      <c r="RMD6" s="514"/>
      <c r="RME6" s="514"/>
      <c r="RMF6" s="514"/>
      <c r="RMG6" s="514"/>
      <c r="RMH6" s="514"/>
      <c r="RMI6" s="514"/>
      <c r="RMJ6" s="514"/>
      <c r="RMK6" s="514"/>
      <c r="RML6" s="514"/>
      <c r="RMM6" s="514"/>
      <c r="RMN6" s="514"/>
      <c r="RMO6" s="515"/>
      <c r="RMP6" s="510"/>
      <c r="RMQ6" s="511"/>
      <c r="RMR6" s="511"/>
      <c r="RMS6" s="512"/>
      <c r="RMT6" s="512"/>
      <c r="RMU6" s="512"/>
      <c r="RMV6" s="513"/>
      <c r="RMW6" s="514"/>
      <c r="RMX6" s="514"/>
      <c r="RMY6" s="514"/>
      <c r="RMZ6" s="514"/>
      <c r="RNA6" s="514"/>
      <c r="RNB6" s="514"/>
      <c r="RNC6" s="514"/>
      <c r="RND6" s="514"/>
      <c r="RNE6" s="514"/>
      <c r="RNF6" s="514"/>
      <c r="RNG6" s="514"/>
      <c r="RNH6" s="515"/>
      <c r="RNI6" s="510"/>
      <c r="RNJ6" s="511"/>
      <c r="RNK6" s="511"/>
      <c r="RNL6" s="512"/>
      <c r="RNM6" s="512"/>
      <c r="RNN6" s="512"/>
      <c r="RNO6" s="513"/>
      <c r="RNP6" s="514"/>
      <c r="RNQ6" s="514"/>
      <c r="RNR6" s="514"/>
      <c r="RNS6" s="514"/>
      <c r="RNT6" s="514"/>
      <c r="RNU6" s="514"/>
      <c r="RNV6" s="514"/>
      <c r="RNW6" s="514"/>
      <c r="RNX6" s="514"/>
      <c r="RNY6" s="514"/>
      <c r="RNZ6" s="514"/>
      <c r="ROA6" s="515"/>
      <c r="ROB6" s="510"/>
      <c r="ROC6" s="511"/>
      <c r="ROD6" s="511"/>
      <c r="ROE6" s="512"/>
      <c r="ROF6" s="512"/>
      <c r="ROG6" s="512"/>
      <c r="ROH6" s="513"/>
      <c r="ROI6" s="514"/>
      <c r="ROJ6" s="514"/>
      <c r="ROK6" s="514"/>
      <c r="ROL6" s="514"/>
      <c r="ROM6" s="514"/>
      <c r="RON6" s="514"/>
      <c r="ROO6" s="514"/>
      <c r="ROP6" s="514"/>
      <c r="ROQ6" s="514"/>
      <c r="ROR6" s="514"/>
      <c r="ROS6" s="514"/>
      <c r="ROT6" s="515"/>
      <c r="ROU6" s="510"/>
      <c r="ROV6" s="511"/>
      <c r="ROW6" s="511"/>
      <c r="ROX6" s="512"/>
      <c r="ROY6" s="512"/>
      <c r="ROZ6" s="512"/>
      <c r="RPA6" s="513"/>
      <c r="RPB6" s="514"/>
      <c r="RPC6" s="514"/>
      <c r="RPD6" s="514"/>
      <c r="RPE6" s="514"/>
      <c r="RPF6" s="514"/>
      <c r="RPG6" s="514"/>
      <c r="RPH6" s="514"/>
      <c r="RPI6" s="514"/>
      <c r="RPJ6" s="514"/>
      <c r="RPK6" s="514"/>
      <c r="RPL6" s="514"/>
      <c r="RPM6" s="515"/>
      <c r="RPN6" s="510"/>
      <c r="RPO6" s="511"/>
      <c r="RPP6" s="511"/>
      <c r="RPQ6" s="512"/>
      <c r="RPR6" s="512"/>
      <c r="RPS6" s="512"/>
      <c r="RPT6" s="513"/>
      <c r="RPU6" s="514"/>
      <c r="RPV6" s="514"/>
      <c r="RPW6" s="514"/>
      <c r="RPX6" s="514"/>
      <c r="RPY6" s="514"/>
      <c r="RPZ6" s="514"/>
      <c r="RQA6" s="514"/>
      <c r="RQB6" s="514"/>
      <c r="RQC6" s="514"/>
      <c r="RQD6" s="514"/>
      <c r="RQE6" s="514"/>
      <c r="RQF6" s="515"/>
      <c r="RQG6" s="510"/>
      <c r="RQH6" s="511"/>
      <c r="RQI6" s="511"/>
      <c r="RQJ6" s="512"/>
      <c r="RQK6" s="512"/>
      <c r="RQL6" s="512"/>
      <c r="RQM6" s="513"/>
      <c r="RQN6" s="514"/>
      <c r="RQO6" s="514"/>
      <c r="RQP6" s="514"/>
      <c r="RQQ6" s="514"/>
      <c r="RQR6" s="514"/>
      <c r="RQS6" s="514"/>
      <c r="RQT6" s="514"/>
      <c r="RQU6" s="514"/>
      <c r="RQV6" s="514"/>
      <c r="RQW6" s="514"/>
      <c r="RQX6" s="514"/>
      <c r="RQY6" s="515"/>
      <c r="RQZ6" s="510"/>
      <c r="RRA6" s="511"/>
      <c r="RRB6" s="511"/>
      <c r="RRC6" s="512"/>
      <c r="RRD6" s="512"/>
      <c r="RRE6" s="512"/>
      <c r="RRF6" s="513"/>
      <c r="RRG6" s="514"/>
      <c r="RRH6" s="514"/>
      <c r="RRI6" s="514"/>
      <c r="RRJ6" s="514"/>
      <c r="RRK6" s="514"/>
      <c r="RRL6" s="514"/>
      <c r="RRM6" s="514"/>
      <c r="RRN6" s="514"/>
      <c r="RRO6" s="514"/>
      <c r="RRP6" s="514"/>
      <c r="RRQ6" s="514"/>
      <c r="RRR6" s="515"/>
      <c r="RRS6" s="510"/>
      <c r="RRT6" s="511"/>
      <c r="RRU6" s="511"/>
      <c r="RRV6" s="512"/>
      <c r="RRW6" s="512"/>
      <c r="RRX6" s="512"/>
      <c r="RRY6" s="513"/>
      <c r="RRZ6" s="514"/>
      <c r="RSA6" s="514"/>
      <c r="RSB6" s="514"/>
      <c r="RSC6" s="514"/>
      <c r="RSD6" s="514"/>
      <c r="RSE6" s="514"/>
      <c r="RSF6" s="514"/>
      <c r="RSG6" s="514"/>
      <c r="RSH6" s="514"/>
      <c r="RSI6" s="514"/>
      <c r="RSJ6" s="514"/>
      <c r="RSK6" s="515"/>
      <c r="RSL6" s="510"/>
      <c r="RSM6" s="511"/>
      <c r="RSN6" s="511"/>
      <c r="RSO6" s="512"/>
      <c r="RSP6" s="512"/>
      <c r="RSQ6" s="512"/>
      <c r="RSR6" s="513"/>
      <c r="RSS6" s="514"/>
      <c r="RST6" s="514"/>
      <c r="RSU6" s="514"/>
      <c r="RSV6" s="514"/>
      <c r="RSW6" s="514"/>
      <c r="RSX6" s="514"/>
      <c r="RSY6" s="514"/>
      <c r="RSZ6" s="514"/>
      <c r="RTA6" s="514"/>
      <c r="RTB6" s="514"/>
      <c r="RTC6" s="514"/>
      <c r="RTD6" s="515"/>
      <c r="RTE6" s="510"/>
      <c r="RTF6" s="511"/>
      <c r="RTG6" s="511"/>
      <c r="RTH6" s="512"/>
      <c r="RTI6" s="512"/>
      <c r="RTJ6" s="512"/>
      <c r="RTK6" s="513"/>
      <c r="RTL6" s="514"/>
      <c r="RTM6" s="514"/>
      <c r="RTN6" s="514"/>
      <c r="RTO6" s="514"/>
      <c r="RTP6" s="514"/>
      <c r="RTQ6" s="514"/>
      <c r="RTR6" s="514"/>
      <c r="RTS6" s="514"/>
      <c r="RTT6" s="514"/>
      <c r="RTU6" s="514"/>
      <c r="RTV6" s="514"/>
      <c r="RTW6" s="515"/>
      <c r="RTX6" s="510"/>
      <c r="RTY6" s="511"/>
      <c r="RTZ6" s="511"/>
      <c r="RUA6" s="512"/>
      <c r="RUB6" s="512"/>
      <c r="RUC6" s="512"/>
      <c r="RUD6" s="513"/>
      <c r="RUE6" s="514"/>
      <c r="RUF6" s="514"/>
      <c r="RUG6" s="514"/>
      <c r="RUH6" s="514"/>
      <c r="RUI6" s="514"/>
      <c r="RUJ6" s="514"/>
      <c r="RUK6" s="514"/>
      <c r="RUL6" s="514"/>
      <c r="RUM6" s="514"/>
      <c r="RUN6" s="514"/>
      <c r="RUO6" s="514"/>
      <c r="RUP6" s="515"/>
      <c r="RUQ6" s="510"/>
      <c r="RUR6" s="511"/>
      <c r="RUS6" s="511"/>
      <c r="RUT6" s="512"/>
      <c r="RUU6" s="512"/>
      <c r="RUV6" s="512"/>
      <c r="RUW6" s="513"/>
      <c r="RUX6" s="514"/>
      <c r="RUY6" s="514"/>
      <c r="RUZ6" s="514"/>
      <c r="RVA6" s="514"/>
      <c r="RVB6" s="514"/>
      <c r="RVC6" s="514"/>
      <c r="RVD6" s="514"/>
      <c r="RVE6" s="514"/>
      <c r="RVF6" s="514"/>
      <c r="RVG6" s="514"/>
      <c r="RVH6" s="514"/>
      <c r="RVI6" s="515"/>
      <c r="RVJ6" s="510"/>
      <c r="RVK6" s="511"/>
      <c r="RVL6" s="511"/>
      <c r="RVM6" s="512"/>
      <c r="RVN6" s="512"/>
      <c r="RVO6" s="512"/>
      <c r="RVP6" s="513"/>
      <c r="RVQ6" s="514"/>
      <c r="RVR6" s="514"/>
      <c r="RVS6" s="514"/>
      <c r="RVT6" s="514"/>
      <c r="RVU6" s="514"/>
      <c r="RVV6" s="514"/>
      <c r="RVW6" s="514"/>
      <c r="RVX6" s="514"/>
      <c r="RVY6" s="514"/>
      <c r="RVZ6" s="514"/>
      <c r="RWA6" s="514"/>
      <c r="RWB6" s="515"/>
      <c r="RWC6" s="510"/>
      <c r="RWD6" s="511"/>
      <c r="RWE6" s="511"/>
      <c r="RWF6" s="512"/>
      <c r="RWG6" s="512"/>
      <c r="RWH6" s="512"/>
      <c r="RWI6" s="513"/>
      <c r="RWJ6" s="514"/>
      <c r="RWK6" s="514"/>
      <c r="RWL6" s="514"/>
      <c r="RWM6" s="514"/>
      <c r="RWN6" s="514"/>
      <c r="RWO6" s="514"/>
      <c r="RWP6" s="514"/>
      <c r="RWQ6" s="514"/>
      <c r="RWR6" s="514"/>
      <c r="RWS6" s="514"/>
      <c r="RWT6" s="514"/>
      <c r="RWU6" s="515"/>
      <c r="RWV6" s="510"/>
      <c r="RWW6" s="511"/>
      <c r="RWX6" s="511"/>
      <c r="RWY6" s="512"/>
      <c r="RWZ6" s="512"/>
      <c r="RXA6" s="512"/>
      <c r="RXB6" s="513"/>
      <c r="RXC6" s="514"/>
      <c r="RXD6" s="514"/>
      <c r="RXE6" s="514"/>
      <c r="RXF6" s="514"/>
      <c r="RXG6" s="514"/>
      <c r="RXH6" s="514"/>
      <c r="RXI6" s="514"/>
      <c r="RXJ6" s="514"/>
      <c r="RXK6" s="514"/>
      <c r="RXL6" s="514"/>
      <c r="RXM6" s="514"/>
      <c r="RXN6" s="515"/>
      <c r="RXO6" s="510"/>
      <c r="RXP6" s="511"/>
      <c r="RXQ6" s="511"/>
      <c r="RXR6" s="512"/>
      <c r="RXS6" s="512"/>
      <c r="RXT6" s="512"/>
      <c r="RXU6" s="513"/>
      <c r="RXV6" s="514"/>
      <c r="RXW6" s="514"/>
      <c r="RXX6" s="514"/>
      <c r="RXY6" s="514"/>
      <c r="RXZ6" s="514"/>
      <c r="RYA6" s="514"/>
      <c r="RYB6" s="514"/>
      <c r="RYC6" s="514"/>
      <c r="RYD6" s="514"/>
      <c r="RYE6" s="514"/>
      <c r="RYF6" s="514"/>
      <c r="RYG6" s="515"/>
      <c r="RYH6" s="510"/>
      <c r="RYI6" s="511"/>
      <c r="RYJ6" s="511"/>
      <c r="RYK6" s="512"/>
      <c r="RYL6" s="512"/>
      <c r="RYM6" s="512"/>
      <c r="RYN6" s="513"/>
      <c r="RYO6" s="514"/>
      <c r="RYP6" s="514"/>
      <c r="RYQ6" s="514"/>
      <c r="RYR6" s="514"/>
      <c r="RYS6" s="514"/>
      <c r="RYT6" s="514"/>
      <c r="RYU6" s="514"/>
      <c r="RYV6" s="514"/>
      <c r="RYW6" s="514"/>
      <c r="RYX6" s="514"/>
      <c r="RYY6" s="514"/>
      <c r="RYZ6" s="515"/>
      <c r="RZA6" s="510"/>
      <c r="RZB6" s="511"/>
      <c r="RZC6" s="511"/>
      <c r="RZD6" s="512"/>
      <c r="RZE6" s="512"/>
      <c r="RZF6" s="512"/>
      <c r="RZG6" s="513"/>
      <c r="RZH6" s="514"/>
      <c r="RZI6" s="514"/>
      <c r="RZJ6" s="514"/>
      <c r="RZK6" s="514"/>
      <c r="RZL6" s="514"/>
      <c r="RZM6" s="514"/>
      <c r="RZN6" s="514"/>
      <c r="RZO6" s="514"/>
      <c r="RZP6" s="514"/>
      <c r="RZQ6" s="514"/>
      <c r="RZR6" s="514"/>
      <c r="RZS6" s="515"/>
      <c r="RZT6" s="510"/>
      <c r="RZU6" s="511"/>
      <c r="RZV6" s="511"/>
      <c r="RZW6" s="512"/>
      <c r="RZX6" s="512"/>
      <c r="RZY6" s="512"/>
      <c r="RZZ6" s="513"/>
      <c r="SAA6" s="514"/>
      <c r="SAB6" s="514"/>
      <c r="SAC6" s="514"/>
      <c r="SAD6" s="514"/>
      <c r="SAE6" s="514"/>
      <c r="SAF6" s="514"/>
      <c r="SAG6" s="514"/>
      <c r="SAH6" s="514"/>
      <c r="SAI6" s="514"/>
      <c r="SAJ6" s="514"/>
      <c r="SAK6" s="514"/>
      <c r="SAL6" s="515"/>
      <c r="SAM6" s="510"/>
      <c r="SAN6" s="511"/>
      <c r="SAO6" s="511"/>
      <c r="SAP6" s="512"/>
      <c r="SAQ6" s="512"/>
      <c r="SAR6" s="512"/>
      <c r="SAS6" s="513"/>
      <c r="SAT6" s="514"/>
      <c r="SAU6" s="514"/>
      <c r="SAV6" s="514"/>
      <c r="SAW6" s="514"/>
      <c r="SAX6" s="514"/>
      <c r="SAY6" s="514"/>
      <c r="SAZ6" s="514"/>
      <c r="SBA6" s="514"/>
      <c r="SBB6" s="514"/>
      <c r="SBC6" s="514"/>
      <c r="SBD6" s="514"/>
      <c r="SBE6" s="515"/>
      <c r="SBF6" s="510"/>
      <c r="SBG6" s="511"/>
      <c r="SBH6" s="511"/>
      <c r="SBI6" s="512"/>
      <c r="SBJ6" s="512"/>
      <c r="SBK6" s="512"/>
      <c r="SBL6" s="513"/>
      <c r="SBM6" s="514"/>
      <c r="SBN6" s="514"/>
      <c r="SBO6" s="514"/>
      <c r="SBP6" s="514"/>
      <c r="SBQ6" s="514"/>
      <c r="SBR6" s="514"/>
      <c r="SBS6" s="514"/>
      <c r="SBT6" s="514"/>
      <c r="SBU6" s="514"/>
      <c r="SBV6" s="514"/>
      <c r="SBW6" s="514"/>
      <c r="SBX6" s="515"/>
      <c r="SBY6" s="510"/>
      <c r="SBZ6" s="511"/>
      <c r="SCA6" s="511"/>
      <c r="SCB6" s="512"/>
      <c r="SCC6" s="512"/>
      <c r="SCD6" s="512"/>
      <c r="SCE6" s="513"/>
      <c r="SCF6" s="514"/>
      <c r="SCG6" s="514"/>
      <c r="SCH6" s="514"/>
      <c r="SCI6" s="514"/>
      <c r="SCJ6" s="514"/>
      <c r="SCK6" s="514"/>
      <c r="SCL6" s="514"/>
      <c r="SCM6" s="514"/>
      <c r="SCN6" s="514"/>
      <c r="SCO6" s="514"/>
      <c r="SCP6" s="514"/>
      <c r="SCQ6" s="515"/>
      <c r="SCR6" s="510"/>
      <c r="SCS6" s="511"/>
      <c r="SCT6" s="511"/>
      <c r="SCU6" s="512"/>
      <c r="SCV6" s="512"/>
      <c r="SCW6" s="512"/>
      <c r="SCX6" s="513"/>
      <c r="SCY6" s="514"/>
      <c r="SCZ6" s="514"/>
      <c r="SDA6" s="514"/>
      <c r="SDB6" s="514"/>
      <c r="SDC6" s="514"/>
      <c r="SDD6" s="514"/>
      <c r="SDE6" s="514"/>
      <c r="SDF6" s="514"/>
      <c r="SDG6" s="514"/>
      <c r="SDH6" s="514"/>
      <c r="SDI6" s="514"/>
      <c r="SDJ6" s="515"/>
      <c r="SDK6" s="510"/>
      <c r="SDL6" s="511"/>
      <c r="SDM6" s="511"/>
      <c r="SDN6" s="512"/>
      <c r="SDO6" s="512"/>
      <c r="SDP6" s="512"/>
      <c r="SDQ6" s="513"/>
      <c r="SDR6" s="514"/>
      <c r="SDS6" s="514"/>
      <c r="SDT6" s="514"/>
      <c r="SDU6" s="514"/>
      <c r="SDV6" s="514"/>
      <c r="SDW6" s="514"/>
      <c r="SDX6" s="514"/>
      <c r="SDY6" s="514"/>
      <c r="SDZ6" s="514"/>
      <c r="SEA6" s="514"/>
      <c r="SEB6" s="514"/>
      <c r="SEC6" s="515"/>
      <c r="SED6" s="510"/>
      <c r="SEE6" s="511"/>
      <c r="SEF6" s="511"/>
      <c r="SEG6" s="512"/>
      <c r="SEH6" s="512"/>
      <c r="SEI6" s="512"/>
      <c r="SEJ6" s="513"/>
      <c r="SEK6" s="514"/>
      <c r="SEL6" s="514"/>
      <c r="SEM6" s="514"/>
      <c r="SEN6" s="514"/>
      <c r="SEO6" s="514"/>
      <c r="SEP6" s="514"/>
      <c r="SEQ6" s="514"/>
      <c r="SER6" s="514"/>
      <c r="SES6" s="514"/>
      <c r="SET6" s="514"/>
      <c r="SEU6" s="514"/>
      <c r="SEV6" s="515"/>
      <c r="SEW6" s="510"/>
      <c r="SEX6" s="511"/>
      <c r="SEY6" s="511"/>
      <c r="SEZ6" s="512"/>
      <c r="SFA6" s="512"/>
      <c r="SFB6" s="512"/>
      <c r="SFC6" s="513"/>
      <c r="SFD6" s="514"/>
      <c r="SFE6" s="514"/>
      <c r="SFF6" s="514"/>
      <c r="SFG6" s="514"/>
      <c r="SFH6" s="514"/>
      <c r="SFI6" s="514"/>
      <c r="SFJ6" s="514"/>
      <c r="SFK6" s="514"/>
      <c r="SFL6" s="514"/>
      <c r="SFM6" s="514"/>
      <c r="SFN6" s="514"/>
      <c r="SFO6" s="515"/>
      <c r="SFP6" s="510"/>
      <c r="SFQ6" s="511"/>
      <c r="SFR6" s="511"/>
      <c r="SFS6" s="512"/>
      <c r="SFT6" s="512"/>
      <c r="SFU6" s="512"/>
      <c r="SFV6" s="513"/>
      <c r="SFW6" s="514"/>
      <c r="SFX6" s="514"/>
      <c r="SFY6" s="514"/>
      <c r="SFZ6" s="514"/>
      <c r="SGA6" s="514"/>
      <c r="SGB6" s="514"/>
      <c r="SGC6" s="514"/>
      <c r="SGD6" s="514"/>
      <c r="SGE6" s="514"/>
      <c r="SGF6" s="514"/>
      <c r="SGG6" s="514"/>
      <c r="SGH6" s="515"/>
      <c r="SGI6" s="510"/>
      <c r="SGJ6" s="511"/>
      <c r="SGK6" s="511"/>
      <c r="SGL6" s="512"/>
      <c r="SGM6" s="512"/>
      <c r="SGN6" s="512"/>
      <c r="SGO6" s="513"/>
      <c r="SGP6" s="514"/>
      <c r="SGQ6" s="514"/>
      <c r="SGR6" s="514"/>
      <c r="SGS6" s="514"/>
      <c r="SGT6" s="514"/>
      <c r="SGU6" s="514"/>
      <c r="SGV6" s="514"/>
      <c r="SGW6" s="514"/>
      <c r="SGX6" s="514"/>
      <c r="SGY6" s="514"/>
      <c r="SGZ6" s="514"/>
      <c r="SHA6" s="515"/>
      <c r="SHB6" s="510"/>
      <c r="SHC6" s="511"/>
      <c r="SHD6" s="511"/>
      <c r="SHE6" s="512"/>
      <c r="SHF6" s="512"/>
      <c r="SHG6" s="512"/>
      <c r="SHH6" s="513"/>
      <c r="SHI6" s="514"/>
      <c r="SHJ6" s="514"/>
      <c r="SHK6" s="514"/>
      <c r="SHL6" s="514"/>
      <c r="SHM6" s="514"/>
      <c r="SHN6" s="514"/>
      <c r="SHO6" s="514"/>
      <c r="SHP6" s="514"/>
      <c r="SHQ6" s="514"/>
      <c r="SHR6" s="514"/>
      <c r="SHS6" s="514"/>
      <c r="SHT6" s="515"/>
      <c r="SHU6" s="510"/>
      <c r="SHV6" s="511"/>
      <c r="SHW6" s="511"/>
      <c r="SHX6" s="512"/>
      <c r="SHY6" s="512"/>
      <c r="SHZ6" s="512"/>
      <c r="SIA6" s="513"/>
      <c r="SIB6" s="514"/>
      <c r="SIC6" s="514"/>
      <c r="SID6" s="514"/>
      <c r="SIE6" s="514"/>
      <c r="SIF6" s="514"/>
      <c r="SIG6" s="514"/>
      <c r="SIH6" s="514"/>
      <c r="SII6" s="514"/>
      <c r="SIJ6" s="514"/>
      <c r="SIK6" s="514"/>
      <c r="SIL6" s="514"/>
      <c r="SIM6" s="515"/>
      <c r="SIN6" s="510"/>
      <c r="SIO6" s="511"/>
      <c r="SIP6" s="511"/>
      <c r="SIQ6" s="512"/>
      <c r="SIR6" s="512"/>
      <c r="SIS6" s="512"/>
      <c r="SIT6" s="513"/>
      <c r="SIU6" s="514"/>
      <c r="SIV6" s="514"/>
      <c r="SIW6" s="514"/>
      <c r="SIX6" s="514"/>
      <c r="SIY6" s="514"/>
      <c r="SIZ6" s="514"/>
      <c r="SJA6" s="514"/>
      <c r="SJB6" s="514"/>
      <c r="SJC6" s="514"/>
      <c r="SJD6" s="514"/>
      <c r="SJE6" s="514"/>
      <c r="SJF6" s="515"/>
      <c r="SJG6" s="510"/>
      <c r="SJH6" s="511"/>
      <c r="SJI6" s="511"/>
      <c r="SJJ6" s="512"/>
      <c r="SJK6" s="512"/>
      <c r="SJL6" s="512"/>
      <c r="SJM6" s="513"/>
      <c r="SJN6" s="514"/>
      <c r="SJO6" s="514"/>
      <c r="SJP6" s="514"/>
      <c r="SJQ6" s="514"/>
      <c r="SJR6" s="514"/>
      <c r="SJS6" s="514"/>
      <c r="SJT6" s="514"/>
      <c r="SJU6" s="514"/>
      <c r="SJV6" s="514"/>
      <c r="SJW6" s="514"/>
      <c r="SJX6" s="514"/>
      <c r="SJY6" s="515"/>
      <c r="SJZ6" s="510"/>
      <c r="SKA6" s="511"/>
      <c r="SKB6" s="511"/>
      <c r="SKC6" s="512"/>
      <c r="SKD6" s="512"/>
      <c r="SKE6" s="512"/>
      <c r="SKF6" s="513"/>
      <c r="SKG6" s="514"/>
      <c r="SKH6" s="514"/>
      <c r="SKI6" s="514"/>
      <c r="SKJ6" s="514"/>
      <c r="SKK6" s="514"/>
      <c r="SKL6" s="514"/>
      <c r="SKM6" s="514"/>
      <c r="SKN6" s="514"/>
      <c r="SKO6" s="514"/>
      <c r="SKP6" s="514"/>
      <c r="SKQ6" s="514"/>
      <c r="SKR6" s="515"/>
      <c r="SKS6" s="510"/>
      <c r="SKT6" s="511"/>
      <c r="SKU6" s="511"/>
      <c r="SKV6" s="512"/>
      <c r="SKW6" s="512"/>
      <c r="SKX6" s="512"/>
      <c r="SKY6" s="513"/>
      <c r="SKZ6" s="514"/>
      <c r="SLA6" s="514"/>
      <c r="SLB6" s="514"/>
      <c r="SLC6" s="514"/>
      <c r="SLD6" s="514"/>
      <c r="SLE6" s="514"/>
      <c r="SLF6" s="514"/>
      <c r="SLG6" s="514"/>
      <c r="SLH6" s="514"/>
      <c r="SLI6" s="514"/>
      <c r="SLJ6" s="514"/>
      <c r="SLK6" s="515"/>
      <c r="SLL6" s="510"/>
      <c r="SLM6" s="511"/>
      <c r="SLN6" s="511"/>
      <c r="SLO6" s="512"/>
      <c r="SLP6" s="512"/>
      <c r="SLQ6" s="512"/>
      <c r="SLR6" s="513"/>
      <c r="SLS6" s="514"/>
      <c r="SLT6" s="514"/>
      <c r="SLU6" s="514"/>
      <c r="SLV6" s="514"/>
      <c r="SLW6" s="514"/>
      <c r="SLX6" s="514"/>
      <c r="SLY6" s="514"/>
      <c r="SLZ6" s="514"/>
      <c r="SMA6" s="514"/>
      <c r="SMB6" s="514"/>
      <c r="SMC6" s="514"/>
      <c r="SMD6" s="515"/>
      <c r="SME6" s="510"/>
      <c r="SMF6" s="511"/>
      <c r="SMG6" s="511"/>
      <c r="SMH6" s="512"/>
      <c r="SMI6" s="512"/>
      <c r="SMJ6" s="512"/>
      <c r="SMK6" s="513"/>
      <c r="SML6" s="514"/>
      <c r="SMM6" s="514"/>
      <c r="SMN6" s="514"/>
      <c r="SMO6" s="514"/>
      <c r="SMP6" s="514"/>
      <c r="SMQ6" s="514"/>
      <c r="SMR6" s="514"/>
      <c r="SMS6" s="514"/>
      <c r="SMT6" s="514"/>
      <c r="SMU6" s="514"/>
      <c r="SMV6" s="514"/>
      <c r="SMW6" s="515"/>
      <c r="SMX6" s="510"/>
      <c r="SMY6" s="511"/>
      <c r="SMZ6" s="511"/>
      <c r="SNA6" s="512"/>
      <c r="SNB6" s="512"/>
      <c r="SNC6" s="512"/>
      <c r="SND6" s="513"/>
      <c r="SNE6" s="514"/>
      <c r="SNF6" s="514"/>
      <c r="SNG6" s="514"/>
      <c r="SNH6" s="514"/>
      <c r="SNI6" s="514"/>
      <c r="SNJ6" s="514"/>
      <c r="SNK6" s="514"/>
      <c r="SNL6" s="514"/>
      <c r="SNM6" s="514"/>
      <c r="SNN6" s="514"/>
      <c r="SNO6" s="514"/>
      <c r="SNP6" s="515"/>
      <c r="SNQ6" s="510"/>
      <c r="SNR6" s="511"/>
      <c r="SNS6" s="511"/>
      <c r="SNT6" s="512"/>
      <c r="SNU6" s="512"/>
      <c r="SNV6" s="512"/>
      <c r="SNW6" s="513"/>
      <c r="SNX6" s="514"/>
      <c r="SNY6" s="514"/>
      <c r="SNZ6" s="514"/>
      <c r="SOA6" s="514"/>
      <c r="SOB6" s="514"/>
      <c r="SOC6" s="514"/>
      <c r="SOD6" s="514"/>
      <c r="SOE6" s="514"/>
      <c r="SOF6" s="514"/>
      <c r="SOG6" s="514"/>
      <c r="SOH6" s="514"/>
      <c r="SOI6" s="515"/>
      <c r="SOJ6" s="510"/>
      <c r="SOK6" s="511"/>
      <c r="SOL6" s="511"/>
      <c r="SOM6" s="512"/>
      <c r="SON6" s="512"/>
      <c r="SOO6" s="512"/>
      <c r="SOP6" s="513"/>
      <c r="SOQ6" s="514"/>
      <c r="SOR6" s="514"/>
      <c r="SOS6" s="514"/>
      <c r="SOT6" s="514"/>
      <c r="SOU6" s="514"/>
      <c r="SOV6" s="514"/>
      <c r="SOW6" s="514"/>
      <c r="SOX6" s="514"/>
      <c r="SOY6" s="514"/>
      <c r="SOZ6" s="514"/>
      <c r="SPA6" s="514"/>
      <c r="SPB6" s="515"/>
      <c r="SPC6" s="510"/>
      <c r="SPD6" s="511"/>
      <c r="SPE6" s="511"/>
      <c r="SPF6" s="512"/>
      <c r="SPG6" s="512"/>
      <c r="SPH6" s="512"/>
      <c r="SPI6" s="513"/>
      <c r="SPJ6" s="514"/>
      <c r="SPK6" s="514"/>
      <c r="SPL6" s="514"/>
      <c r="SPM6" s="514"/>
      <c r="SPN6" s="514"/>
      <c r="SPO6" s="514"/>
      <c r="SPP6" s="514"/>
      <c r="SPQ6" s="514"/>
      <c r="SPR6" s="514"/>
      <c r="SPS6" s="514"/>
      <c r="SPT6" s="514"/>
      <c r="SPU6" s="515"/>
      <c r="SPV6" s="510"/>
      <c r="SPW6" s="511"/>
      <c r="SPX6" s="511"/>
      <c r="SPY6" s="512"/>
      <c r="SPZ6" s="512"/>
      <c r="SQA6" s="512"/>
      <c r="SQB6" s="513"/>
      <c r="SQC6" s="514"/>
      <c r="SQD6" s="514"/>
      <c r="SQE6" s="514"/>
      <c r="SQF6" s="514"/>
      <c r="SQG6" s="514"/>
      <c r="SQH6" s="514"/>
      <c r="SQI6" s="514"/>
      <c r="SQJ6" s="514"/>
      <c r="SQK6" s="514"/>
      <c r="SQL6" s="514"/>
      <c r="SQM6" s="514"/>
      <c r="SQN6" s="515"/>
      <c r="SQO6" s="510"/>
      <c r="SQP6" s="511"/>
      <c r="SQQ6" s="511"/>
      <c r="SQR6" s="512"/>
      <c r="SQS6" s="512"/>
      <c r="SQT6" s="512"/>
      <c r="SQU6" s="513"/>
      <c r="SQV6" s="514"/>
      <c r="SQW6" s="514"/>
      <c r="SQX6" s="514"/>
      <c r="SQY6" s="514"/>
      <c r="SQZ6" s="514"/>
      <c r="SRA6" s="514"/>
      <c r="SRB6" s="514"/>
      <c r="SRC6" s="514"/>
      <c r="SRD6" s="514"/>
      <c r="SRE6" s="514"/>
      <c r="SRF6" s="514"/>
      <c r="SRG6" s="515"/>
      <c r="SRH6" s="510"/>
      <c r="SRI6" s="511"/>
      <c r="SRJ6" s="511"/>
      <c r="SRK6" s="512"/>
      <c r="SRL6" s="512"/>
      <c r="SRM6" s="512"/>
      <c r="SRN6" s="513"/>
      <c r="SRO6" s="514"/>
      <c r="SRP6" s="514"/>
      <c r="SRQ6" s="514"/>
      <c r="SRR6" s="514"/>
      <c r="SRS6" s="514"/>
      <c r="SRT6" s="514"/>
      <c r="SRU6" s="514"/>
      <c r="SRV6" s="514"/>
      <c r="SRW6" s="514"/>
      <c r="SRX6" s="514"/>
      <c r="SRY6" s="514"/>
      <c r="SRZ6" s="515"/>
      <c r="SSA6" s="510"/>
      <c r="SSB6" s="511"/>
      <c r="SSC6" s="511"/>
      <c r="SSD6" s="512"/>
      <c r="SSE6" s="512"/>
      <c r="SSF6" s="512"/>
      <c r="SSG6" s="513"/>
      <c r="SSH6" s="514"/>
      <c r="SSI6" s="514"/>
      <c r="SSJ6" s="514"/>
      <c r="SSK6" s="514"/>
      <c r="SSL6" s="514"/>
      <c r="SSM6" s="514"/>
      <c r="SSN6" s="514"/>
      <c r="SSO6" s="514"/>
      <c r="SSP6" s="514"/>
      <c r="SSQ6" s="514"/>
      <c r="SSR6" s="514"/>
      <c r="SSS6" s="515"/>
      <c r="SST6" s="510"/>
      <c r="SSU6" s="511"/>
      <c r="SSV6" s="511"/>
      <c r="SSW6" s="512"/>
      <c r="SSX6" s="512"/>
      <c r="SSY6" s="512"/>
      <c r="SSZ6" s="513"/>
      <c r="STA6" s="514"/>
      <c r="STB6" s="514"/>
      <c r="STC6" s="514"/>
      <c r="STD6" s="514"/>
      <c r="STE6" s="514"/>
      <c r="STF6" s="514"/>
      <c r="STG6" s="514"/>
      <c r="STH6" s="514"/>
      <c r="STI6" s="514"/>
      <c r="STJ6" s="514"/>
      <c r="STK6" s="514"/>
      <c r="STL6" s="515"/>
      <c r="STM6" s="510"/>
      <c r="STN6" s="511"/>
      <c r="STO6" s="511"/>
      <c r="STP6" s="512"/>
      <c r="STQ6" s="512"/>
      <c r="STR6" s="512"/>
      <c r="STS6" s="513"/>
      <c r="STT6" s="514"/>
      <c r="STU6" s="514"/>
      <c r="STV6" s="514"/>
      <c r="STW6" s="514"/>
      <c r="STX6" s="514"/>
      <c r="STY6" s="514"/>
      <c r="STZ6" s="514"/>
      <c r="SUA6" s="514"/>
      <c r="SUB6" s="514"/>
      <c r="SUC6" s="514"/>
      <c r="SUD6" s="514"/>
      <c r="SUE6" s="515"/>
      <c r="SUF6" s="510"/>
      <c r="SUG6" s="511"/>
      <c r="SUH6" s="511"/>
      <c r="SUI6" s="512"/>
      <c r="SUJ6" s="512"/>
      <c r="SUK6" s="512"/>
      <c r="SUL6" s="513"/>
      <c r="SUM6" s="514"/>
      <c r="SUN6" s="514"/>
      <c r="SUO6" s="514"/>
      <c r="SUP6" s="514"/>
      <c r="SUQ6" s="514"/>
      <c r="SUR6" s="514"/>
      <c r="SUS6" s="514"/>
      <c r="SUT6" s="514"/>
      <c r="SUU6" s="514"/>
      <c r="SUV6" s="514"/>
      <c r="SUW6" s="514"/>
      <c r="SUX6" s="515"/>
      <c r="SUY6" s="510"/>
      <c r="SUZ6" s="511"/>
      <c r="SVA6" s="511"/>
      <c r="SVB6" s="512"/>
      <c r="SVC6" s="512"/>
      <c r="SVD6" s="512"/>
      <c r="SVE6" s="513"/>
      <c r="SVF6" s="514"/>
      <c r="SVG6" s="514"/>
      <c r="SVH6" s="514"/>
      <c r="SVI6" s="514"/>
      <c r="SVJ6" s="514"/>
      <c r="SVK6" s="514"/>
      <c r="SVL6" s="514"/>
      <c r="SVM6" s="514"/>
      <c r="SVN6" s="514"/>
      <c r="SVO6" s="514"/>
      <c r="SVP6" s="514"/>
      <c r="SVQ6" s="515"/>
      <c r="SVR6" s="510"/>
      <c r="SVS6" s="511"/>
      <c r="SVT6" s="511"/>
      <c r="SVU6" s="512"/>
      <c r="SVV6" s="512"/>
      <c r="SVW6" s="512"/>
      <c r="SVX6" s="513"/>
      <c r="SVY6" s="514"/>
      <c r="SVZ6" s="514"/>
      <c r="SWA6" s="514"/>
      <c r="SWB6" s="514"/>
      <c r="SWC6" s="514"/>
      <c r="SWD6" s="514"/>
      <c r="SWE6" s="514"/>
      <c r="SWF6" s="514"/>
      <c r="SWG6" s="514"/>
      <c r="SWH6" s="514"/>
      <c r="SWI6" s="514"/>
      <c r="SWJ6" s="515"/>
      <c r="SWK6" s="510"/>
      <c r="SWL6" s="511"/>
      <c r="SWM6" s="511"/>
      <c r="SWN6" s="512"/>
      <c r="SWO6" s="512"/>
      <c r="SWP6" s="512"/>
      <c r="SWQ6" s="513"/>
      <c r="SWR6" s="514"/>
      <c r="SWS6" s="514"/>
      <c r="SWT6" s="514"/>
      <c r="SWU6" s="514"/>
      <c r="SWV6" s="514"/>
      <c r="SWW6" s="514"/>
      <c r="SWX6" s="514"/>
      <c r="SWY6" s="514"/>
      <c r="SWZ6" s="514"/>
      <c r="SXA6" s="514"/>
      <c r="SXB6" s="514"/>
      <c r="SXC6" s="515"/>
      <c r="SXD6" s="510"/>
      <c r="SXE6" s="511"/>
      <c r="SXF6" s="511"/>
      <c r="SXG6" s="512"/>
      <c r="SXH6" s="512"/>
      <c r="SXI6" s="512"/>
      <c r="SXJ6" s="513"/>
      <c r="SXK6" s="514"/>
      <c r="SXL6" s="514"/>
      <c r="SXM6" s="514"/>
      <c r="SXN6" s="514"/>
      <c r="SXO6" s="514"/>
      <c r="SXP6" s="514"/>
      <c r="SXQ6" s="514"/>
      <c r="SXR6" s="514"/>
      <c r="SXS6" s="514"/>
      <c r="SXT6" s="514"/>
      <c r="SXU6" s="514"/>
      <c r="SXV6" s="515"/>
      <c r="SXW6" s="510"/>
      <c r="SXX6" s="511"/>
      <c r="SXY6" s="511"/>
      <c r="SXZ6" s="512"/>
      <c r="SYA6" s="512"/>
      <c r="SYB6" s="512"/>
      <c r="SYC6" s="513"/>
      <c r="SYD6" s="514"/>
      <c r="SYE6" s="514"/>
      <c r="SYF6" s="514"/>
      <c r="SYG6" s="514"/>
      <c r="SYH6" s="514"/>
      <c r="SYI6" s="514"/>
      <c r="SYJ6" s="514"/>
      <c r="SYK6" s="514"/>
      <c r="SYL6" s="514"/>
      <c r="SYM6" s="514"/>
      <c r="SYN6" s="514"/>
      <c r="SYO6" s="515"/>
      <c r="SYP6" s="510"/>
      <c r="SYQ6" s="511"/>
      <c r="SYR6" s="511"/>
      <c r="SYS6" s="512"/>
      <c r="SYT6" s="512"/>
      <c r="SYU6" s="512"/>
      <c r="SYV6" s="513"/>
      <c r="SYW6" s="514"/>
      <c r="SYX6" s="514"/>
      <c r="SYY6" s="514"/>
      <c r="SYZ6" s="514"/>
      <c r="SZA6" s="514"/>
      <c r="SZB6" s="514"/>
      <c r="SZC6" s="514"/>
      <c r="SZD6" s="514"/>
      <c r="SZE6" s="514"/>
      <c r="SZF6" s="514"/>
      <c r="SZG6" s="514"/>
      <c r="SZH6" s="515"/>
      <c r="SZI6" s="510"/>
      <c r="SZJ6" s="511"/>
      <c r="SZK6" s="511"/>
      <c r="SZL6" s="512"/>
      <c r="SZM6" s="512"/>
      <c r="SZN6" s="512"/>
      <c r="SZO6" s="513"/>
      <c r="SZP6" s="514"/>
      <c r="SZQ6" s="514"/>
      <c r="SZR6" s="514"/>
      <c r="SZS6" s="514"/>
      <c r="SZT6" s="514"/>
      <c r="SZU6" s="514"/>
      <c r="SZV6" s="514"/>
      <c r="SZW6" s="514"/>
      <c r="SZX6" s="514"/>
      <c r="SZY6" s="514"/>
      <c r="SZZ6" s="514"/>
      <c r="TAA6" s="515"/>
      <c r="TAB6" s="510"/>
      <c r="TAC6" s="511"/>
      <c r="TAD6" s="511"/>
      <c r="TAE6" s="512"/>
      <c r="TAF6" s="512"/>
      <c r="TAG6" s="512"/>
      <c r="TAH6" s="513"/>
      <c r="TAI6" s="514"/>
      <c r="TAJ6" s="514"/>
      <c r="TAK6" s="514"/>
      <c r="TAL6" s="514"/>
      <c r="TAM6" s="514"/>
      <c r="TAN6" s="514"/>
      <c r="TAO6" s="514"/>
      <c r="TAP6" s="514"/>
      <c r="TAQ6" s="514"/>
      <c r="TAR6" s="514"/>
      <c r="TAS6" s="514"/>
      <c r="TAT6" s="515"/>
      <c r="TAU6" s="510"/>
      <c r="TAV6" s="511"/>
      <c r="TAW6" s="511"/>
      <c r="TAX6" s="512"/>
      <c r="TAY6" s="512"/>
      <c r="TAZ6" s="512"/>
      <c r="TBA6" s="513"/>
      <c r="TBB6" s="514"/>
      <c r="TBC6" s="514"/>
      <c r="TBD6" s="514"/>
      <c r="TBE6" s="514"/>
      <c r="TBF6" s="514"/>
      <c r="TBG6" s="514"/>
      <c r="TBH6" s="514"/>
      <c r="TBI6" s="514"/>
      <c r="TBJ6" s="514"/>
      <c r="TBK6" s="514"/>
      <c r="TBL6" s="514"/>
      <c r="TBM6" s="515"/>
      <c r="TBN6" s="510"/>
      <c r="TBO6" s="511"/>
      <c r="TBP6" s="511"/>
      <c r="TBQ6" s="512"/>
      <c r="TBR6" s="512"/>
      <c r="TBS6" s="512"/>
      <c r="TBT6" s="513"/>
      <c r="TBU6" s="514"/>
      <c r="TBV6" s="514"/>
      <c r="TBW6" s="514"/>
      <c r="TBX6" s="514"/>
      <c r="TBY6" s="514"/>
      <c r="TBZ6" s="514"/>
      <c r="TCA6" s="514"/>
      <c r="TCB6" s="514"/>
      <c r="TCC6" s="514"/>
      <c r="TCD6" s="514"/>
      <c r="TCE6" s="514"/>
      <c r="TCF6" s="515"/>
      <c r="TCG6" s="510"/>
      <c r="TCH6" s="511"/>
      <c r="TCI6" s="511"/>
      <c r="TCJ6" s="512"/>
      <c r="TCK6" s="512"/>
      <c r="TCL6" s="512"/>
      <c r="TCM6" s="513"/>
      <c r="TCN6" s="514"/>
      <c r="TCO6" s="514"/>
      <c r="TCP6" s="514"/>
      <c r="TCQ6" s="514"/>
      <c r="TCR6" s="514"/>
      <c r="TCS6" s="514"/>
      <c r="TCT6" s="514"/>
      <c r="TCU6" s="514"/>
      <c r="TCV6" s="514"/>
      <c r="TCW6" s="514"/>
      <c r="TCX6" s="514"/>
      <c r="TCY6" s="515"/>
      <c r="TCZ6" s="510"/>
      <c r="TDA6" s="511"/>
      <c r="TDB6" s="511"/>
      <c r="TDC6" s="512"/>
      <c r="TDD6" s="512"/>
      <c r="TDE6" s="512"/>
      <c r="TDF6" s="513"/>
      <c r="TDG6" s="514"/>
      <c r="TDH6" s="514"/>
      <c r="TDI6" s="514"/>
      <c r="TDJ6" s="514"/>
      <c r="TDK6" s="514"/>
      <c r="TDL6" s="514"/>
      <c r="TDM6" s="514"/>
      <c r="TDN6" s="514"/>
      <c r="TDO6" s="514"/>
      <c r="TDP6" s="514"/>
      <c r="TDQ6" s="514"/>
      <c r="TDR6" s="515"/>
      <c r="TDS6" s="510"/>
      <c r="TDT6" s="511"/>
      <c r="TDU6" s="511"/>
      <c r="TDV6" s="512"/>
      <c r="TDW6" s="512"/>
      <c r="TDX6" s="512"/>
      <c r="TDY6" s="513"/>
      <c r="TDZ6" s="514"/>
      <c r="TEA6" s="514"/>
      <c r="TEB6" s="514"/>
      <c r="TEC6" s="514"/>
      <c r="TED6" s="514"/>
      <c r="TEE6" s="514"/>
      <c r="TEF6" s="514"/>
      <c r="TEG6" s="514"/>
      <c r="TEH6" s="514"/>
      <c r="TEI6" s="514"/>
      <c r="TEJ6" s="514"/>
      <c r="TEK6" s="515"/>
      <c r="TEL6" s="510"/>
      <c r="TEM6" s="511"/>
      <c r="TEN6" s="511"/>
      <c r="TEO6" s="512"/>
      <c r="TEP6" s="512"/>
      <c r="TEQ6" s="512"/>
      <c r="TER6" s="513"/>
      <c r="TES6" s="514"/>
      <c r="TET6" s="514"/>
      <c r="TEU6" s="514"/>
      <c r="TEV6" s="514"/>
      <c r="TEW6" s="514"/>
      <c r="TEX6" s="514"/>
      <c r="TEY6" s="514"/>
      <c r="TEZ6" s="514"/>
      <c r="TFA6" s="514"/>
      <c r="TFB6" s="514"/>
      <c r="TFC6" s="514"/>
      <c r="TFD6" s="515"/>
      <c r="TFE6" s="510"/>
      <c r="TFF6" s="511"/>
      <c r="TFG6" s="511"/>
      <c r="TFH6" s="512"/>
      <c r="TFI6" s="512"/>
      <c r="TFJ6" s="512"/>
      <c r="TFK6" s="513"/>
      <c r="TFL6" s="514"/>
      <c r="TFM6" s="514"/>
      <c r="TFN6" s="514"/>
      <c r="TFO6" s="514"/>
      <c r="TFP6" s="514"/>
      <c r="TFQ6" s="514"/>
      <c r="TFR6" s="514"/>
      <c r="TFS6" s="514"/>
      <c r="TFT6" s="514"/>
      <c r="TFU6" s="514"/>
      <c r="TFV6" s="514"/>
      <c r="TFW6" s="515"/>
      <c r="TFX6" s="510"/>
      <c r="TFY6" s="511"/>
      <c r="TFZ6" s="511"/>
      <c r="TGA6" s="512"/>
      <c r="TGB6" s="512"/>
      <c r="TGC6" s="512"/>
      <c r="TGD6" s="513"/>
      <c r="TGE6" s="514"/>
      <c r="TGF6" s="514"/>
      <c r="TGG6" s="514"/>
      <c r="TGH6" s="514"/>
      <c r="TGI6" s="514"/>
      <c r="TGJ6" s="514"/>
      <c r="TGK6" s="514"/>
      <c r="TGL6" s="514"/>
      <c r="TGM6" s="514"/>
      <c r="TGN6" s="514"/>
      <c r="TGO6" s="514"/>
      <c r="TGP6" s="515"/>
      <c r="TGQ6" s="510"/>
      <c r="TGR6" s="511"/>
      <c r="TGS6" s="511"/>
      <c r="TGT6" s="512"/>
      <c r="TGU6" s="512"/>
      <c r="TGV6" s="512"/>
      <c r="TGW6" s="513"/>
      <c r="TGX6" s="514"/>
      <c r="TGY6" s="514"/>
      <c r="TGZ6" s="514"/>
      <c r="THA6" s="514"/>
      <c r="THB6" s="514"/>
      <c r="THC6" s="514"/>
      <c r="THD6" s="514"/>
      <c r="THE6" s="514"/>
      <c r="THF6" s="514"/>
      <c r="THG6" s="514"/>
      <c r="THH6" s="514"/>
      <c r="THI6" s="515"/>
      <c r="THJ6" s="510"/>
      <c r="THK6" s="511"/>
      <c r="THL6" s="511"/>
      <c r="THM6" s="512"/>
      <c r="THN6" s="512"/>
      <c r="THO6" s="512"/>
      <c r="THP6" s="513"/>
      <c r="THQ6" s="514"/>
      <c r="THR6" s="514"/>
      <c r="THS6" s="514"/>
      <c r="THT6" s="514"/>
      <c r="THU6" s="514"/>
      <c r="THV6" s="514"/>
      <c r="THW6" s="514"/>
      <c r="THX6" s="514"/>
      <c r="THY6" s="514"/>
      <c r="THZ6" s="514"/>
      <c r="TIA6" s="514"/>
      <c r="TIB6" s="515"/>
      <c r="TIC6" s="510"/>
      <c r="TID6" s="511"/>
      <c r="TIE6" s="511"/>
      <c r="TIF6" s="512"/>
      <c r="TIG6" s="512"/>
      <c r="TIH6" s="512"/>
      <c r="TII6" s="513"/>
      <c r="TIJ6" s="514"/>
      <c r="TIK6" s="514"/>
      <c r="TIL6" s="514"/>
      <c r="TIM6" s="514"/>
      <c r="TIN6" s="514"/>
      <c r="TIO6" s="514"/>
      <c r="TIP6" s="514"/>
      <c r="TIQ6" s="514"/>
      <c r="TIR6" s="514"/>
      <c r="TIS6" s="514"/>
      <c r="TIT6" s="514"/>
      <c r="TIU6" s="515"/>
      <c r="TIV6" s="510"/>
      <c r="TIW6" s="511"/>
      <c r="TIX6" s="511"/>
      <c r="TIY6" s="512"/>
      <c r="TIZ6" s="512"/>
      <c r="TJA6" s="512"/>
      <c r="TJB6" s="513"/>
      <c r="TJC6" s="514"/>
      <c r="TJD6" s="514"/>
      <c r="TJE6" s="514"/>
      <c r="TJF6" s="514"/>
      <c r="TJG6" s="514"/>
      <c r="TJH6" s="514"/>
      <c r="TJI6" s="514"/>
      <c r="TJJ6" s="514"/>
      <c r="TJK6" s="514"/>
      <c r="TJL6" s="514"/>
      <c r="TJM6" s="514"/>
      <c r="TJN6" s="515"/>
      <c r="TJO6" s="510"/>
      <c r="TJP6" s="511"/>
      <c r="TJQ6" s="511"/>
      <c r="TJR6" s="512"/>
      <c r="TJS6" s="512"/>
      <c r="TJT6" s="512"/>
      <c r="TJU6" s="513"/>
      <c r="TJV6" s="514"/>
      <c r="TJW6" s="514"/>
      <c r="TJX6" s="514"/>
      <c r="TJY6" s="514"/>
      <c r="TJZ6" s="514"/>
      <c r="TKA6" s="514"/>
      <c r="TKB6" s="514"/>
      <c r="TKC6" s="514"/>
      <c r="TKD6" s="514"/>
      <c r="TKE6" s="514"/>
      <c r="TKF6" s="514"/>
      <c r="TKG6" s="515"/>
      <c r="TKH6" s="510"/>
      <c r="TKI6" s="511"/>
      <c r="TKJ6" s="511"/>
      <c r="TKK6" s="512"/>
      <c r="TKL6" s="512"/>
      <c r="TKM6" s="512"/>
      <c r="TKN6" s="513"/>
      <c r="TKO6" s="514"/>
      <c r="TKP6" s="514"/>
      <c r="TKQ6" s="514"/>
      <c r="TKR6" s="514"/>
      <c r="TKS6" s="514"/>
      <c r="TKT6" s="514"/>
      <c r="TKU6" s="514"/>
      <c r="TKV6" s="514"/>
      <c r="TKW6" s="514"/>
      <c r="TKX6" s="514"/>
      <c r="TKY6" s="514"/>
      <c r="TKZ6" s="515"/>
      <c r="TLA6" s="510"/>
      <c r="TLB6" s="511"/>
      <c r="TLC6" s="511"/>
      <c r="TLD6" s="512"/>
      <c r="TLE6" s="512"/>
      <c r="TLF6" s="512"/>
      <c r="TLG6" s="513"/>
      <c r="TLH6" s="514"/>
      <c r="TLI6" s="514"/>
      <c r="TLJ6" s="514"/>
      <c r="TLK6" s="514"/>
      <c r="TLL6" s="514"/>
      <c r="TLM6" s="514"/>
      <c r="TLN6" s="514"/>
      <c r="TLO6" s="514"/>
      <c r="TLP6" s="514"/>
      <c r="TLQ6" s="514"/>
      <c r="TLR6" s="514"/>
      <c r="TLS6" s="515"/>
      <c r="TLT6" s="510"/>
      <c r="TLU6" s="511"/>
      <c r="TLV6" s="511"/>
      <c r="TLW6" s="512"/>
      <c r="TLX6" s="512"/>
      <c r="TLY6" s="512"/>
      <c r="TLZ6" s="513"/>
      <c r="TMA6" s="514"/>
      <c r="TMB6" s="514"/>
      <c r="TMC6" s="514"/>
      <c r="TMD6" s="514"/>
      <c r="TME6" s="514"/>
      <c r="TMF6" s="514"/>
      <c r="TMG6" s="514"/>
      <c r="TMH6" s="514"/>
      <c r="TMI6" s="514"/>
      <c r="TMJ6" s="514"/>
      <c r="TMK6" s="514"/>
      <c r="TML6" s="515"/>
      <c r="TMM6" s="510"/>
      <c r="TMN6" s="511"/>
      <c r="TMO6" s="511"/>
      <c r="TMP6" s="512"/>
      <c r="TMQ6" s="512"/>
      <c r="TMR6" s="512"/>
      <c r="TMS6" s="513"/>
      <c r="TMT6" s="514"/>
      <c r="TMU6" s="514"/>
      <c r="TMV6" s="514"/>
      <c r="TMW6" s="514"/>
      <c r="TMX6" s="514"/>
      <c r="TMY6" s="514"/>
      <c r="TMZ6" s="514"/>
      <c r="TNA6" s="514"/>
      <c r="TNB6" s="514"/>
      <c r="TNC6" s="514"/>
      <c r="TND6" s="514"/>
      <c r="TNE6" s="515"/>
      <c r="TNF6" s="510"/>
      <c r="TNG6" s="511"/>
      <c r="TNH6" s="511"/>
      <c r="TNI6" s="512"/>
      <c r="TNJ6" s="512"/>
      <c r="TNK6" s="512"/>
      <c r="TNL6" s="513"/>
      <c r="TNM6" s="514"/>
      <c r="TNN6" s="514"/>
      <c r="TNO6" s="514"/>
      <c r="TNP6" s="514"/>
      <c r="TNQ6" s="514"/>
      <c r="TNR6" s="514"/>
      <c r="TNS6" s="514"/>
      <c r="TNT6" s="514"/>
      <c r="TNU6" s="514"/>
      <c r="TNV6" s="514"/>
      <c r="TNW6" s="514"/>
      <c r="TNX6" s="515"/>
      <c r="TNY6" s="510"/>
      <c r="TNZ6" s="511"/>
      <c r="TOA6" s="511"/>
      <c r="TOB6" s="512"/>
      <c r="TOC6" s="512"/>
      <c r="TOD6" s="512"/>
      <c r="TOE6" s="513"/>
      <c r="TOF6" s="514"/>
      <c r="TOG6" s="514"/>
      <c r="TOH6" s="514"/>
      <c r="TOI6" s="514"/>
      <c r="TOJ6" s="514"/>
      <c r="TOK6" s="514"/>
      <c r="TOL6" s="514"/>
      <c r="TOM6" s="514"/>
      <c r="TON6" s="514"/>
      <c r="TOO6" s="514"/>
      <c r="TOP6" s="514"/>
      <c r="TOQ6" s="515"/>
      <c r="TOR6" s="510"/>
      <c r="TOS6" s="511"/>
      <c r="TOT6" s="511"/>
      <c r="TOU6" s="512"/>
      <c r="TOV6" s="512"/>
      <c r="TOW6" s="512"/>
      <c r="TOX6" s="513"/>
      <c r="TOY6" s="514"/>
      <c r="TOZ6" s="514"/>
      <c r="TPA6" s="514"/>
      <c r="TPB6" s="514"/>
      <c r="TPC6" s="514"/>
      <c r="TPD6" s="514"/>
      <c r="TPE6" s="514"/>
      <c r="TPF6" s="514"/>
      <c r="TPG6" s="514"/>
      <c r="TPH6" s="514"/>
      <c r="TPI6" s="514"/>
      <c r="TPJ6" s="515"/>
      <c r="TPK6" s="510"/>
      <c r="TPL6" s="511"/>
      <c r="TPM6" s="511"/>
      <c r="TPN6" s="512"/>
      <c r="TPO6" s="512"/>
      <c r="TPP6" s="512"/>
      <c r="TPQ6" s="513"/>
      <c r="TPR6" s="514"/>
      <c r="TPS6" s="514"/>
      <c r="TPT6" s="514"/>
      <c r="TPU6" s="514"/>
      <c r="TPV6" s="514"/>
      <c r="TPW6" s="514"/>
      <c r="TPX6" s="514"/>
      <c r="TPY6" s="514"/>
      <c r="TPZ6" s="514"/>
      <c r="TQA6" s="514"/>
      <c r="TQB6" s="514"/>
      <c r="TQC6" s="515"/>
      <c r="TQD6" s="510"/>
      <c r="TQE6" s="511"/>
      <c r="TQF6" s="511"/>
      <c r="TQG6" s="512"/>
      <c r="TQH6" s="512"/>
      <c r="TQI6" s="512"/>
      <c r="TQJ6" s="513"/>
      <c r="TQK6" s="514"/>
      <c r="TQL6" s="514"/>
      <c r="TQM6" s="514"/>
      <c r="TQN6" s="514"/>
      <c r="TQO6" s="514"/>
      <c r="TQP6" s="514"/>
      <c r="TQQ6" s="514"/>
      <c r="TQR6" s="514"/>
      <c r="TQS6" s="514"/>
      <c r="TQT6" s="514"/>
      <c r="TQU6" s="514"/>
      <c r="TQV6" s="515"/>
      <c r="TQW6" s="510"/>
      <c r="TQX6" s="511"/>
      <c r="TQY6" s="511"/>
      <c r="TQZ6" s="512"/>
      <c r="TRA6" s="512"/>
      <c r="TRB6" s="512"/>
      <c r="TRC6" s="513"/>
      <c r="TRD6" s="514"/>
      <c r="TRE6" s="514"/>
      <c r="TRF6" s="514"/>
      <c r="TRG6" s="514"/>
      <c r="TRH6" s="514"/>
      <c r="TRI6" s="514"/>
      <c r="TRJ6" s="514"/>
      <c r="TRK6" s="514"/>
      <c r="TRL6" s="514"/>
      <c r="TRM6" s="514"/>
      <c r="TRN6" s="514"/>
      <c r="TRO6" s="515"/>
      <c r="TRP6" s="510"/>
      <c r="TRQ6" s="511"/>
      <c r="TRR6" s="511"/>
      <c r="TRS6" s="512"/>
      <c r="TRT6" s="512"/>
      <c r="TRU6" s="512"/>
      <c r="TRV6" s="513"/>
      <c r="TRW6" s="514"/>
      <c r="TRX6" s="514"/>
      <c r="TRY6" s="514"/>
      <c r="TRZ6" s="514"/>
      <c r="TSA6" s="514"/>
      <c r="TSB6" s="514"/>
      <c r="TSC6" s="514"/>
      <c r="TSD6" s="514"/>
      <c r="TSE6" s="514"/>
      <c r="TSF6" s="514"/>
      <c r="TSG6" s="514"/>
      <c r="TSH6" s="515"/>
      <c r="TSI6" s="510"/>
      <c r="TSJ6" s="511"/>
      <c r="TSK6" s="511"/>
      <c r="TSL6" s="512"/>
      <c r="TSM6" s="512"/>
      <c r="TSN6" s="512"/>
      <c r="TSO6" s="513"/>
      <c r="TSP6" s="514"/>
      <c r="TSQ6" s="514"/>
      <c r="TSR6" s="514"/>
      <c r="TSS6" s="514"/>
      <c r="TST6" s="514"/>
      <c r="TSU6" s="514"/>
      <c r="TSV6" s="514"/>
      <c r="TSW6" s="514"/>
      <c r="TSX6" s="514"/>
      <c r="TSY6" s="514"/>
      <c r="TSZ6" s="514"/>
      <c r="TTA6" s="515"/>
      <c r="TTB6" s="510"/>
      <c r="TTC6" s="511"/>
      <c r="TTD6" s="511"/>
      <c r="TTE6" s="512"/>
      <c r="TTF6" s="512"/>
      <c r="TTG6" s="512"/>
      <c r="TTH6" s="513"/>
      <c r="TTI6" s="514"/>
      <c r="TTJ6" s="514"/>
      <c r="TTK6" s="514"/>
      <c r="TTL6" s="514"/>
      <c r="TTM6" s="514"/>
      <c r="TTN6" s="514"/>
      <c r="TTO6" s="514"/>
      <c r="TTP6" s="514"/>
      <c r="TTQ6" s="514"/>
      <c r="TTR6" s="514"/>
      <c r="TTS6" s="514"/>
      <c r="TTT6" s="515"/>
      <c r="TTU6" s="510"/>
      <c r="TTV6" s="511"/>
      <c r="TTW6" s="511"/>
      <c r="TTX6" s="512"/>
      <c r="TTY6" s="512"/>
      <c r="TTZ6" s="512"/>
      <c r="TUA6" s="513"/>
      <c r="TUB6" s="514"/>
      <c r="TUC6" s="514"/>
      <c r="TUD6" s="514"/>
      <c r="TUE6" s="514"/>
      <c r="TUF6" s="514"/>
      <c r="TUG6" s="514"/>
      <c r="TUH6" s="514"/>
      <c r="TUI6" s="514"/>
      <c r="TUJ6" s="514"/>
      <c r="TUK6" s="514"/>
      <c r="TUL6" s="514"/>
      <c r="TUM6" s="515"/>
      <c r="TUN6" s="510"/>
      <c r="TUO6" s="511"/>
      <c r="TUP6" s="511"/>
      <c r="TUQ6" s="512"/>
      <c r="TUR6" s="512"/>
      <c r="TUS6" s="512"/>
      <c r="TUT6" s="513"/>
      <c r="TUU6" s="514"/>
      <c r="TUV6" s="514"/>
      <c r="TUW6" s="514"/>
      <c r="TUX6" s="514"/>
      <c r="TUY6" s="514"/>
      <c r="TUZ6" s="514"/>
      <c r="TVA6" s="514"/>
      <c r="TVB6" s="514"/>
      <c r="TVC6" s="514"/>
      <c r="TVD6" s="514"/>
      <c r="TVE6" s="514"/>
      <c r="TVF6" s="515"/>
      <c r="TVG6" s="510"/>
      <c r="TVH6" s="511"/>
      <c r="TVI6" s="511"/>
      <c r="TVJ6" s="512"/>
      <c r="TVK6" s="512"/>
      <c r="TVL6" s="512"/>
      <c r="TVM6" s="513"/>
      <c r="TVN6" s="514"/>
      <c r="TVO6" s="514"/>
      <c r="TVP6" s="514"/>
      <c r="TVQ6" s="514"/>
      <c r="TVR6" s="514"/>
      <c r="TVS6" s="514"/>
      <c r="TVT6" s="514"/>
      <c r="TVU6" s="514"/>
      <c r="TVV6" s="514"/>
      <c r="TVW6" s="514"/>
      <c r="TVX6" s="514"/>
      <c r="TVY6" s="515"/>
      <c r="TVZ6" s="510"/>
      <c r="TWA6" s="511"/>
      <c r="TWB6" s="511"/>
      <c r="TWC6" s="512"/>
      <c r="TWD6" s="512"/>
      <c r="TWE6" s="512"/>
      <c r="TWF6" s="513"/>
      <c r="TWG6" s="514"/>
      <c r="TWH6" s="514"/>
      <c r="TWI6" s="514"/>
      <c r="TWJ6" s="514"/>
      <c r="TWK6" s="514"/>
      <c r="TWL6" s="514"/>
      <c r="TWM6" s="514"/>
      <c r="TWN6" s="514"/>
      <c r="TWO6" s="514"/>
      <c r="TWP6" s="514"/>
      <c r="TWQ6" s="514"/>
      <c r="TWR6" s="515"/>
      <c r="TWS6" s="510"/>
      <c r="TWT6" s="511"/>
      <c r="TWU6" s="511"/>
      <c r="TWV6" s="512"/>
      <c r="TWW6" s="512"/>
      <c r="TWX6" s="512"/>
      <c r="TWY6" s="513"/>
      <c r="TWZ6" s="514"/>
      <c r="TXA6" s="514"/>
      <c r="TXB6" s="514"/>
      <c r="TXC6" s="514"/>
      <c r="TXD6" s="514"/>
      <c r="TXE6" s="514"/>
      <c r="TXF6" s="514"/>
      <c r="TXG6" s="514"/>
      <c r="TXH6" s="514"/>
      <c r="TXI6" s="514"/>
      <c r="TXJ6" s="514"/>
      <c r="TXK6" s="515"/>
      <c r="TXL6" s="510"/>
      <c r="TXM6" s="511"/>
      <c r="TXN6" s="511"/>
      <c r="TXO6" s="512"/>
      <c r="TXP6" s="512"/>
      <c r="TXQ6" s="512"/>
      <c r="TXR6" s="513"/>
      <c r="TXS6" s="514"/>
      <c r="TXT6" s="514"/>
      <c r="TXU6" s="514"/>
      <c r="TXV6" s="514"/>
      <c r="TXW6" s="514"/>
      <c r="TXX6" s="514"/>
      <c r="TXY6" s="514"/>
      <c r="TXZ6" s="514"/>
      <c r="TYA6" s="514"/>
      <c r="TYB6" s="514"/>
      <c r="TYC6" s="514"/>
      <c r="TYD6" s="515"/>
      <c r="TYE6" s="510"/>
      <c r="TYF6" s="511"/>
      <c r="TYG6" s="511"/>
      <c r="TYH6" s="512"/>
      <c r="TYI6" s="512"/>
      <c r="TYJ6" s="512"/>
      <c r="TYK6" s="513"/>
      <c r="TYL6" s="514"/>
      <c r="TYM6" s="514"/>
      <c r="TYN6" s="514"/>
      <c r="TYO6" s="514"/>
      <c r="TYP6" s="514"/>
      <c r="TYQ6" s="514"/>
      <c r="TYR6" s="514"/>
      <c r="TYS6" s="514"/>
      <c r="TYT6" s="514"/>
      <c r="TYU6" s="514"/>
      <c r="TYV6" s="514"/>
      <c r="TYW6" s="515"/>
      <c r="TYX6" s="510"/>
      <c r="TYY6" s="511"/>
      <c r="TYZ6" s="511"/>
      <c r="TZA6" s="512"/>
      <c r="TZB6" s="512"/>
      <c r="TZC6" s="512"/>
      <c r="TZD6" s="513"/>
      <c r="TZE6" s="514"/>
      <c r="TZF6" s="514"/>
      <c r="TZG6" s="514"/>
      <c r="TZH6" s="514"/>
      <c r="TZI6" s="514"/>
      <c r="TZJ6" s="514"/>
      <c r="TZK6" s="514"/>
      <c r="TZL6" s="514"/>
      <c r="TZM6" s="514"/>
      <c r="TZN6" s="514"/>
      <c r="TZO6" s="514"/>
      <c r="TZP6" s="515"/>
      <c r="TZQ6" s="510"/>
      <c r="TZR6" s="511"/>
      <c r="TZS6" s="511"/>
      <c r="TZT6" s="512"/>
      <c r="TZU6" s="512"/>
      <c r="TZV6" s="512"/>
      <c r="TZW6" s="513"/>
      <c r="TZX6" s="514"/>
      <c r="TZY6" s="514"/>
      <c r="TZZ6" s="514"/>
      <c r="UAA6" s="514"/>
      <c r="UAB6" s="514"/>
      <c r="UAC6" s="514"/>
      <c r="UAD6" s="514"/>
      <c r="UAE6" s="514"/>
      <c r="UAF6" s="514"/>
      <c r="UAG6" s="514"/>
      <c r="UAH6" s="514"/>
      <c r="UAI6" s="515"/>
      <c r="UAJ6" s="510"/>
      <c r="UAK6" s="511"/>
      <c r="UAL6" s="511"/>
      <c r="UAM6" s="512"/>
      <c r="UAN6" s="512"/>
      <c r="UAO6" s="512"/>
      <c r="UAP6" s="513"/>
      <c r="UAQ6" s="514"/>
      <c r="UAR6" s="514"/>
      <c r="UAS6" s="514"/>
      <c r="UAT6" s="514"/>
      <c r="UAU6" s="514"/>
      <c r="UAV6" s="514"/>
      <c r="UAW6" s="514"/>
      <c r="UAX6" s="514"/>
      <c r="UAY6" s="514"/>
      <c r="UAZ6" s="514"/>
      <c r="UBA6" s="514"/>
      <c r="UBB6" s="515"/>
      <c r="UBC6" s="510"/>
      <c r="UBD6" s="511"/>
      <c r="UBE6" s="511"/>
      <c r="UBF6" s="512"/>
      <c r="UBG6" s="512"/>
      <c r="UBH6" s="512"/>
      <c r="UBI6" s="513"/>
      <c r="UBJ6" s="514"/>
      <c r="UBK6" s="514"/>
      <c r="UBL6" s="514"/>
      <c r="UBM6" s="514"/>
      <c r="UBN6" s="514"/>
      <c r="UBO6" s="514"/>
      <c r="UBP6" s="514"/>
      <c r="UBQ6" s="514"/>
      <c r="UBR6" s="514"/>
      <c r="UBS6" s="514"/>
      <c r="UBT6" s="514"/>
      <c r="UBU6" s="515"/>
      <c r="UBV6" s="510"/>
      <c r="UBW6" s="511"/>
      <c r="UBX6" s="511"/>
      <c r="UBY6" s="512"/>
      <c r="UBZ6" s="512"/>
      <c r="UCA6" s="512"/>
      <c r="UCB6" s="513"/>
      <c r="UCC6" s="514"/>
      <c r="UCD6" s="514"/>
      <c r="UCE6" s="514"/>
      <c r="UCF6" s="514"/>
      <c r="UCG6" s="514"/>
      <c r="UCH6" s="514"/>
      <c r="UCI6" s="514"/>
      <c r="UCJ6" s="514"/>
      <c r="UCK6" s="514"/>
      <c r="UCL6" s="514"/>
      <c r="UCM6" s="514"/>
      <c r="UCN6" s="515"/>
      <c r="UCO6" s="510"/>
      <c r="UCP6" s="511"/>
      <c r="UCQ6" s="511"/>
      <c r="UCR6" s="512"/>
      <c r="UCS6" s="512"/>
      <c r="UCT6" s="512"/>
      <c r="UCU6" s="513"/>
      <c r="UCV6" s="514"/>
      <c r="UCW6" s="514"/>
      <c r="UCX6" s="514"/>
      <c r="UCY6" s="514"/>
      <c r="UCZ6" s="514"/>
      <c r="UDA6" s="514"/>
      <c r="UDB6" s="514"/>
      <c r="UDC6" s="514"/>
      <c r="UDD6" s="514"/>
      <c r="UDE6" s="514"/>
      <c r="UDF6" s="514"/>
      <c r="UDG6" s="515"/>
      <c r="UDH6" s="510"/>
      <c r="UDI6" s="511"/>
      <c r="UDJ6" s="511"/>
      <c r="UDK6" s="512"/>
      <c r="UDL6" s="512"/>
      <c r="UDM6" s="512"/>
      <c r="UDN6" s="513"/>
      <c r="UDO6" s="514"/>
      <c r="UDP6" s="514"/>
      <c r="UDQ6" s="514"/>
      <c r="UDR6" s="514"/>
      <c r="UDS6" s="514"/>
      <c r="UDT6" s="514"/>
      <c r="UDU6" s="514"/>
      <c r="UDV6" s="514"/>
      <c r="UDW6" s="514"/>
      <c r="UDX6" s="514"/>
      <c r="UDY6" s="514"/>
      <c r="UDZ6" s="515"/>
      <c r="UEA6" s="510"/>
      <c r="UEB6" s="511"/>
      <c r="UEC6" s="511"/>
      <c r="UED6" s="512"/>
      <c r="UEE6" s="512"/>
      <c r="UEF6" s="512"/>
      <c r="UEG6" s="513"/>
      <c r="UEH6" s="514"/>
      <c r="UEI6" s="514"/>
      <c r="UEJ6" s="514"/>
      <c r="UEK6" s="514"/>
      <c r="UEL6" s="514"/>
      <c r="UEM6" s="514"/>
      <c r="UEN6" s="514"/>
      <c r="UEO6" s="514"/>
      <c r="UEP6" s="514"/>
      <c r="UEQ6" s="514"/>
      <c r="UER6" s="514"/>
      <c r="UES6" s="515"/>
      <c r="UET6" s="510"/>
      <c r="UEU6" s="511"/>
      <c r="UEV6" s="511"/>
      <c r="UEW6" s="512"/>
      <c r="UEX6" s="512"/>
      <c r="UEY6" s="512"/>
      <c r="UEZ6" s="513"/>
      <c r="UFA6" s="514"/>
      <c r="UFB6" s="514"/>
      <c r="UFC6" s="514"/>
      <c r="UFD6" s="514"/>
      <c r="UFE6" s="514"/>
      <c r="UFF6" s="514"/>
      <c r="UFG6" s="514"/>
      <c r="UFH6" s="514"/>
      <c r="UFI6" s="514"/>
      <c r="UFJ6" s="514"/>
      <c r="UFK6" s="514"/>
      <c r="UFL6" s="515"/>
      <c r="UFM6" s="510"/>
      <c r="UFN6" s="511"/>
      <c r="UFO6" s="511"/>
      <c r="UFP6" s="512"/>
      <c r="UFQ6" s="512"/>
      <c r="UFR6" s="512"/>
      <c r="UFS6" s="513"/>
      <c r="UFT6" s="514"/>
      <c r="UFU6" s="514"/>
      <c r="UFV6" s="514"/>
      <c r="UFW6" s="514"/>
      <c r="UFX6" s="514"/>
      <c r="UFY6" s="514"/>
      <c r="UFZ6" s="514"/>
      <c r="UGA6" s="514"/>
      <c r="UGB6" s="514"/>
      <c r="UGC6" s="514"/>
      <c r="UGD6" s="514"/>
      <c r="UGE6" s="515"/>
      <c r="UGF6" s="510"/>
      <c r="UGG6" s="511"/>
      <c r="UGH6" s="511"/>
      <c r="UGI6" s="512"/>
      <c r="UGJ6" s="512"/>
      <c r="UGK6" s="512"/>
      <c r="UGL6" s="513"/>
      <c r="UGM6" s="514"/>
      <c r="UGN6" s="514"/>
      <c r="UGO6" s="514"/>
      <c r="UGP6" s="514"/>
      <c r="UGQ6" s="514"/>
      <c r="UGR6" s="514"/>
      <c r="UGS6" s="514"/>
      <c r="UGT6" s="514"/>
      <c r="UGU6" s="514"/>
      <c r="UGV6" s="514"/>
      <c r="UGW6" s="514"/>
      <c r="UGX6" s="515"/>
      <c r="UGY6" s="510"/>
      <c r="UGZ6" s="511"/>
      <c r="UHA6" s="511"/>
      <c r="UHB6" s="512"/>
      <c r="UHC6" s="512"/>
      <c r="UHD6" s="512"/>
      <c r="UHE6" s="513"/>
      <c r="UHF6" s="514"/>
      <c r="UHG6" s="514"/>
      <c r="UHH6" s="514"/>
      <c r="UHI6" s="514"/>
      <c r="UHJ6" s="514"/>
      <c r="UHK6" s="514"/>
      <c r="UHL6" s="514"/>
      <c r="UHM6" s="514"/>
      <c r="UHN6" s="514"/>
      <c r="UHO6" s="514"/>
      <c r="UHP6" s="514"/>
      <c r="UHQ6" s="515"/>
      <c r="UHR6" s="510"/>
      <c r="UHS6" s="511"/>
      <c r="UHT6" s="511"/>
      <c r="UHU6" s="512"/>
      <c r="UHV6" s="512"/>
      <c r="UHW6" s="512"/>
      <c r="UHX6" s="513"/>
      <c r="UHY6" s="514"/>
      <c r="UHZ6" s="514"/>
      <c r="UIA6" s="514"/>
      <c r="UIB6" s="514"/>
      <c r="UIC6" s="514"/>
      <c r="UID6" s="514"/>
      <c r="UIE6" s="514"/>
      <c r="UIF6" s="514"/>
      <c r="UIG6" s="514"/>
      <c r="UIH6" s="514"/>
      <c r="UII6" s="514"/>
      <c r="UIJ6" s="515"/>
      <c r="UIK6" s="510"/>
      <c r="UIL6" s="511"/>
      <c r="UIM6" s="511"/>
      <c r="UIN6" s="512"/>
      <c r="UIO6" s="512"/>
      <c r="UIP6" s="512"/>
      <c r="UIQ6" s="513"/>
      <c r="UIR6" s="514"/>
      <c r="UIS6" s="514"/>
      <c r="UIT6" s="514"/>
      <c r="UIU6" s="514"/>
      <c r="UIV6" s="514"/>
      <c r="UIW6" s="514"/>
      <c r="UIX6" s="514"/>
      <c r="UIY6" s="514"/>
      <c r="UIZ6" s="514"/>
      <c r="UJA6" s="514"/>
      <c r="UJB6" s="514"/>
      <c r="UJC6" s="515"/>
      <c r="UJD6" s="510"/>
      <c r="UJE6" s="511"/>
      <c r="UJF6" s="511"/>
      <c r="UJG6" s="512"/>
      <c r="UJH6" s="512"/>
      <c r="UJI6" s="512"/>
      <c r="UJJ6" s="513"/>
      <c r="UJK6" s="514"/>
      <c r="UJL6" s="514"/>
      <c r="UJM6" s="514"/>
      <c r="UJN6" s="514"/>
      <c r="UJO6" s="514"/>
      <c r="UJP6" s="514"/>
      <c r="UJQ6" s="514"/>
      <c r="UJR6" s="514"/>
      <c r="UJS6" s="514"/>
      <c r="UJT6" s="514"/>
      <c r="UJU6" s="514"/>
      <c r="UJV6" s="515"/>
      <c r="UJW6" s="510"/>
      <c r="UJX6" s="511"/>
      <c r="UJY6" s="511"/>
      <c r="UJZ6" s="512"/>
      <c r="UKA6" s="512"/>
      <c r="UKB6" s="512"/>
      <c r="UKC6" s="513"/>
      <c r="UKD6" s="514"/>
      <c r="UKE6" s="514"/>
      <c r="UKF6" s="514"/>
      <c r="UKG6" s="514"/>
      <c r="UKH6" s="514"/>
      <c r="UKI6" s="514"/>
      <c r="UKJ6" s="514"/>
      <c r="UKK6" s="514"/>
      <c r="UKL6" s="514"/>
      <c r="UKM6" s="514"/>
      <c r="UKN6" s="514"/>
      <c r="UKO6" s="515"/>
      <c r="UKP6" s="510"/>
      <c r="UKQ6" s="511"/>
      <c r="UKR6" s="511"/>
      <c r="UKS6" s="512"/>
      <c r="UKT6" s="512"/>
      <c r="UKU6" s="512"/>
      <c r="UKV6" s="513"/>
      <c r="UKW6" s="514"/>
      <c r="UKX6" s="514"/>
      <c r="UKY6" s="514"/>
      <c r="UKZ6" s="514"/>
      <c r="ULA6" s="514"/>
      <c r="ULB6" s="514"/>
      <c r="ULC6" s="514"/>
      <c r="ULD6" s="514"/>
      <c r="ULE6" s="514"/>
      <c r="ULF6" s="514"/>
      <c r="ULG6" s="514"/>
      <c r="ULH6" s="515"/>
      <c r="ULI6" s="510"/>
      <c r="ULJ6" s="511"/>
      <c r="ULK6" s="511"/>
      <c r="ULL6" s="512"/>
      <c r="ULM6" s="512"/>
      <c r="ULN6" s="512"/>
      <c r="ULO6" s="513"/>
      <c r="ULP6" s="514"/>
      <c r="ULQ6" s="514"/>
      <c r="ULR6" s="514"/>
      <c r="ULS6" s="514"/>
      <c r="ULT6" s="514"/>
      <c r="ULU6" s="514"/>
      <c r="ULV6" s="514"/>
      <c r="ULW6" s="514"/>
      <c r="ULX6" s="514"/>
      <c r="ULY6" s="514"/>
      <c r="ULZ6" s="514"/>
      <c r="UMA6" s="515"/>
      <c r="UMB6" s="510"/>
      <c r="UMC6" s="511"/>
      <c r="UMD6" s="511"/>
      <c r="UME6" s="512"/>
      <c r="UMF6" s="512"/>
      <c r="UMG6" s="512"/>
      <c r="UMH6" s="513"/>
      <c r="UMI6" s="514"/>
      <c r="UMJ6" s="514"/>
      <c r="UMK6" s="514"/>
      <c r="UML6" s="514"/>
      <c r="UMM6" s="514"/>
      <c r="UMN6" s="514"/>
      <c r="UMO6" s="514"/>
      <c r="UMP6" s="514"/>
      <c r="UMQ6" s="514"/>
      <c r="UMR6" s="514"/>
      <c r="UMS6" s="514"/>
      <c r="UMT6" s="515"/>
      <c r="UMU6" s="510"/>
      <c r="UMV6" s="511"/>
      <c r="UMW6" s="511"/>
      <c r="UMX6" s="512"/>
      <c r="UMY6" s="512"/>
      <c r="UMZ6" s="512"/>
      <c r="UNA6" s="513"/>
      <c r="UNB6" s="514"/>
      <c r="UNC6" s="514"/>
      <c r="UND6" s="514"/>
      <c r="UNE6" s="514"/>
      <c r="UNF6" s="514"/>
      <c r="UNG6" s="514"/>
      <c r="UNH6" s="514"/>
      <c r="UNI6" s="514"/>
      <c r="UNJ6" s="514"/>
      <c r="UNK6" s="514"/>
      <c r="UNL6" s="514"/>
      <c r="UNM6" s="515"/>
      <c r="UNN6" s="510"/>
      <c r="UNO6" s="511"/>
      <c r="UNP6" s="511"/>
      <c r="UNQ6" s="512"/>
      <c r="UNR6" s="512"/>
      <c r="UNS6" s="512"/>
      <c r="UNT6" s="513"/>
      <c r="UNU6" s="514"/>
      <c r="UNV6" s="514"/>
      <c r="UNW6" s="514"/>
      <c r="UNX6" s="514"/>
      <c r="UNY6" s="514"/>
      <c r="UNZ6" s="514"/>
      <c r="UOA6" s="514"/>
      <c r="UOB6" s="514"/>
      <c r="UOC6" s="514"/>
      <c r="UOD6" s="514"/>
      <c r="UOE6" s="514"/>
      <c r="UOF6" s="515"/>
      <c r="UOG6" s="510"/>
      <c r="UOH6" s="511"/>
      <c r="UOI6" s="511"/>
      <c r="UOJ6" s="512"/>
      <c r="UOK6" s="512"/>
      <c r="UOL6" s="512"/>
      <c r="UOM6" s="513"/>
      <c r="UON6" s="514"/>
      <c r="UOO6" s="514"/>
      <c r="UOP6" s="514"/>
      <c r="UOQ6" s="514"/>
      <c r="UOR6" s="514"/>
      <c r="UOS6" s="514"/>
      <c r="UOT6" s="514"/>
      <c r="UOU6" s="514"/>
      <c r="UOV6" s="514"/>
      <c r="UOW6" s="514"/>
      <c r="UOX6" s="514"/>
      <c r="UOY6" s="515"/>
      <c r="UOZ6" s="510"/>
      <c r="UPA6" s="511"/>
      <c r="UPB6" s="511"/>
      <c r="UPC6" s="512"/>
      <c r="UPD6" s="512"/>
      <c r="UPE6" s="512"/>
      <c r="UPF6" s="513"/>
      <c r="UPG6" s="514"/>
      <c r="UPH6" s="514"/>
      <c r="UPI6" s="514"/>
      <c r="UPJ6" s="514"/>
      <c r="UPK6" s="514"/>
      <c r="UPL6" s="514"/>
      <c r="UPM6" s="514"/>
      <c r="UPN6" s="514"/>
      <c r="UPO6" s="514"/>
      <c r="UPP6" s="514"/>
      <c r="UPQ6" s="514"/>
      <c r="UPR6" s="515"/>
      <c r="UPS6" s="510"/>
      <c r="UPT6" s="511"/>
      <c r="UPU6" s="511"/>
      <c r="UPV6" s="512"/>
      <c r="UPW6" s="512"/>
      <c r="UPX6" s="512"/>
      <c r="UPY6" s="513"/>
      <c r="UPZ6" s="514"/>
      <c r="UQA6" s="514"/>
      <c r="UQB6" s="514"/>
      <c r="UQC6" s="514"/>
      <c r="UQD6" s="514"/>
      <c r="UQE6" s="514"/>
      <c r="UQF6" s="514"/>
      <c r="UQG6" s="514"/>
      <c r="UQH6" s="514"/>
      <c r="UQI6" s="514"/>
      <c r="UQJ6" s="514"/>
      <c r="UQK6" s="515"/>
      <c r="UQL6" s="510"/>
      <c r="UQM6" s="511"/>
      <c r="UQN6" s="511"/>
      <c r="UQO6" s="512"/>
      <c r="UQP6" s="512"/>
      <c r="UQQ6" s="512"/>
      <c r="UQR6" s="513"/>
      <c r="UQS6" s="514"/>
      <c r="UQT6" s="514"/>
      <c r="UQU6" s="514"/>
      <c r="UQV6" s="514"/>
      <c r="UQW6" s="514"/>
      <c r="UQX6" s="514"/>
      <c r="UQY6" s="514"/>
      <c r="UQZ6" s="514"/>
      <c r="URA6" s="514"/>
      <c r="URB6" s="514"/>
      <c r="URC6" s="514"/>
      <c r="URD6" s="515"/>
      <c r="URE6" s="510"/>
      <c r="URF6" s="511"/>
      <c r="URG6" s="511"/>
      <c r="URH6" s="512"/>
      <c r="URI6" s="512"/>
      <c r="URJ6" s="512"/>
      <c r="URK6" s="513"/>
      <c r="URL6" s="514"/>
      <c r="URM6" s="514"/>
      <c r="URN6" s="514"/>
      <c r="URO6" s="514"/>
      <c r="URP6" s="514"/>
      <c r="URQ6" s="514"/>
      <c r="URR6" s="514"/>
      <c r="URS6" s="514"/>
      <c r="URT6" s="514"/>
      <c r="URU6" s="514"/>
      <c r="URV6" s="514"/>
      <c r="URW6" s="515"/>
      <c r="URX6" s="510"/>
      <c r="URY6" s="511"/>
      <c r="URZ6" s="511"/>
      <c r="USA6" s="512"/>
      <c r="USB6" s="512"/>
      <c r="USC6" s="512"/>
      <c r="USD6" s="513"/>
      <c r="USE6" s="514"/>
      <c r="USF6" s="514"/>
      <c r="USG6" s="514"/>
      <c r="USH6" s="514"/>
      <c r="USI6" s="514"/>
      <c r="USJ6" s="514"/>
      <c r="USK6" s="514"/>
      <c r="USL6" s="514"/>
      <c r="USM6" s="514"/>
      <c r="USN6" s="514"/>
      <c r="USO6" s="514"/>
      <c r="USP6" s="515"/>
      <c r="USQ6" s="510"/>
      <c r="USR6" s="511"/>
      <c r="USS6" s="511"/>
      <c r="UST6" s="512"/>
      <c r="USU6" s="512"/>
      <c r="USV6" s="512"/>
      <c r="USW6" s="513"/>
      <c r="USX6" s="514"/>
      <c r="USY6" s="514"/>
      <c r="USZ6" s="514"/>
      <c r="UTA6" s="514"/>
      <c r="UTB6" s="514"/>
      <c r="UTC6" s="514"/>
      <c r="UTD6" s="514"/>
      <c r="UTE6" s="514"/>
      <c r="UTF6" s="514"/>
      <c r="UTG6" s="514"/>
      <c r="UTH6" s="514"/>
      <c r="UTI6" s="515"/>
      <c r="UTJ6" s="510"/>
      <c r="UTK6" s="511"/>
      <c r="UTL6" s="511"/>
      <c r="UTM6" s="512"/>
      <c r="UTN6" s="512"/>
      <c r="UTO6" s="512"/>
      <c r="UTP6" s="513"/>
      <c r="UTQ6" s="514"/>
      <c r="UTR6" s="514"/>
      <c r="UTS6" s="514"/>
      <c r="UTT6" s="514"/>
      <c r="UTU6" s="514"/>
      <c r="UTV6" s="514"/>
      <c r="UTW6" s="514"/>
      <c r="UTX6" s="514"/>
      <c r="UTY6" s="514"/>
      <c r="UTZ6" s="514"/>
      <c r="UUA6" s="514"/>
      <c r="UUB6" s="515"/>
      <c r="UUC6" s="510"/>
      <c r="UUD6" s="511"/>
      <c r="UUE6" s="511"/>
      <c r="UUF6" s="512"/>
      <c r="UUG6" s="512"/>
      <c r="UUH6" s="512"/>
      <c r="UUI6" s="513"/>
      <c r="UUJ6" s="514"/>
      <c r="UUK6" s="514"/>
      <c r="UUL6" s="514"/>
      <c r="UUM6" s="514"/>
      <c r="UUN6" s="514"/>
      <c r="UUO6" s="514"/>
      <c r="UUP6" s="514"/>
      <c r="UUQ6" s="514"/>
      <c r="UUR6" s="514"/>
      <c r="UUS6" s="514"/>
      <c r="UUT6" s="514"/>
      <c r="UUU6" s="515"/>
      <c r="UUV6" s="510"/>
      <c r="UUW6" s="511"/>
      <c r="UUX6" s="511"/>
      <c r="UUY6" s="512"/>
      <c r="UUZ6" s="512"/>
      <c r="UVA6" s="512"/>
      <c r="UVB6" s="513"/>
      <c r="UVC6" s="514"/>
      <c r="UVD6" s="514"/>
      <c r="UVE6" s="514"/>
      <c r="UVF6" s="514"/>
      <c r="UVG6" s="514"/>
      <c r="UVH6" s="514"/>
      <c r="UVI6" s="514"/>
      <c r="UVJ6" s="514"/>
      <c r="UVK6" s="514"/>
      <c r="UVL6" s="514"/>
      <c r="UVM6" s="514"/>
      <c r="UVN6" s="515"/>
      <c r="UVO6" s="510"/>
      <c r="UVP6" s="511"/>
      <c r="UVQ6" s="511"/>
      <c r="UVR6" s="512"/>
      <c r="UVS6" s="512"/>
      <c r="UVT6" s="512"/>
      <c r="UVU6" s="513"/>
      <c r="UVV6" s="514"/>
      <c r="UVW6" s="514"/>
      <c r="UVX6" s="514"/>
      <c r="UVY6" s="514"/>
      <c r="UVZ6" s="514"/>
      <c r="UWA6" s="514"/>
      <c r="UWB6" s="514"/>
      <c r="UWC6" s="514"/>
      <c r="UWD6" s="514"/>
      <c r="UWE6" s="514"/>
      <c r="UWF6" s="514"/>
      <c r="UWG6" s="515"/>
      <c r="UWH6" s="510"/>
      <c r="UWI6" s="511"/>
      <c r="UWJ6" s="511"/>
      <c r="UWK6" s="512"/>
      <c r="UWL6" s="512"/>
      <c r="UWM6" s="512"/>
      <c r="UWN6" s="513"/>
      <c r="UWO6" s="514"/>
      <c r="UWP6" s="514"/>
      <c r="UWQ6" s="514"/>
      <c r="UWR6" s="514"/>
      <c r="UWS6" s="514"/>
      <c r="UWT6" s="514"/>
      <c r="UWU6" s="514"/>
      <c r="UWV6" s="514"/>
      <c r="UWW6" s="514"/>
      <c r="UWX6" s="514"/>
      <c r="UWY6" s="514"/>
      <c r="UWZ6" s="515"/>
      <c r="UXA6" s="510"/>
      <c r="UXB6" s="511"/>
      <c r="UXC6" s="511"/>
      <c r="UXD6" s="512"/>
      <c r="UXE6" s="512"/>
      <c r="UXF6" s="512"/>
      <c r="UXG6" s="513"/>
      <c r="UXH6" s="514"/>
      <c r="UXI6" s="514"/>
      <c r="UXJ6" s="514"/>
      <c r="UXK6" s="514"/>
      <c r="UXL6" s="514"/>
      <c r="UXM6" s="514"/>
      <c r="UXN6" s="514"/>
      <c r="UXO6" s="514"/>
      <c r="UXP6" s="514"/>
      <c r="UXQ6" s="514"/>
      <c r="UXR6" s="514"/>
      <c r="UXS6" s="515"/>
      <c r="UXT6" s="510"/>
      <c r="UXU6" s="511"/>
      <c r="UXV6" s="511"/>
      <c r="UXW6" s="512"/>
      <c r="UXX6" s="512"/>
      <c r="UXY6" s="512"/>
      <c r="UXZ6" s="513"/>
      <c r="UYA6" s="514"/>
      <c r="UYB6" s="514"/>
      <c r="UYC6" s="514"/>
      <c r="UYD6" s="514"/>
      <c r="UYE6" s="514"/>
      <c r="UYF6" s="514"/>
      <c r="UYG6" s="514"/>
      <c r="UYH6" s="514"/>
      <c r="UYI6" s="514"/>
      <c r="UYJ6" s="514"/>
      <c r="UYK6" s="514"/>
      <c r="UYL6" s="515"/>
      <c r="UYM6" s="510"/>
      <c r="UYN6" s="511"/>
      <c r="UYO6" s="511"/>
      <c r="UYP6" s="512"/>
      <c r="UYQ6" s="512"/>
      <c r="UYR6" s="512"/>
      <c r="UYS6" s="513"/>
      <c r="UYT6" s="514"/>
      <c r="UYU6" s="514"/>
      <c r="UYV6" s="514"/>
      <c r="UYW6" s="514"/>
      <c r="UYX6" s="514"/>
      <c r="UYY6" s="514"/>
      <c r="UYZ6" s="514"/>
      <c r="UZA6" s="514"/>
      <c r="UZB6" s="514"/>
      <c r="UZC6" s="514"/>
      <c r="UZD6" s="514"/>
      <c r="UZE6" s="515"/>
      <c r="UZF6" s="510"/>
      <c r="UZG6" s="511"/>
      <c r="UZH6" s="511"/>
      <c r="UZI6" s="512"/>
      <c r="UZJ6" s="512"/>
      <c r="UZK6" s="512"/>
      <c r="UZL6" s="513"/>
      <c r="UZM6" s="514"/>
      <c r="UZN6" s="514"/>
      <c r="UZO6" s="514"/>
      <c r="UZP6" s="514"/>
      <c r="UZQ6" s="514"/>
      <c r="UZR6" s="514"/>
      <c r="UZS6" s="514"/>
      <c r="UZT6" s="514"/>
      <c r="UZU6" s="514"/>
      <c r="UZV6" s="514"/>
      <c r="UZW6" s="514"/>
      <c r="UZX6" s="515"/>
      <c r="UZY6" s="510"/>
      <c r="UZZ6" s="511"/>
      <c r="VAA6" s="511"/>
      <c r="VAB6" s="512"/>
      <c r="VAC6" s="512"/>
      <c r="VAD6" s="512"/>
      <c r="VAE6" s="513"/>
      <c r="VAF6" s="514"/>
      <c r="VAG6" s="514"/>
      <c r="VAH6" s="514"/>
      <c r="VAI6" s="514"/>
      <c r="VAJ6" s="514"/>
      <c r="VAK6" s="514"/>
      <c r="VAL6" s="514"/>
      <c r="VAM6" s="514"/>
      <c r="VAN6" s="514"/>
      <c r="VAO6" s="514"/>
      <c r="VAP6" s="514"/>
      <c r="VAQ6" s="515"/>
      <c r="VAR6" s="510"/>
      <c r="VAS6" s="511"/>
      <c r="VAT6" s="511"/>
      <c r="VAU6" s="512"/>
      <c r="VAV6" s="512"/>
      <c r="VAW6" s="512"/>
      <c r="VAX6" s="513"/>
      <c r="VAY6" s="514"/>
      <c r="VAZ6" s="514"/>
      <c r="VBA6" s="514"/>
      <c r="VBB6" s="514"/>
      <c r="VBC6" s="514"/>
      <c r="VBD6" s="514"/>
      <c r="VBE6" s="514"/>
      <c r="VBF6" s="514"/>
      <c r="VBG6" s="514"/>
      <c r="VBH6" s="514"/>
      <c r="VBI6" s="514"/>
      <c r="VBJ6" s="515"/>
      <c r="VBK6" s="510"/>
      <c r="VBL6" s="511"/>
      <c r="VBM6" s="511"/>
      <c r="VBN6" s="512"/>
      <c r="VBO6" s="512"/>
      <c r="VBP6" s="512"/>
      <c r="VBQ6" s="513"/>
      <c r="VBR6" s="514"/>
      <c r="VBS6" s="514"/>
      <c r="VBT6" s="514"/>
      <c r="VBU6" s="514"/>
      <c r="VBV6" s="514"/>
      <c r="VBW6" s="514"/>
      <c r="VBX6" s="514"/>
      <c r="VBY6" s="514"/>
      <c r="VBZ6" s="514"/>
      <c r="VCA6" s="514"/>
      <c r="VCB6" s="514"/>
      <c r="VCC6" s="515"/>
      <c r="VCD6" s="510"/>
      <c r="VCE6" s="511"/>
      <c r="VCF6" s="511"/>
      <c r="VCG6" s="512"/>
      <c r="VCH6" s="512"/>
      <c r="VCI6" s="512"/>
      <c r="VCJ6" s="513"/>
      <c r="VCK6" s="514"/>
      <c r="VCL6" s="514"/>
      <c r="VCM6" s="514"/>
      <c r="VCN6" s="514"/>
      <c r="VCO6" s="514"/>
      <c r="VCP6" s="514"/>
      <c r="VCQ6" s="514"/>
      <c r="VCR6" s="514"/>
      <c r="VCS6" s="514"/>
      <c r="VCT6" s="514"/>
      <c r="VCU6" s="514"/>
      <c r="VCV6" s="515"/>
      <c r="VCW6" s="510"/>
      <c r="VCX6" s="511"/>
      <c r="VCY6" s="511"/>
      <c r="VCZ6" s="512"/>
      <c r="VDA6" s="512"/>
      <c r="VDB6" s="512"/>
      <c r="VDC6" s="513"/>
      <c r="VDD6" s="514"/>
      <c r="VDE6" s="514"/>
      <c r="VDF6" s="514"/>
      <c r="VDG6" s="514"/>
      <c r="VDH6" s="514"/>
      <c r="VDI6" s="514"/>
      <c r="VDJ6" s="514"/>
      <c r="VDK6" s="514"/>
      <c r="VDL6" s="514"/>
      <c r="VDM6" s="514"/>
      <c r="VDN6" s="514"/>
      <c r="VDO6" s="515"/>
      <c r="VDP6" s="510"/>
      <c r="VDQ6" s="511"/>
      <c r="VDR6" s="511"/>
      <c r="VDS6" s="512"/>
      <c r="VDT6" s="512"/>
      <c r="VDU6" s="512"/>
      <c r="VDV6" s="513"/>
      <c r="VDW6" s="514"/>
      <c r="VDX6" s="514"/>
      <c r="VDY6" s="514"/>
      <c r="VDZ6" s="514"/>
      <c r="VEA6" s="514"/>
      <c r="VEB6" s="514"/>
      <c r="VEC6" s="514"/>
      <c r="VED6" s="514"/>
      <c r="VEE6" s="514"/>
      <c r="VEF6" s="514"/>
      <c r="VEG6" s="514"/>
      <c r="VEH6" s="515"/>
      <c r="VEI6" s="510"/>
      <c r="VEJ6" s="511"/>
      <c r="VEK6" s="511"/>
      <c r="VEL6" s="512"/>
      <c r="VEM6" s="512"/>
      <c r="VEN6" s="512"/>
      <c r="VEO6" s="513"/>
      <c r="VEP6" s="514"/>
      <c r="VEQ6" s="514"/>
      <c r="VER6" s="514"/>
      <c r="VES6" s="514"/>
      <c r="VET6" s="514"/>
      <c r="VEU6" s="514"/>
      <c r="VEV6" s="514"/>
      <c r="VEW6" s="514"/>
      <c r="VEX6" s="514"/>
      <c r="VEY6" s="514"/>
      <c r="VEZ6" s="514"/>
      <c r="VFA6" s="515"/>
      <c r="VFB6" s="510"/>
      <c r="VFC6" s="511"/>
      <c r="VFD6" s="511"/>
      <c r="VFE6" s="512"/>
      <c r="VFF6" s="512"/>
      <c r="VFG6" s="512"/>
      <c r="VFH6" s="513"/>
      <c r="VFI6" s="514"/>
      <c r="VFJ6" s="514"/>
      <c r="VFK6" s="514"/>
      <c r="VFL6" s="514"/>
      <c r="VFM6" s="514"/>
      <c r="VFN6" s="514"/>
      <c r="VFO6" s="514"/>
      <c r="VFP6" s="514"/>
      <c r="VFQ6" s="514"/>
      <c r="VFR6" s="514"/>
      <c r="VFS6" s="514"/>
      <c r="VFT6" s="515"/>
      <c r="VFU6" s="510"/>
      <c r="VFV6" s="511"/>
      <c r="VFW6" s="511"/>
      <c r="VFX6" s="512"/>
      <c r="VFY6" s="512"/>
      <c r="VFZ6" s="512"/>
      <c r="VGA6" s="513"/>
      <c r="VGB6" s="514"/>
      <c r="VGC6" s="514"/>
      <c r="VGD6" s="514"/>
      <c r="VGE6" s="514"/>
      <c r="VGF6" s="514"/>
      <c r="VGG6" s="514"/>
      <c r="VGH6" s="514"/>
      <c r="VGI6" s="514"/>
      <c r="VGJ6" s="514"/>
      <c r="VGK6" s="514"/>
      <c r="VGL6" s="514"/>
      <c r="VGM6" s="515"/>
      <c r="VGN6" s="510"/>
      <c r="VGO6" s="511"/>
      <c r="VGP6" s="511"/>
      <c r="VGQ6" s="512"/>
      <c r="VGR6" s="512"/>
      <c r="VGS6" s="512"/>
      <c r="VGT6" s="513"/>
      <c r="VGU6" s="514"/>
      <c r="VGV6" s="514"/>
      <c r="VGW6" s="514"/>
      <c r="VGX6" s="514"/>
      <c r="VGY6" s="514"/>
      <c r="VGZ6" s="514"/>
      <c r="VHA6" s="514"/>
      <c r="VHB6" s="514"/>
      <c r="VHC6" s="514"/>
      <c r="VHD6" s="514"/>
      <c r="VHE6" s="514"/>
      <c r="VHF6" s="515"/>
      <c r="VHG6" s="510"/>
      <c r="VHH6" s="511"/>
      <c r="VHI6" s="511"/>
      <c r="VHJ6" s="512"/>
      <c r="VHK6" s="512"/>
      <c r="VHL6" s="512"/>
      <c r="VHM6" s="513"/>
      <c r="VHN6" s="514"/>
      <c r="VHO6" s="514"/>
      <c r="VHP6" s="514"/>
      <c r="VHQ6" s="514"/>
      <c r="VHR6" s="514"/>
      <c r="VHS6" s="514"/>
      <c r="VHT6" s="514"/>
      <c r="VHU6" s="514"/>
      <c r="VHV6" s="514"/>
      <c r="VHW6" s="514"/>
      <c r="VHX6" s="514"/>
      <c r="VHY6" s="515"/>
      <c r="VHZ6" s="510"/>
      <c r="VIA6" s="511"/>
      <c r="VIB6" s="511"/>
      <c r="VIC6" s="512"/>
      <c r="VID6" s="512"/>
      <c r="VIE6" s="512"/>
      <c r="VIF6" s="513"/>
      <c r="VIG6" s="514"/>
      <c r="VIH6" s="514"/>
      <c r="VII6" s="514"/>
      <c r="VIJ6" s="514"/>
      <c r="VIK6" s="514"/>
      <c r="VIL6" s="514"/>
      <c r="VIM6" s="514"/>
      <c r="VIN6" s="514"/>
      <c r="VIO6" s="514"/>
      <c r="VIP6" s="514"/>
      <c r="VIQ6" s="514"/>
      <c r="VIR6" s="515"/>
      <c r="VIS6" s="510"/>
      <c r="VIT6" s="511"/>
      <c r="VIU6" s="511"/>
      <c r="VIV6" s="512"/>
      <c r="VIW6" s="512"/>
      <c r="VIX6" s="512"/>
      <c r="VIY6" s="513"/>
      <c r="VIZ6" s="514"/>
      <c r="VJA6" s="514"/>
      <c r="VJB6" s="514"/>
      <c r="VJC6" s="514"/>
      <c r="VJD6" s="514"/>
      <c r="VJE6" s="514"/>
      <c r="VJF6" s="514"/>
      <c r="VJG6" s="514"/>
      <c r="VJH6" s="514"/>
      <c r="VJI6" s="514"/>
      <c r="VJJ6" s="514"/>
      <c r="VJK6" s="515"/>
      <c r="VJL6" s="510"/>
      <c r="VJM6" s="511"/>
      <c r="VJN6" s="511"/>
      <c r="VJO6" s="512"/>
      <c r="VJP6" s="512"/>
      <c r="VJQ6" s="512"/>
      <c r="VJR6" s="513"/>
      <c r="VJS6" s="514"/>
      <c r="VJT6" s="514"/>
      <c r="VJU6" s="514"/>
      <c r="VJV6" s="514"/>
      <c r="VJW6" s="514"/>
      <c r="VJX6" s="514"/>
      <c r="VJY6" s="514"/>
      <c r="VJZ6" s="514"/>
      <c r="VKA6" s="514"/>
      <c r="VKB6" s="514"/>
      <c r="VKC6" s="514"/>
      <c r="VKD6" s="515"/>
      <c r="VKE6" s="510"/>
      <c r="VKF6" s="511"/>
      <c r="VKG6" s="511"/>
      <c r="VKH6" s="512"/>
      <c r="VKI6" s="512"/>
      <c r="VKJ6" s="512"/>
      <c r="VKK6" s="513"/>
      <c r="VKL6" s="514"/>
      <c r="VKM6" s="514"/>
      <c r="VKN6" s="514"/>
      <c r="VKO6" s="514"/>
      <c r="VKP6" s="514"/>
      <c r="VKQ6" s="514"/>
      <c r="VKR6" s="514"/>
      <c r="VKS6" s="514"/>
      <c r="VKT6" s="514"/>
      <c r="VKU6" s="514"/>
      <c r="VKV6" s="514"/>
      <c r="VKW6" s="515"/>
      <c r="VKX6" s="510"/>
      <c r="VKY6" s="511"/>
      <c r="VKZ6" s="511"/>
      <c r="VLA6" s="512"/>
      <c r="VLB6" s="512"/>
      <c r="VLC6" s="512"/>
      <c r="VLD6" s="513"/>
      <c r="VLE6" s="514"/>
      <c r="VLF6" s="514"/>
      <c r="VLG6" s="514"/>
      <c r="VLH6" s="514"/>
      <c r="VLI6" s="514"/>
      <c r="VLJ6" s="514"/>
      <c r="VLK6" s="514"/>
      <c r="VLL6" s="514"/>
      <c r="VLM6" s="514"/>
      <c r="VLN6" s="514"/>
      <c r="VLO6" s="514"/>
      <c r="VLP6" s="515"/>
      <c r="VLQ6" s="510"/>
      <c r="VLR6" s="511"/>
      <c r="VLS6" s="511"/>
      <c r="VLT6" s="512"/>
      <c r="VLU6" s="512"/>
      <c r="VLV6" s="512"/>
      <c r="VLW6" s="513"/>
      <c r="VLX6" s="514"/>
      <c r="VLY6" s="514"/>
      <c r="VLZ6" s="514"/>
      <c r="VMA6" s="514"/>
      <c r="VMB6" s="514"/>
      <c r="VMC6" s="514"/>
      <c r="VMD6" s="514"/>
      <c r="VME6" s="514"/>
      <c r="VMF6" s="514"/>
      <c r="VMG6" s="514"/>
      <c r="VMH6" s="514"/>
      <c r="VMI6" s="515"/>
      <c r="VMJ6" s="510"/>
      <c r="VMK6" s="511"/>
      <c r="VML6" s="511"/>
      <c r="VMM6" s="512"/>
      <c r="VMN6" s="512"/>
      <c r="VMO6" s="512"/>
      <c r="VMP6" s="513"/>
      <c r="VMQ6" s="514"/>
      <c r="VMR6" s="514"/>
      <c r="VMS6" s="514"/>
      <c r="VMT6" s="514"/>
      <c r="VMU6" s="514"/>
      <c r="VMV6" s="514"/>
      <c r="VMW6" s="514"/>
      <c r="VMX6" s="514"/>
      <c r="VMY6" s="514"/>
      <c r="VMZ6" s="514"/>
      <c r="VNA6" s="514"/>
      <c r="VNB6" s="515"/>
      <c r="VNC6" s="510"/>
      <c r="VND6" s="511"/>
      <c r="VNE6" s="511"/>
      <c r="VNF6" s="512"/>
      <c r="VNG6" s="512"/>
      <c r="VNH6" s="512"/>
      <c r="VNI6" s="513"/>
      <c r="VNJ6" s="514"/>
      <c r="VNK6" s="514"/>
      <c r="VNL6" s="514"/>
      <c r="VNM6" s="514"/>
      <c r="VNN6" s="514"/>
      <c r="VNO6" s="514"/>
      <c r="VNP6" s="514"/>
      <c r="VNQ6" s="514"/>
      <c r="VNR6" s="514"/>
      <c r="VNS6" s="514"/>
      <c r="VNT6" s="514"/>
      <c r="VNU6" s="515"/>
      <c r="VNV6" s="510"/>
      <c r="VNW6" s="511"/>
      <c r="VNX6" s="511"/>
      <c r="VNY6" s="512"/>
      <c r="VNZ6" s="512"/>
      <c r="VOA6" s="512"/>
      <c r="VOB6" s="513"/>
      <c r="VOC6" s="514"/>
      <c r="VOD6" s="514"/>
      <c r="VOE6" s="514"/>
      <c r="VOF6" s="514"/>
      <c r="VOG6" s="514"/>
      <c r="VOH6" s="514"/>
      <c r="VOI6" s="514"/>
      <c r="VOJ6" s="514"/>
      <c r="VOK6" s="514"/>
      <c r="VOL6" s="514"/>
      <c r="VOM6" s="514"/>
      <c r="VON6" s="515"/>
      <c r="VOO6" s="510"/>
      <c r="VOP6" s="511"/>
      <c r="VOQ6" s="511"/>
      <c r="VOR6" s="512"/>
      <c r="VOS6" s="512"/>
      <c r="VOT6" s="512"/>
      <c r="VOU6" s="513"/>
      <c r="VOV6" s="514"/>
      <c r="VOW6" s="514"/>
      <c r="VOX6" s="514"/>
      <c r="VOY6" s="514"/>
      <c r="VOZ6" s="514"/>
      <c r="VPA6" s="514"/>
      <c r="VPB6" s="514"/>
      <c r="VPC6" s="514"/>
      <c r="VPD6" s="514"/>
      <c r="VPE6" s="514"/>
      <c r="VPF6" s="514"/>
      <c r="VPG6" s="515"/>
      <c r="VPH6" s="510"/>
      <c r="VPI6" s="511"/>
      <c r="VPJ6" s="511"/>
      <c r="VPK6" s="512"/>
      <c r="VPL6" s="512"/>
      <c r="VPM6" s="512"/>
      <c r="VPN6" s="513"/>
      <c r="VPO6" s="514"/>
      <c r="VPP6" s="514"/>
      <c r="VPQ6" s="514"/>
      <c r="VPR6" s="514"/>
      <c r="VPS6" s="514"/>
      <c r="VPT6" s="514"/>
      <c r="VPU6" s="514"/>
      <c r="VPV6" s="514"/>
      <c r="VPW6" s="514"/>
      <c r="VPX6" s="514"/>
      <c r="VPY6" s="514"/>
      <c r="VPZ6" s="515"/>
      <c r="VQA6" s="510"/>
      <c r="VQB6" s="511"/>
      <c r="VQC6" s="511"/>
      <c r="VQD6" s="512"/>
      <c r="VQE6" s="512"/>
      <c r="VQF6" s="512"/>
      <c r="VQG6" s="513"/>
      <c r="VQH6" s="514"/>
      <c r="VQI6" s="514"/>
      <c r="VQJ6" s="514"/>
      <c r="VQK6" s="514"/>
      <c r="VQL6" s="514"/>
      <c r="VQM6" s="514"/>
      <c r="VQN6" s="514"/>
      <c r="VQO6" s="514"/>
      <c r="VQP6" s="514"/>
      <c r="VQQ6" s="514"/>
      <c r="VQR6" s="514"/>
      <c r="VQS6" s="515"/>
      <c r="VQT6" s="510"/>
      <c r="VQU6" s="511"/>
      <c r="VQV6" s="511"/>
      <c r="VQW6" s="512"/>
      <c r="VQX6" s="512"/>
      <c r="VQY6" s="512"/>
      <c r="VQZ6" s="513"/>
      <c r="VRA6" s="514"/>
      <c r="VRB6" s="514"/>
      <c r="VRC6" s="514"/>
      <c r="VRD6" s="514"/>
      <c r="VRE6" s="514"/>
      <c r="VRF6" s="514"/>
      <c r="VRG6" s="514"/>
      <c r="VRH6" s="514"/>
      <c r="VRI6" s="514"/>
      <c r="VRJ6" s="514"/>
      <c r="VRK6" s="514"/>
      <c r="VRL6" s="515"/>
      <c r="VRM6" s="510"/>
      <c r="VRN6" s="511"/>
      <c r="VRO6" s="511"/>
      <c r="VRP6" s="512"/>
      <c r="VRQ6" s="512"/>
      <c r="VRR6" s="512"/>
      <c r="VRS6" s="513"/>
      <c r="VRT6" s="514"/>
      <c r="VRU6" s="514"/>
      <c r="VRV6" s="514"/>
      <c r="VRW6" s="514"/>
      <c r="VRX6" s="514"/>
      <c r="VRY6" s="514"/>
      <c r="VRZ6" s="514"/>
      <c r="VSA6" s="514"/>
      <c r="VSB6" s="514"/>
      <c r="VSC6" s="514"/>
      <c r="VSD6" s="514"/>
      <c r="VSE6" s="515"/>
      <c r="VSF6" s="510"/>
      <c r="VSG6" s="511"/>
      <c r="VSH6" s="511"/>
      <c r="VSI6" s="512"/>
      <c r="VSJ6" s="512"/>
      <c r="VSK6" s="512"/>
      <c r="VSL6" s="513"/>
      <c r="VSM6" s="514"/>
      <c r="VSN6" s="514"/>
      <c r="VSO6" s="514"/>
      <c r="VSP6" s="514"/>
      <c r="VSQ6" s="514"/>
      <c r="VSR6" s="514"/>
      <c r="VSS6" s="514"/>
      <c r="VST6" s="514"/>
      <c r="VSU6" s="514"/>
      <c r="VSV6" s="514"/>
      <c r="VSW6" s="514"/>
      <c r="VSX6" s="515"/>
      <c r="VSY6" s="510"/>
      <c r="VSZ6" s="511"/>
      <c r="VTA6" s="511"/>
      <c r="VTB6" s="512"/>
      <c r="VTC6" s="512"/>
      <c r="VTD6" s="512"/>
      <c r="VTE6" s="513"/>
      <c r="VTF6" s="514"/>
      <c r="VTG6" s="514"/>
      <c r="VTH6" s="514"/>
      <c r="VTI6" s="514"/>
      <c r="VTJ6" s="514"/>
      <c r="VTK6" s="514"/>
      <c r="VTL6" s="514"/>
      <c r="VTM6" s="514"/>
      <c r="VTN6" s="514"/>
      <c r="VTO6" s="514"/>
      <c r="VTP6" s="514"/>
      <c r="VTQ6" s="515"/>
      <c r="VTR6" s="510"/>
      <c r="VTS6" s="511"/>
      <c r="VTT6" s="511"/>
      <c r="VTU6" s="512"/>
      <c r="VTV6" s="512"/>
      <c r="VTW6" s="512"/>
      <c r="VTX6" s="513"/>
      <c r="VTY6" s="514"/>
      <c r="VTZ6" s="514"/>
      <c r="VUA6" s="514"/>
      <c r="VUB6" s="514"/>
      <c r="VUC6" s="514"/>
      <c r="VUD6" s="514"/>
      <c r="VUE6" s="514"/>
      <c r="VUF6" s="514"/>
      <c r="VUG6" s="514"/>
      <c r="VUH6" s="514"/>
      <c r="VUI6" s="514"/>
      <c r="VUJ6" s="515"/>
      <c r="VUK6" s="510"/>
      <c r="VUL6" s="511"/>
      <c r="VUM6" s="511"/>
      <c r="VUN6" s="512"/>
      <c r="VUO6" s="512"/>
      <c r="VUP6" s="512"/>
      <c r="VUQ6" s="513"/>
      <c r="VUR6" s="514"/>
      <c r="VUS6" s="514"/>
      <c r="VUT6" s="514"/>
      <c r="VUU6" s="514"/>
      <c r="VUV6" s="514"/>
      <c r="VUW6" s="514"/>
      <c r="VUX6" s="514"/>
      <c r="VUY6" s="514"/>
      <c r="VUZ6" s="514"/>
      <c r="VVA6" s="514"/>
      <c r="VVB6" s="514"/>
      <c r="VVC6" s="515"/>
      <c r="VVD6" s="510"/>
      <c r="VVE6" s="511"/>
      <c r="VVF6" s="511"/>
      <c r="VVG6" s="512"/>
      <c r="VVH6" s="512"/>
      <c r="VVI6" s="512"/>
      <c r="VVJ6" s="513"/>
      <c r="VVK6" s="514"/>
      <c r="VVL6" s="514"/>
      <c r="VVM6" s="514"/>
      <c r="VVN6" s="514"/>
      <c r="VVO6" s="514"/>
      <c r="VVP6" s="514"/>
      <c r="VVQ6" s="514"/>
      <c r="VVR6" s="514"/>
      <c r="VVS6" s="514"/>
      <c r="VVT6" s="514"/>
      <c r="VVU6" s="514"/>
      <c r="VVV6" s="515"/>
      <c r="VVW6" s="510"/>
      <c r="VVX6" s="511"/>
      <c r="VVY6" s="511"/>
      <c r="VVZ6" s="512"/>
      <c r="VWA6" s="512"/>
      <c r="VWB6" s="512"/>
      <c r="VWC6" s="513"/>
      <c r="VWD6" s="514"/>
      <c r="VWE6" s="514"/>
      <c r="VWF6" s="514"/>
      <c r="VWG6" s="514"/>
      <c r="VWH6" s="514"/>
      <c r="VWI6" s="514"/>
      <c r="VWJ6" s="514"/>
      <c r="VWK6" s="514"/>
      <c r="VWL6" s="514"/>
      <c r="VWM6" s="514"/>
      <c r="VWN6" s="514"/>
      <c r="VWO6" s="515"/>
      <c r="VWP6" s="510"/>
      <c r="VWQ6" s="511"/>
      <c r="VWR6" s="511"/>
      <c r="VWS6" s="512"/>
      <c r="VWT6" s="512"/>
      <c r="VWU6" s="512"/>
      <c r="VWV6" s="513"/>
      <c r="VWW6" s="514"/>
      <c r="VWX6" s="514"/>
      <c r="VWY6" s="514"/>
      <c r="VWZ6" s="514"/>
      <c r="VXA6" s="514"/>
      <c r="VXB6" s="514"/>
      <c r="VXC6" s="514"/>
      <c r="VXD6" s="514"/>
      <c r="VXE6" s="514"/>
      <c r="VXF6" s="514"/>
      <c r="VXG6" s="514"/>
      <c r="VXH6" s="515"/>
      <c r="VXI6" s="510"/>
      <c r="VXJ6" s="511"/>
      <c r="VXK6" s="511"/>
      <c r="VXL6" s="512"/>
      <c r="VXM6" s="512"/>
      <c r="VXN6" s="512"/>
      <c r="VXO6" s="513"/>
      <c r="VXP6" s="514"/>
      <c r="VXQ6" s="514"/>
      <c r="VXR6" s="514"/>
      <c r="VXS6" s="514"/>
      <c r="VXT6" s="514"/>
      <c r="VXU6" s="514"/>
      <c r="VXV6" s="514"/>
      <c r="VXW6" s="514"/>
      <c r="VXX6" s="514"/>
      <c r="VXY6" s="514"/>
      <c r="VXZ6" s="514"/>
      <c r="VYA6" s="515"/>
      <c r="VYB6" s="510"/>
      <c r="VYC6" s="511"/>
      <c r="VYD6" s="511"/>
      <c r="VYE6" s="512"/>
      <c r="VYF6" s="512"/>
      <c r="VYG6" s="512"/>
      <c r="VYH6" s="513"/>
      <c r="VYI6" s="514"/>
      <c r="VYJ6" s="514"/>
      <c r="VYK6" s="514"/>
      <c r="VYL6" s="514"/>
      <c r="VYM6" s="514"/>
      <c r="VYN6" s="514"/>
      <c r="VYO6" s="514"/>
      <c r="VYP6" s="514"/>
      <c r="VYQ6" s="514"/>
      <c r="VYR6" s="514"/>
      <c r="VYS6" s="514"/>
      <c r="VYT6" s="515"/>
      <c r="VYU6" s="510"/>
      <c r="VYV6" s="511"/>
      <c r="VYW6" s="511"/>
      <c r="VYX6" s="512"/>
      <c r="VYY6" s="512"/>
      <c r="VYZ6" s="512"/>
      <c r="VZA6" s="513"/>
      <c r="VZB6" s="514"/>
      <c r="VZC6" s="514"/>
      <c r="VZD6" s="514"/>
      <c r="VZE6" s="514"/>
      <c r="VZF6" s="514"/>
      <c r="VZG6" s="514"/>
      <c r="VZH6" s="514"/>
      <c r="VZI6" s="514"/>
      <c r="VZJ6" s="514"/>
      <c r="VZK6" s="514"/>
      <c r="VZL6" s="514"/>
      <c r="VZM6" s="515"/>
      <c r="VZN6" s="510"/>
      <c r="VZO6" s="511"/>
      <c r="VZP6" s="511"/>
      <c r="VZQ6" s="512"/>
      <c r="VZR6" s="512"/>
      <c r="VZS6" s="512"/>
      <c r="VZT6" s="513"/>
      <c r="VZU6" s="514"/>
      <c r="VZV6" s="514"/>
      <c r="VZW6" s="514"/>
      <c r="VZX6" s="514"/>
      <c r="VZY6" s="514"/>
      <c r="VZZ6" s="514"/>
      <c r="WAA6" s="514"/>
      <c r="WAB6" s="514"/>
      <c r="WAC6" s="514"/>
      <c r="WAD6" s="514"/>
      <c r="WAE6" s="514"/>
      <c r="WAF6" s="515"/>
      <c r="WAG6" s="510"/>
      <c r="WAH6" s="511"/>
      <c r="WAI6" s="511"/>
      <c r="WAJ6" s="512"/>
      <c r="WAK6" s="512"/>
      <c r="WAL6" s="512"/>
      <c r="WAM6" s="513"/>
      <c r="WAN6" s="514"/>
      <c r="WAO6" s="514"/>
      <c r="WAP6" s="514"/>
      <c r="WAQ6" s="514"/>
      <c r="WAR6" s="514"/>
      <c r="WAS6" s="514"/>
      <c r="WAT6" s="514"/>
      <c r="WAU6" s="514"/>
      <c r="WAV6" s="514"/>
      <c r="WAW6" s="514"/>
      <c r="WAX6" s="514"/>
      <c r="WAY6" s="515"/>
      <c r="WAZ6" s="510"/>
      <c r="WBA6" s="511"/>
      <c r="WBB6" s="511"/>
      <c r="WBC6" s="512"/>
      <c r="WBD6" s="512"/>
      <c r="WBE6" s="512"/>
      <c r="WBF6" s="513"/>
      <c r="WBG6" s="514"/>
      <c r="WBH6" s="514"/>
      <c r="WBI6" s="514"/>
      <c r="WBJ6" s="514"/>
      <c r="WBK6" s="514"/>
      <c r="WBL6" s="514"/>
      <c r="WBM6" s="514"/>
      <c r="WBN6" s="514"/>
      <c r="WBO6" s="514"/>
      <c r="WBP6" s="514"/>
      <c r="WBQ6" s="514"/>
      <c r="WBR6" s="515"/>
      <c r="WBS6" s="510"/>
      <c r="WBT6" s="511"/>
      <c r="WBU6" s="511"/>
      <c r="WBV6" s="512"/>
      <c r="WBW6" s="512"/>
      <c r="WBX6" s="512"/>
      <c r="WBY6" s="513"/>
      <c r="WBZ6" s="514"/>
      <c r="WCA6" s="514"/>
      <c r="WCB6" s="514"/>
      <c r="WCC6" s="514"/>
      <c r="WCD6" s="514"/>
      <c r="WCE6" s="514"/>
      <c r="WCF6" s="514"/>
      <c r="WCG6" s="514"/>
      <c r="WCH6" s="514"/>
      <c r="WCI6" s="514"/>
      <c r="WCJ6" s="514"/>
      <c r="WCK6" s="515"/>
      <c r="WCL6" s="510"/>
      <c r="WCM6" s="511"/>
      <c r="WCN6" s="511"/>
      <c r="WCO6" s="512"/>
      <c r="WCP6" s="512"/>
      <c r="WCQ6" s="512"/>
      <c r="WCR6" s="513"/>
      <c r="WCS6" s="514"/>
      <c r="WCT6" s="514"/>
      <c r="WCU6" s="514"/>
      <c r="WCV6" s="514"/>
      <c r="WCW6" s="514"/>
      <c r="WCX6" s="514"/>
      <c r="WCY6" s="514"/>
      <c r="WCZ6" s="514"/>
      <c r="WDA6" s="514"/>
      <c r="WDB6" s="514"/>
      <c r="WDC6" s="514"/>
      <c r="WDD6" s="515"/>
      <c r="WDE6" s="510"/>
      <c r="WDF6" s="511"/>
      <c r="WDG6" s="511"/>
      <c r="WDH6" s="512"/>
      <c r="WDI6" s="512"/>
      <c r="WDJ6" s="512"/>
      <c r="WDK6" s="513"/>
      <c r="WDL6" s="514"/>
      <c r="WDM6" s="514"/>
      <c r="WDN6" s="514"/>
      <c r="WDO6" s="514"/>
      <c r="WDP6" s="514"/>
      <c r="WDQ6" s="514"/>
      <c r="WDR6" s="514"/>
      <c r="WDS6" s="514"/>
      <c r="WDT6" s="514"/>
      <c r="WDU6" s="514"/>
      <c r="WDV6" s="514"/>
      <c r="WDW6" s="515"/>
      <c r="WDX6" s="510"/>
      <c r="WDY6" s="511"/>
      <c r="WDZ6" s="511"/>
      <c r="WEA6" s="512"/>
      <c r="WEB6" s="512"/>
      <c r="WEC6" s="512"/>
      <c r="WED6" s="513"/>
      <c r="WEE6" s="514"/>
      <c r="WEF6" s="514"/>
      <c r="WEG6" s="514"/>
      <c r="WEH6" s="514"/>
      <c r="WEI6" s="514"/>
      <c r="WEJ6" s="514"/>
      <c r="WEK6" s="514"/>
      <c r="WEL6" s="514"/>
      <c r="WEM6" s="514"/>
      <c r="WEN6" s="514"/>
      <c r="WEO6" s="514"/>
      <c r="WEP6" s="515"/>
      <c r="WEQ6" s="510"/>
      <c r="WER6" s="511"/>
      <c r="WES6" s="511"/>
      <c r="WET6" s="512"/>
      <c r="WEU6" s="512"/>
      <c r="WEV6" s="512"/>
      <c r="WEW6" s="513"/>
      <c r="WEX6" s="514"/>
      <c r="WEY6" s="514"/>
      <c r="WEZ6" s="514"/>
      <c r="WFA6" s="514"/>
      <c r="WFB6" s="514"/>
      <c r="WFC6" s="514"/>
      <c r="WFD6" s="514"/>
      <c r="WFE6" s="514"/>
      <c r="WFF6" s="514"/>
      <c r="WFG6" s="514"/>
      <c r="WFH6" s="514"/>
      <c r="WFI6" s="515"/>
      <c r="WFJ6" s="510"/>
      <c r="WFK6" s="511"/>
      <c r="WFL6" s="511"/>
      <c r="WFM6" s="512"/>
      <c r="WFN6" s="512"/>
      <c r="WFO6" s="512"/>
      <c r="WFP6" s="513"/>
      <c r="WFQ6" s="514"/>
      <c r="WFR6" s="514"/>
      <c r="WFS6" s="514"/>
      <c r="WFT6" s="514"/>
      <c r="WFU6" s="514"/>
      <c r="WFV6" s="514"/>
      <c r="WFW6" s="514"/>
      <c r="WFX6" s="514"/>
      <c r="WFY6" s="514"/>
      <c r="WFZ6" s="514"/>
      <c r="WGA6" s="514"/>
      <c r="WGB6" s="515"/>
      <c r="WGC6" s="510"/>
      <c r="WGD6" s="511"/>
      <c r="WGE6" s="511"/>
      <c r="WGF6" s="512"/>
      <c r="WGG6" s="512"/>
      <c r="WGH6" s="512"/>
      <c r="WGI6" s="513"/>
      <c r="WGJ6" s="514"/>
      <c r="WGK6" s="514"/>
      <c r="WGL6" s="514"/>
      <c r="WGM6" s="514"/>
      <c r="WGN6" s="514"/>
      <c r="WGO6" s="514"/>
      <c r="WGP6" s="514"/>
      <c r="WGQ6" s="514"/>
      <c r="WGR6" s="514"/>
      <c r="WGS6" s="514"/>
      <c r="WGT6" s="514"/>
      <c r="WGU6" s="515"/>
      <c r="WGV6" s="510"/>
      <c r="WGW6" s="511"/>
      <c r="WGX6" s="511"/>
      <c r="WGY6" s="512"/>
      <c r="WGZ6" s="512"/>
      <c r="WHA6" s="512"/>
      <c r="WHB6" s="513"/>
      <c r="WHC6" s="514"/>
      <c r="WHD6" s="514"/>
      <c r="WHE6" s="514"/>
      <c r="WHF6" s="514"/>
      <c r="WHG6" s="514"/>
      <c r="WHH6" s="514"/>
      <c r="WHI6" s="514"/>
      <c r="WHJ6" s="514"/>
      <c r="WHK6" s="514"/>
      <c r="WHL6" s="514"/>
      <c r="WHM6" s="514"/>
      <c r="WHN6" s="515"/>
      <c r="WHO6" s="510"/>
      <c r="WHP6" s="511"/>
      <c r="WHQ6" s="511"/>
      <c r="WHR6" s="512"/>
      <c r="WHS6" s="512"/>
      <c r="WHT6" s="512"/>
      <c r="WHU6" s="513"/>
      <c r="WHV6" s="514"/>
      <c r="WHW6" s="514"/>
      <c r="WHX6" s="514"/>
      <c r="WHY6" s="514"/>
      <c r="WHZ6" s="514"/>
      <c r="WIA6" s="514"/>
      <c r="WIB6" s="514"/>
      <c r="WIC6" s="514"/>
      <c r="WID6" s="514"/>
      <c r="WIE6" s="514"/>
      <c r="WIF6" s="514"/>
      <c r="WIG6" s="515"/>
      <c r="WIH6" s="510"/>
      <c r="WII6" s="511"/>
      <c r="WIJ6" s="511"/>
      <c r="WIK6" s="512"/>
      <c r="WIL6" s="512"/>
      <c r="WIM6" s="512"/>
      <c r="WIN6" s="513"/>
      <c r="WIO6" s="514"/>
      <c r="WIP6" s="514"/>
      <c r="WIQ6" s="514"/>
      <c r="WIR6" s="514"/>
      <c r="WIS6" s="514"/>
      <c r="WIT6" s="514"/>
      <c r="WIU6" s="514"/>
      <c r="WIV6" s="514"/>
      <c r="WIW6" s="514"/>
      <c r="WIX6" s="514"/>
      <c r="WIY6" s="514"/>
      <c r="WIZ6" s="515"/>
      <c r="WJA6" s="510"/>
      <c r="WJB6" s="511"/>
      <c r="WJC6" s="511"/>
      <c r="WJD6" s="512"/>
      <c r="WJE6" s="512"/>
      <c r="WJF6" s="512"/>
      <c r="WJG6" s="513"/>
      <c r="WJH6" s="514"/>
      <c r="WJI6" s="514"/>
      <c r="WJJ6" s="514"/>
      <c r="WJK6" s="514"/>
      <c r="WJL6" s="514"/>
      <c r="WJM6" s="514"/>
      <c r="WJN6" s="514"/>
      <c r="WJO6" s="514"/>
      <c r="WJP6" s="514"/>
      <c r="WJQ6" s="514"/>
      <c r="WJR6" s="514"/>
      <c r="WJS6" s="515"/>
      <c r="WJT6" s="510"/>
      <c r="WJU6" s="511"/>
      <c r="WJV6" s="511"/>
      <c r="WJW6" s="512"/>
      <c r="WJX6" s="512"/>
      <c r="WJY6" s="512"/>
      <c r="WJZ6" s="513"/>
      <c r="WKA6" s="514"/>
      <c r="WKB6" s="514"/>
      <c r="WKC6" s="514"/>
      <c r="WKD6" s="514"/>
      <c r="WKE6" s="514"/>
      <c r="WKF6" s="514"/>
      <c r="WKG6" s="514"/>
      <c r="WKH6" s="514"/>
      <c r="WKI6" s="514"/>
      <c r="WKJ6" s="514"/>
      <c r="WKK6" s="514"/>
      <c r="WKL6" s="515"/>
      <c r="WKM6" s="510"/>
      <c r="WKN6" s="511"/>
      <c r="WKO6" s="511"/>
      <c r="WKP6" s="512"/>
      <c r="WKQ6" s="512"/>
      <c r="WKR6" s="512"/>
      <c r="WKS6" s="513"/>
      <c r="WKT6" s="514"/>
      <c r="WKU6" s="514"/>
      <c r="WKV6" s="514"/>
      <c r="WKW6" s="514"/>
      <c r="WKX6" s="514"/>
      <c r="WKY6" s="514"/>
      <c r="WKZ6" s="514"/>
      <c r="WLA6" s="514"/>
      <c r="WLB6" s="514"/>
      <c r="WLC6" s="514"/>
      <c r="WLD6" s="514"/>
      <c r="WLE6" s="515"/>
      <c r="WLF6" s="510"/>
      <c r="WLG6" s="511"/>
      <c r="WLH6" s="511"/>
      <c r="WLI6" s="512"/>
      <c r="WLJ6" s="512"/>
      <c r="WLK6" s="512"/>
      <c r="WLL6" s="513"/>
      <c r="WLM6" s="514"/>
      <c r="WLN6" s="514"/>
      <c r="WLO6" s="514"/>
      <c r="WLP6" s="514"/>
      <c r="WLQ6" s="514"/>
      <c r="WLR6" s="514"/>
      <c r="WLS6" s="514"/>
      <c r="WLT6" s="514"/>
      <c r="WLU6" s="514"/>
      <c r="WLV6" s="514"/>
      <c r="WLW6" s="514"/>
      <c r="WLX6" s="515"/>
      <c r="WLY6" s="510"/>
      <c r="WLZ6" s="511"/>
      <c r="WMA6" s="511"/>
      <c r="WMB6" s="512"/>
      <c r="WMC6" s="512"/>
      <c r="WMD6" s="512"/>
      <c r="WME6" s="513"/>
      <c r="WMF6" s="514"/>
      <c r="WMG6" s="514"/>
      <c r="WMH6" s="514"/>
      <c r="WMI6" s="514"/>
      <c r="WMJ6" s="514"/>
      <c r="WMK6" s="514"/>
      <c r="WML6" s="514"/>
      <c r="WMM6" s="514"/>
      <c r="WMN6" s="514"/>
      <c r="WMO6" s="514"/>
      <c r="WMP6" s="514"/>
      <c r="WMQ6" s="515"/>
      <c r="WMR6" s="510"/>
      <c r="WMS6" s="511"/>
      <c r="WMT6" s="511"/>
      <c r="WMU6" s="512"/>
      <c r="WMV6" s="512"/>
      <c r="WMW6" s="512"/>
      <c r="WMX6" s="513"/>
      <c r="WMY6" s="514"/>
      <c r="WMZ6" s="514"/>
      <c r="WNA6" s="514"/>
      <c r="WNB6" s="514"/>
      <c r="WNC6" s="514"/>
      <c r="WND6" s="514"/>
      <c r="WNE6" s="514"/>
      <c r="WNF6" s="514"/>
      <c r="WNG6" s="514"/>
      <c r="WNH6" s="514"/>
      <c r="WNI6" s="514"/>
      <c r="WNJ6" s="515"/>
      <c r="WNK6" s="510"/>
      <c r="WNL6" s="511"/>
      <c r="WNM6" s="511"/>
      <c r="WNN6" s="512"/>
      <c r="WNO6" s="512"/>
      <c r="WNP6" s="512"/>
      <c r="WNQ6" s="513"/>
      <c r="WNR6" s="514"/>
      <c r="WNS6" s="514"/>
      <c r="WNT6" s="514"/>
      <c r="WNU6" s="514"/>
      <c r="WNV6" s="514"/>
      <c r="WNW6" s="514"/>
      <c r="WNX6" s="514"/>
      <c r="WNY6" s="514"/>
      <c r="WNZ6" s="514"/>
      <c r="WOA6" s="514"/>
      <c r="WOB6" s="514"/>
      <c r="WOC6" s="515"/>
      <c r="WOD6" s="510"/>
      <c r="WOE6" s="511"/>
      <c r="WOF6" s="511"/>
      <c r="WOG6" s="512"/>
      <c r="WOH6" s="512"/>
      <c r="WOI6" s="512"/>
      <c r="WOJ6" s="513"/>
      <c r="WOK6" s="514"/>
      <c r="WOL6" s="514"/>
      <c r="WOM6" s="514"/>
      <c r="WON6" s="514"/>
      <c r="WOO6" s="514"/>
      <c r="WOP6" s="514"/>
      <c r="WOQ6" s="514"/>
      <c r="WOR6" s="514"/>
      <c r="WOS6" s="514"/>
      <c r="WOT6" s="514"/>
      <c r="WOU6" s="514"/>
      <c r="WOV6" s="515"/>
      <c r="WOW6" s="510"/>
      <c r="WOX6" s="511"/>
      <c r="WOY6" s="511"/>
      <c r="WOZ6" s="512"/>
      <c r="WPA6" s="512"/>
      <c r="WPB6" s="512"/>
      <c r="WPC6" s="513"/>
      <c r="WPD6" s="514"/>
      <c r="WPE6" s="514"/>
      <c r="WPF6" s="514"/>
      <c r="WPG6" s="514"/>
      <c r="WPH6" s="514"/>
      <c r="WPI6" s="514"/>
      <c r="WPJ6" s="514"/>
      <c r="WPK6" s="514"/>
      <c r="WPL6" s="514"/>
      <c r="WPM6" s="514"/>
      <c r="WPN6" s="514"/>
      <c r="WPO6" s="515"/>
      <c r="WPP6" s="510"/>
      <c r="WPQ6" s="511"/>
      <c r="WPR6" s="511"/>
      <c r="WPS6" s="512"/>
      <c r="WPT6" s="512"/>
      <c r="WPU6" s="512"/>
      <c r="WPV6" s="513"/>
      <c r="WPW6" s="514"/>
      <c r="WPX6" s="514"/>
      <c r="WPY6" s="514"/>
      <c r="WPZ6" s="514"/>
      <c r="WQA6" s="514"/>
      <c r="WQB6" s="514"/>
      <c r="WQC6" s="514"/>
      <c r="WQD6" s="514"/>
      <c r="WQE6" s="514"/>
      <c r="WQF6" s="514"/>
      <c r="WQG6" s="514"/>
      <c r="WQH6" s="515"/>
      <c r="WQI6" s="510"/>
      <c r="WQJ6" s="511"/>
      <c r="WQK6" s="511"/>
      <c r="WQL6" s="512"/>
      <c r="WQM6" s="512"/>
      <c r="WQN6" s="512"/>
      <c r="WQO6" s="513"/>
      <c r="WQP6" s="514"/>
      <c r="WQQ6" s="514"/>
      <c r="WQR6" s="514"/>
      <c r="WQS6" s="514"/>
      <c r="WQT6" s="514"/>
      <c r="WQU6" s="514"/>
      <c r="WQV6" s="514"/>
      <c r="WQW6" s="514"/>
      <c r="WQX6" s="514"/>
      <c r="WQY6" s="514"/>
      <c r="WQZ6" s="514"/>
      <c r="WRA6" s="515"/>
      <c r="WRB6" s="510"/>
      <c r="WRC6" s="511"/>
      <c r="WRD6" s="511"/>
      <c r="WRE6" s="512"/>
      <c r="WRF6" s="512"/>
      <c r="WRG6" s="512"/>
      <c r="WRH6" s="513"/>
      <c r="WRI6" s="514"/>
      <c r="WRJ6" s="514"/>
      <c r="WRK6" s="514"/>
      <c r="WRL6" s="514"/>
      <c r="WRM6" s="514"/>
      <c r="WRN6" s="514"/>
      <c r="WRO6" s="514"/>
      <c r="WRP6" s="514"/>
      <c r="WRQ6" s="514"/>
      <c r="WRR6" s="514"/>
      <c r="WRS6" s="514"/>
      <c r="WRT6" s="515"/>
      <c r="WRU6" s="510"/>
      <c r="WRV6" s="511"/>
      <c r="WRW6" s="511"/>
      <c r="WRX6" s="512"/>
      <c r="WRY6" s="512"/>
      <c r="WRZ6" s="512"/>
      <c r="WSA6" s="513"/>
      <c r="WSB6" s="514"/>
      <c r="WSC6" s="514"/>
      <c r="WSD6" s="514"/>
      <c r="WSE6" s="514"/>
      <c r="WSF6" s="514"/>
      <c r="WSG6" s="514"/>
      <c r="WSH6" s="514"/>
      <c r="WSI6" s="514"/>
      <c r="WSJ6" s="514"/>
      <c r="WSK6" s="514"/>
      <c r="WSL6" s="514"/>
      <c r="WSM6" s="515"/>
      <c r="WSN6" s="510"/>
      <c r="WSO6" s="511"/>
      <c r="WSP6" s="511"/>
      <c r="WSQ6" s="512"/>
      <c r="WSR6" s="512"/>
      <c r="WSS6" s="512"/>
      <c r="WST6" s="513"/>
      <c r="WSU6" s="514"/>
      <c r="WSV6" s="514"/>
      <c r="WSW6" s="514"/>
      <c r="WSX6" s="514"/>
      <c r="WSY6" s="514"/>
      <c r="WSZ6" s="514"/>
      <c r="WTA6" s="514"/>
      <c r="WTB6" s="514"/>
      <c r="WTC6" s="514"/>
      <c r="WTD6" s="514"/>
      <c r="WTE6" s="514"/>
      <c r="WTF6" s="515"/>
      <c r="WTG6" s="510"/>
      <c r="WTH6" s="511"/>
      <c r="WTI6" s="511"/>
      <c r="WTJ6" s="512"/>
      <c r="WTK6" s="512"/>
      <c r="WTL6" s="512"/>
      <c r="WTM6" s="513"/>
      <c r="WTN6" s="514"/>
      <c r="WTO6" s="514"/>
      <c r="WTP6" s="514"/>
      <c r="WTQ6" s="514"/>
      <c r="WTR6" s="514"/>
      <c r="WTS6" s="514"/>
      <c r="WTT6" s="514"/>
      <c r="WTU6" s="514"/>
      <c r="WTV6" s="514"/>
      <c r="WTW6" s="514"/>
      <c r="WTX6" s="514"/>
      <c r="WTY6" s="515"/>
      <c r="WTZ6" s="510"/>
      <c r="WUA6" s="511"/>
      <c r="WUB6" s="511"/>
      <c r="WUC6" s="512"/>
      <c r="WUD6" s="512"/>
      <c r="WUE6" s="512"/>
      <c r="WUF6" s="513"/>
      <c r="WUG6" s="514"/>
      <c r="WUH6" s="514"/>
      <c r="WUI6" s="514"/>
      <c r="WUJ6" s="514"/>
      <c r="WUK6" s="514"/>
      <c r="WUL6" s="514"/>
      <c r="WUM6" s="514"/>
      <c r="WUN6" s="514"/>
      <c r="WUO6" s="514"/>
      <c r="WUP6" s="514"/>
      <c r="WUQ6" s="514"/>
      <c r="WUR6" s="515"/>
      <c r="WUS6" s="510"/>
      <c r="WUT6" s="511"/>
      <c r="WUU6" s="511"/>
      <c r="WUV6" s="512"/>
      <c r="WUW6" s="512"/>
      <c r="WUX6" s="512"/>
      <c r="WUY6" s="513"/>
      <c r="WUZ6" s="514"/>
      <c r="WVA6" s="514"/>
      <c r="WVB6" s="514"/>
      <c r="WVC6" s="514"/>
      <c r="WVD6" s="514"/>
      <c r="WVE6" s="514"/>
      <c r="WVF6" s="514"/>
      <c r="WVG6" s="514"/>
      <c r="WVH6" s="514"/>
      <c r="WVI6" s="514"/>
      <c r="WVJ6" s="514"/>
      <c r="WVK6" s="515"/>
      <c r="WVL6" s="510"/>
      <c r="WVM6" s="511"/>
      <c r="WVN6" s="511"/>
      <c r="WVO6" s="512"/>
      <c r="WVP6" s="512"/>
      <c r="WVQ6" s="512"/>
      <c r="WVR6" s="513"/>
      <c r="WVS6" s="514"/>
      <c r="WVT6" s="514"/>
      <c r="WVU6" s="514"/>
      <c r="WVV6" s="514"/>
      <c r="WVW6" s="514"/>
      <c r="WVX6" s="514"/>
      <c r="WVY6" s="514"/>
      <c r="WVZ6" s="514"/>
      <c r="WWA6" s="514"/>
      <c r="WWB6" s="514"/>
      <c r="WWC6" s="514"/>
      <c r="WWD6" s="515"/>
      <c r="WWE6" s="510"/>
      <c r="WWF6" s="511"/>
      <c r="WWG6" s="511"/>
      <c r="WWH6" s="512"/>
      <c r="WWI6" s="512"/>
      <c r="WWJ6" s="512"/>
      <c r="WWK6" s="513"/>
      <c r="WWL6" s="514"/>
      <c r="WWM6" s="514"/>
      <c r="WWN6" s="514"/>
      <c r="WWO6" s="514"/>
      <c r="WWP6" s="514"/>
      <c r="WWQ6" s="514"/>
      <c r="WWR6" s="514"/>
      <c r="WWS6" s="514"/>
      <c r="WWT6" s="514"/>
      <c r="WWU6" s="514"/>
      <c r="WWV6" s="514"/>
      <c r="WWW6" s="515"/>
      <c r="WWX6" s="510"/>
      <c r="WWY6" s="511"/>
      <c r="WWZ6" s="511"/>
      <c r="WXA6" s="512"/>
      <c r="WXB6" s="512"/>
      <c r="WXC6" s="512"/>
      <c r="WXD6" s="513"/>
      <c r="WXE6" s="514"/>
      <c r="WXF6" s="514"/>
      <c r="WXG6" s="514"/>
      <c r="WXH6" s="514"/>
      <c r="WXI6" s="514"/>
      <c r="WXJ6" s="514"/>
      <c r="WXK6" s="514"/>
      <c r="WXL6" s="514"/>
      <c r="WXM6" s="514"/>
      <c r="WXN6" s="514"/>
      <c r="WXO6" s="514"/>
      <c r="WXP6" s="515"/>
      <c r="WXQ6" s="510"/>
      <c r="WXR6" s="511"/>
      <c r="WXS6" s="511"/>
      <c r="WXT6" s="512"/>
      <c r="WXU6" s="512"/>
      <c r="WXV6" s="512"/>
      <c r="WXW6" s="513"/>
      <c r="WXX6" s="514"/>
      <c r="WXY6" s="514"/>
      <c r="WXZ6" s="514"/>
      <c r="WYA6" s="514"/>
      <c r="WYB6" s="514"/>
      <c r="WYC6" s="514"/>
      <c r="WYD6" s="514"/>
      <c r="WYE6" s="514"/>
      <c r="WYF6" s="514"/>
      <c r="WYG6" s="514"/>
      <c r="WYH6" s="514"/>
      <c r="WYI6" s="515"/>
      <c r="WYJ6" s="510"/>
      <c r="WYK6" s="511"/>
      <c r="WYL6" s="511"/>
      <c r="WYM6" s="512"/>
      <c r="WYN6" s="512"/>
      <c r="WYO6" s="512"/>
      <c r="WYP6" s="513"/>
      <c r="WYQ6" s="514"/>
      <c r="WYR6" s="514"/>
      <c r="WYS6" s="514"/>
      <c r="WYT6" s="514"/>
      <c r="WYU6" s="514"/>
      <c r="WYV6" s="514"/>
      <c r="WYW6" s="514"/>
      <c r="WYX6" s="514"/>
      <c r="WYY6" s="514"/>
      <c r="WYZ6" s="514"/>
      <c r="WZA6" s="514"/>
      <c r="WZB6" s="515"/>
      <c r="WZC6" s="510"/>
      <c r="WZD6" s="511"/>
      <c r="WZE6" s="511"/>
      <c r="WZF6" s="512"/>
      <c r="WZG6" s="512"/>
      <c r="WZH6" s="512"/>
      <c r="WZI6" s="513"/>
      <c r="WZJ6" s="514"/>
      <c r="WZK6" s="514"/>
      <c r="WZL6" s="514"/>
      <c r="WZM6" s="514"/>
      <c r="WZN6" s="514"/>
      <c r="WZO6" s="514"/>
      <c r="WZP6" s="514"/>
      <c r="WZQ6" s="514"/>
      <c r="WZR6" s="514"/>
      <c r="WZS6" s="514"/>
      <c r="WZT6" s="514"/>
      <c r="WZU6" s="515"/>
      <c r="WZV6" s="510"/>
      <c r="WZW6" s="511"/>
      <c r="WZX6" s="511"/>
      <c r="WZY6" s="512"/>
      <c r="WZZ6" s="512"/>
      <c r="XAA6" s="512"/>
      <c r="XAB6" s="513"/>
      <c r="XAC6" s="514"/>
      <c r="XAD6" s="514"/>
      <c r="XAE6" s="514"/>
      <c r="XAF6" s="514"/>
      <c r="XAG6" s="514"/>
      <c r="XAH6" s="514"/>
      <c r="XAI6" s="514"/>
      <c r="XAJ6" s="514"/>
      <c r="XAK6" s="514"/>
      <c r="XAL6" s="514"/>
      <c r="XAM6" s="514"/>
      <c r="XAN6" s="515"/>
      <c r="XAO6" s="510"/>
      <c r="XAP6" s="511"/>
      <c r="XAQ6" s="511"/>
      <c r="XAR6" s="512"/>
      <c r="XAS6" s="512"/>
      <c r="XAT6" s="512"/>
      <c r="XAU6" s="513"/>
      <c r="XAV6" s="514"/>
      <c r="XAW6" s="514"/>
      <c r="XAX6" s="514"/>
      <c r="XAY6" s="514"/>
      <c r="XAZ6" s="514"/>
      <c r="XBA6" s="514"/>
      <c r="XBB6" s="514"/>
      <c r="XBC6" s="514"/>
      <c r="XBD6" s="514"/>
      <c r="XBE6" s="514"/>
      <c r="XBF6" s="514"/>
      <c r="XBG6" s="515"/>
      <c r="XBH6" s="510"/>
      <c r="XBI6" s="511"/>
      <c r="XBJ6" s="511"/>
      <c r="XBK6" s="512"/>
      <c r="XBL6" s="512"/>
      <c r="XBM6" s="512"/>
      <c r="XBN6" s="513"/>
      <c r="XBO6" s="514"/>
      <c r="XBP6" s="514"/>
      <c r="XBQ6" s="514"/>
      <c r="XBR6" s="514"/>
      <c r="XBS6" s="514"/>
      <c r="XBT6" s="514"/>
      <c r="XBU6" s="514"/>
      <c r="XBV6" s="514"/>
      <c r="XBW6" s="514"/>
      <c r="XBX6" s="514"/>
      <c r="XBY6" s="514"/>
      <c r="XBZ6" s="515"/>
      <c r="XCA6" s="510"/>
      <c r="XCB6" s="511"/>
      <c r="XCC6" s="511"/>
      <c r="XCD6" s="512"/>
      <c r="XCE6" s="512"/>
      <c r="XCF6" s="512"/>
      <c r="XCG6" s="513"/>
      <c r="XCH6" s="514"/>
      <c r="XCI6" s="514"/>
      <c r="XCJ6" s="514"/>
      <c r="XCK6" s="514"/>
      <c r="XCL6" s="514"/>
      <c r="XCM6" s="514"/>
      <c r="XCN6" s="514"/>
      <c r="XCO6" s="514"/>
      <c r="XCP6" s="514"/>
      <c r="XCQ6" s="514"/>
      <c r="XCR6" s="514"/>
      <c r="XCS6" s="515"/>
      <c r="XCT6" s="510"/>
      <c r="XCU6" s="511"/>
      <c r="XCV6" s="511"/>
      <c r="XCW6" s="512"/>
      <c r="XCX6" s="512"/>
      <c r="XCY6" s="512"/>
      <c r="XCZ6" s="513"/>
      <c r="XDA6" s="514"/>
      <c r="XDB6" s="514"/>
      <c r="XDC6" s="514"/>
      <c r="XDD6" s="514"/>
      <c r="XDE6" s="514"/>
      <c r="XDF6" s="514"/>
      <c r="XDG6" s="514"/>
      <c r="XDH6" s="514"/>
      <c r="XDI6" s="514"/>
      <c r="XDJ6" s="514"/>
      <c r="XDK6" s="514"/>
      <c r="XDL6" s="515"/>
      <c r="XDM6" s="510"/>
      <c r="XDN6" s="511"/>
      <c r="XDO6" s="511"/>
      <c r="XDP6" s="512"/>
      <c r="XDQ6" s="512"/>
      <c r="XDR6" s="512"/>
      <c r="XDS6" s="513"/>
      <c r="XDT6" s="514"/>
      <c r="XDU6" s="514"/>
      <c r="XDV6" s="514"/>
      <c r="XDW6" s="514"/>
      <c r="XDX6" s="514"/>
      <c r="XDY6" s="514"/>
      <c r="XDZ6" s="514"/>
      <c r="XEA6" s="514"/>
      <c r="XEB6" s="514"/>
      <c r="XEC6" s="514"/>
      <c r="XED6" s="514"/>
      <c r="XEE6" s="515"/>
      <c r="XEF6" s="510"/>
      <c r="XEG6" s="511"/>
      <c r="XEH6" s="511"/>
      <c r="XEI6" s="512"/>
      <c r="XEJ6" s="512"/>
      <c r="XEK6" s="512"/>
      <c r="XEL6" s="513"/>
      <c r="XEM6" s="514"/>
      <c r="XEN6" s="514"/>
      <c r="XEO6" s="514"/>
      <c r="XEP6" s="514"/>
      <c r="XEQ6" s="514"/>
      <c r="XER6" s="514"/>
      <c r="XES6" s="514"/>
      <c r="XET6" s="514"/>
      <c r="XEU6" s="514"/>
      <c r="XEV6" s="514"/>
      <c r="XEW6" s="514"/>
      <c r="XEX6" s="515"/>
      <c r="XEY6" s="510"/>
      <c r="XEZ6" s="511"/>
      <c r="XFA6" s="511"/>
      <c r="XFB6" s="512"/>
      <c r="XFC6" s="512"/>
      <c r="XFD6" s="512"/>
    </row>
    <row r="7" spans="1:16384" ht="14.4" x14ac:dyDescent="0.3">
      <c r="B7" s="610"/>
      <c r="C7" s="595"/>
      <c r="D7" s="596"/>
      <c r="E7" s="147"/>
      <c r="F7" s="108"/>
      <c r="G7" s="109" t="s">
        <v>44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18">
        <f>SUM(H7:V7)</f>
        <v>0</v>
      </c>
    </row>
    <row r="8" spans="1:16384" ht="14.4" x14ac:dyDescent="0.3">
      <c r="B8" s="610"/>
      <c r="C8" s="595"/>
      <c r="D8" s="596"/>
      <c r="E8" s="150"/>
      <c r="F8" s="108"/>
      <c r="G8" s="110" t="s">
        <v>44</v>
      </c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18">
        <f t="shared" ref="W8:W28" si="0">SUM(H8:V8)</f>
        <v>0</v>
      </c>
    </row>
    <row r="9" spans="1:16384" ht="14.4" x14ac:dyDescent="0.3">
      <c r="B9" s="610"/>
      <c r="C9" s="595"/>
      <c r="D9" s="596"/>
      <c r="E9" s="150"/>
      <c r="F9" s="108"/>
      <c r="G9" s="110" t="s">
        <v>44</v>
      </c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18">
        <f t="shared" si="0"/>
        <v>0</v>
      </c>
    </row>
    <row r="10" spans="1:16384" ht="14.4" x14ac:dyDescent="0.3">
      <c r="B10" s="610"/>
      <c r="C10" s="595"/>
      <c r="D10" s="596"/>
      <c r="E10" s="150"/>
      <c r="F10" s="108"/>
      <c r="G10" s="110" t="s">
        <v>44</v>
      </c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18">
        <f t="shared" si="0"/>
        <v>0</v>
      </c>
    </row>
    <row r="11" spans="1:16384" ht="14.4" x14ac:dyDescent="0.3">
      <c r="B11" s="610"/>
      <c r="C11" s="595"/>
      <c r="D11" s="596"/>
      <c r="E11" s="150"/>
      <c r="F11" s="108"/>
      <c r="G11" s="110" t="s">
        <v>44</v>
      </c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18">
        <f t="shared" si="0"/>
        <v>0</v>
      </c>
    </row>
    <row r="12" spans="1:16384" ht="14.4" x14ac:dyDescent="0.3">
      <c r="B12" s="610"/>
      <c r="C12" s="595"/>
      <c r="D12" s="596"/>
      <c r="E12" s="150"/>
      <c r="F12" s="108"/>
      <c r="G12" s="110" t="s">
        <v>44</v>
      </c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18">
        <f t="shared" si="0"/>
        <v>0</v>
      </c>
    </row>
    <row r="13" spans="1:16384" ht="14.4" x14ac:dyDescent="0.3">
      <c r="B13" s="610"/>
      <c r="C13" s="595"/>
      <c r="D13" s="596"/>
      <c r="E13" s="150"/>
      <c r="F13" s="108"/>
      <c r="G13" s="110" t="s">
        <v>44</v>
      </c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18">
        <f t="shared" si="0"/>
        <v>0</v>
      </c>
    </row>
    <row r="14" spans="1:16384" ht="14.4" x14ac:dyDescent="0.3">
      <c r="B14" s="610"/>
      <c r="C14" s="595"/>
      <c r="D14" s="596"/>
      <c r="E14" s="150"/>
      <c r="F14" s="108"/>
      <c r="G14" s="110" t="s">
        <v>44</v>
      </c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18">
        <f t="shared" si="0"/>
        <v>0</v>
      </c>
    </row>
    <row r="15" spans="1:16384" ht="14.4" x14ac:dyDescent="0.3">
      <c r="B15" s="610"/>
      <c r="C15" s="595"/>
      <c r="D15" s="596"/>
      <c r="E15" s="150"/>
      <c r="F15" s="108"/>
      <c r="G15" s="110" t="s">
        <v>44</v>
      </c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18">
        <f t="shared" si="0"/>
        <v>0</v>
      </c>
    </row>
    <row r="16" spans="1:16384" ht="14.4" x14ac:dyDescent="0.3">
      <c r="B16" s="610"/>
      <c r="C16" s="595"/>
      <c r="D16" s="596"/>
      <c r="E16" s="150"/>
      <c r="F16" s="108"/>
      <c r="G16" s="110" t="s">
        <v>44</v>
      </c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18">
        <f t="shared" si="0"/>
        <v>0</v>
      </c>
    </row>
    <row r="17" spans="2:23" ht="14.4" x14ac:dyDescent="0.3">
      <c r="B17" s="610"/>
      <c r="C17" s="595"/>
      <c r="D17" s="596"/>
      <c r="E17" s="150"/>
      <c r="F17" s="108"/>
      <c r="G17" s="110" t="s">
        <v>44</v>
      </c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18">
        <f t="shared" si="0"/>
        <v>0</v>
      </c>
    </row>
    <row r="18" spans="2:23" ht="14.4" x14ac:dyDescent="0.3">
      <c r="B18" s="610"/>
      <c r="C18" s="595"/>
      <c r="D18" s="596"/>
      <c r="E18" s="150"/>
      <c r="F18" s="108"/>
      <c r="G18" s="110" t="s">
        <v>44</v>
      </c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18">
        <f t="shared" si="0"/>
        <v>0</v>
      </c>
    </row>
    <row r="19" spans="2:23" ht="14.4" x14ac:dyDescent="0.3">
      <c r="B19" s="610"/>
      <c r="C19" s="595"/>
      <c r="D19" s="596"/>
      <c r="E19" s="150"/>
      <c r="F19" s="108"/>
      <c r="G19" s="110" t="s">
        <v>44</v>
      </c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18">
        <f t="shared" si="0"/>
        <v>0</v>
      </c>
    </row>
    <row r="20" spans="2:23" ht="14.4" x14ac:dyDescent="0.3">
      <c r="B20" s="610"/>
      <c r="C20" s="595"/>
      <c r="D20" s="596"/>
      <c r="E20" s="150"/>
      <c r="F20" s="108"/>
      <c r="G20" s="110" t="s">
        <v>44</v>
      </c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18">
        <f t="shared" si="0"/>
        <v>0</v>
      </c>
    </row>
    <row r="21" spans="2:23" ht="14.4" x14ac:dyDescent="0.3">
      <c r="B21" s="610"/>
      <c r="C21" s="595"/>
      <c r="D21" s="596"/>
      <c r="E21" s="150"/>
      <c r="F21" s="108"/>
      <c r="G21" s="110" t="s">
        <v>44</v>
      </c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18">
        <f t="shared" si="0"/>
        <v>0</v>
      </c>
    </row>
    <row r="22" spans="2:23" ht="14.4" x14ac:dyDescent="0.3">
      <c r="B22" s="610"/>
      <c r="C22" s="595"/>
      <c r="D22" s="596"/>
      <c r="E22" s="150"/>
      <c r="F22" s="108"/>
      <c r="G22" s="110" t="s">
        <v>44</v>
      </c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18">
        <f t="shared" si="0"/>
        <v>0</v>
      </c>
    </row>
    <row r="23" spans="2:23" ht="14.4" x14ac:dyDescent="0.3">
      <c r="B23" s="610"/>
      <c r="C23" s="595"/>
      <c r="D23" s="596"/>
      <c r="E23" s="150"/>
      <c r="F23" s="108"/>
      <c r="G23" s="110" t="s">
        <v>44</v>
      </c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18">
        <f t="shared" si="0"/>
        <v>0</v>
      </c>
    </row>
    <row r="24" spans="2:23" ht="14.4" x14ac:dyDescent="0.3">
      <c r="B24" s="610"/>
      <c r="C24" s="595"/>
      <c r="D24" s="596"/>
      <c r="E24" s="150"/>
      <c r="F24" s="108"/>
      <c r="G24" s="110" t="s">
        <v>44</v>
      </c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18">
        <f t="shared" si="0"/>
        <v>0</v>
      </c>
    </row>
    <row r="25" spans="2:23" ht="14.4" x14ac:dyDescent="0.3">
      <c r="B25" s="610"/>
      <c r="C25" s="595"/>
      <c r="D25" s="596"/>
      <c r="E25" s="150"/>
      <c r="F25" s="108"/>
      <c r="G25" s="110" t="s">
        <v>44</v>
      </c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18">
        <f t="shared" si="0"/>
        <v>0</v>
      </c>
    </row>
    <row r="26" spans="2:23" ht="14.4" x14ac:dyDescent="0.3">
      <c r="B26" s="610"/>
      <c r="C26" s="595"/>
      <c r="D26" s="596"/>
      <c r="E26" s="150"/>
      <c r="F26" s="108"/>
      <c r="G26" s="110" t="s">
        <v>44</v>
      </c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18">
        <f t="shared" si="0"/>
        <v>0</v>
      </c>
    </row>
    <row r="27" spans="2:23" ht="14.4" x14ac:dyDescent="0.3">
      <c r="B27" s="610"/>
      <c r="C27" s="595"/>
      <c r="D27" s="596"/>
      <c r="E27" s="150"/>
      <c r="F27" s="108"/>
      <c r="G27" s="110" t="s">
        <v>44</v>
      </c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18">
        <f t="shared" si="0"/>
        <v>0</v>
      </c>
    </row>
    <row r="28" spans="2:23" ht="14.4" x14ac:dyDescent="0.3">
      <c r="B28" s="610"/>
      <c r="C28" s="595"/>
      <c r="D28" s="596"/>
      <c r="E28" s="150"/>
      <c r="F28" s="108"/>
      <c r="G28" s="110" t="s">
        <v>44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18">
        <f t="shared" si="0"/>
        <v>0</v>
      </c>
    </row>
    <row r="29" spans="2:23" ht="14.4" x14ac:dyDescent="0.3">
      <c r="B29" s="610"/>
      <c r="C29" s="595"/>
      <c r="D29" s="596"/>
      <c r="E29" s="150"/>
      <c r="F29" s="108"/>
      <c r="G29" s="110" t="s">
        <v>44</v>
      </c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18">
        <f t="shared" ref="W29:W92" si="1">SUM(H29:V29)</f>
        <v>0</v>
      </c>
    </row>
    <row r="30" spans="2:23" ht="14.4" x14ac:dyDescent="0.3">
      <c r="B30" s="610"/>
      <c r="C30" s="595"/>
      <c r="D30" s="596"/>
      <c r="E30" s="150"/>
      <c r="F30" s="108"/>
      <c r="G30" s="110" t="s">
        <v>44</v>
      </c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18">
        <f t="shared" si="1"/>
        <v>0</v>
      </c>
    </row>
    <row r="31" spans="2:23" ht="14.4" x14ac:dyDescent="0.3">
      <c r="B31" s="610"/>
      <c r="C31" s="595"/>
      <c r="D31" s="596"/>
      <c r="E31" s="150"/>
      <c r="F31" s="108"/>
      <c r="G31" s="110" t="s">
        <v>44</v>
      </c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18">
        <f t="shared" si="1"/>
        <v>0</v>
      </c>
    </row>
    <row r="32" spans="2:23" ht="14.4" x14ac:dyDescent="0.3">
      <c r="B32" s="610"/>
      <c r="C32" s="595"/>
      <c r="D32" s="596"/>
      <c r="E32" s="150"/>
      <c r="F32" s="108"/>
      <c r="G32" s="110" t="s">
        <v>44</v>
      </c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18">
        <f t="shared" si="1"/>
        <v>0</v>
      </c>
    </row>
    <row r="33" spans="2:23" ht="14.4" x14ac:dyDescent="0.3">
      <c r="B33" s="610"/>
      <c r="C33" s="595"/>
      <c r="D33" s="596"/>
      <c r="E33" s="150"/>
      <c r="F33" s="108"/>
      <c r="G33" s="110" t="s">
        <v>44</v>
      </c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18">
        <f t="shared" si="1"/>
        <v>0</v>
      </c>
    </row>
    <row r="34" spans="2:23" ht="14.4" x14ac:dyDescent="0.3">
      <c r="B34" s="610"/>
      <c r="C34" s="595"/>
      <c r="D34" s="596"/>
      <c r="E34" s="150"/>
      <c r="F34" s="108"/>
      <c r="G34" s="110" t="s">
        <v>44</v>
      </c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18">
        <f t="shared" si="1"/>
        <v>0</v>
      </c>
    </row>
    <row r="35" spans="2:23" ht="14.4" x14ac:dyDescent="0.3">
      <c r="B35" s="610"/>
      <c r="C35" s="595"/>
      <c r="D35" s="596"/>
      <c r="E35" s="150"/>
      <c r="F35" s="108"/>
      <c r="G35" s="110" t="s">
        <v>44</v>
      </c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18">
        <f t="shared" si="1"/>
        <v>0</v>
      </c>
    </row>
    <row r="36" spans="2:23" ht="14.4" x14ac:dyDescent="0.3">
      <c r="B36" s="610"/>
      <c r="C36" s="595"/>
      <c r="D36" s="596"/>
      <c r="E36" s="150"/>
      <c r="F36" s="108"/>
      <c r="G36" s="110" t="s">
        <v>44</v>
      </c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18">
        <f t="shared" si="1"/>
        <v>0</v>
      </c>
    </row>
    <row r="37" spans="2:23" ht="14.4" x14ac:dyDescent="0.3">
      <c r="B37" s="610"/>
      <c r="C37" s="595"/>
      <c r="D37" s="596"/>
      <c r="E37" s="150"/>
      <c r="F37" s="108"/>
      <c r="G37" s="110" t="s">
        <v>44</v>
      </c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18">
        <f t="shared" si="1"/>
        <v>0</v>
      </c>
    </row>
    <row r="38" spans="2:23" ht="14.4" x14ac:dyDescent="0.3">
      <c r="B38" s="610"/>
      <c r="C38" s="595"/>
      <c r="D38" s="596"/>
      <c r="E38" s="150"/>
      <c r="F38" s="108"/>
      <c r="G38" s="110" t="s">
        <v>44</v>
      </c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18">
        <f t="shared" si="1"/>
        <v>0</v>
      </c>
    </row>
    <row r="39" spans="2:23" ht="14.4" x14ac:dyDescent="0.3">
      <c r="B39" s="610"/>
      <c r="C39" s="595"/>
      <c r="D39" s="596"/>
      <c r="E39" s="150"/>
      <c r="F39" s="108"/>
      <c r="G39" s="110" t="s">
        <v>44</v>
      </c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18">
        <f t="shared" si="1"/>
        <v>0</v>
      </c>
    </row>
    <row r="40" spans="2:23" ht="14.4" x14ac:dyDescent="0.3">
      <c r="B40" s="610"/>
      <c r="C40" s="595"/>
      <c r="D40" s="596"/>
      <c r="E40" s="150"/>
      <c r="F40" s="108"/>
      <c r="G40" s="110" t="s">
        <v>44</v>
      </c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18">
        <f t="shared" si="1"/>
        <v>0</v>
      </c>
    </row>
    <row r="41" spans="2:23" ht="14.4" x14ac:dyDescent="0.3">
      <c r="B41" s="610"/>
      <c r="C41" s="595"/>
      <c r="D41" s="596"/>
      <c r="E41" s="150"/>
      <c r="F41" s="108"/>
      <c r="G41" s="110" t="s">
        <v>44</v>
      </c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18">
        <f t="shared" si="1"/>
        <v>0</v>
      </c>
    </row>
    <row r="42" spans="2:23" ht="14.4" x14ac:dyDescent="0.3">
      <c r="B42" s="610"/>
      <c r="C42" s="595"/>
      <c r="D42" s="596"/>
      <c r="E42" s="150"/>
      <c r="F42" s="108"/>
      <c r="G42" s="110" t="s">
        <v>44</v>
      </c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18">
        <f t="shared" si="1"/>
        <v>0</v>
      </c>
    </row>
    <row r="43" spans="2:23" ht="14.4" x14ac:dyDescent="0.3">
      <c r="B43" s="610"/>
      <c r="C43" s="595"/>
      <c r="D43" s="596"/>
      <c r="E43" s="150"/>
      <c r="F43" s="108"/>
      <c r="G43" s="110" t="s">
        <v>44</v>
      </c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18">
        <f t="shared" si="1"/>
        <v>0</v>
      </c>
    </row>
    <row r="44" spans="2:23" ht="14.4" x14ac:dyDescent="0.3">
      <c r="B44" s="610"/>
      <c r="C44" s="595"/>
      <c r="D44" s="596"/>
      <c r="E44" s="150"/>
      <c r="F44" s="108"/>
      <c r="G44" s="110" t="s">
        <v>44</v>
      </c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18">
        <f t="shared" si="1"/>
        <v>0</v>
      </c>
    </row>
    <row r="45" spans="2:23" ht="14.4" x14ac:dyDescent="0.3">
      <c r="B45" s="610"/>
      <c r="C45" s="595"/>
      <c r="D45" s="596"/>
      <c r="E45" s="150"/>
      <c r="F45" s="108"/>
      <c r="G45" s="110" t="s">
        <v>44</v>
      </c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18">
        <f t="shared" si="1"/>
        <v>0</v>
      </c>
    </row>
    <row r="46" spans="2:23" ht="14.4" x14ac:dyDescent="0.3">
      <c r="B46" s="610"/>
      <c r="C46" s="595"/>
      <c r="D46" s="596"/>
      <c r="E46" s="150"/>
      <c r="F46" s="108"/>
      <c r="G46" s="110" t="s">
        <v>44</v>
      </c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18">
        <f t="shared" si="1"/>
        <v>0</v>
      </c>
    </row>
    <row r="47" spans="2:23" ht="14.4" x14ac:dyDescent="0.3">
      <c r="B47" s="610"/>
      <c r="C47" s="595"/>
      <c r="D47" s="596"/>
      <c r="E47" s="150"/>
      <c r="F47" s="108"/>
      <c r="G47" s="110" t="s">
        <v>44</v>
      </c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18">
        <f t="shared" si="1"/>
        <v>0</v>
      </c>
    </row>
    <row r="48" spans="2:23" ht="14.4" x14ac:dyDescent="0.3">
      <c r="B48" s="610"/>
      <c r="C48" s="595"/>
      <c r="D48" s="596"/>
      <c r="E48" s="150"/>
      <c r="F48" s="108"/>
      <c r="G48" s="110" t="s">
        <v>44</v>
      </c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18">
        <f t="shared" si="1"/>
        <v>0</v>
      </c>
    </row>
    <row r="49" spans="2:23" ht="14.4" x14ac:dyDescent="0.3">
      <c r="B49" s="610"/>
      <c r="C49" s="595"/>
      <c r="D49" s="596"/>
      <c r="E49" s="150"/>
      <c r="F49" s="108"/>
      <c r="G49" s="110" t="s">
        <v>44</v>
      </c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18">
        <f t="shared" si="1"/>
        <v>0</v>
      </c>
    </row>
    <row r="50" spans="2:23" ht="14.4" x14ac:dyDescent="0.3">
      <c r="B50" s="610"/>
      <c r="C50" s="595"/>
      <c r="D50" s="596"/>
      <c r="E50" s="150"/>
      <c r="F50" s="108"/>
      <c r="G50" s="110" t="s">
        <v>44</v>
      </c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18">
        <f t="shared" si="1"/>
        <v>0</v>
      </c>
    </row>
    <row r="51" spans="2:23" ht="14.4" x14ac:dyDescent="0.3">
      <c r="B51" s="610"/>
      <c r="C51" s="595"/>
      <c r="D51" s="596"/>
      <c r="E51" s="150"/>
      <c r="F51" s="108"/>
      <c r="G51" s="110" t="s">
        <v>44</v>
      </c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18">
        <f t="shared" si="1"/>
        <v>0</v>
      </c>
    </row>
    <row r="52" spans="2:23" ht="14.4" x14ac:dyDescent="0.3">
      <c r="B52" s="610"/>
      <c r="C52" s="595"/>
      <c r="D52" s="596"/>
      <c r="E52" s="150"/>
      <c r="F52" s="108"/>
      <c r="G52" s="110" t="s">
        <v>44</v>
      </c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18">
        <f t="shared" si="1"/>
        <v>0</v>
      </c>
    </row>
    <row r="53" spans="2:23" ht="14.4" x14ac:dyDescent="0.3">
      <c r="B53" s="610"/>
      <c r="C53" s="595"/>
      <c r="D53" s="596"/>
      <c r="E53" s="150"/>
      <c r="F53" s="108"/>
      <c r="G53" s="110" t="s">
        <v>44</v>
      </c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18">
        <f t="shared" si="1"/>
        <v>0</v>
      </c>
    </row>
    <row r="54" spans="2:23" ht="14.4" x14ac:dyDescent="0.3">
      <c r="B54" s="610"/>
      <c r="C54" s="595"/>
      <c r="D54" s="596"/>
      <c r="E54" s="150"/>
      <c r="F54" s="108"/>
      <c r="G54" s="110" t="s">
        <v>44</v>
      </c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18">
        <f t="shared" si="1"/>
        <v>0</v>
      </c>
    </row>
    <row r="55" spans="2:23" ht="14.4" x14ac:dyDescent="0.3">
      <c r="B55" s="610"/>
      <c r="C55" s="595"/>
      <c r="D55" s="596"/>
      <c r="E55" s="150"/>
      <c r="F55" s="108"/>
      <c r="G55" s="110" t="s">
        <v>44</v>
      </c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18">
        <f t="shared" si="1"/>
        <v>0</v>
      </c>
    </row>
    <row r="56" spans="2:23" ht="14.4" x14ac:dyDescent="0.3">
      <c r="B56" s="610"/>
      <c r="C56" s="595"/>
      <c r="D56" s="596"/>
      <c r="E56" s="150"/>
      <c r="F56" s="108"/>
      <c r="G56" s="110" t="s">
        <v>44</v>
      </c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18">
        <f t="shared" si="1"/>
        <v>0</v>
      </c>
    </row>
    <row r="57" spans="2:23" ht="14.4" x14ac:dyDescent="0.3">
      <c r="B57" s="610"/>
      <c r="C57" s="595"/>
      <c r="D57" s="596"/>
      <c r="E57" s="150"/>
      <c r="F57" s="108"/>
      <c r="G57" s="110" t="s">
        <v>44</v>
      </c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18">
        <f t="shared" si="1"/>
        <v>0</v>
      </c>
    </row>
    <row r="58" spans="2:23" ht="14.4" x14ac:dyDescent="0.3">
      <c r="B58" s="610"/>
      <c r="C58" s="595"/>
      <c r="D58" s="596"/>
      <c r="E58" s="150"/>
      <c r="F58" s="108"/>
      <c r="G58" s="110" t="s">
        <v>44</v>
      </c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18">
        <f t="shared" si="1"/>
        <v>0</v>
      </c>
    </row>
    <row r="59" spans="2:23" ht="14.4" x14ac:dyDescent="0.3">
      <c r="B59" s="610"/>
      <c r="C59" s="595"/>
      <c r="D59" s="596"/>
      <c r="E59" s="150"/>
      <c r="F59" s="108"/>
      <c r="G59" s="110" t="s">
        <v>44</v>
      </c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18">
        <f t="shared" si="1"/>
        <v>0</v>
      </c>
    </row>
    <row r="60" spans="2:23" ht="14.4" x14ac:dyDescent="0.3">
      <c r="B60" s="610"/>
      <c r="C60" s="595"/>
      <c r="D60" s="596"/>
      <c r="E60" s="150"/>
      <c r="F60" s="108"/>
      <c r="G60" s="110" t="s">
        <v>44</v>
      </c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18">
        <f t="shared" si="1"/>
        <v>0</v>
      </c>
    </row>
    <row r="61" spans="2:23" ht="14.4" x14ac:dyDescent="0.3">
      <c r="B61" s="610"/>
      <c r="C61" s="595"/>
      <c r="D61" s="596"/>
      <c r="E61" s="150"/>
      <c r="F61" s="108"/>
      <c r="G61" s="110" t="s">
        <v>44</v>
      </c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18">
        <f t="shared" si="1"/>
        <v>0</v>
      </c>
    </row>
    <row r="62" spans="2:23" ht="14.4" x14ac:dyDescent="0.3">
      <c r="B62" s="610"/>
      <c r="C62" s="595"/>
      <c r="D62" s="596"/>
      <c r="E62" s="150"/>
      <c r="F62" s="108"/>
      <c r="G62" s="110" t="s">
        <v>44</v>
      </c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18">
        <f t="shared" si="1"/>
        <v>0</v>
      </c>
    </row>
    <row r="63" spans="2:23" ht="14.4" x14ac:dyDescent="0.3">
      <c r="B63" s="610"/>
      <c r="C63" s="595"/>
      <c r="D63" s="596"/>
      <c r="E63" s="150"/>
      <c r="F63" s="108"/>
      <c r="G63" s="110" t="s">
        <v>44</v>
      </c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18">
        <f t="shared" si="1"/>
        <v>0</v>
      </c>
    </row>
    <row r="64" spans="2:23" ht="14.4" x14ac:dyDescent="0.3">
      <c r="B64" s="610"/>
      <c r="C64" s="595"/>
      <c r="D64" s="596"/>
      <c r="E64" s="150"/>
      <c r="F64" s="108"/>
      <c r="G64" s="110" t="s">
        <v>44</v>
      </c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18">
        <f t="shared" si="1"/>
        <v>0</v>
      </c>
    </row>
    <row r="65" spans="2:23" ht="14.4" x14ac:dyDescent="0.3">
      <c r="B65" s="610"/>
      <c r="C65" s="595"/>
      <c r="D65" s="596"/>
      <c r="E65" s="150"/>
      <c r="F65" s="108"/>
      <c r="G65" s="110" t="s">
        <v>44</v>
      </c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18">
        <f t="shared" si="1"/>
        <v>0</v>
      </c>
    </row>
    <row r="66" spans="2:23" ht="14.4" x14ac:dyDescent="0.3">
      <c r="B66" s="610"/>
      <c r="C66" s="595"/>
      <c r="D66" s="596"/>
      <c r="E66" s="150"/>
      <c r="F66" s="108"/>
      <c r="G66" s="110" t="s">
        <v>44</v>
      </c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18">
        <f t="shared" si="1"/>
        <v>0</v>
      </c>
    </row>
    <row r="67" spans="2:23" ht="14.4" x14ac:dyDescent="0.3">
      <c r="B67" s="610"/>
      <c r="C67" s="595"/>
      <c r="D67" s="596"/>
      <c r="E67" s="150"/>
      <c r="F67" s="108"/>
      <c r="G67" s="110" t="s">
        <v>44</v>
      </c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18">
        <f t="shared" si="1"/>
        <v>0</v>
      </c>
    </row>
    <row r="68" spans="2:23" ht="14.4" x14ac:dyDescent="0.3">
      <c r="B68" s="610"/>
      <c r="C68" s="595"/>
      <c r="D68" s="596"/>
      <c r="E68" s="150"/>
      <c r="F68" s="108"/>
      <c r="G68" s="110" t="s">
        <v>44</v>
      </c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18">
        <f t="shared" si="1"/>
        <v>0</v>
      </c>
    </row>
    <row r="69" spans="2:23" ht="14.4" x14ac:dyDescent="0.3">
      <c r="B69" s="610"/>
      <c r="C69" s="595"/>
      <c r="D69" s="596"/>
      <c r="E69" s="150"/>
      <c r="F69" s="108"/>
      <c r="G69" s="110" t="s">
        <v>44</v>
      </c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18">
        <f t="shared" si="1"/>
        <v>0</v>
      </c>
    </row>
    <row r="70" spans="2:23" ht="14.4" x14ac:dyDescent="0.3">
      <c r="B70" s="610"/>
      <c r="C70" s="595"/>
      <c r="D70" s="596"/>
      <c r="E70" s="150"/>
      <c r="F70" s="108"/>
      <c r="G70" s="110" t="s">
        <v>44</v>
      </c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18">
        <f t="shared" si="1"/>
        <v>0</v>
      </c>
    </row>
    <row r="71" spans="2:23" ht="14.4" x14ac:dyDescent="0.3">
      <c r="B71" s="610"/>
      <c r="C71" s="595"/>
      <c r="D71" s="596"/>
      <c r="E71" s="150"/>
      <c r="F71" s="108"/>
      <c r="G71" s="110" t="s">
        <v>44</v>
      </c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18">
        <f t="shared" si="1"/>
        <v>0</v>
      </c>
    </row>
    <row r="72" spans="2:23" ht="14.4" x14ac:dyDescent="0.3">
      <c r="B72" s="610"/>
      <c r="C72" s="595"/>
      <c r="D72" s="596"/>
      <c r="E72" s="150"/>
      <c r="F72" s="108"/>
      <c r="G72" s="110" t="s">
        <v>44</v>
      </c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18">
        <f t="shared" si="1"/>
        <v>0</v>
      </c>
    </row>
    <row r="73" spans="2:23" ht="14.4" x14ac:dyDescent="0.3">
      <c r="B73" s="610"/>
      <c r="C73" s="595"/>
      <c r="D73" s="596"/>
      <c r="E73" s="150"/>
      <c r="F73" s="108"/>
      <c r="G73" s="110" t="s">
        <v>44</v>
      </c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18">
        <f t="shared" si="1"/>
        <v>0</v>
      </c>
    </row>
    <row r="74" spans="2:23" ht="14.4" x14ac:dyDescent="0.3">
      <c r="B74" s="610"/>
      <c r="C74" s="595"/>
      <c r="D74" s="596"/>
      <c r="E74" s="150"/>
      <c r="F74" s="108"/>
      <c r="G74" s="110" t="s">
        <v>44</v>
      </c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18">
        <f t="shared" si="1"/>
        <v>0</v>
      </c>
    </row>
    <row r="75" spans="2:23" ht="14.4" x14ac:dyDescent="0.3">
      <c r="B75" s="610"/>
      <c r="C75" s="595"/>
      <c r="D75" s="596"/>
      <c r="E75" s="150"/>
      <c r="F75" s="108"/>
      <c r="G75" s="110" t="s">
        <v>44</v>
      </c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18">
        <f t="shared" si="1"/>
        <v>0</v>
      </c>
    </row>
    <row r="76" spans="2:23" ht="14.4" x14ac:dyDescent="0.3">
      <c r="B76" s="610"/>
      <c r="C76" s="595"/>
      <c r="D76" s="596"/>
      <c r="E76" s="150"/>
      <c r="F76" s="108"/>
      <c r="G76" s="110" t="s">
        <v>44</v>
      </c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18">
        <f t="shared" si="1"/>
        <v>0</v>
      </c>
    </row>
    <row r="77" spans="2:23" ht="14.4" x14ac:dyDescent="0.3">
      <c r="B77" s="610"/>
      <c r="C77" s="595"/>
      <c r="D77" s="596"/>
      <c r="E77" s="150"/>
      <c r="F77" s="108"/>
      <c r="G77" s="110" t="s">
        <v>44</v>
      </c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18">
        <f t="shared" si="1"/>
        <v>0</v>
      </c>
    </row>
    <row r="78" spans="2:23" ht="14.4" x14ac:dyDescent="0.3">
      <c r="B78" s="610"/>
      <c r="C78" s="595"/>
      <c r="D78" s="596"/>
      <c r="E78" s="150"/>
      <c r="F78" s="108"/>
      <c r="G78" s="110" t="s">
        <v>44</v>
      </c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18">
        <f t="shared" si="1"/>
        <v>0</v>
      </c>
    </row>
    <row r="79" spans="2:23" ht="14.4" x14ac:dyDescent="0.3">
      <c r="B79" s="610"/>
      <c r="C79" s="595"/>
      <c r="D79" s="596"/>
      <c r="E79" s="150"/>
      <c r="F79" s="108"/>
      <c r="G79" s="110" t="s">
        <v>44</v>
      </c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18">
        <f t="shared" si="1"/>
        <v>0</v>
      </c>
    </row>
    <row r="80" spans="2:23" ht="14.4" x14ac:dyDescent="0.3">
      <c r="B80" s="610"/>
      <c r="C80" s="595"/>
      <c r="D80" s="596"/>
      <c r="E80" s="150"/>
      <c r="F80" s="108"/>
      <c r="G80" s="110" t="s">
        <v>44</v>
      </c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18">
        <f t="shared" si="1"/>
        <v>0</v>
      </c>
    </row>
    <row r="81" spans="2:23" ht="14.4" x14ac:dyDescent="0.3">
      <c r="B81" s="610"/>
      <c r="C81" s="595"/>
      <c r="D81" s="596"/>
      <c r="E81" s="150"/>
      <c r="F81" s="108"/>
      <c r="G81" s="110" t="s">
        <v>44</v>
      </c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18">
        <f t="shared" si="1"/>
        <v>0</v>
      </c>
    </row>
    <row r="82" spans="2:23" ht="14.4" x14ac:dyDescent="0.3">
      <c r="B82" s="610"/>
      <c r="C82" s="595"/>
      <c r="D82" s="596"/>
      <c r="E82" s="150"/>
      <c r="F82" s="108"/>
      <c r="G82" s="110" t="s">
        <v>44</v>
      </c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18">
        <f t="shared" si="1"/>
        <v>0</v>
      </c>
    </row>
    <row r="83" spans="2:23" ht="14.4" x14ac:dyDescent="0.3">
      <c r="B83" s="610"/>
      <c r="C83" s="595"/>
      <c r="D83" s="596"/>
      <c r="E83" s="150"/>
      <c r="F83" s="108"/>
      <c r="G83" s="110" t="s">
        <v>44</v>
      </c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18">
        <f t="shared" si="1"/>
        <v>0</v>
      </c>
    </row>
    <row r="84" spans="2:23" ht="14.4" x14ac:dyDescent="0.3">
      <c r="B84" s="610"/>
      <c r="C84" s="595"/>
      <c r="D84" s="596"/>
      <c r="E84" s="150"/>
      <c r="F84" s="108"/>
      <c r="G84" s="110" t="s">
        <v>44</v>
      </c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18">
        <f t="shared" si="1"/>
        <v>0</v>
      </c>
    </row>
    <row r="85" spans="2:23" ht="14.4" x14ac:dyDescent="0.3">
      <c r="B85" s="610"/>
      <c r="C85" s="595"/>
      <c r="D85" s="596"/>
      <c r="E85" s="150"/>
      <c r="F85" s="108"/>
      <c r="G85" s="110" t="s">
        <v>44</v>
      </c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18">
        <f t="shared" si="1"/>
        <v>0</v>
      </c>
    </row>
    <row r="86" spans="2:23" ht="14.4" x14ac:dyDescent="0.3">
      <c r="B86" s="610"/>
      <c r="C86" s="595"/>
      <c r="D86" s="596"/>
      <c r="E86" s="150"/>
      <c r="F86" s="108"/>
      <c r="G86" s="110" t="s">
        <v>44</v>
      </c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18">
        <f t="shared" si="1"/>
        <v>0</v>
      </c>
    </row>
    <row r="87" spans="2:23" ht="14.4" x14ac:dyDescent="0.3">
      <c r="B87" s="610"/>
      <c r="C87" s="595"/>
      <c r="D87" s="596"/>
      <c r="E87" s="150"/>
      <c r="F87" s="108"/>
      <c r="G87" s="110" t="s">
        <v>44</v>
      </c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18">
        <f t="shared" si="1"/>
        <v>0</v>
      </c>
    </row>
    <row r="88" spans="2:23" ht="14.4" x14ac:dyDescent="0.3">
      <c r="B88" s="610"/>
      <c r="C88" s="595"/>
      <c r="D88" s="596"/>
      <c r="E88" s="150"/>
      <c r="F88" s="108"/>
      <c r="G88" s="110" t="s">
        <v>44</v>
      </c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18">
        <f t="shared" si="1"/>
        <v>0</v>
      </c>
    </row>
    <row r="89" spans="2:23" ht="14.4" x14ac:dyDescent="0.3">
      <c r="B89" s="610"/>
      <c r="C89" s="595"/>
      <c r="D89" s="596"/>
      <c r="E89" s="150"/>
      <c r="F89" s="108"/>
      <c r="G89" s="110" t="s">
        <v>44</v>
      </c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18">
        <f t="shared" si="1"/>
        <v>0</v>
      </c>
    </row>
    <row r="90" spans="2:23" ht="14.4" x14ac:dyDescent="0.3">
      <c r="B90" s="610"/>
      <c r="C90" s="595"/>
      <c r="D90" s="596"/>
      <c r="E90" s="150"/>
      <c r="F90" s="108"/>
      <c r="G90" s="110" t="s">
        <v>44</v>
      </c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18">
        <f t="shared" si="1"/>
        <v>0</v>
      </c>
    </row>
    <row r="91" spans="2:23" ht="14.4" x14ac:dyDescent="0.3">
      <c r="B91" s="610"/>
      <c r="C91" s="595"/>
      <c r="D91" s="596"/>
      <c r="E91" s="150"/>
      <c r="F91" s="108"/>
      <c r="G91" s="110" t="s">
        <v>44</v>
      </c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18">
        <f t="shared" si="1"/>
        <v>0</v>
      </c>
    </row>
    <row r="92" spans="2:23" ht="14.4" x14ac:dyDescent="0.3">
      <c r="B92" s="610"/>
      <c r="C92" s="595"/>
      <c r="D92" s="596"/>
      <c r="E92" s="150"/>
      <c r="F92" s="108"/>
      <c r="G92" s="110" t="s">
        <v>44</v>
      </c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18">
        <f t="shared" si="1"/>
        <v>0</v>
      </c>
    </row>
    <row r="93" spans="2:23" ht="14.4" x14ac:dyDescent="0.3">
      <c r="B93" s="610"/>
      <c r="C93" s="595"/>
      <c r="D93" s="596"/>
      <c r="E93" s="150"/>
      <c r="F93" s="108"/>
      <c r="G93" s="110" t="s">
        <v>44</v>
      </c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18">
        <f t="shared" ref="W93:W110" si="2">SUM(H93:V93)</f>
        <v>0</v>
      </c>
    </row>
    <row r="94" spans="2:23" ht="14.4" x14ac:dyDescent="0.3">
      <c r="B94" s="610"/>
      <c r="C94" s="595"/>
      <c r="D94" s="596"/>
      <c r="E94" s="150"/>
      <c r="F94" s="108"/>
      <c r="G94" s="110" t="s">
        <v>44</v>
      </c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18">
        <f t="shared" si="2"/>
        <v>0</v>
      </c>
    </row>
    <row r="95" spans="2:23" ht="14.4" x14ac:dyDescent="0.3">
      <c r="B95" s="610"/>
      <c r="C95" s="595"/>
      <c r="D95" s="596"/>
      <c r="E95" s="150"/>
      <c r="F95" s="108"/>
      <c r="G95" s="110" t="s">
        <v>44</v>
      </c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18">
        <f t="shared" si="2"/>
        <v>0</v>
      </c>
    </row>
    <row r="96" spans="2:23" ht="14.4" x14ac:dyDescent="0.3">
      <c r="B96" s="610"/>
      <c r="C96" s="595"/>
      <c r="D96" s="596"/>
      <c r="E96" s="150"/>
      <c r="F96" s="108"/>
      <c r="G96" s="110" t="s">
        <v>44</v>
      </c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18">
        <f t="shared" si="2"/>
        <v>0</v>
      </c>
    </row>
    <row r="97" spans="2:23" ht="14.4" x14ac:dyDescent="0.3">
      <c r="B97" s="610"/>
      <c r="C97" s="595"/>
      <c r="D97" s="596"/>
      <c r="E97" s="150"/>
      <c r="F97" s="108"/>
      <c r="G97" s="110" t="s">
        <v>44</v>
      </c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18">
        <f t="shared" si="2"/>
        <v>0</v>
      </c>
    </row>
    <row r="98" spans="2:23" ht="14.4" x14ac:dyDescent="0.3">
      <c r="B98" s="610"/>
      <c r="C98" s="595"/>
      <c r="D98" s="596"/>
      <c r="E98" s="150"/>
      <c r="F98" s="108"/>
      <c r="G98" s="110" t="s">
        <v>44</v>
      </c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18">
        <f t="shared" si="2"/>
        <v>0</v>
      </c>
    </row>
    <row r="99" spans="2:23" ht="14.4" x14ac:dyDescent="0.3">
      <c r="B99" s="610"/>
      <c r="C99" s="595"/>
      <c r="D99" s="596"/>
      <c r="E99" s="150"/>
      <c r="F99" s="108"/>
      <c r="G99" s="110" t="s">
        <v>44</v>
      </c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18">
        <f t="shared" si="2"/>
        <v>0</v>
      </c>
    </row>
    <row r="100" spans="2:23" ht="14.4" x14ac:dyDescent="0.3">
      <c r="B100" s="610"/>
      <c r="C100" s="595"/>
      <c r="D100" s="596"/>
      <c r="E100" s="150"/>
      <c r="F100" s="108"/>
      <c r="G100" s="110" t="s">
        <v>44</v>
      </c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18">
        <f t="shared" si="2"/>
        <v>0</v>
      </c>
    </row>
    <row r="101" spans="2:23" ht="14.4" x14ac:dyDescent="0.3">
      <c r="B101" s="610"/>
      <c r="C101" s="595"/>
      <c r="D101" s="596"/>
      <c r="E101" s="150"/>
      <c r="F101" s="108"/>
      <c r="G101" s="110" t="s">
        <v>44</v>
      </c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18">
        <f t="shared" si="2"/>
        <v>0</v>
      </c>
    </row>
    <row r="102" spans="2:23" ht="14.4" x14ac:dyDescent="0.3">
      <c r="B102" s="610"/>
      <c r="C102" s="595"/>
      <c r="D102" s="596"/>
      <c r="E102" s="150"/>
      <c r="F102" s="108"/>
      <c r="G102" s="110" t="s">
        <v>44</v>
      </c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18">
        <f t="shared" si="2"/>
        <v>0</v>
      </c>
    </row>
    <row r="103" spans="2:23" ht="14.4" x14ac:dyDescent="0.3">
      <c r="B103" s="610"/>
      <c r="C103" s="595"/>
      <c r="D103" s="596"/>
      <c r="E103" s="150"/>
      <c r="F103" s="108"/>
      <c r="G103" s="110" t="s">
        <v>44</v>
      </c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18">
        <f t="shared" si="2"/>
        <v>0</v>
      </c>
    </row>
    <row r="104" spans="2:23" ht="14.4" x14ac:dyDescent="0.3">
      <c r="B104" s="610"/>
      <c r="C104" s="595"/>
      <c r="D104" s="596"/>
      <c r="E104" s="150"/>
      <c r="F104" s="108"/>
      <c r="G104" s="110" t="s">
        <v>44</v>
      </c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18">
        <f t="shared" si="2"/>
        <v>0</v>
      </c>
    </row>
    <row r="105" spans="2:23" ht="14.4" x14ac:dyDescent="0.3">
      <c r="B105" s="610"/>
      <c r="C105" s="595"/>
      <c r="D105" s="596"/>
      <c r="E105" s="150"/>
      <c r="F105" s="108"/>
      <c r="G105" s="110" t="s">
        <v>44</v>
      </c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18">
        <f t="shared" si="2"/>
        <v>0</v>
      </c>
    </row>
    <row r="106" spans="2:23" ht="14.4" x14ac:dyDescent="0.3">
      <c r="B106" s="610"/>
      <c r="C106" s="595"/>
      <c r="D106" s="596"/>
      <c r="E106" s="150"/>
      <c r="F106" s="108"/>
      <c r="G106" s="110" t="s">
        <v>44</v>
      </c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18">
        <f t="shared" si="2"/>
        <v>0</v>
      </c>
    </row>
    <row r="107" spans="2:23" ht="14.4" x14ac:dyDescent="0.3">
      <c r="B107" s="610"/>
      <c r="C107" s="595"/>
      <c r="D107" s="596"/>
      <c r="E107" s="150"/>
      <c r="F107" s="108"/>
      <c r="G107" s="110" t="s">
        <v>44</v>
      </c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18">
        <f t="shared" si="2"/>
        <v>0</v>
      </c>
    </row>
    <row r="108" spans="2:23" ht="14.4" x14ac:dyDescent="0.3">
      <c r="B108" s="610"/>
      <c r="C108" s="595"/>
      <c r="D108" s="596"/>
      <c r="E108" s="150"/>
      <c r="F108" s="108"/>
      <c r="G108" s="110" t="s">
        <v>44</v>
      </c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18">
        <f t="shared" si="2"/>
        <v>0</v>
      </c>
    </row>
    <row r="109" spans="2:23" ht="14.4" x14ac:dyDescent="0.3">
      <c r="B109" s="610"/>
      <c r="C109" s="595"/>
      <c r="D109" s="596"/>
      <c r="E109" s="150"/>
      <c r="F109" s="108"/>
      <c r="G109" s="110" t="s">
        <v>44</v>
      </c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18">
        <f t="shared" si="2"/>
        <v>0</v>
      </c>
    </row>
    <row r="110" spans="2:23" ht="14.4" x14ac:dyDescent="0.3">
      <c r="B110" s="610"/>
      <c r="C110" s="595"/>
      <c r="D110" s="596"/>
      <c r="E110" s="150"/>
      <c r="F110" s="108"/>
      <c r="G110" s="110" t="s">
        <v>44</v>
      </c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18">
        <f t="shared" si="2"/>
        <v>0</v>
      </c>
    </row>
    <row r="111" spans="2:23" ht="14.4" x14ac:dyDescent="0.3">
      <c r="B111" s="610"/>
      <c r="C111" s="595"/>
      <c r="D111" s="596"/>
      <c r="E111" s="150"/>
      <c r="F111" s="108"/>
      <c r="G111" s="110" t="s">
        <v>44</v>
      </c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18">
        <f t="shared" ref="W111:W113" si="3">SUM(H111:V111)</f>
        <v>0</v>
      </c>
    </row>
    <row r="112" spans="2:23" ht="14.4" x14ac:dyDescent="0.3">
      <c r="B112" s="610"/>
      <c r="C112" s="595"/>
      <c r="D112" s="596"/>
      <c r="E112" s="150"/>
      <c r="F112" s="108"/>
      <c r="G112" s="110" t="s">
        <v>44</v>
      </c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18">
        <f t="shared" si="3"/>
        <v>0</v>
      </c>
    </row>
    <row r="113" spans="2:23" ht="14.4" x14ac:dyDescent="0.3">
      <c r="B113" s="610"/>
      <c r="C113" s="595"/>
      <c r="D113" s="596"/>
      <c r="E113" s="150"/>
      <c r="F113" s="108"/>
      <c r="G113" s="110" t="s">
        <v>44</v>
      </c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18">
        <f t="shared" si="3"/>
        <v>0</v>
      </c>
    </row>
    <row r="114" spans="2:23" x14ac:dyDescent="0.3">
      <c r="B114" s="119" t="s">
        <v>45</v>
      </c>
      <c r="C114" s="111"/>
      <c r="D114" s="111"/>
      <c r="E114" s="111"/>
      <c r="F114" s="111"/>
      <c r="G114" s="112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4"/>
      <c r="V114" s="114"/>
      <c r="W114" s="120">
        <f>SUM(W7:W113)</f>
        <v>0</v>
      </c>
    </row>
    <row r="115" spans="2:23" x14ac:dyDescent="0.3">
      <c r="B115" s="607" t="s">
        <v>46</v>
      </c>
      <c r="C115" s="608"/>
      <c r="D115" s="609"/>
      <c r="E115" s="115" t="s">
        <v>151</v>
      </c>
      <c r="F115" s="116">
        <f>H115</f>
        <v>0</v>
      </c>
      <c r="G115" s="110" t="s">
        <v>44</v>
      </c>
      <c r="H115" s="107">
        <f>SUM(H7:H113)</f>
        <v>0</v>
      </c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20">
        <f>SUM(H115:V129)</f>
        <v>0</v>
      </c>
    </row>
    <row r="116" spans="2:23" x14ac:dyDescent="0.3">
      <c r="B116" s="607" t="s">
        <v>47</v>
      </c>
      <c r="C116" s="608"/>
      <c r="D116" s="609"/>
      <c r="E116" s="115" t="s">
        <v>151</v>
      </c>
      <c r="F116" s="116">
        <f>I116</f>
        <v>0</v>
      </c>
      <c r="G116" s="110" t="s">
        <v>44</v>
      </c>
      <c r="H116" s="117"/>
      <c r="I116" s="107">
        <f>SUM(I7:I113)</f>
        <v>0</v>
      </c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8" t="b">
        <f>W114=W115</f>
        <v>1</v>
      </c>
    </row>
    <row r="117" spans="2:23" x14ac:dyDescent="0.3">
      <c r="B117" s="607" t="s">
        <v>48</v>
      </c>
      <c r="C117" s="608"/>
      <c r="D117" s="609"/>
      <c r="E117" s="115" t="s">
        <v>151</v>
      </c>
      <c r="F117" s="116">
        <f>J117</f>
        <v>0</v>
      </c>
      <c r="G117" s="110" t="s">
        <v>44</v>
      </c>
      <c r="H117" s="117"/>
      <c r="I117" s="117"/>
      <c r="J117" s="107">
        <f>SUM(J7:J113)</f>
        <v>0</v>
      </c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8"/>
    </row>
    <row r="118" spans="2:23" x14ac:dyDescent="0.3">
      <c r="B118" s="607" t="s">
        <v>49</v>
      </c>
      <c r="C118" s="608"/>
      <c r="D118" s="609"/>
      <c r="E118" s="115" t="s">
        <v>151</v>
      </c>
      <c r="F118" s="116">
        <f>K118</f>
        <v>0</v>
      </c>
      <c r="G118" s="110" t="s">
        <v>44</v>
      </c>
      <c r="H118" s="117"/>
      <c r="I118" s="117"/>
      <c r="J118" s="117"/>
      <c r="K118" s="107">
        <f>SUM(K7:K113)</f>
        <v>0</v>
      </c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8"/>
    </row>
    <row r="119" spans="2:23" x14ac:dyDescent="0.3">
      <c r="B119" s="607" t="s">
        <v>50</v>
      </c>
      <c r="C119" s="608"/>
      <c r="D119" s="609"/>
      <c r="E119" s="115" t="s">
        <v>151</v>
      </c>
      <c r="F119" s="116">
        <f>L119</f>
        <v>0</v>
      </c>
      <c r="G119" s="110" t="s">
        <v>44</v>
      </c>
      <c r="H119" s="117"/>
      <c r="I119" s="117"/>
      <c r="J119" s="117"/>
      <c r="K119" s="117"/>
      <c r="L119" s="107">
        <f>SUM(L7:L113)</f>
        <v>0</v>
      </c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8"/>
    </row>
    <row r="120" spans="2:23" x14ac:dyDescent="0.3">
      <c r="B120" s="607" t="s">
        <v>51</v>
      </c>
      <c r="C120" s="608"/>
      <c r="D120" s="609"/>
      <c r="E120" s="115" t="s">
        <v>151</v>
      </c>
      <c r="F120" s="116">
        <f>M120</f>
        <v>0</v>
      </c>
      <c r="G120" s="110" t="s">
        <v>44</v>
      </c>
      <c r="H120" s="117"/>
      <c r="I120" s="117"/>
      <c r="J120" s="117"/>
      <c r="K120" s="117"/>
      <c r="L120" s="117"/>
      <c r="M120" s="107">
        <f>SUM(M7:M113)</f>
        <v>0</v>
      </c>
      <c r="N120" s="117"/>
      <c r="O120" s="117"/>
      <c r="P120" s="117"/>
      <c r="Q120" s="117"/>
      <c r="R120" s="117"/>
      <c r="S120" s="117"/>
      <c r="T120" s="117"/>
      <c r="U120" s="117"/>
      <c r="V120" s="117"/>
      <c r="W120" s="118"/>
    </row>
    <row r="121" spans="2:23" x14ac:dyDescent="0.3">
      <c r="B121" s="607" t="s">
        <v>52</v>
      </c>
      <c r="C121" s="608"/>
      <c r="D121" s="609"/>
      <c r="E121" s="115" t="s">
        <v>151</v>
      </c>
      <c r="F121" s="116">
        <f>N121</f>
        <v>0</v>
      </c>
      <c r="G121" s="110" t="s">
        <v>44</v>
      </c>
      <c r="H121" s="117"/>
      <c r="I121" s="117"/>
      <c r="J121" s="117"/>
      <c r="K121" s="117"/>
      <c r="L121" s="117"/>
      <c r="M121" s="117"/>
      <c r="N121" s="107">
        <f>SUM(N7:N113)</f>
        <v>0</v>
      </c>
      <c r="O121" s="117"/>
      <c r="P121" s="117"/>
      <c r="Q121" s="117"/>
      <c r="R121" s="117"/>
      <c r="S121" s="117"/>
      <c r="T121" s="117"/>
      <c r="U121" s="117"/>
      <c r="V121" s="117"/>
      <c r="W121" s="118"/>
    </row>
    <row r="122" spans="2:23" x14ac:dyDescent="0.3">
      <c r="B122" s="607" t="s">
        <v>53</v>
      </c>
      <c r="C122" s="608"/>
      <c r="D122" s="609"/>
      <c r="E122" s="115" t="s">
        <v>151</v>
      </c>
      <c r="F122" s="116">
        <f>O122</f>
        <v>0</v>
      </c>
      <c r="G122" s="110" t="s">
        <v>44</v>
      </c>
      <c r="H122" s="117"/>
      <c r="I122" s="117"/>
      <c r="J122" s="117"/>
      <c r="K122" s="117"/>
      <c r="L122" s="117"/>
      <c r="M122" s="117"/>
      <c r="N122" s="117"/>
      <c r="O122" s="107">
        <f>SUM(O7:O113)</f>
        <v>0</v>
      </c>
      <c r="P122" s="117"/>
      <c r="Q122" s="117"/>
      <c r="R122" s="117"/>
      <c r="S122" s="117"/>
      <c r="T122" s="117"/>
      <c r="U122" s="117"/>
      <c r="V122" s="117"/>
      <c r="W122" s="118"/>
    </row>
    <row r="123" spans="2:23" x14ac:dyDescent="0.3">
      <c r="B123" s="604" t="s">
        <v>54</v>
      </c>
      <c r="C123" s="605"/>
      <c r="D123" s="606"/>
      <c r="E123" s="115" t="s">
        <v>151</v>
      </c>
      <c r="F123" s="116">
        <f>P123</f>
        <v>0</v>
      </c>
      <c r="G123" s="110" t="s">
        <v>44</v>
      </c>
      <c r="H123" s="117"/>
      <c r="I123" s="117"/>
      <c r="J123" s="117"/>
      <c r="K123" s="117"/>
      <c r="L123" s="117"/>
      <c r="M123" s="117"/>
      <c r="N123" s="117"/>
      <c r="O123" s="117"/>
      <c r="P123" s="107">
        <f>SUM(P7:P113)</f>
        <v>0</v>
      </c>
      <c r="Q123" s="117"/>
      <c r="R123" s="117"/>
      <c r="S123" s="117"/>
      <c r="T123" s="117"/>
      <c r="U123" s="117"/>
      <c r="V123" s="117"/>
      <c r="W123" s="118"/>
    </row>
    <row r="124" spans="2:23" x14ac:dyDescent="0.3">
      <c r="B124" s="607" t="s">
        <v>55</v>
      </c>
      <c r="C124" s="608"/>
      <c r="D124" s="609"/>
      <c r="E124" s="115" t="s">
        <v>151</v>
      </c>
      <c r="F124" s="116">
        <f>Q124</f>
        <v>0</v>
      </c>
      <c r="G124" s="110" t="s">
        <v>44</v>
      </c>
      <c r="H124" s="117"/>
      <c r="I124" s="117"/>
      <c r="J124" s="117"/>
      <c r="K124" s="117"/>
      <c r="L124" s="117"/>
      <c r="M124" s="117"/>
      <c r="N124" s="117"/>
      <c r="O124" s="117"/>
      <c r="P124" s="117"/>
      <c r="Q124" s="107">
        <f>SUM(Q7:Q113)</f>
        <v>0</v>
      </c>
      <c r="R124" s="117"/>
      <c r="S124" s="117"/>
      <c r="T124" s="117"/>
      <c r="U124" s="117"/>
      <c r="V124" s="117"/>
      <c r="W124" s="118"/>
    </row>
    <row r="125" spans="2:23" x14ac:dyDescent="0.3">
      <c r="B125" s="604" t="s">
        <v>56</v>
      </c>
      <c r="C125" s="605"/>
      <c r="D125" s="606"/>
      <c r="E125" s="115" t="s">
        <v>151</v>
      </c>
      <c r="F125" s="116">
        <f>R125</f>
        <v>0</v>
      </c>
      <c r="G125" s="110" t="s">
        <v>44</v>
      </c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07">
        <f>SUM(R7:R113)</f>
        <v>0</v>
      </c>
      <c r="S125" s="117"/>
      <c r="T125" s="117"/>
      <c r="U125" s="117"/>
      <c r="V125" s="117"/>
      <c r="W125" s="118"/>
    </row>
    <row r="126" spans="2:23" x14ac:dyDescent="0.3">
      <c r="B126" s="604" t="s">
        <v>56</v>
      </c>
      <c r="C126" s="605"/>
      <c r="D126" s="606"/>
      <c r="E126" s="115" t="s">
        <v>151</v>
      </c>
      <c r="F126" s="116">
        <f>S126</f>
        <v>0</v>
      </c>
      <c r="G126" s="110" t="s">
        <v>44</v>
      </c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07">
        <f>SUM(S7:S113)</f>
        <v>0</v>
      </c>
      <c r="T126" s="117"/>
      <c r="U126" s="117"/>
      <c r="V126" s="117"/>
      <c r="W126" s="118"/>
    </row>
    <row r="127" spans="2:23" x14ac:dyDescent="0.3">
      <c r="B127" s="607" t="s">
        <v>148</v>
      </c>
      <c r="C127" s="608"/>
      <c r="D127" s="609"/>
      <c r="E127" s="115" t="s">
        <v>151</v>
      </c>
      <c r="F127" s="116">
        <f>T127</f>
        <v>0</v>
      </c>
      <c r="G127" s="110" t="s">
        <v>44</v>
      </c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07">
        <f>SUM(T7:T113)</f>
        <v>0</v>
      </c>
      <c r="U127" s="117"/>
      <c r="V127" s="117"/>
      <c r="W127" s="118"/>
    </row>
    <row r="128" spans="2:23" x14ac:dyDescent="0.3">
      <c r="B128" s="607" t="s">
        <v>149</v>
      </c>
      <c r="C128" s="608"/>
      <c r="D128" s="609"/>
      <c r="E128" s="115" t="s">
        <v>151</v>
      </c>
      <c r="F128" s="116">
        <f>U128</f>
        <v>0</v>
      </c>
      <c r="G128" s="110" t="s">
        <v>44</v>
      </c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07">
        <f>SUM(U7:U113)</f>
        <v>0</v>
      </c>
      <c r="V128" s="117"/>
      <c r="W128" s="118"/>
    </row>
    <row r="129" spans="1:16384" x14ac:dyDescent="0.3">
      <c r="B129" s="604" t="s">
        <v>152</v>
      </c>
      <c r="C129" s="605"/>
      <c r="D129" s="606"/>
      <c r="E129" s="115" t="s">
        <v>151</v>
      </c>
      <c r="F129" s="116">
        <f>V129</f>
        <v>0</v>
      </c>
      <c r="G129" s="110" t="s">
        <v>44</v>
      </c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07">
        <f>SUM(V7:V113)</f>
        <v>0</v>
      </c>
      <c r="W129" s="118"/>
    </row>
    <row r="130" spans="1:16384" s="509" customFormat="1" ht="15.6" collapsed="1" x14ac:dyDescent="0.3">
      <c r="A130" s="503"/>
      <c r="B130" s="504" t="s">
        <v>153</v>
      </c>
      <c r="C130" s="504"/>
      <c r="D130" s="505"/>
      <c r="E130" s="505"/>
      <c r="F130" s="505"/>
      <c r="G130" s="506"/>
      <c r="H130" s="507"/>
      <c r="I130" s="507"/>
      <c r="J130" s="507"/>
      <c r="K130" s="507"/>
      <c r="L130" s="507"/>
      <c r="M130" s="507"/>
      <c r="N130" s="507"/>
      <c r="O130" s="507"/>
      <c r="P130" s="507"/>
      <c r="Q130" s="507"/>
      <c r="R130" s="507"/>
      <c r="S130" s="508"/>
      <c r="T130" s="503"/>
      <c r="U130" s="504"/>
      <c r="V130" s="504"/>
      <c r="W130" s="505"/>
      <c r="X130" s="505"/>
      <c r="Y130" s="505"/>
      <c r="Z130" s="506"/>
      <c r="AA130" s="507"/>
      <c r="AB130" s="507"/>
      <c r="AC130" s="507"/>
      <c r="AD130" s="507"/>
      <c r="AE130" s="507"/>
      <c r="AF130" s="507"/>
      <c r="AG130" s="507"/>
      <c r="AH130" s="507"/>
      <c r="AI130" s="507"/>
      <c r="AJ130" s="507"/>
      <c r="AK130" s="507"/>
      <c r="AL130" s="508"/>
      <c r="AM130" s="503"/>
      <c r="AN130" s="504"/>
      <c r="AO130" s="504"/>
      <c r="AP130" s="505"/>
      <c r="AQ130" s="505"/>
      <c r="AR130" s="505"/>
      <c r="AS130" s="506"/>
      <c r="AT130" s="507"/>
      <c r="AU130" s="507"/>
      <c r="AV130" s="507"/>
      <c r="AW130" s="507"/>
      <c r="AX130" s="507"/>
      <c r="AY130" s="507"/>
      <c r="AZ130" s="507"/>
      <c r="BA130" s="507"/>
      <c r="BB130" s="507"/>
      <c r="BC130" s="507"/>
      <c r="BD130" s="507"/>
      <c r="BE130" s="508"/>
      <c r="BF130" s="503"/>
      <c r="BG130" s="504"/>
      <c r="BH130" s="504"/>
      <c r="BI130" s="505"/>
      <c r="BJ130" s="505"/>
      <c r="BK130" s="505"/>
      <c r="BL130" s="506"/>
      <c r="BM130" s="507"/>
      <c r="BN130" s="507"/>
      <c r="BO130" s="507"/>
      <c r="BP130" s="507"/>
      <c r="BQ130" s="507"/>
      <c r="BR130" s="507"/>
      <c r="BS130" s="507"/>
      <c r="BT130" s="507"/>
      <c r="BU130" s="507"/>
      <c r="BV130" s="507"/>
      <c r="BW130" s="507"/>
      <c r="BX130" s="508"/>
      <c r="BY130" s="503"/>
      <c r="BZ130" s="504"/>
      <c r="CA130" s="504"/>
      <c r="CB130" s="505"/>
      <c r="CC130" s="505"/>
      <c r="CD130" s="505"/>
      <c r="CE130" s="506"/>
      <c r="CF130" s="507"/>
      <c r="CG130" s="507"/>
      <c r="CH130" s="507"/>
      <c r="CI130" s="507"/>
      <c r="CJ130" s="507"/>
      <c r="CK130" s="507"/>
      <c r="CL130" s="507"/>
      <c r="CM130" s="507"/>
      <c r="CN130" s="507"/>
      <c r="CO130" s="507"/>
      <c r="CP130" s="507"/>
      <c r="CQ130" s="508"/>
      <c r="CR130" s="503"/>
      <c r="CS130" s="504"/>
      <c r="CT130" s="504"/>
      <c r="CU130" s="505"/>
      <c r="CV130" s="505"/>
      <c r="CW130" s="505"/>
      <c r="CX130" s="506"/>
      <c r="CY130" s="507"/>
      <c r="CZ130" s="507"/>
      <c r="DA130" s="507"/>
      <c r="DB130" s="507"/>
      <c r="DC130" s="507"/>
      <c r="DD130" s="507"/>
      <c r="DE130" s="507"/>
      <c r="DF130" s="507"/>
      <c r="DG130" s="507"/>
      <c r="DH130" s="507"/>
      <c r="DI130" s="507"/>
      <c r="DJ130" s="508"/>
      <c r="DK130" s="503"/>
      <c r="DL130" s="504"/>
      <c r="DM130" s="504"/>
      <c r="DN130" s="505"/>
      <c r="DO130" s="505"/>
      <c r="DP130" s="505"/>
      <c r="DQ130" s="506"/>
      <c r="DR130" s="507"/>
      <c r="DS130" s="507"/>
      <c r="DT130" s="507"/>
      <c r="DU130" s="507"/>
      <c r="DV130" s="507"/>
      <c r="DW130" s="507"/>
      <c r="DX130" s="507"/>
      <c r="DY130" s="507"/>
      <c r="DZ130" s="507"/>
      <c r="EA130" s="507"/>
      <c r="EB130" s="507"/>
      <c r="EC130" s="508"/>
      <c r="ED130" s="503"/>
      <c r="EE130" s="504"/>
      <c r="EF130" s="504"/>
      <c r="EG130" s="505"/>
      <c r="EH130" s="505"/>
      <c r="EI130" s="505"/>
      <c r="EJ130" s="506"/>
      <c r="EK130" s="507"/>
      <c r="EL130" s="507"/>
      <c r="EM130" s="507"/>
      <c r="EN130" s="507"/>
      <c r="EO130" s="507"/>
      <c r="EP130" s="507"/>
      <c r="EQ130" s="507"/>
      <c r="ER130" s="507"/>
      <c r="ES130" s="507"/>
      <c r="ET130" s="507"/>
      <c r="EU130" s="507"/>
      <c r="EV130" s="508"/>
      <c r="EW130" s="503"/>
      <c r="EX130" s="504"/>
      <c r="EY130" s="504"/>
      <c r="EZ130" s="505"/>
      <c r="FA130" s="505"/>
      <c r="FB130" s="505"/>
      <c r="FC130" s="506"/>
      <c r="FD130" s="507"/>
      <c r="FE130" s="507"/>
      <c r="FF130" s="507"/>
      <c r="FG130" s="507"/>
      <c r="FH130" s="507"/>
      <c r="FI130" s="507"/>
      <c r="FJ130" s="507"/>
      <c r="FK130" s="507"/>
      <c r="FL130" s="507"/>
      <c r="FM130" s="507"/>
      <c r="FN130" s="507"/>
      <c r="FO130" s="508"/>
      <c r="FP130" s="503"/>
      <c r="FQ130" s="504"/>
      <c r="FR130" s="504"/>
      <c r="FS130" s="505"/>
      <c r="FT130" s="505"/>
      <c r="FU130" s="505"/>
      <c r="FV130" s="506"/>
      <c r="FW130" s="507"/>
      <c r="FX130" s="507"/>
      <c r="FY130" s="507"/>
      <c r="FZ130" s="507"/>
      <c r="GA130" s="507"/>
      <c r="GB130" s="507"/>
      <c r="GC130" s="507"/>
      <c r="GD130" s="507"/>
      <c r="GE130" s="507"/>
      <c r="GF130" s="507"/>
      <c r="GG130" s="507"/>
      <c r="GH130" s="508"/>
      <c r="GI130" s="503"/>
      <c r="GJ130" s="504"/>
      <c r="GK130" s="504"/>
      <c r="GL130" s="505"/>
      <c r="GM130" s="505"/>
      <c r="GN130" s="505"/>
      <c r="GO130" s="506"/>
      <c r="GP130" s="507"/>
      <c r="GQ130" s="507"/>
      <c r="GR130" s="507"/>
      <c r="GS130" s="507"/>
      <c r="GT130" s="507"/>
      <c r="GU130" s="507"/>
      <c r="GV130" s="507"/>
      <c r="GW130" s="507"/>
      <c r="GX130" s="507"/>
      <c r="GY130" s="507"/>
      <c r="GZ130" s="507"/>
      <c r="HA130" s="508"/>
      <c r="HB130" s="503"/>
      <c r="HC130" s="504"/>
      <c r="HD130" s="504"/>
      <c r="HE130" s="505"/>
      <c r="HF130" s="505"/>
      <c r="HG130" s="505"/>
      <c r="HH130" s="506"/>
      <c r="HI130" s="507"/>
      <c r="HJ130" s="507"/>
      <c r="HK130" s="507"/>
      <c r="HL130" s="507"/>
      <c r="HM130" s="507"/>
      <c r="HN130" s="507"/>
      <c r="HO130" s="507"/>
      <c r="HP130" s="507"/>
      <c r="HQ130" s="507"/>
      <c r="HR130" s="507"/>
      <c r="HS130" s="507"/>
      <c r="HT130" s="508"/>
      <c r="HU130" s="503"/>
      <c r="HV130" s="504"/>
      <c r="HW130" s="504"/>
      <c r="HX130" s="505"/>
      <c r="HY130" s="505"/>
      <c r="HZ130" s="505"/>
      <c r="IA130" s="506"/>
      <c r="IB130" s="507"/>
      <c r="IC130" s="507"/>
      <c r="ID130" s="507"/>
      <c r="IE130" s="507"/>
      <c r="IF130" s="507"/>
      <c r="IG130" s="507"/>
      <c r="IH130" s="507"/>
      <c r="II130" s="507"/>
      <c r="IJ130" s="507"/>
      <c r="IK130" s="507"/>
      <c r="IL130" s="507"/>
      <c r="IM130" s="508"/>
      <c r="IN130" s="503"/>
      <c r="IO130" s="504"/>
      <c r="IP130" s="504"/>
      <c r="IQ130" s="505"/>
      <c r="IR130" s="505"/>
      <c r="IS130" s="505"/>
      <c r="IT130" s="506"/>
      <c r="IU130" s="507"/>
      <c r="IV130" s="507"/>
      <c r="IW130" s="507"/>
      <c r="IX130" s="507"/>
      <c r="IY130" s="507"/>
      <c r="IZ130" s="507"/>
      <c r="JA130" s="507"/>
      <c r="JB130" s="507"/>
      <c r="JC130" s="507"/>
      <c r="JD130" s="507"/>
      <c r="JE130" s="507"/>
      <c r="JF130" s="508"/>
      <c r="JG130" s="503"/>
      <c r="JH130" s="504"/>
      <c r="JI130" s="504"/>
      <c r="JJ130" s="505"/>
      <c r="JK130" s="505"/>
      <c r="JL130" s="505"/>
      <c r="JM130" s="506"/>
      <c r="JN130" s="507"/>
      <c r="JO130" s="507"/>
      <c r="JP130" s="507"/>
      <c r="JQ130" s="507"/>
      <c r="JR130" s="507"/>
      <c r="JS130" s="507"/>
      <c r="JT130" s="507"/>
      <c r="JU130" s="507"/>
      <c r="JV130" s="507"/>
      <c r="JW130" s="507"/>
      <c r="JX130" s="507"/>
      <c r="JY130" s="508"/>
      <c r="JZ130" s="503"/>
      <c r="KA130" s="504"/>
      <c r="KB130" s="504"/>
      <c r="KC130" s="505"/>
      <c r="KD130" s="505"/>
      <c r="KE130" s="505"/>
      <c r="KF130" s="506"/>
      <c r="KG130" s="507"/>
      <c r="KH130" s="507"/>
      <c r="KI130" s="507"/>
      <c r="KJ130" s="507"/>
      <c r="KK130" s="507"/>
      <c r="KL130" s="507"/>
      <c r="KM130" s="507"/>
      <c r="KN130" s="507"/>
      <c r="KO130" s="507"/>
      <c r="KP130" s="507"/>
      <c r="KQ130" s="507"/>
      <c r="KR130" s="508"/>
      <c r="KS130" s="503"/>
      <c r="KT130" s="504"/>
      <c r="KU130" s="504"/>
      <c r="KV130" s="505"/>
      <c r="KW130" s="505"/>
      <c r="KX130" s="505"/>
      <c r="KY130" s="506"/>
      <c r="KZ130" s="507"/>
      <c r="LA130" s="507"/>
      <c r="LB130" s="507"/>
      <c r="LC130" s="507"/>
      <c r="LD130" s="507"/>
      <c r="LE130" s="507"/>
      <c r="LF130" s="507"/>
      <c r="LG130" s="507"/>
      <c r="LH130" s="507"/>
      <c r="LI130" s="507"/>
      <c r="LJ130" s="507"/>
      <c r="LK130" s="508"/>
      <c r="LL130" s="503"/>
      <c r="LM130" s="504"/>
      <c r="LN130" s="504"/>
      <c r="LO130" s="505"/>
      <c r="LP130" s="505"/>
      <c r="LQ130" s="505"/>
      <c r="LR130" s="506"/>
      <c r="LS130" s="507"/>
      <c r="LT130" s="507"/>
      <c r="LU130" s="507"/>
      <c r="LV130" s="507"/>
      <c r="LW130" s="507"/>
      <c r="LX130" s="507"/>
      <c r="LY130" s="507"/>
      <c r="LZ130" s="507"/>
      <c r="MA130" s="507"/>
      <c r="MB130" s="507"/>
      <c r="MC130" s="507"/>
      <c r="MD130" s="508"/>
      <c r="ME130" s="503"/>
      <c r="MF130" s="504"/>
      <c r="MG130" s="504"/>
      <c r="MH130" s="505"/>
      <c r="MI130" s="505"/>
      <c r="MJ130" s="505"/>
      <c r="MK130" s="506"/>
      <c r="ML130" s="507"/>
      <c r="MM130" s="507"/>
      <c r="MN130" s="507"/>
      <c r="MO130" s="507"/>
      <c r="MP130" s="507"/>
      <c r="MQ130" s="507"/>
      <c r="MR130" s="507"/>
      <c r="MS130" s="507"/>
      <c r="MT130" s="507"/>
      <c r="MU130" s="507"/>
      <c r="MV130" s="507"/>
      <c r="MW130" s="508"/>
      <c r="MX130" s="503"/>
      <c r="MY130" s="504"/>
      <c r="MZ130" s="504"/>
      <c r="NA130" s="505"/>
      <c r="NB130" s="505"/>
      <c r="NC130" s="505"/>
      <c r="ND130" s="506"/>
      <c r="NE130" s="507"/>
      <c r="NF130" s="507"/>
      <c r="NG130" s="507"/>
      <c r="NH130" s="507"/>
      <c r="NI130" s="507"/>
      <c r="NJ130" s="507"/>
      <c r="NK130" s="507"/>
      <c r="NL130" s="507"/>
      <c r="NM130" s="507"/>
      <c r="NN130" s="507"/>
      <c r="NO130" s="507"/>
      <c r="NP130" s="508"/>
      <c r="NQ130" s="503"/>
      <c r="NR130" s="504"/>
      <c r="NS130" s="504"/>
      <c r="NT130" s="505"/>
      <c r="NU130" s="505"/>
      <c r="NV130" s="505"/>
      <c r="NW130" s="506"/>
      <c r="NX130" s="507"/>
      <c r="NY130" s="507"/>
      <c r="NZ130" s="507"/>
      <c r="OA130" s="507"/>
      <c r="OB130" s="507"/>
      <c r="OC130" s="507"/>
      <c r="OD130" s="507"/>
      <c r="OE130" s="507"/>
      <c r="OF130" s="507"/>
      <c r="OG130" s="507"/>
      <c r="OH130" s="507"/>
      <c r="OI130" s="508"/>
      <c r="OJ130" s="503"/>
      <c r="OK130" s="504"/>
      <c r="OL130" s="504"/>
      <c r="OM130" s="505"/>
      <c r="ON130" s="505"/>
      <c r="OO130" s="505"/>
      <c r="OP130" s="506"/>
      <c r="OQ130" s="507"/>
      <c r="OR130" s="507"/>
      <c r="OS130" s="507"/>
      <c r="OT130" s="507"/>
      <c r="OU130" s="507"/>
      <c r="OV130" s="507"/>
      <c r="OW130" s="507"/>
      <c r="OX130" s="507"/>
      <c r="OY130" s="507"/>
      <c r="OZ130" s="507"/>
      <c r="PA130" s="507"/>
      <c r="PB130" s="508"/>
      <c r="PC130" s="503"/>
      <c r="PD130" s="504"/>
      <c r="PE130" s="504"/>
      <c r="PF130" s="505"/>
      <c r="PG130" s="505"/>
      <c r="PH130" s="505"/>
      <c r="PI130" s="506"/>
      <c r="PJ130" s="507"/>
      <c r="PK130" s="507"/>
      <c r="PL130" s="507"/>
      <c r="PM130" s="507"/>
      <c r="PN130" s="507"/>
      <c r="PO130" s="507"/>
      <c r="PP130" s="507"/>
      <c r="PQ130" s="507"/>
      <c r="PR130" s="507"/>
      <c r="PS130" s="507"/>
      <c r="PT130" s="507"/>
      <c r="PU130" s="508"/>
      <c r="PV130" s="503"/>
      <c r="PW130" s="504"/>
      <c r="PX130" s="504"/>
      <c r="PY130" s="505"/>
      <c r="PZ130" s="505"/>
      <c r="QA130" s="505"/>
      <c r="QB130" s="506"/>
      <c r="QC130" s="507"/>
      <c r="QD130" s="507"/>
      <c r="QE130" s="507"/>
      <c r="QF130" s="507"/>
      <c r="QG130" s="507"/>
      <c r="QH130" s="507"/>
      <c r="QI130" s="507"/>
      <c r="QJ130" s="507"/>
      <c r="QK130" s="507"/>
      <c r="QL130" s="507"/>
      <c r="QM130" s="507"/>
      <c r="QN130" s="508"/>
      <c r="QO130" s="503"/>
      <c r="QP130" s="504"/>
      <c r="QQ130" s="504"/>
      <c r="QR130" s="505"/>
      <c r="QS130" s="505"/>
      <c r="QT130" s="505"/>
      <c r="QU130" s="506"/>
      <c r="QV130" s="507"/>
      <c r="QW130" s="507"/>
      <c r="QX130" s="507"/>
      <c r="QY130" s="507"/>
      <c r="QZ130" s="507"/>
      <c r="RA130" s="507"/>
      <c r="RB130" s="507"/>
      <c r="RC130" s="507"/>
      <c r="RD130" s="507"/>
      <c r="RE130" s="507"/>
      <c r="RF130" s="507"/>
      <c r="RG130" s="508"/>
      <c r="RH130" s="503"/>
      <c r="RI130" s="504"/>
      <c r="RJ130" s="504"/>
      <c r="RK130" s="505"/>
      <c r="RL130" s="505"/>
      <c r="RM130" s="505"/>
      <c r="RN130" s="506"/>
      <c r="RO130" s="507"/>
      <c r="RP130" s="507"/>
      <c r="RQ130" s="507"/>
      <c r="RR130" s="507"/>
      <c r="RS130" s="507"/>
      <c r="RT130" s="507"/>
      <c r="RU130" s="507"/>
      <c r="RV130" s="507"/>
      <c r="RW130" s="507"/>
      <c r="RX130" s="507"/>
      <c r="RY130" s="507"/>
      <c r="RZ130" s="508"/>
      <c r="SA130" s="503"/>
      <c r="SB130" s="504"/>
      <c r="SC130" s="504"/>
      <c r="SD130" s="505"/>
      <c r="SE130" s="505"/>
      <c r="SF130" s="505"/>
      <c r="SG130" s="506"/>
      <c r="SH130" s="507"/>
      <c r="SI130" s="507"/>
      <c r="SJ130" s="507"/>
      <c r="SK130" s="507"/>
      <c r="SL130" s="507"/>
      <c r="SM130" s="507"/>
      <c r="SN130" s="507"/>
      <c r="SO130" s="507"/>
      <c r="SP130" s="507"/>
      <c r="SQ130" s="507"/>
      <c r="SR130" s="507"/>
      <c r="SS130" s="508"/>
      <c r="ST130" s="503"/>
      <c r="SU130" s="504"/>
      <c r="SV130" s="504"/>
      <c r="SW130" s="505"/>
      <c r="SX130" s="505"/>
      <c r="SY130" s="505"/>
      <c r="SZ130" s="506"/>
      <c r="TA130" s="507"/>
      <c r="TB130" s="507"/>
      <c r="TC130" s="507"/>
      <c r="TD130" s="507"/>
      <c r="TE130" s="507"/>
      <c r="TF130" s="507"/>
      <c r="TG130" s="507"/>
      <c r="TH130" s="507"/>
      <c r="TI130" s="507"/>
      <c r="TJ130" s="507"/>
      <c r="TK130" s="507"/>
      <c r="TL130" s="508"/>
      <c r="TM130" s="503"/>
      <c r="TN130" s="504"/>
      <c r="TO130" s="504"/>
      <c r="TP130" s="505"/>
      <c r="TQ130" s="505"/>
      <c r="TR130" s="505"/>
      <c r="TS130" s="506"/>
      <c r="TT130" s="507"/>
      <c r="TU130" s="507"/>
      <c r="TV130" s="507"/>
      <c r="TW130" s="507"/>
      <c r="TX130" s="507"/>
      <c r="TY130" s="507"/>
      <c r="TZ130" s="507"/>
      <c r="UA130" s="507"/>
      <c r="UB130" s="507"/>
      <c r="UC130" s="507"/>
      <c r="UD130" s="507"/>
      <c r="UE130" s="508"/>
      <c r="UF130" s="503"/>
      <c r="UG130" s="504"/>
      <c r="UH130" s="504"/>
      <c r="UI130" s="505"/>
      <c r="UJ130" s="505"/>
      <c r="UK130" s="505"/>
      <c r="UL130" s="506"/>
      <c r="UM130" s="507"/>
      <c r="UN130" s="507"/>
      <c r="UO130" s="507"/>
      <c r="UP130" s="507"/>
      <c r="UQ130" s="507"/>
      <c r="UR130" s="507"/>
      <c r="US130" s="507"/>
      <c r="UT130" s="507"/>
      <c r="UU130" s="507"/>
      <c r="UV130" s="507"/>
      <c r="UW130" s="507"/>
      <c r="UX130" s="508"/>
      <c r="UY130" s="503"/>
      <c r="UZ130" s="504"/>
      <c r="VA130" s="504"/>
      <c r="VB130" s="505"/>
      <c r="VC130" s="505"/>
      <c r="VD130" s="505"/>
      <c r="VE130" s="506"/>
      <c r="VF130" s="507"/>
      <c r="VG130" s="507"/>
      <c r="VH130" s="507"/>
      <c r="VI130" s="507"/>
      <c r="VJ130" s="507"/>
      <c r="VK130" s="507"/>
      <c r="VL130" s="507"/>
      <c r="VM130" s="507"/>
      <c r="VN130" s="507"/>
      <c r="VO130" s="507"/>
      <c r="VP130" s="507"/>
      <c r="VQ130" s="508"/>
      <c r="VR130" s="503"/>
      <c r="VS130" s="504"/>
      <c r="VT130" s="504"/>
      <c r="VU130" s="505"/>
      <c r="VV130" s="505"/>
      <c r="VW130" s="505"/>
      <c r="VX130" s="506"/>
      <c r="VY130" s="507"/>
      <c r="VZ130" s="507"/>
      <c r="WA130" s="507"/>
      <c r="WB130" s="507"/>
      <c r="WC130" s="507"/>
      <c r="WD130" s="507"/>
      <c r="WE130" s="507"/>
      <c r="WF130" s="507"/>
      <c r="WG130" s="507"/>
      <c r="WH130" s="507"/>
      <c r="WI130" s="507"/>
      <c r="WJ130" s="508"/>
      <c r="WK130" s="503"/>
      <c r="WL130" s="504"/>
      <c r="WM130" s="504"/>
      <c r="WN130" s="505"/>
      <c r="WO130" s="505"/>
      <c r="WP130" s="505"/>
      <c r="WQ130" s="506"/>
      <c r="WR130" s="507"/>
      <c r="WS130" s="507"/>
      <c r="WT130" s="507"/>
      <c r="WU130" s="507"/>
      <c r="WV130" s="507"/>
      <c r="WW130" s="507"/>
      <c r="WX130" s="507"/>
      <c r="WY130" s="507"/>
      <c r="WZ130" s="507"/>
      <c r="XA130" s="507"/>
      <c r="XB130" s="507"/>
      <c r="XC130" s="508"/>
      <c r="XD130" s="503"/>
      <c r="XE130" s="504"/>
      <c r="XF130" s="504"/>
      <c r="XG130" s="505"/>
      <c r="XH130" s="505"/>
      <c r="XI130" s="505"/>
      <c r="XJ130" s="506"/>
      <c r="XK130" s="507"/>
      <c r="XL130" s="507"/>
      <c r="XM130" s="507"/>
      <c r="XN130" s="507"/>
      <c r="XO130" s="507"/>
      <c r="XP130" s="507"/>
      <c r="XQ130" s="507"/>
      <c r="XR130" s="507"/>
      <c r="XS130" s="507"/>
      <c r="XT130" s="507"/>
      <c r="XU130" s="507"/>
      <c r="XV130" s="508"/>
      <c r="XW130" s="503"/>
      <c r="XX130" s="504"/>
      <c r="XY130" s="504"/>
      <c r="XZ130" s="505"/>
      <c r="YA130" s="505"/>
      <c r="YB130" s="505"/>
      <c r="YC130" s="506"/>
      <c r="YD130" s="507"/>
      <c r="YE130" s="507"/>
      <c r="YF130" s="507"/>
      <c r="YG130" s="507"/>
      <c r="YH130" s="507"/>
      <c r="YI130" s="507"/>
      <c r="YJ130" s="507"/>
      <c r="YK130" s="507"/>
      <c r="YL130" s="507"/>
      <c r="YM130" s="507"/>
      <c r="YN130" s="507"/>
      <c r="YO130" s="508"/>
      <c r="YP130" s="503"/>
      <c r="YQ130" s="504"/>
      <c r="YR130" s="504"/>
      <c r="YS130" s="505"/>
      <c r="YT130" s="505"/>
      <c r="YU130" s="505"/>
      <c r="YV130" s="506"/>
      <c r="YW130" s="507"/>
      <c r="YX130" s="507"/>
      <c r="YY130" s="507"/>
      <c r="YZ130" s="507"/>
      <c r="ZA130" s="507"/>
      <c r="ZB130" s="507"/>
      <c r="ZC130" s="507"/>
      <c r="ZD130" s="507"/>
      <c r="ZE130" s="507"/>
      <c r="ZF130" s="507"/>
      <c r="ZG130" s="507"/>
      <c r="ZH130" s="508"/>
      <c r="ZI130" s="503"/>
      <c r="ZJ130" s="504"/>
      <c r="ZK130" s="504"/>
      <c r="ZL130" s="505"/>
      <c r="ZM130" s="505"/>
      <c r="ZN130" s="505"/>
      <c r="ZO130" s="506"/>
      <c r="ZP130" s="507"/>
      <c r="ZQ130" s="507"/>
      <c r="ZR130" s="507"/>
      <c r="ZS130" s="507"/>
      <c r="ZT130" s="507"/>
      <c r="ZU130" s="507"/>
      <c r="ZV130" s="507"/>
      <c r="ZW130" s="507"/>
      <c r="ZX130" s="507"/>
      <c r="ZY130" s="507"/>
      <c r="ZZ130" s="507"/>
      <c r="AAA130" s="508"/>
      <c r="AAB130" s="503"/>
      <c r="AAC130" s="504"/>
      <c r="AAD130" s="504"/>
      <c r="AAE130" s="505"/>
      <c r="AAF130" s="505"/>
      <c r="AAG130" s="505"/>
      <c r="AAH130" s="506"/>
      <c r="AAI130" s="507"/>
      <c r="AAJ130" s="507"/>
      <c r="AAK130" s="507"/>
      <c r="AAL130" s="507"/>
      <c r="AAM130" s="507"/>
      <c r="AAN130" s="507"/>
      <c r="AAO130" s="507"/>
      <c r="AAP130" s="507"/>
      <c r="AAQ130" s="507"/>
      <c r="AAR130" s="507"/>
      <c r="AAS130" s="507"/>
      <c r="AAT130" s="508"/>
      <c r="AAU130" s="503"/>
      <c r="AAV130" s="504"/>
      <c r="AAW130" s="504"/>
      <c r="AAX130" s="505"/>
      <c r="AAY130" s="505"/>
      <c r="AAZ130" s="505"/>
      <c r="ABA130" s="506"/>
      <c r="ABB130" s="507"/>
      <c r="ABC130" s="507"/>
      <c r="ABD130" s="507"/>
      <c r="ABE130" s="507"/>
      <c r="ABF130" s="507"/>
      <c r="ABG130" s="507"/>
      <c r="ABH130" s="507"/>
      <c r="ABI130" s="507"/>
      <c r="ABJ130" s="507"/>
      <c r="ABK130" s="507"/>
      <c r="ABL130" s="507"/>
      <c r="ABM130" s="508"/>
      <c r="ABN130" s="503"/>
      <c r="ABO130" s="504"/>
      <c r="ABP130" s="504"/>
      <c r="ABQ130" s="505"/>
      <c r="ABR130" s="505"/>
      <c r="ABS130" s="505"/>
      <c r="ABT130" s="506"/>
      <c r="ABU130" s="507"/>
      <c r="ABV130" s="507"/>
      <c r="ABW130" s="507"/>
      <c r="ABX130" s="507"/>
      <c r="ABY130" s="507"/>
      <c r="ABZ130" s="507"/>
      <c r="ACA130" s="507"/>
      <c r="ACB130" s="507"/>
      <c r="ACC130" s="507"/>
      <c r="ACD130" s="507"/>
      <c r="ACE130" s="507"/>
      <c r="ACF130" s="508"/>
      <c r="ACG130" s="503"/>
      <c r="ACH130" s="504"/>
      <c r="ACI130" s="504"/>
      <c r="ACJ130" s="505"/>
      <c r="ACK130" s="505"/>
      <c r="ACL130" s="505"/>
      <c r="ACM130" s="506"/>
      <c r="ACN130" s="507"/>
      <c r="ACO130" s="507"/>
      <c r="ACP130" s="507"/>
      <c r="ACQ130" s="507"/>
      <c r="ACR130" s="507"/>
      <c r="ACS130" s="507"/>
      <c r="ACT130" s="507"/>
      <c r="ACU130" s="507"/>
      <c r="ACV130" s="507"/>
      <c r="ACW130" s="507"/>
      <c r="ACX130" s="507"/>
      <c r="ACY130" s="508"/>
      <c r="ACZ130" s="503"/>
      <c r="ADA130" s="504"/>
      <c r="ADB130" s="504"/>
      <c r="ADC130" s="505"/>
      <c r="ADD130" s="505"/>
      <c r="ADE130" s="505"/>
      <c r="ADF130" s="506"/>
      <c r="ADG130" s="507"/>
      <c r="ADH130" s="507"/>
      <c r="ADI130" s="507"/>
      <c r="ADJ130" s="507"/>
      <c r="ADK130" s="507"/>
      <c r="ADL130" s="507"/>
      <c r="ADM130" s="507"/>
      <c r="ADN130" s="507"/>
      <c r="ADO130" s="507"/>
      <c r="ADP130" s="507"/>
      <c r="ADQ130" s="507"/>
      <c r="ADR130" s="508"/>
      <c r="ADS130" s="503"/>
      <c r="ADT130" s="504"/>
      <c r="ADU130" s="504"/>
      <c r="ADV130" s="505"/>
      <c r="ADW130" s="505"/>
      <c r="ADX130" s="505"/>
      <c r="ADY130" s="506"/>
      <c r="ADZ130" s="507"/>
      <c r="AEA130" s="507"/>
      <c r="AEB130" s="507"/>
      <c r="AEC130" s="507"/>
      <c r="AED130" s="507"/>
      <c r="AEE130" s="507"/>
      <c r="AEF130" s="507"/>
      <c r="AEG130" s="507"/>
      <c r="AEH130" s="507"/>
      <c r="AEI130" s="507"/>
      <c r="AEJ130" s="507"/>
      <c r="AEK130" s="508"/>
      <c r="AEL130" s="503"/>
      <c r="AEM130" s="504"/>
      <c r="AEN130" s="504"/>
      <c r="AEO130" s="505"/>
      <c r="AEP130" s="505"/>
      <c r="AEQ130" s="505"/>
      <c r="AER130" s="506"/>
      <c r="AES130" s="507"/>
      <c r="AET130" s="507"/>
      <c r="AEU130" s="507"/>
      <c r="AEV130" s="507"/>
      <c r="AEW130" s="507"/>
      <c r="AEX130" s="507"/>
      <c r="AEY130" s="507"/>
      <c r="AEZ130" s="507"/>
      <c r="AFA130" s="507"/>
      <c r="AFB130" s="507"/>
      <c r="AFC130" s="507"/>
      <c r="AFD130" s="508"/>
      <c r="AFE130" s="503"/>
      <c r="AFF130" s="504"/>
      <c r="AFG130" s="504"/>
      <c r="AFH130" s="505"/>
      <c r="AFI130" s="505"/>
      <c r="AFJ130" s="505"/>
      <c r="AFK130" s="506"/>
      <c r="AFL130" s="507"/>
      <c r="AFM130" s="507"/>
      <c r="AFN130" s="507"/>
      <c r="AFO130" s="507"/>
      <c r="AFP130" s="507"/>
      <c r="AFQ130" s="507"/>
      <c r="AFR130" s="507"/>
      <c r="AFS130" s="507"/>
      <c r="AFT130" s="507"/>
      <c r="AFU130" s="507"/>
      <c r="AFV130" s="507"/>
      <c r="AFW130" s="508"/>
      <c r="AFX130" s="503"/>
      <c r="AFY130" s="504"/>
      <c r="AFZ130" s="504"/>
      <c r="AGA130" s="505"/>
      <c r="AGB130" s="505"/>
      <c r="AGC130" s="505"/>
      <c r="AGD130" s="506"/>
      <c r="AGE130" s="507"/>
      <c r="AGF130" s="507"/>
      <c r="AGG130" s="507"/>
      <c r="AGH130" s="507"/>
      <c r="AGI130" s="507"/>
      <c r="AGJ130" s="507"/>
      <c r="AGK130" s="507"/>
      <c r="AGL130" s="507"/>
      <c r="AGM130" s="507"/>
      <c r="AGN130" s="507"/>
      <c r="AGO130" s="507"/>
      <c r="AGP130" s="508"/>
      <c r="AGQ130" s="503"/>
      <c r="AGR130" s="504"/>
      <c r="AGS130" s="504"/>
      <c r="AGT130" s="505"/>
      <c r="AGU130" s="505"/>
      <c r="AGV130" s="505"/>
      <c r="AGW130" s="506"/>
      <c r="AGX130" s="507"/>
      <c r="AGY130" s="507"/>
      <c r="AGZ130" s="507"/>
      <c r="AHA130" s="507"/>
      <c r="AHB130" s="507"/>
      <c r="AHC130" s="507"/>
      <c r="AHD130" s="507"/>
      <c r="AHE130" s="507"/>
      <c r="AHF130" s="507"/>
      <c r="AHG130" s="507"/>
      <c r="AHH130" s="507"/>
      <c r="AHI130" s="508"/>
      <c r="AHJ130" s="503"/>
      <c r="AHK130" s="504"/>
      <c r="AHL130" s="504"/>
      <c r="AHM130" s="505"/>
      <c r="AHN130" s="505"/>
      <c r="AHO130" s="505"/>
      <c r="AHP130" s="506"/>
      <c r="AHQ130" s="507"/>
      <c r="AHR130" s="507"/>
      <c r="AHS130" s="507"/>
      <c r="AHT130" s="507"/>
      <c r="AHU130" s="507"/>
      <c r="AHV130" s="507"/>
      <c r="AHW130" s="507"/>
      <c r="AHX130" s="507"/>
      <c r="AHY130" s="507"/>
      <c r="AHZ130" s="507"/>
      <c r="AIA130" s="507"/>
      <c r="AIB130" s="508"/>
      <c r="AIC130" s="503"/>
      <c r="AID130" s="504"/>
      <c r="AIE130" s="504"/>
      <c r="AIF130" s="505"/>
      <c r="AIG130" s="505"/>
      <c r="AIH130" s="505"/>
      <c r="AII130" s="506"/>
      <c r="AIJ130" s="507"/>
      <c r="AIK130" s="507"/>
      <c r="AIL130" s="507"/>
      <c r="AIM130" s="507"/>
      <c r="AIN130" s="507"/>
      <c r="AIO130" s="507"/>
      <c r="AIP130" s="507"/>
      <c r="AIQ130" s="507"/>
      <c r="AIR130" s="507"/>
      <c r="AIS130" s="507"/>
      <c r="AIT130" s="507"/>
      <c r="AIU130" s="508"/>
      <c r="AIV130" s="503"/>
      <c r="AIW130" s="504"/>
      <c r="AIX130" s="504"/>
      <c r="AIY130" s="505"/>
      <c r="AIZ130" s="505"/>
      <c r="AJA130" s="505"/>
      <c r="AJB130" s="506"/>
      <c r="AJC130" s="507"/>
      <c r="AJD130" s="507"/>
      <c r="AJE130" s="507"/>
      <c r="AJF130" s="507"/>
      <c r="AJG130" s="507"/>
      <c r="AJH130" s="507"/>
      <c r="AJI130" s="507"/>
      <c r="AJJ130" s="507"/>
      <c r="AJK130" s="507"/>
      <c r="AJL130" s="507"/>
      <c r="AJM130" s="507"/>
      <c r="AJN130" s="508"/>
      <c r="AJO130" s="503"/>
      <c r="AJP130" s="504"/>
      <c r="AJQ130" s="504"/>
      <c r="AJR130" s="505"/>
      <c r="AJS130" s="505"/>
      <c r="AJT130" s="505"/>
      <c r="AJU130" s="506"/>
      <c r="AJV130" s="507"/>
      <c r="AJW130" s="507"/>
      <c r="AJX130" s="507"/>
      <c r="AJY130" s="507"/>
      <c r="AJZ130" s="507"/>
      <c r="AKA130" s="507"/>
      <c r="AKB130" s="507"/>
      <c r="AKC130" s="507"/>
      <c r="AKD130" s="507"/>
      <c r="AKE130" s="507"/>
      <c r="AKF130" s="507"/>
      <c r="AKG130" s="508"/>
      <c r="AKH130" s="503"/>
      <c r="AKI130" s="504"/>
      <c r="AKJ130" s="504"/>
      <c r="AKK130" s="505"/>
      <c r="AKL130" s="505"/>
      <c r="AKM130" s="505"/>
      <c r="AKN130" s="506"/>
      <c r="AKO130" s="507"/>
      <c r="AKP130" s="507"/>
      <c r="AKQ130" s="507"/>
      <c r="AKR130" s="507"/>
      <c r="AKS130" s="507"/>
      <c r="AKT130" s="507"/>
      <c r="AKU130" s="507"/>
      <c r="AKV130" s="507"/>
      <c r="AKW130" s="507"/>
      <c r="AKX130" s="507"/>
      <c r="AKY130" s="507"/>
      <c r="AKZ130" s="508"/>
      <c r="ALA130" s="503"/>
      <c r="ALB130" s="504"/>
      <c r="ALC130" s="504"/>
      <c r="ALD130" s="505"/>
      <c r="ALE130" s="505"/>
      <c r="ALF130" s="505"/>
      <c r="ALG130" s="506"/>
      <c r="ALH130" s="507"/>
      <c r="ALI130" s="507"/>
      <c r="ALJ130" s="507"/>
      <c r="ALK130" s="507"/>
      <c r="ALL130" s="507"/>
      <c r="ALM130" s="507"/>
      <c r="ALN130" s="507"/>
      <c r="ALO130" s="507"/>
      <c r="ALP130" s="507"/>
      <c r="ALQ130" s="507"/>
      <c r="ALR130" s="507"/>
      <c r="ALS130" s="508"/>
      <c r="ALT130" s="503"/>
      <c r="ALU130" s="504"/>
      <c r="ALV130" s="504"/>
      <c r="ALW130" s="505"/>
      <c r="ALX130" s="505"/>
      <c r="ALY130" s="505"/>
      <c r="ALZ130" s="506"/>
      <c r="AMA130" s="507"/>
      <c r="AMB130" s="507"/>
      <c r="AMC130" s="507"/>
      <c r="AMD130" s="507"/>
      <c r="AME130" s="507"/>
      <c r="AMF130" s="507"/>
      <c r="AMG130" s="507"/>
      <c r="AMH130" s="507"/>
      <c r="AMI130" s="507"/>
      <c r="AMJ130" s="507"/>
      <c r="AMK130" s="507"/>
      <c r="AML130" s="508"/>
      <c r="AMM130" s="503"/>
      <c r="AMN130" s="504"/>
      <c r="AMO130" s="504"/>
      <c r="AMP130" s="505"/>
      <c r="AMQ130" s="505"/>
      <c r="AMR130" s="505"/>
      <c r="AMS130" s="506"/>
      <c r="AMT130" s="507"/>
      <c r="AMU130" s="507"/>
      <c r="AMV130" s="507"/>
      <c r="AMW130" s="507"/>
      <c r="AMX130" s="507"/>
      <c r="AMY130" s="507"/>
      <c r="AMZ130" s="507"/>
      <c r="ANA130" s="507"/>
      <c r="ANB130" s="507"/>
      <c r="ANC130" s="507"/>
      <c r="AND130" s="507"/>
      <c r="ANE130" s="508"/>
      <c r="ANF130" s="503"/>
      <c r="ANG130" s="504"/>
      <c r="ANH130" s="504"/>
      <c r="ANI130" s="505"/>
      <c r="ANJ130" s="505"/>
      <c r="ANK130" s="505"/>
      <c r="ANL130" s="506"/>
      <c r="ANM130" s="507"/>
      <c r="ANN130" s="507"/>
      <c r="ANO130" s="507"/>
      <c r="ANP130" s="507"/>
      <c r="ANQ130" s="507"/>
      <c r="ANR130" s="507"/>
      <c r="ANS130" s="507"/>
      <c r="ANT130" s="507"/>
      <c r="ANU130" s="507"/>
      <c r="ANV130" s="507"/>
      <c r="ANW130" s="507"/>
      <c r="ANX130" s="508"/>
      <c r="ANY130" s="503"/>
      <c r="ANZ130" s="504"/>
      <c r="AOA130" s="504"/>
      <c r="AOB130" s="505"/>
      <c r="AOC130" s="505"/>
      <c r="AOD130" s="505"/>
      <c r="AOE130" s="506"/>
      <c r="AOF130" s="507"/>
      <c r="AOG130" s="507"/>
      <c r="AOH130" s="507"/>
      <c r="AOI130" s="507"/>
      <c r="AOJ130" s="507"/>
      <c r="AOK130" s="507"/>
      <c r="AOL130" s="507"/>
      <c r="AOM130" s="507"/>
      <c r="AON130" s="507"/>
      <c r="AOO130" s="507"/>
      <c r="AOP130" s="507"/>
      <c r="AOQ130" s="508"/>
      <c r="AOR130" s="503"/>
      <c r="AOS130" s="504"/>
      <c r="AOT130" s="504"/>
      <c r="AOU130" s="505"/>
      <c r="AOV130" s="505"/>
      <c r="AOW130" s="505"/>
      <c r="AOX130" s="506"/>
      <c r="AOY130" s="507"/>
      <c r="AOZ130" s="507"/>
      <c r="APA130" s="507"/>
      <c r="APB130" s="507"/>
      <c r="APC130" s="507"/>
      <c r="APD130" s="507"/>
      <c r="APE130" s="507"/>
      <c r="APF130" s="507"/>
      <c r="APG130" s="507"/>
      <c r="APH130" s="507"/>
      <c r="API130" s="507"/>
      <c r="APJ130" s="508"/>
      <c r="APK130" s="503"/>
      <c r="APL130" s="504"/>
      <c r="APM130" s="504"/>
      <c r="APN130" s="505"/>
      <c r="APO130" s="505"/>
      <c r="APP130" s="505"/>
      <c r="APQ130" s="506"/>
      <c r="APR130" s="507"/>
      <c r="APS130" s="507"/>
      <c r="APT130" s="507"/>
      <c r="APU130" s="507"/>
      <c r="APV130" s="507"/>
      <c r="APW130" s="507"/>
      <c r="APX130" s="507"/>
      <c r="APY130" s="507"/>
      <c r="APZ130" s="507"/>
      <c r="AQA130" s="507"/>
      <c r="AQB130" s="507"/>
      <c r="AQC130" s="508"/>
      <c r="AQD130" s="503"/>
      <c r="AQE130" s="504"/>
      <c r="AQF130" s="504"/>
      <c r="AQG130" s="505"/>
      <c r="AQH130" s="505"/>
      <c r="AQI130" s="505"/>
      <c r="AQJ130" s="506"/>
      <c r="AQK130" s="507"/>
      <c r="AQL130" s="507"/>
      <c r="AQM130" s="507"/>
      <c r="AQN130" s="507"/>
      <c r="AQO130" s="507"/>
      <c r="AQP130" s="507"/>
      <c r="AQQ130" s="507"/>
      <c r="AQR130" s="507"/>
      <c r="AQS130" s="507"/>
      <c r="AQT130" s="507"/>
      <c r="AQU130" s="507"/>
      <c r="AQV130" s="508"/>
      <c r="AQW130" s="503"/>
      <c r="AQX130" s="504"/>
      <c r="AQY130" s="504"/>
      <c r="AQZ130" s="505"/>
      <c r="ARA130" s="505"/>
      <c r="ARB130" s="505"/>
      <c r="ARC130" s="506"/>
      <c r="ARD130" s="507"/>
      <c r="ARE130" s="507"/>
      <c r="ARF130" s="507"/>
      <c r="ARG130" s="507"/>
      <c r="ARH130" s="507"/>
      <c r="ARI130" s="507"/>
      <c r="ARJ130" s="507"/>
      <c r="ARK130" s="507"/>
      <c r="ARL130" s="507"/>
      <c r="ARM130" s="507"/>
      <c r="ARN130" s="507"/>
      <c r="ARO130" s="508"/>
      <c r="ARP130" s="503"/>
      <c r="ARQ130" s="504"/>
      <c r="ARR130" s="504"/>
      <c r="ARS130" s="505"/>
      <c r="ART130" s="505"/>
      <c r="ARU130" s="505"/>
      <c r="ARV130" s="506"/>
      <c r="ARW130" s="507"/>
      <c r="ARX130" s="507"/>
      <c r="ARY130" s="507"/>
      <c r="ARZ130" s="507"/>
      <c r="ASA130" s="507"/>
      <c r="ASB130" s="507"/>
      <c r="ASC130" s="507"/>
      <c r="ASD130" s="507"/>
      <c r="ASE130" s="507"/>
      <c r="ASF130" s="507"/>
      <c r="ASG130" s="507"/>
      <c r="ASH130" s="508"/>
      <c r="ASI130" s="503"/>
      <c r="ASJ130" s="504"/>
      <c r="ASK130" s="504"/>
      <c r="ASL130" s="505"/>
      <c r="ASM130" s="505"/>
      <c r="ASN130" s="505"/>
      <c r="ASO130" s="506"/>
      <c r="ASP130" s="507"/>
      <c r="ASQ130" s="507"/>
      <c r="ASR130" s="507"/>
      <c r="ASS130" s="507"/>
      <c r="AST130" s="507"/>
      <c r="ASU130" s="507"/>
      <c r="ASV130" s="507"/>
      <c r="ASW130" s="507"/>
      <c r="ASX130" s="507"/>
      <c r="ASY130" s="507"/>
      <c r="ASZ130" s="507"/>
      <c r="ATA130" s="508"/>
      <c r="ATB130" s="503"/>
      <c r="ATC130" s="504"/>
      <c r="ATD130" s="504"/>
      <c r="ATE130" s="505"/>
      <c r="ATF130" s="505"/>
      <c r="ATG130" s="505"/>
      <c r="ATH130" s="506"/>
      <c r="ATI130" s="507"/>
      <c r="ATJ130" s="507"/>
      <c r="ATK130" s="507"/>
      <c r="ATL130" s="507"/>
      <c r="ATM130" s="507"/>
      <c r="ATN130" s="507"/>
      <c r="ATO130" s="507"/>
      <c r="ATP130" s="507"/>
      <c r="ATQ130" s="507"/>
      <c r="ATR130" s="507"/>
      <c r="ATS130" s="507"/>
      <c r="ATT130" s="508"/>
      <c r="ATU130" s="503"/>
      <c r="ATV130" s="504"/>
      <c r="ATW130" s="504"/>
      <c r="ATX130" s="505"/>
      <c r="ATY130" s="505"/>
      <c r="ATZ130" s="505"/>
      <c r="AUA130" s="506"/>
      <c r="AUB130" s="507"/>
      <c r="AUC130" s="507"/>
      <c r="AUD130" s="507"/>
      <c r="AUE130" s="507"/>
      <c r="AUF130" s="507"/>
      <c r="AUG130" s="507"/>
      <c r="AUH130" s="507"/>
      <c r="AUI130" s="507"/>
      <c r="AUJ130" s="507"/>
      <c r="AUK130" s="507"/>
      <c r="AUL130" s="507"/>
      <c r="AUM130" s="508"/>
      <c r="AUN130" s="503"/>
      <c r="AUO130" s="504"/>
      <c r="AUP130" s="504"/>
      <c r="AUQ130" s="505"/>
      <c r="AUR130" s="505"/>
      <c r="AUS130" s="505"/>
      <c r="AUT130" s="506"/>
      <c r="AUU130" s="507"/>
      <c r="AUV130" s="507"/>
      <c r="AUW130" s="507"/>
      <c r="AUX130" s="507"/>
      <c r="AUY130" s="507"/>
      <c r="AUZ130" s="507"/>
      <c r="AVA130" s="507"/>
      <c r="AVB130" s="507"/>
      <c r="AVC130" s="507"/>
      <c r="AVD130" s="507"/>
      <c r="AVE130" s="507"/>
      <c r="AVF130" s="508"/>
      <c r="AVG130" s="503"/>
      <c r="AVH130" s="504"/>
      <c r="AVI130" s="504"/>
      <c r="AVJ130" s="505"/>
      <c r="AVK130" s="505"/>
      <c r="AVL130" s="505"/>
      <c r="AVM130" s="506"/>
      <c r="AVN130" s="507"/>
      <c r="AVO130" s="507"/>
      <c r="AVP130" s="507"/>
      <c r="AVQ130" s="507"/>
      <c r="AVR130" s="507"/>
      <c r="AVS130" s="507"/>
      <c r="AVT130" s="507"/>
      <c r="AVU130" s="507"/>
      <c r="AVV130" s="507"/>
      <c r="AVW130" s="507"/>
      <c r="AVX130" s="507"/>
      <c r="AVY130" s="508"/>
      <c r="AVZ130" s="503"/>
      <c r="AWA130" s="504"/>
      <c r="AWB130" s="504"/>
      <c r="AWC130" s="505"/>
      <c r="AWD130" s="505"/>
      <c r="AWE130" s="505"/>
      <c r="AWF130" s="506"/>
      <c r="AWG130" s="507"/>
      <c r="AWH130" s="507"/>
      <c r="AWI130" s="507"/>
      <c r="AWJ130" s="507"/>
      <c r="AWK130" s="507"/>
      <c r="AWL130" s="507"/>
      <c r="AWM130" s="507"/>
      <c r="AWN130" s="507"/>
      <c r="AWO130" s="507"/>
      <c r="AWP130" s="507"/>
      <c r="AWQ130" s="507"/>
      <c r="AWR130" s="508"/>
      <c r="AWS130" s="503"/>
      <c r="AWT130" s="504"/>
      <c r="AWU130" s="504"/>
      <c r="AWV130" s="505"/>
      <c r="AWW130" s="505"/>
      <c r="AWX130" s="505"/>
      <c r="AWY130" s="506"/>
      <c r="AWZ130" s="507"/>
      <c r="AXA130" s="507"/>
      <c r="AXB130" s="507"/>
      <c r="AXC130" s="507"/>
      <c r="AXD130" s="507"/>
      <c r="AXE130" s="507"/>
      <c r="AXF130" s="507"/>
      <c r="AXG130" s="507"/>
      <c r="AXH130" s="507"/>
      <c r="AXI130" s="507"/>
      <c r="AXJ130" s="507"/>
      <c r="AXK130" s="508"/>
      <c r="AXL130" s="503"/>
      <c r="AXM130" s="504"/>
      <c r="AXN130" s="504"/>
      <c r="AXO130" s="505"/>
      <c r="AXP130" s="505"/>
      <c r="AXQ130" s="505"/>
      <c r="AXR130" s="506"/>
      <c r="AXS130" s="507"/>
      <c r="AXT130" s="507"/>
      <c r="AXU130" s="507"/>
      <c r="AXV130" s="507"/>
      <c r="AXW130" s="507"/>
      <c r="AXX130" s="507"/>
      <c r="AXY130" s="507"/>
      <c r="AXZ130" s="507"/>
      <c r="AYA130" s="507"/>
      <c r="AYB130" s="507"/>
      <c r="AYC130" s="507"/>
      <c r="AYD130" s="508"/>
      <c r="AYE130" s="503"/>
      <c r="AYF130" s="504"/>
      <c r="AYG130" s="504"/>
      <c r="AYH130" s="505"/>
      <c r="AYI130" s="505"/>
      <c r="AYJ130" s="505"/>
      <c r="AYK130" s="506"/>
      <c r="AYL130" s="507"/>
      <c r="AYM130" s="507"/>
      <c r="AYN130" s="507"/>
      <c r="AYO130" s="507"/>
      <c r="AYP130" s="507"/>
      <c r="AYQ130" s="507"/>
      <c r="AYR130" s="507"/>
      <c r="AYS130" s="507"/>
      <c r="AYT130" s="507"/>
      <c r="AYU130" s="507"/>
      <c r="AYV130" s="507"/>
      <c r="AYW130" s="508"/>
      <c r="AYX130" s="503"/>
      <c r="AYY130" s="504"/>
      <c r="AYZ130" s="504"/>
      <c r="AZA130" s="505"/>
      <c r="AZB130" s="505"/>
      <c r="AZC130" s="505"/>
      <c r="AZD130" s="506"/>
      <c r="AZE130" s="507"/>
      <c r="AZF130" s="507"/>
      <c r="AZG130" s="507"/>
      <c r="AZH130" s="507"/>
      <c r="AZI130" s="507"/>
      <c r="AZJ130" s="507"/>
      <c r="AZK130" s="507"/>
      <c r="AZL130" s="507"/>
      <c r="AZM130" s="507"/>
      <c r="AZN130" s="507"/>
      <c r="AZO130" s="507"/>
      <c r="AZP130" s="508"/>
      <c r="AZQ130" s="503"/>
      <c r="AZR130" s="504"/>
      <c r="AZS130" s="504"/>
      <c r="AZT130" s="505"/>
      <c r="AZU130" s="505"/>
      <c r="AZV130" s="505"/>
      <c r="AZW130" s="506"/>
      <c r="AZX130" s="507"/>
      <c r="AZY130" s="507"/>
      <c r="AZZ130" s="507"/>
      <c r="BAA130" s="507"/>
      <c r="BAB130" s="507"/>
      <c r="BAC130" s="507"/>
      <c r="BAD130" s="507"/>
      <c r="BAE130" s="507"/>
      <c r="BAF130" s="507"/>
      <c r="BAG130" s="507"/>
      <c r="BAH130" s="507"/>
      <c r="BAI130" s="508"/>
      <c r="BAJ130" s="503"/>
      <c r="BAK130" s="504"/>
      <c r="BAL130" s="504"/>
      <c r="BAM130" s="505"/>
      <c r="BAN130" s="505"/>
      <c r="BAO130" s="505"/>
      <c r="BAP130" s="506"/>
      <c r="BAQ130" s="507"/>
      <c r="BAR130" s="507"/>
      <c r="BAS130" s="507"/>
      <c r="BAT130" s="507"/>
      <c r="BAU130" s="507"/>
      <c r="BAV130" s="507"/>
      <c r="BAW130" s="507"/>
      <c r="BAX130" s="507"/>
      <c r="BAY130" s="507"/>
      <c r="BAZ130" s="507"/>
      <c r="BBA130" s="507"/>
      <c r="BBB130" s="508"/>
      <c r="BBC130" s="503"/>
      <c r="BBD130" s="504"/>
      <c r="BBE130" s="504"/>
      <c r="BBF130" s="505"/>
      <c r="BBG130" s="505"/>
      <c r="BBH130" s="505"/>
      <c r="BBI130" s="506"/>
      <c r="BBJ130" s="507"/>
      <c r="BBK130" s="507"/>
      <c r="BBL130" s="507"/>
      <c r="BBM130" s="507"/>
      <c r="BBN130" s="507"/>
      <c r="BBO130" s="507"/>
      <c r="BBP130" s="507"/>
      <c r="BBQ130" s="507"/>
      <c r="BBR130" s="507"/>
      <c r="BBS130" s="507"/>
      <c r="BBT130" s="507"/>
      <c r="BBU130" s="508"/>
      <c r="BBV130" s="503"/>
      <c r="BBW130" s="504"/>
      <c r="BBX130" s="504"/>
      <c r="BBY130" s="505"/>
      <c r="BBZ130" s="505"/>
      <c r="BCA130" s="505"/>
      <c r="BCB130" s="506"/>
      <c r="BCC130" s="507"/>
      <c r="BCD130" s="507"/>
      <c r="BCE130" s="507"/>
      <c r="BCF130" s="507"/>
      <c r="BCG130" s="507"/>
      <c r="BCH130" s="507"/>
      <c r="BCI130" s="507"/>
      <c r="BCJ130" s="507"/>
      <c r="BCK130" s="507"/>
      <c r="BCL130" s="507"/>
      <c r="BCM130" s="507"/>
      <c r="BCN130" s="508"/>
      <c r="BCO130" s="503"/>
      <c r="BCP130" s="504"/>
      <c r="BCQ130" s="504"/>
      <c r="BCR130" s="505"/>
      <c r="BCS130" s="505"/>
      <c r="BCT130" s="505"/>
      <c r="BCU130" s="506"/>
      <c r="BCV130" s="507"/>
      <c r="BCW130" s="507"/>
      <c r="BCX130" s="507"/>
      <c r="BCY130" s="507"/>
      <c r="BCZ130" s="507"/>
      <c r="BDA130" s="507"/>
      <c r="BDB130" s="507"/>
      <c r="BDC130" s="507"/>
      <c r="BDD130" s="507"/>
      <c r="BDE130" s="507"/>
      <c r="BDF130" s="507"/>
      <c r="BDG130" s="508"/>
      <c r="BDH130" s="503"/>
      <c r="BDI130" s="504"/>
      <c r="BDJ130" s="504"/>
      <c r="BDK130" s="505"/>
      <c r="BDL130" s="505"/>
      <c r="BDM130" s="505"/>
      <c r="BDN130" s="506"/>
      <c r="BDO130" s="507"/>
      <c r="BDP130" s="507"/>
      <c r="BDQ130" s="507"/>
      <c r="BDR130" s="507"/>
      <c r="BDS130" s="507"/>
      <c r="BDT130" s="507"/>
      <c r="BDU130" s="507"/>
      <c r="BDV130" s="507"/>
      <c r="BDW130" s="507"/>
      <c r="BDX130" s="507"/>
      <c r="BDY130" s="507"/>
      <c r="BDZ130" s="508"/>
      <c r="BEA130" s="503"/>
      <c r="BEB130" s="504"/>
      <c r="BEC130" s="504"/>
      <c r="BED130" s="505"/>
      <c r="BEE130" s="505"/>
      <c r="BEF130" s="505"/>
      <c r="BEG130" s="506"/>
      <c r="BEH130" s="507"/>
      <c r="BEI130" s="507"/>
      <c r="BEJ130" s="507"/>
      <c r="BEK130" s="507"/>
      <c r="BEL130" s="507"/>
      <c r="BEM130" s="507"/>
      <c r="BEN130" s="507"/>
      <c r="BEO130" s="507"/>
      <c r="BEP130" s="507"/>
      <c r="BEQ130" s="507"/>
      <c r="BER130" s="507"/>
      <c r="BES130" s="508"/>
      <c r="BET130" s="503"/>
      <c r="BEU130" s="504"/>
      <c r="BEV130" s="504"/>
      <c r="BEW130" s="505"/>
      <c r="BEX130" s="505"/>
      <c r="BEY130" s="505"/>
      <c r="BEZ130" s="506"/>
      <c r="BFA130" s="507"/>
      <c r="BFB130" s="507"/>
      <c r="BFC130" s="507"/>
      <c r="BFD130" s="507"/>
      <c r="BFE130" s="507"/>
      <c r="BFF130" s="507"/>
      <c r="BFG130" s="507"/>
      <c r="BFH130" s="507"/>
      <c r="BFI130" s="507"/>
      <c r="BFJ130" s="507"/>
      <c r="BFK130" s="507"/>
      <c r="BFL130" s="508"/>
      <c r="BFM130" s="503"/>
      <c r="BFN130" s="504"/>
      <c r="BFO130" s="504"/>
      <c r="BFP130" s="505"/>
      <c r="BFQ130" s="505"/>
      <c r="BFR130" s="505"/>
      <c r="BFS130" s="506"/>
      <c r="BFT130" s="507"/>
      <c r="BFU130" s="507"/>
      <c r="BFV130" s="507"/>
      <c r="BFW130" s="507"/>
      <c r="BFX130" s="507"/>
      <c r="BFY130" s="507"/>
      <c r="BFZ130" s="507"/>
      <c r="BGA130" s="507"/>
      <c r="BGB130" s="507"/>
      <c r="BGC130" s="507"/>
      <c r="BGD130" s="507"/>
      <c r="BGE130" s="508"/>
      <c r="BGF130" s="503"/>
      <c r="BGG130" s="504"/>
      <c r="BGH130" s="504"/>
      <c r="BGI130" s="505"/>
      <c r="BGJ130" s="505"/>
      <c r="BGK130" s="505"/>
      <c r="BGL130" s="506"/>
      <c r="BGM130" s="507"/>
      <c r="BGN130" s="507"/>
      <c r="BGO130" s="507"/>
      <c r="BGP130" s="507"/>
      <c r="BGQ130" s="507"/>
      <c r="BGR130" s="507"/>
      <c r="BGS130" s="507"/>
      <c r="BGT130" s="507"/>
      <c r="BGU130" s="507"/>
      <c r="BGV130" s="507"/>
      <c r="BGW130" s="507"/>
      <c r="BGX130" s="508"/>
      <c r="BGY130" s="503"/>
      <c r="BGZ130" s="504"/>
      <c r="BHA130" s="504"/>
      <c r="BHB130" s="505"/>
      <c r="BHC130" s="505"/>
      <c r="BHD130" s="505"/>
      <c r="BHE130" s="506"/>
      <c r="BHF130" s="507"/>
      <c r="BHG130" s="507"/>
      <c r="BHH130" s="507"/>
      <c r="BHI130" s="507"/>
      <c r="BHJ130" s="507"/>
      <c r="BHK130" s="507"/>
      <c r="BHL130" s="507"/>
      <c r="BHM130" s="507"/>
      <c r="BHN130" s="507"/>
      <c r="BHO130" s="507"/>
      <c r="BHP130" s="507"/>
      <c r="BHQ130" s="508"/>
      <c r="BHR130" s="503"/>
      <c r="BHS130" s="504"/>
      <c r="BHT130" s="504"/>
      <c r="BHU130" s="505"/>
      <c r="BHV130" s="505"/>
      <c r="BHW130" s="505"/>
      <c r="BHX130" s="506"/>
      <c r="BHY130" s="507"/>
      <c r="BHZ130" s="507"/>
      <c r="BIA130" s="507"/>
      <c r="BIB130" s="507"/>
      <c r="BIC130" s="507"/>
      <c r="BID130" s="507"/>
      <c r="BIE130" s="507"/>
      <c r="BIF130" s="507"/>
      <c r="BIG130" s="507"/>
      <c r="BIH130" s="507"/>
      <c r="BII130" s="507"/>
      <c r="BIJ130" s="508"/>
      <c r="BIK130" s="503"/>
      <c r="BIL130" s="504"/>
      <c r="BIM130" s="504"/>
      <c r="BIN130" s="505"/>
      <c r="BIO130" s="505"/>
      <c r="BIP130" s="505"/>
      <c r="BIQ130" s="506"/>
      <c r="BIR130" s="507"/>
      <c r="BIS130" s="507"/>
      <c r="BIT130" s="507"/>
      <c r="BIU130" s="507"/>
      <c r="BIV130" s="507"/>
      <c r="BIW130" s="507"/>
      <c r="BIX130" s="507"/>
      <c r="BIY130" s="507"/>
      <c r="BIZ130" s="507"/>
      <c r="BJA130" s="507"/>
      <c r="BJB130" s="507"/>
      <c r="BJC130" s="508"/>
      <c r="BJD130" s="503"/>
      <c r="BJE130" s="504"/>
      <c r="BJF130" s="504"/>
      <c r="BJG130" s="505"/>
      <c r="BJH130" s="505"/>
      <c r="BJI130" s="505"/>
      <c r="BJJ130" s="506"/>
      <c r="BJK130" s="507"/>
      <c r="BJL130" s="507"/>
      <c r="BJM130" s="507"/>
      <c r="BJN130" s="507"/>
      <c r="BJO130" s="507"/>
      <c r="BJP130" s="507"/>
      <c r="BJQ130" s="507"/>
      <c r="BJR130" s="507"/>
      <c r="BJS130" s="507"/>
      <c r="BJT130" s="507"/>
      <c r="BJU130" s="507"/>
      <c r="BJV130" s="508"/>
      <c r="BJW130" s="503"/>
      <c r="BJX130" s="504"/>
      <c r="BJY130" s="504"/>
      <c r="BJZ130" s="505"/>
      <c r="BKA130" s="505"/>
      <c r="BKB130" s="505"/>
      <c r="BKC130" s="506"/>
      <c r="BKD130" s="507"/>
      <c r="BKE130" s="507"/>
      <c r="BKF130" s="507"/>
      <c r="BKG130" s="507"/>
      <c r="BKH130" s="507"/>
      <c r="BKI130" s="507"/>
      <c r="BKJ130" s="507"/>
      <c r="BKK130" s="507"/>
      <c r="BKL130" s="507"/>
      <c r="BKM130" s="507"/>
      <c r="BKN130" s="507"/>
      <c r="BKO130" s="508"/>
      <c r="BKP130" s="503"/>
      <c r="BKQ130" s="504"/>
      <c r="BKR130" s="504"/>
      <c r="BKS130" s="505"/>
      <c r="BKT130" s="505"/>
      <c r="BKU130" s="505"/>
      <c r="BKV130" s="506"/>
      <c r="BKW130" s="507"/>
      <c r="BKX130" s="507"/>
      <c r="BKY130" s="507"/>
      <c r="BKZ130" s="507"/>
      <c r="BLA130" s="507"/>
      <c r="BLB130" s="507"/>
      <c r="BLC130" s="507"/>
      <c r="BLD130" s="507"/>
      <c r="BLE130" s="507"/>
      <c r="BLF130" s="507"/>
      <c r="BLG130" s="507"/>
      <c r="BLH130" s="508"/>
      <c r="BLI130" s="503"/>
      <c r="BLJ130" s="504"/>
      <c r="BLK130" s="504"/>
      <c r="BLL130" s="505"/>
      <c r="BLM130" s="505"/>
      <c r="BLN130" s="505"/>
      <c r="BLO130" s="506"/>
      <c r="BLP130" s="507"/>
      <c r="BLQ130" s="507"/>
      <c r="BLR130" s="507"/>
      <c r="BLS130" s="507"/>
      <c r="BLT130" s="507"/>
      <c r="BLU130" s="507"/>
      <c r="BLV130" s="507"/>
      <c r="BLW130" s="507"/>
      <c r="BLX130" s="507"/>
      <c r="BLY130" s="507"/>
      <c r="BLZ130" s="507"/>
      <c r="BMA130" s="508"/>
      <c r="BMB130" s="503"/>
      <c r="BMC130" s="504"/>
      <c r="BMD130" s="504"/>
      <c r="BME130" s="505"/>
      <c r="BMF130" s="505"/>
      <c r="BMG130" s="505"/>
      <c r="BMH130" s="506"/>
      <c r="BMI130" s="507"/>
      <c r="BMJ130" s="507"/>
      <c r="BMK130" s="507"/>
      <c r="BML130" s="507"/>
      <c r="BMM130" s="507"/>
      <c r="BMN130" s="507"/>
      <c r="BMO130" s="507"/>
      <c r="BMP130" s="507"/>
      <c r="BMQ130" s="507"/>
      <c r="BMR130" s="507"/>
      <c r="BMS130" s="507"/>
      <c r="BMT130" s="508"/>
      <c r="BMU130" s="503"/>
      <c r="BMV130" s="504"/>
      <c r="BMW130" s="504"/>
      <c r="BMX130" s="505"/>
      <c r="BMY130" s="505"/>
      <c r="BMZ130" s="505"/>
      <c r="BNA130" s="506"/>
      <c r="BNB130" s="507"/>
      <c r="BNC130" s="507"/>
      <c r="BND130" s="507"/>
      <c r="BNE130" s="507"/>
      <c r="BNF130" s="507"/>
      <c r="BNG130" s="507"/>
      <c r="BNH130" s="507"/>
      <c r="BNI130" s="507"/>
      <c r="BNJ130" s="507"/>
      <c r="BNK130" s="507"/>
      <c r="BNL130" s="507"/>
      <c r="BNM130" s="508"/>
      <c r="BNN130" s="503"/>
      <c r="BNO130" s="504"/>
      <c r="BNP130" s="504"/>
      <c r="BNQ130" s="505"/>
      <c r="BNR130" s="505"/>
      <c r="BNS130" s="505"/>
      <c r="BNT130" s="506"/>
      <c r="BNU130" s="507"/>
      <c r="BNV130" s="507"/>
      <c r="BNW130" s="507"/>
      <c r="BNX130" s="507"/>
      <c r="BNY130" s="507"/>
      <c r="BNZ130" s="507"/>
      <c r="BOA130" s="507"/>
      <c r="BOB130" s="507"/>
      <c r="BOC130" s="507"/>
      <c r="BOD130" s="507"/>
      <c r="BOE130" s="507"/>
      <c r="BOF130" s="508"/>
      <c r="BOG130" s="503"/>
      <c r="BOH130" s="504"/>
      <c r="BOI130" s="504"/>
      <c r="BOJ130" s="505"/>
      <c r="BOK130" s="505"/>
      <c r="BOL130" s="505"/>
      <c r="BOM130" s="506"/>
      <c r="BON130" s="507"/>
      <c r="BOO130" s="507"/>
      <c r="BOP130" s="507"/>
      <c r="BOQ130" s="507"/>
      <c r="BOR130" s="507"/>
      <c r="BOS130" s="507"/>
      <c r="BOT130" s="507"/>
      <c r="BOU130" s="507"/>
      <c r="BOV130" s="507"/>
      <c r="BOW130" s="507"/>
      <c r="BOX130" s="507"/>
      <c r="BOY130" s="508"/>
      <c r="BOZ130" s="503"/>
      <c r="BPA130" s="504"/>
      <c r="BPB130" s="504"/>
      <c r="BPC130" s="505"/>
      <c r="BPD130" s="505"/>
      <c r="BPE130" s="505"/>
      <c r="BPF130" s="506"/>
      <c r="BPG130" s="507"/>
      <c r="BPH130" s="507"/>
      <c r="BPI130" s="507"/>
      <c r="BPJ130" s="507"/>
      <c r="BPK130" s="507"/>
      <c r="BPL130" s="507"/>
      <c r="BPM130" s="507"/>
      <c r="BPN130" s="507"/>
      <c r="BPO130" s="507"/>
      <c r="BPP130" s="507"/>
      <c r="BPQ130" s="507"/>
      <c r="BPR130" s="508"/>
      <c r="BPS130" s="503"/>
      <c r="BPT130" s="504"/>
      <c r="BPU130" s="504"/>
      <c r="BPV130" s="505"/>
      <c r="BPW130" s="505"/>
      <c r="BPX130" s="505"/>
      <c r="BPY130" s="506"/>
      <c r="BPZ130" s="507"/>
      <c r="BQA130" s="507"/>
      <c r="BQB130" s="507"/>
      <c r="BQC130" s="507"/>
      <c r="BQD130" s="507"/>
      <c r="BQE130" s="507"/>
      <c r="BQF130" s="507"/>
      <c r="BQG130" s="507"/>
      <c r="BQH130" s="507"/>
      <c r="BQI130" s="507"/>
      <c r="BQJ130" s="507"/>
      <c r="BQK130" s="508"/>
      <c r="BQL130" s="503"/>
      <c r="BQM130" s="504"/>
      <c r="BQN130" s="504"/>
      <c r="BQO130" s="505"/>
      <c r="BQP130" s="505"/>
      <c r="BQQ130" s="505"/>
      <c r="BQR130" s="506"/>
      <c r="BQS130" s="507"/>
      <c r="BQT130" s="507"/>
      <c r="BQU130" s="507"/>
      <c r="BQV130" s="507"/>
      <c r="BQW130" s="507"/>
      <c r="BQX130" s="507"/>
      <c r="BQY130" s="507"/>
      <c r="BQZ130" s="507"/>
      <c r="BRA130" s="507"/>
      <c r="BRB130" s="507"/>
      <c r="BRC130" s="507"/>
      <c r="BRD130" s="508"/>
      <c r="BRE130" s="503"/>
      <c r="BRF130" s="504"/>
      <c r="BRG130" s="504"/>
      <c r="BRH130" s="505"/>
      <c r="BRI130" s="505"/>
      <c r="BRJ130" s="505"/>
      <c r="BRK130" s="506"/>
      <c r="BRL130" s="507"/>
      <c r="BRM130" s="507"/>
      <c r="BRN130" s="507"/>
      <c r="BRO130" s="507"/>
      <c r="BRP130" s="507"/>
      <c r="BRQ130" s="507"/>
      <c r="BRR130" s="507"/>
      <c r="BRS130" s="507"/>
      <c r="BRT130" s="507"/>
      <c r="BRU130" s="507"/>
      <c r="BRV130" s="507"/>
      <c r="BRW130" s="508"/>
      <c r="BRX130" s="503"/>
      <c r="BRY130" s="504"/>
      <c r="BRZ130" s="504"/>
      <c r="BSA130" s="505"/>
      <c r="BSB130" s="505"/>
      <c r="BSC130" s="505"/>
      <c r="BSD130" s="506"/>
      <c r="BSE130" s="507"/>
      <c r="BSF130" s="507"/>
      <c r="BSG130" s="507"/>
      <c r="BSH130" s="507"/>
      <c r="BSI130" s="507"/>
      <c r="BSJ130" s="507"/>
      <c r="BSK130" s="507"/>
      <c r="BSL130" s="507"/>
      <c r="BSM130" s="507"/>
      <c r="BSN130" s="507"/>
      <c r="BSO130" s="507"/>
      <c r="BSP130" s="508"/>
      <c r="BSQ130" s="503"/>
      <c r="BSR130" s="504"/>
      <c r="BSS130" s="504"/>
      <c r="BST130" s="505"/>
      <c r="BSU130" s="505"/>
      <c r="BSV130" s="505"/>
      <c r="BSW130" s="506"/>
      <c r="BSX130" s="507"/>
      <c r="BSY130" s="507"/>
      <c r="BSZ130" s="507"/>
      <c r="BTA130" s="507"/>
      <c r="BTB130" s="507"/>
      <c r="BTC130" s="507"/>
      <c r="BTD130" s="507"/>
      <c r="BTE130" s="507"/>
      <c r="BTF130" s="507"/>
      <c r="BTG130" s="507"/>
      <c r="BTH130" s="507"/>
      <c r="BTI130" s="508"/>
      <c r="BTJ130" s="503"/>
      <c r="BTK130" s="504"/>
      <c r="BTL130" s="504"/>
      <c r="BTM130" s="505"/>
      <c r="BTN130" s="505"/>
      <c r="BTO130" s="505"/>
      <c r="BTP130" s="506"/>
      <c r="BTQ130" s="507"/>
      <c r="BTR130" s="507"/>
      <c r="BTS130" s="507"/>
      <c r="BTT130" s="507"/>
      <c r="BTU130" s="507"/>
      <c r="BTV130" s="507"/>
      <c r="BTW130" s="507"/>
      <c r="BTX130" s="507"/>
      <c r="BTY130" s="507"/>
      <c r="BTZ130" s="507"/>
      <c r="BUA130" s="507"/>
      <c r="BUB130" s="508"/>
      <c r="BUC130" s="503"/>
      <c r="BUD130" s="504"/>
      <c r="BUE130" s="504"/>
      <c r="BUF130" s="505"/>
      <c r="BUG130" s="505"/>
      <c r="BUH130" s="505"/>
      <c r="BUI130" s="506"/>
      <c r="BUJ130" s="507"/>
      <c r="BUK130" s="507"/>
      <c r="BUL130" s="507"/>
      <c r="BUM130" s="507"/>
      <c r="BUN130" s="507"/>
      <c r="BUO130" s="507"/>
      <c r="BUP130" s="507"/>
      <c r="BUQ130" s="507"/>
      <c r="BUR130" s="507"/>
      <c r="BUS130" s="507"/>
      <c r="BUT130" s="507"/>
      <c r="BUU130" s="508"/>
      <c r="BUV130" s="503"/>
      <c r="BUW130" s="504"/>
      <c r="BUX130" s="504"/>
      <c r="BUY130" s="505"/>
      <c r="BUZ130" s="505"/>
      <c r="BVA130" s="505"/>
      <c r="BVB130" s="506"/>
      <c r="BVC130" s="507"/>
      <c r="BVD130" s="507"/>
      <c r="BVE130" s="507"/>
      <c r="BVF130" s="507"/>
      <c r="BVG130" s="507"/>
      <c r="BVH130" s="507"/>
      <c r="BVI130" s="507"/>
      <c r="BVJ130" s="507"/>
      <c r="BVK130" s="507"/>
      <c r="BVL130" s="507"/>
      <c r="BVM130" s="507"/>
      <c r="BVN130" s="508"/>
      <c r="BVO130" s="503"/>
      <c r="BVP130" s="504"/>
      <c r="BVQ130" s="504"/>
      <c r="BVR130" s="505"/>
      <c r="BVS130" s="505"/>
      <c r="BVT130" s="505"/>
      <c r="BVU130" s="506"/>
      <c r="BVV130" s="507"/>
      <c r="BVW130" s="507"/>
      <c r="BVX130" s="507"/>
      <c r="BVY130" s="507"/>
      <c r="BVZ130" s="507"/>
      <c r="BWA130" s="507"/>
      <c r="BWB130" s="507"/>
      <c r="BWC130" s="507"/>
      <c r="BWD130" s="507"/>
      <c r="BWE130" s="507"/>
      <c r="BWF130" s="507"/>
      <c r="BWG130" s="508"/>
      <c r="BWH130" s="503"/>
      <c r="BWI130" s="504"/>
      <c r="BWJ130" s="504"/>
      <c r="BWK130" s="505"/>
      <c r="BWL130" s="505"/>
      <c r="BWM130" s="505"/>
      <c r="BWN130" s="506"/>
      <c r="BWO130" s="507"/>
      <c r="BWP130" s="507"/>
      <c r="BWQ130" s="507"/>
      <c r="BWR130" s="507"/>
      <c r="BWS130" s="507"/>
      <c r="BWT130" s="507"/>
      <c r="BWU130" s="507"/>
      <c r="BWV130" s="507"/>
      <c r="BWW130" s="507"/>
      <c r="BWX130" s="507"/>
      <c r="BWY130" s="507"/>
      <c r="BWZ130" s="508"/>
      <c r="BXA130" s="503"/>
      <c r="BXB130" s="504"/>
      <c r="BXC130" s="504"/>
      <c r="BXD130" s="505"/>
      <c r="BXE130" s="505"/>
      <c r="BXF130" s="505"/>
      <c r="BXG130" s="506"/>
      <c r="BXH130" s="507"/>
      <c r="BXI130" s="507"/>
      <c r="BXJ130" s="507"/>
      <c r="BXK130" s="507"/>
      <c r="BXL130" s="507"/>
      <c r="BXM130" s="507"/>
      <c r="BXN130" s="507"/>
      <c r="BXO130" s="507"/>
      <c r="BXP130" s="507"/>
      <c r="BXQ130" s="507"/>
      <c r="BXR130" s="507"/>
      <c r="BXS130" s="508"/>
      <c r="BXT130" s="503"/>
      <c r="BXU130" s="504"/>
      <c r="BXV130" s="504"/>
      <c r="BXW130" s="505"/>
      <c r="BXX130" s="505"/>
      <c r="BXY130" s="505"/>
      <c r="BXZ130" s="506"/>
      <c r="BYA130" s="507"/>
      <c r="BYB130" s="507"/>
      <c r="BYC130" s="507"/>
      <c r="BYD130" s="507"/>
      <c r="BYE130" s="507"/>
      <c r="BYF130" s="507"/>
      <c r="BYG130" s="507"/>
      <c r="BYH130" s="507"/>
      <c r="BYI130" s="507"/>
      <c r="BYJ130" s="507"/>
      <c r="BYK130" s="507"/>
      <c r="BYL130" s="508"/>
      <c r="BYM130" s="503"/>
      <c r="BYN130" s="504"/>
      <c r="BYO130" s="504"/>
      <c r="BYP130" s="505"/>
      <c r="BYQ130" s="505"/>
      <c r="BYR130" s="505"/>
      <c r="BYS130" s="506"/>
      <c r="BYT130" s="507"/>
      <c r="BYU130" s="507"/>
      <c r="BYV130" s="507"/>
      <c r="BYW130" s="507"/>
      <c r="BYX130" s="507"/>
      <c r="BYY130" s="507"/>
      <c r="BYZ130" s="507"/>
      <c r="BZA130" s="507"/>
      <c r="BZB130" s="507"/>
      <c r="BZC130" s="507"/>
      <c r="BZD130" s="507"/>
      <c r="BZE130" s="508"/>
      <c r="BZF130" s="503"/>
      <c r="BZG130" s="504"/>
      <c r="BZH130" s="504"/>
      <c r="BZI130" s="505"/>
      <c r="BZJ130" s="505"/>
      <c r="BZK130" s="505"/>
      <c r="BZL130" s="506"/>
      <c r="BZM130" s="507"/>
      <c r="BZN130" s="507"/>
      <c r="BZO130" s="507"/>
      <c r="BZP130" s="507"/>
      <c r="BZQ130" s="507"/>
      <c r="BZR130" s="507"/>
      <c r="BZS130" s="507"/>
      <c r="BZT130" s="507"/>
      <c r="BZU130" s="507"/>
      <c r="BZV130" s="507"/>
      <c r="BZW130" s="507"/>
      <c r="BZX130" s="508"/>
      <c r="BZY130" s="503"/>
      <c r="BZZ130" s="504"/>
      <c r="CAA130" s="504"/>
      <c r="CAB130" s="505"/>
      <c r="CAC130" s="505"/>
      <c r="CAD130" s="505"/>
      <c r="CAE130" s="506"/>
      <c r="CAF130" s="507"/>
      <c r="CAG130" s="507"/>
      <c r="CAH130" s="507"/>
      <c r="CAI130" s="507"/>
      <c r="CAJ130" s="507"/>
      <c r="CAK130" s="507"/>
      <c r="CAL130" s="507"/>
      <c r="CAM130" s="507"/>
      <c r="CAN130" s="507"/>
      <c r="CAO130" s="507"/>
      <c r="CAP130" s="507"/>
      <c r="CAQ130" s="508"/>
      <c r="CAR130" s="503"/>
      <c r="CAS130" s="504"/>
      <c r="CAT130" s="504"/>
      <c r="CAU130" s="505"/>
      <c r="CAV130" s="505"/>
      <c r="CAW130" s="505"/>
      <c r="CAX130" s="506"/>
      <c r="CAY130" s="507"/>
      <c r="CAZ130" s="507"/>
      <c r="CBA130" s="507"/>
      <c r="CBB130" s="507"/>
      <c r="CBC130" s="507"/>
      <c r="CBD130" s="507"/>
      <c r="CBE130" s="507"/>
      <c r="CBF130" s="507"/>
      <c r="CBG130" s="507"/>
      <c r="CBH130" s="507"/>
      <c r="CBI130" s="507"/>
      <c r="CBJ130" s="508"/>
      <c r="CBK130" s="503"/>
      <c r="CBL130" s="504"/>
      <c r="CBM130" s="504"/>
      <c r="CBN130" s="505"/>
      <c r="CBO130" s="505"/>
      <c r="CBP130" s="505"/>
      <c r="CBQ130" s="506"/>
      <c r="CBR130" s="507"/>
      <c r="CBS130" s="507"/>
      <c r="CBT130" s="507"/>
      <c r="CBU130" s="507"/>
      <c r="CBV130" s="507"/>
      <c r="CBW130" s="507"/>
      <c r="CBX130" s="507"/>
      <c r="CBY130" s="507"/>
      <c r="CBZ130" s="507"/>
      <c r="CCA130" s="507"/>
      <c r="CCB130" s="507"/>
      <c r="CCC130" s="508"/>
      <c r="CCD130" s="503"/>
      <c r="CCE130" s="504"/>
      <c r="CCF130" s="504"/>
      <c r="CCG130" s="505"/>
      <c r="CCH130" s="505"/>
      <c r="CCI130" s="505"/>
      <c r="CCJ130" s="506"/>
      <c r="CCK130" s="507"/>
      <c r="CCL130" s="507"/>
      <c r="CCM130" s="507"/>
      <c r="CCN130" s="507"/>
      <c r="CCO130" s="507"/>
      <c r="CCP130" s="507"/>
      <c r="CCQ130" s="507"/>
      <c r="CCR130" s="507"/>
      <c r="CCS130" s="507"/>
      <c r="CCT130" s="507"/>
      <c r="CCU130" s="507"/>
      <c r="CCV130" s="508"/>
      <c r="CCW130" s="503"/>
      <c r="CCX130" s="504"/>
      <c r="CCY130" s="504"/>
      <c r="CCZ130" s="505"/>
      <c r="CDA130" s="505"/>
      <c r="CDB130" s="505"/>
      <c r="CDC130" s="506"/>
      <c r="CDD130" s="507"/>
      <c r="CDE130" s="507"/>
      <c r="CDF130" s="507"/>
      <c r="CDG130" s="507"/>
      <c r="CDH130" s="507"/>
      <c r="CDI130" s="507"/>
      <c r="CDJ130" s="507"/>
      <c r="CDK130" s="507"/>
      <c r="CDL130" s="507"/>
      <c r="CDM130" s="507"/>
      <c r="CDN130" s="507"/>
      <c r="CDO130" s="508"/>
      <c r="CDP130" s="503"/>
      <c r="CDQ130" s="504"/>
      <c r="CDR130" s="504"/>
      <c r="CDS130" s="505"/>
      <c r="CDT130" s="505"/>
      <c r="CDU130" s="505"/>
      <c r="CDV130" s="506"/>
      <c r="CDW130" s="507"/>
      <c r="CDX130" s="507"/>
      <c r="CDY130" s="507"/>
      <c r="CDZ130" s="507"/>
      <c r="CEA130" s="507"/>
      <c r="CEB130" s="507"/>
      <c r="CEC130" s="507"/>
      <c r="CED130" s="507"/>
      <c r="CEE130" s="507"/>
      <c r="CEF130" s="507"/>
      <c r="CEG130" s="507"/>
      <c r="CEH130" s="508"/>
      <c r="CEI130" s="503"/>
      <c r="CEJ130" s="504"/>
      <c r="CEK130" s="504"/>
      <c r="CEL130" s="505"/>
      <c r="CEM130" s="505"/>
      <c r="CEN130" s="505"/>
      <c r="CEO130" s="506"/>
      <c r="CEP130" s="507"/>
      <c r="CEQ130" s="507"/>
      <c r="CER130" s="507"/>
      <c r="CES130" s="507"/>
      <c r="CET130" s="507"/>
      <c r="CEU130" s="507"/>
      <c r="CEV130" s="507"/>
      <c r="CEW130" s="507"/>
      <c r="CEX130" s="507"/>
      <c r="CEY130" s="507"/>
      <c r="CEZ130" s="507"/>
      <c r="CFA130" s="508"/>
      <c r="CFB130" s="503"/>
      <c r="CFC130" s="504"/>
      <c r="CFD130" s="504"/>
      <c r="CFE130" s="505"/>
      <c r="CFF130" s="505"/>
      <c r="CFG130" s="505"/>
      <c r="CFH130" s="506"/>
      <c r="CFI130" s="507"/>
      <c r="CFJ130" s="507"/>
      <c r="CFK130" s="507"/>
      <c r="CFL130" s="507"/>
      <c r="CFM130" s="507"/>
      <c r="CFN130" s="507"/>
      <c r="CFO130" s="507"/>
      <c r="CFP130" s="507"/>
      <c r="CFQ130" s="507"/>
      <c r="CFR130" s="507"/>
      <c r="CFS130" s="507"/>
      <c r="CFT130" s="508"/>
      <c r="CFU130" s="503"/>
      <c r="CFV130" s="504"/>
      <c r="CFW130" s="504"/>
      <c r="CFX130" s="505"/>
      <c r="CFY130" s="505"/>
      <c r="CFZ130" s="505"/>
      <c r="CGA130" s="506"/>
      <c r="CGB130" s="507"/>
      <c r="CGC130" s="507"/>
      <c r="CGD130" s="507"/>
      <c r="CGE130" s="507"/>
      <c r="CGF130" s="507"/>
      <c r="CGG130" s="507"/>
      <c r="CGH130" s="507"/>
      <c r="CGI130" s="507"/>
      <c r="CGJ130" s="507"/>
      <c r="CGK130" s="507"/>
      <c r="CGL130" s="507"/>
      <c r="CGM130" s="508"/>
      <c r="CGN130" s="503"/>
      <c r="CGO130" s="504"/>
      <c r="CGP130" s="504"/>
      <c r="CGQ130" s="505"/>
      <c r="CGR130" s="505"/>
      <c r="CGS130" s="505"/>
      <c r="CGT130" s="506"/>
      <c r="CGU130" s="507"/>
      <c r="CGV130" s="507"/>
      <c r="CGW130" s="507"/>
      <c r="CGX130" s="507"/>
      <c r="CGY130" s="507"/>
      <c r="CGZ130" s="507"/>
      <c r="CHA130" s="507"/>
      <c r="CHB130" s="507"/>
      <c r="CHC130" s="507"/>
      <c r="CHD130" s="507"/>
      <c r="CHE130" s="507"/>
      <c r="CHF130" s="508"/>
      <c r="CHG130" s="503"/>
      <c r="CHH130" s="504"/>
      <c r="CHI130" s="504"/>
      <c r="CHJ130" s="505"/>
      <c r="CHK130" s="505"/>
      <c r="CHL130" s="505"/>
      <c r="CHM130" s="506"/>
      <c r="CHN130" s="507"/>
      <c r="CHO130" s="507"/>
      <c r="CHP130" s="507"/>
      <c r="CHQ130" s="507"/>
      <c r="CHR130" s="507"/>
      <c r="CHS130" s="507"/>
      <c r="CHT130" s="507"/>
      <c r="CHU130" s="507"/>
      <c r="CHV130" s="507"/>
      <c r="CHW130" s="507"/>
      <c r="CHX130" s="507"/>
      <c r="CHY130" s="508"/>
      <c r="CHZ130" s="503"/>
      <c r="CIA130" s="504"/>
      <c r="CIB130" s="504"/>
      <c r="CIC130" s="505"/>
      <c r="CID130" s="505"/>
      <c r="CIE130" s="505"/>
      <c r="CIF130" s="506"/>
      <c r="CIG130" s="507"/>
      <c r="CIH130" s="507"/>
      <c r="CII130" s="507"/>
      <c r="CIJ130" s="507"/>
      <c r="CIK130" s="507"/>
      <c r="CIL130" s="507"/>
      <c r="CIM130" s="507"/>
      <c r="CIN130" s="507"/>
      <c r="CIO130" s="507"/>
      <c r="CIP130" s="507"/>
      <c r="CIQ130" s="507"/>
      <c r="CIR130" s="508"/>
      <c r="CIS130" s="503"/>
      <c r="CIT130" s="504"/>
      <c r="CIU130" s="504"/>
      <c r="CIV130" s="505"/>
      <c r="CIW130" s="505"/>
      <c r="CIX130" s="505"/>
      <c r="CIY130" s="506"/>
      <c r="CIZ130" s="507"/>
      <c r="CJA130" s="507"/>
      <c r="CJB130" s="507"/>
      <c r="CJC130" s="507"/>
      <c r="CJD130" s="507"/>
      <c r="CJE130" s="507"/>
      <c r="CJF130" s="507"/>
      <c r="CJG130" s="507"/>
      <c r="CJH130" s="507"/>
      <c r="CJI130" s="507"/>
      <c r="CJJ130" s="507"/>
      <c r="CJK130" s="508"/>
      <c r="CJL130" s="503"/>
      <c r="CJM130" s="504"/>
      <c r="CJN130" s="504"/>
      <c r="CJO130" s="505"/>
      <c r="CJP130" s="505"/>
      <c r="CJQ130" s="505"/>
      <c r="CJR130" s="506"/>
      <c r="CJS130" s="507"/>
      <c r="CJT130" s="507"/>
      <c r="CJU130" s="507"/>
      <c r="CJV130" s="507"/>
      <c r="CJW130" s="507"/>
      <c r="CJX130" s="507"/>
      <c r="CJY130" s="507"/>
      <c r="CJZ130" s="507"/>
      <c r="CKA130" s="507"/>
      <c r="CKB130" s="507"/>
      <c r="CKC130" s="507"/>
      <c r="CKD130" s="508"/>
      <c r="CKE130" s="503"/>
      <c r="CKF130" s="504"/>
      <c r="CKG130" s="504"/>
      <c r="CKH130" s="505"/>
      <c r="CKI130" s="505"/>
      <c r="CKJ130" s="505"/>
      <c r="CKK130" s="506"/>
      <c r="CKL130" s="507"/>
      <c r="CKM130" s="507"/>
      <c r="CKN130" s="507"/>
      <c r="CKO130" s="507"/>
      <c r="CKP130" s="507"/>
      <c r="CKQ130" s="507"/>
      <c r="CKR130" s="507"/>
      <c r="CKS130" s="507"/>
      <c r="CKT130" s="507"/>
      <c r="CKU130" s="507"/>
      <c r="CKV130" s="507"/>
      <c r="CKW130" s="508"/>
      <c r="CKX130" s="503"/>
      <c r="CKY130" s="504"/>
      <c r="CKZ130" s="504"/>
      <c r="CLA130" s="505"/>
      <c r="CLB130" s="505"/>
      <c r="CLC130" s="505"/>
      <c r="CLD130" s="506"/>
      <c r="CLE130" s="507"/>
      <c r="CLF130" s="507"/>
      <c r="CLG130" s="507"/>
      <c r="CLH130" s="507"/>
      <c r="CLI130" s="507"/>
      <c r="CLJ130" s="507"/>
      <c r="CLK130" s="507"/>
      <c r="CLL130" s="507"/>
      <c r="CLM130" s="507"/>
      <c r="CLN130" s="507"/>
      <c r="CLO130" s="507"/>
      <c r="CLP130" s="508"/>
      <c r="CLQ130" s="503"/>
      <c r="CLR130" s="504"/>
      <c r="CLS130" s="504"/>
      <c r="CLT130" s="505"/>
      <c r="CLU130" s="505"/>
      <c r="CLV130" s="505"/>
      <c r="CLW130" s="506"/>
      <c r="CLX130" s="507"/>
      <c r="CLY130" s="507"/>
      <c r="CLZ130" s="507"/>
      <c r="CMA130" s="507"/>
      <c r="CMB130" s="507"/>
      <c r="CMC130" s="507"/>
      <c r="CMD130" s="507"/>
      <c r="CME130" s="507"/>
      <c r="CMF130" s="507"/>
      <c r="CMG130" s="507"/>
      <c r="CMH130" s="507"/>
      <c r="CMI130" s="508"/>
      <c r="CMJ130" s="503"/>
      <c r="CMK130" s="504"/>
      <c r="CML130" s="504"/>
      <c r="CMM130" s="505"/>
      <c r="CMN130" s="505"/>
      <c r="CMO130" s="505"/>
      <c r="CMP130" s="506"/>
      <c r="CMQ130" s="507"/>
      <c r="CMR130" s="507"/>
      <c r="CMS130" s="507"/>
      <c r="CMT130" s="507"/>
      <c r="CMU130" s="507"/>
      <c r="CMV130" s="507"/>
      <c r="CMW130" s="507"/>
      <c r="CMX130" s="507"/>
      <c r="CMY130" s="507"/>
      <c r="CMZ130" s="507"/>
      <c r="CNA130" s="507"/>
      <c r="CNB130" s="508"/>
      <c r="CNC130" s="503"/>
      <c r="CND130" s="504"/>
      <c r="CNE130" s="504"/>
      <c r="CNF130" s="505"/>
      <c r="CNG130" s="505"/>
      <c r="CNH130" s="505"/>
      <c r="CNI130" s="506"/>
      <c r="CNJ130" s="507"/>
      <c r="CNK130" s="507"/>
      <c r="CNL130" s="507"/>
      <c r="CNM130" s="507"/>
      <c r="CNN130" s="507"/>
      <c r="CNO130" s="507"/>
      <c r="CNP130" s="507"/>
      <c r="CNQ130" s="507"/>
      <c r="CNR130" s="507"/>
      <c r="CNS130" s="507"/>
      <c r="CNT130" s="507"/>
      <c r="CNU130" s="508"/>
      <c r="CNV130" s="503"/>
      <c r="CNW130" s="504"/>
      <c r="CNX130" s="504"/>
      <c r="CNY130" s="505"/>
      <c r="CNZ130" s="505"/>
      <c r="COA130" s="505"/>
      <c r="COB130" s="506"/>
      <c r="COC130" s="507"/>
      <c r="COD130" s="507"/>
      <c r="COE130" s="507"/>
      <c r="COF130" s="507"/>
      <c r="COG130" s="507"/>
      <c r="COH130" s="507"/>
      <c r="COI130" s="507"/>
      <c r="COJ130" s="507"/>
      <c r="COK130" s="507"/>
      <c r="COL130" s="507"/>
      <c r="COM130" s="507"/>
      <c r="CON130" s="508"/>
      <c r="COO130" s="503"/>
      <c r="COP130" s="504"/>
      <c r="COQ130" s="504"/>
      <c r="COR130" s="505"/>
      <c r="COS130" s="505"/>
      <c r="COT130" s="505"/>
      <c r="COU130" s="506"/>
      <c r="COV130" s="507"/>
      <c r="COW130" s="507"/>
      <c r="COX130" s="507"/>
      <c r="COY130" s="507"/>
      <c r="COZ130" s="507"/>
      <c r="CPA130" s="507"/>
      <c r="CPB130" s="507"/>
      <c r="CPC130" s="507"/>
      <c r="CPD130" s="507"/>
      <c r="CPE130" s="507"/>
      <c r="CPF130" s="507"/>
      <c r="CPG130" s="508"/>
      <c r="CPH130" s="503"/>
      <c r="CPI130" s="504"/>
      <c r="CPJ130" s="504"/>
      <c r="CPK130" s="505"/>
      <c r="CPL130" s="505"/>
      <c r="CPM130" s="505"/>
      <c r="CPN130" s="506"/>
      <c r="CPO130" s="507"/>
      <c r="CPP130" s="507"/>
      <c r="CPQ130" s="507"/>
      <c r="CPR130" s="507"/>
      <c r="CPS130" s="507"/>
      <c r="CPT130" s="507"/>
      <c r="CPU130" s="507"/>
      <c r="CPV130" s="507"/>
      <c r="CPW130" s="507"/>
      <c r="CPX130" s="507"/>
      <c r="CPY130" s="507"/>
      <c r="CPZ130" s="508"/>
      <c r="CQA130" s="503"/>
      <c r="CQB130" s="504"/>
      <c r="CQC130" s="504"/>
      <c r="CQD130" s="505"/>
      <c r="CQE130" s="505"/>
      <c r="CQF130" s="505"/>
      <c r="CQG130" s="506"/>
      <c r="CQH130" s="507"/>
      <c r="CQI130" s="507"/>
      <c r="CQJ130" s="507"/>
      <c r="CQK130" s="507"/>
      <c r="CQL130" s="507"/>
      <c r="CQM130" s="507"/>
      <c r="CQN130" s="507"/>
      <c r="CQO130" s="507"/>
      <c r="CQP130" s="507"/>
      <c r="CQQ130" s="507"/>
      <c r="CQR130" s="507"/>
      <c r="CQS130" s="508"/>
      <c r="CQT130" s="503"/>
      <c r="CQU130" s="504"/>
      <c r="CQV130" s="504"/>
      <c r="CQW130" s="505"/>
      <c r="CQX130" s="505"/>
      <c r="CQY130" s="505"/>
      <c r="CQZ130" s="506"/>
      <c r="CRA130" s="507"/>
      <c r="CRB130" s="507"/>
      <c r="CRC130" s="507"/>
      <c r="CRD130" s="507"/>
      <c r="CRE130" s="507"/>
      <c r="CRF130" s="507"/>
      <c r="CRG130" s="507"/>
      <c r="CRH130" s="507"/>
      <c r="CRI130" s="507"/>
      <c r="CRJ130" s="507"/>
      <c r="CRK130" s="507"/>
      <c r="CRL130" s="508"/>
      <c r="CRM130" s="503"/>
      <c r="CRN130" s="504"/>
      <c r="CRO130" s="504"/>
      <c r="CRP130" s="505"/>
      <c r="CRQ130" s="505"/>
      <c r="CRR130" s="505"/>
      <c r="CRS130" s="506"/>
      <c r="CRT130" s="507"/>
      <c r="CRU130" s="507"/>
      <c r="CRV130" s="507"/>
      <c r="CRW130" s="507"/>
      <c r="CRX130" s="507"/>
      <c r="CRY130" s="507"/>
      <c r="CRZ130" s="507"/>
      <c r="CSA130" s="507"/>
      <c r="CSB130" s="507"/>
      <c r="CSC130" s="507"/>
      <c r="CSD130" s="507"/>
      <c r="CSE130" s="508"/>
      <c r="CSF130" s="503"/>
      <c r="CSG130" s="504"/>
      <c r="CSH130" s="504"/>
      <c r="CSI130" s="505"/>
      <c r="CSJ130" s="505"/>
      <c r="CSK130" s="505"/>
      <c r="CSL130" s="506"/>
      <c r="CSM130" s="507"/>
      <c r="CSN130" s="507"/>
      <c r="CSO130" s="507"/>
      <c r="CSP130" s="507"/>
      <c r="CSQ130" s="507"/>
      <c r="CSR130" s="507"/>
      <c r="CSS130" s="507"/>
      <c r="CST130" s="507"/>
      <c r="CSU130" s="507"/>
      <c r="CSV130" s="507"/>
      <c r="CSW130" s="507"/>
      <c r="CSX130" s="508"/>
      <c r="CSY130" s="503"/>
      <c r="CSZ130" s="504"/>
      <c r="CTA130" s="504"/>
      <c r="CTB130" s="505"/>
      <c r="CTC130" s="505"/>
      <c r="CTD130" s="505"/>
      <c r="CTE130" s="506"/>
      <c r="CTF130" s="507"/>
      <c r="CTG130" s="507"/>
      <c r="CTH130" s="507"/>
      <c r="CTI130" s="507"/>
      <c r="CTJ130" s="507"/>
      <c r="CTK130" s="507"/>
      <c r="CTL130" s="507"/>
      <c r="CTM130" s="507"/>
      <c r="CTN130" s="507"/>
      <c r="CTO130" s="507"/>
      <c r="CTP130" s="507"/>
      <c r="CTQ130" s="508"/>
      <c r="CTR130" s="503"/>
      <c r="CTS130" s="504"/>
      <c r="CTT130" s="504"/>
      <c r="CTU130" s="505"/>
      <c r="CTV130" s="505"/>
      <c r="CTW130" s="505"/>
      <c r="CTX130" s="506"/>
      <c r="CTY130" s="507"/>
      <c r="CTZ130" s="507"/>
      <c r="CUA130" s="507"/>
      <c r="CUB130" s="507"/>
      <c r="CUC130" s="507"/>
      <c r="CUD130" s="507"/>
      <c r="CUE130" s="507"/>
      <c r="CUF130" s="507"/>
      <c r="CUG130" s="507"/>
      <c r="CUH130" s="507"/>
      <c r="CUI130" s="507"/>
      <c r="CUJ130" s="508"/>
      <c r="CUK130" s="503"/>
      <c r="CUL130" s="504"/>
      <c r="CUM130" s="504"/>
      <c r="CUN130" s="505"/>
      <c r="CUO130" s="505"/>
      <c r="CUP130" s="505"/>
      <c r="CUQ130" s="506"/>
      <c r="CUR130" s="507"/>
      <c r="CUS130" s="507"/>
      <c r="CUT130" s="507"/>
      <c r="CUU130" s="507"/>
      <c r="CUV130" s="507"/>
      <c r="CUW130" s="507"/>
      <c r="CUX130" s="507"/>
      <c r="CUY130" s="507"/>
      <c r="CUZ130" s="507"/>
      <c r="CVA130" s="507"/>
      <c r="CVB130" s="507"/>
      <c r="CVC130" s="508"/>
      <c r="CVD130" s="503"/>
      <c r="CVE130" s="504"/>
      <c r="CVF130" s="504"/>
      <c r="CVG130" s="505"/>
      <c r="CVH130" s="505"/>
      <c r="CVI130" s="505"/>
      <c r="CVJ130" s="506"/>
      <c r="CVK130" s="507"/>
      <c r="CVL130" s="507"/>
      <c r="CVM130" s="507"/>
      <c r="CVN130" s="507"/>
      <c r="CVO130" s="507"/>
      <c r="CVP130" s="507"/>
      <c r="CVQ130" s="507"/>
      <c r="CVR130" s="507"/>
      <c r="CVS130" s="507"/>
      <c r="CVT130" s="507"/>
      <c r="CVU130" s="507"/>
      <c r="CVV130" s="508"/>
      <c r="CVW130" s="503"/>
      <c r="CVX130" s="504"/>
      <c r="CVY130" s="504"/>
      <c r="CVZ130" s="505"/>
      <c r="CWA130" s="505"/>
      <c r="CWB130" s="505"/>
      <c r="CWC130" s="506"/>
      <c r="CWD130" s="507"/>
      <c r="CWE130" s="507"/>
      <c r="CWF130" s="507"/>
      <c r="CWG130" s="507"/>
      <c r="CWH130" s="507"/>
      <c r="CWI130" s="507"/>
      <c r="CWJ130" s="507"/>
      <c r="CWK130" s="507"/>
      <c r="CWL130" s="507"/>
      <c r="CWM130" s="507"/>
      <c r="CWN130" s="507"/>
      <c r="CWO130" s="508"/>
      <c r="CWP130" s="503"/>
      <c r="CWQ130" s="504"/>
      <c r="CWR130" s="504"/>
      <c r="CWS130" s="505"/>
      <c r="CWT130" s="505"/>
      <c r="CWU130" s="505"/>
      <c r="CWV130" s="506"/>
      <c r="CWW130" s="507"/>
      <c r="CWX130" s="507"/>
      <c r="CWY130" s="507"/>
      <c r="CWZ130" s="507"/>
      <c r="CXA130" s="507"/>
      <c r="CXB130" s="507"/>
      <c r="CXC130" s="507"/>
      <c r="CXD130" s="507"/>
      <c r="CXE130" s="507"/>
      <c r="CXF130" s="507"/>
      <c r="CXG130" s="507"/>
      <c r="CXH130" s="508"/>
      <c r="CXI130" s="503"/>
      <c r="CXJ130" s="504"/>
      <c r="CXK130" s="504"/>
      <c r="CXL130" s="505"/>
      <c r="CXM130" s="505"/>
      <c r="CXN130" s="505"/>
      <c r="CXO130" s="506"/>
      <c r="CXP130" s="507"/>
      <c r="CXQ130" s="507"/>
      <c r="CXR130" s="507"/>
      <c r="CXS130" s="507"/>
      <c r="CXT130" s="507"/>
      <c r="CXU130" s="507"/>
      <c r="CXV130" s="507"/>
      <c r="CXW130" s="507"/>
      <c r="CXX130" s="507"/>
      <c r="CXY130" s="507"/>
      <c r="CXZ130" s="507"/>
      <c r="CYA130" s="508"/>
      <c r="CYB130" s="503"/>
      <c r="CYC130" s="504"/>
      <c r="CYD130" s="504"/>
      <c r="CYE130" s="505"/>
      <c r="CYF130" s="505"/>
      <c r="CYG130" s="505"/>
      <c r="CYH130" s="506"/>
      <c r="CYI130" s="507"/>
      <c r="CYJ130" s="507"/>
      <c r="CYK130" s="507"/>
      <c r="CYL130" s="507"/>
      <c r="CYM130" s="507"/>
      <c r="CYN130" s="507"/>
      <c r="CYO130" s="507"/>
      <c r="CYP130" s="507"/>
      <c r="CYQ130" s="507"/>
      <c r="CYR130" s="507"/>
      <c r="CYS130" s="507"/>
      <c r="CYT130" s="508"/>
      <c r="CYU130" s="503"/>
      <c r="CYV130" s="504"/>
      <c r="CYW130" s="504"/>
      <c r="CYX130" s="505"/>
      <c r="CYY130" s="505"/>
      <c r="CYZ130" s="505"/>
      <c r="CZA130" s="506"/>
      <c r="CZB130" s="507"/>
      <c r="CZC130" s="507"/>
      <c r="CZD130" s="507"/>
      <c r="CZE130" s="507"/>
      <c r="CZF130" s="507"/>
      <c r="CZG130" s="507"/>
      <c r="CZH130" s="507"/>
      <c r="CZI130" s="507"/>
      <c r="CZJ130" s="507"/>
      <c r="CZK130" s="507"/>
      <c r="CZL130" s="507"/>
      <c r="CZM130" s="508"/>
      <c r="CZN130" s="503"/>
      <c r="CZO130" s="504"/>
      <c r="CZP130" s="504"/>
      <c r="CZQ130" s="505"/>
      <c r="CZR130" s="505"/>
      <c r="CZS130" s="505"/>
      <c r="CZT130" s="506"/>
      <c r="CZU130" s="507"/>
      <c r="CZV130" s="507"/>
      <c r="CZW130" s="507"/>
      <c r="CZX130" s="507"/>
      <c r="CZY130" s="507"/>
      <c r="CZZ130" s="507"/>
      <c r="DAA130" s="507"/>
      <c r="DAB130" s="507"/>
      <c r="DAC130" s="507"/>
      <c r="DAD130" s="507"/>
      <c r="DAE130" s="507"/>
      <c r="DAF130" s="508"/>
      <c r="DAG130" s="503"/>
      <c r="DAH130" s="504"/>
      <c r="DAI130" s="504"/>
      <c r="DAJ130" s="505"/>
      <c r="DAK130" s="505"/>
      <c r="DAL130" s="505"/>
      <c r="DAM130" s="506"/>
      <c r="DAN130" s="507"/>
      <c r="DAO130" s="507"/>
      <c r="DAP130" s="507"/>
      <c r="DAQ130" s="507"/>
      <c r="DAR130" s="507"/>
      <c r="DAS130" s="507"/>
      <c r="DAT130" s="507"/>
      <c r="DAU130" s="507"/>
      <c r="DAV130" s="507"/>
      <c r="DAW130" s="507"/>
      <c r="DAX130" s="507"/>
      <c r="DAY130" s="508"/>
      <c r="DAZ130" s="503"/>
      <c r="DBA130" s="504"/>
      <c r="DBB130" s="504"/>
      <c r="DBC130" s="505"/>
      <c r="DBD130" s="505"/>
      <c r="DBE130" s="505"/>
      <c r="DBF130" s="506"/>
      <c r="DBG130" s="507"/>
      <c r="DBH130" s="507"/>
      <c r="DBI130" s="507"/>
      <c r="DBJ130" s="507"/>
      <c r="DBK130" s="507"/>
      <c r="DBL130" s="507"/>
      <c r="DBM130" s="507"/>
      <c r="DBN130" s="507"/>
      <c r="DBO130" s="507"/>
      <c r="DBP130" s="507"/>
      <c r="DBQ130" s="507"/>
      <c r="DBR130" s="508"/>
      <c r="DBS130" s="503"/>
      <c r="DBT130" s="504"/>
      <c r="DBU130" s="504"/>
      <c r="DBV130" s="505"/>
      <c r="DBW130" s="505"/>
      <c r="DBX130" s="505"/>
      <c r="DBY130" s="506"/>
      <c r="DBZ130" s="507"/>
      <c r="DCA130" s="507"/>
      <c r="DCB130" s="507"/>
      <c r="DCC130" s="507"/>
      <c r="DCD130" s="507"/>
      <c r="DCE130" s="507"/>
      <c r="DCF130" s="507"/>
      <c r="DCG130" s="507"/>
      <c r="DCH130" s="507"/>
      <c r="DCI130" s="507"/>
      <c r="DCJ130" s="507"/>
      <c r="DCK130" s="508"/>
      <c r="DCL130" s="503"/>
      <c r="DCM130" s="504"/>
      <c r="DCN130" s="504"/>
      <c r="DCO130" s="505"/>
      <c r="DCP130" s="505"/>
      <c r="DCQ130" s="505"/>
      <c r="DCR130" s="506"/>
      <c r="DCS130" s="507"/>
      <c r="DCT130" s="507"/>
      <c r="DCU130" s="507"/>
      <c r="DCV130" s="507"/>
      <c r="DCW130" s="507"/>
      <c r="DCX130" s="507"/>
      <c r="DCY130" s="507"/>
      <c r="DCZ130" s="507"/>
      <c r="DDA130" s="507"/>
      <c r="DDB130" s="507"/>
      <c r="DDC130" s="507"/>
      <c r="DDD130" s="508"/>
      <c r="DDE130" s="503"/>
      <c r="DDF130" s="504"/>
      <c r="DDG130" s="504"/>
      <c r="DDH130" s="505"/>
      <c r="DDI130" s="505"/>
      <c r="DDJ130" s="505"/>
      <c r="DDK130" s="506"/>
      <c r="DDL130" s="507"/>
      <c r="DDM130" s="507"/>
      <c r="DDN130" s="507"/>
      <c r="DDO130" s="507"/>
      <c r="DDP130" s="507"/>
      <c r="DDQ130" s="507"/>
      <c r="DDR130" s="507"/>
      <c r="DDS130" s="507"/>
      <c r="DDT130" s="507"/>
      <c r="DDU130" s="507"/>
      <c r="DDV130" s="507"/>
      <c r="DDW130" s="508"/>
      <c r="DDX130" s="503"/>
      <c r="DDY130" s="504"/>
      <c r="DDZ130" s="504"/>
      <c r="DEA130" s="505"/>
      <c r="DEB130" s="505"/>
      <c r="DEC130" s="505"/>
      <c r="DED130" s="506"/>
      <c r="DEE130" s="507"/>
      <c r="DEF130" s="507"/>
      <c r="DEG130" s="507"/>
      <c r="DEH130" s="507"/>
      <c r="DEI130" s="507"/>
      <c r="DEJ130" s="507"/>
      <c r="DEK130" s="507"/>
      <c r="DEL130" s="507"/>
      <c r="DEM130" s="507"/>
      <c r="DEN130" s="507"/>
      <c r="DEO130" s="507"/>
      <c r="DEP130" s="508"/>
      <c r="DEQ130" s="503"/>
      <c r="DER130" s="504"/>
      <c r="DES130" s="504"/>
      <c r="DET130" s="505"/>
      <c r="DEU130" s="505"/>
      <c r="DEV130" s="505"/>
      <c r="DEW130" s="506"/>
      <c r="DEX130" s="507"/>
      <c r="DEY130" s="507"/>
      <c r="DEZ130" s="507"/>
      <c r="DFA130" s="507"/>
      <c r="DFB130" s="507"/>
      <c r="DFC130" s="507"/>
      <c r="DFD130" s="507"/>
      <c r="DFE130" s="507"/>
      <c r="DFF130" s="507"/>
      <c r="DFG130" s="507"/>
      <c r="DFH130" s="507"/>
      <c r="DFI130" s="508"/>
      <c r="DFJ130" s="503"/>
      <c r="DFK130" s="504"/>
      <c r="DFL130" s="504"/>
      <c r="DFM130" s="505"/>
      <c r="DFN130" s="505"/>
      <c r="DFO130" s="505"/>
      <c r="DFP130" s="506"/>
      <c r="DFQ130" s="507"/>
      <c r="DFR130" s="507"/>
      <c r="DFS130" s="507"/>
      <c r="DFT130" s="507"/>
      <c r="DFU130" s="507"/>
      <c r="DFV130" s="507"/>
      <c r="DFW130" s="507"/>
      <c r="DFX130" s="507"/>
      <c r="DFY130" s="507"/>
      <c r="DFZ130" s="507"/>
      <c r="DGA130" s="507"/>
      <c r="DGB130" s="508"/>
      <c r="DGC130" s="503"/>
      <c r="DGD130" s="504"/>
      <c r="DGE130" s="504"/>
      <c r="DGF130" s="505"/>
      <c r="DGG130" s="505"/>
      <c r="DGH130" s="505"/>
      <c r="DGI130" s="506"/>
      <c r="DGJ130" s="507"/>
      <c r="DGK130" s="507"/>
      <c r="DGL130" s="507"/>
      <c r="DGM130" s="507"/>
      <c r="DGN130" s="507"/>
      <c r="DGO130" s="507"/>
      <c r="DGP130" s="507"/>
      <c r="DGQ130" s="507"/>
      <c r="DGR130" s="507"/>
      <c r="DGS130" s="507"/>
      <c r="DGT130" s="507"/>
      <c r="DGU130" s="508"/>
      <c r="DGV130" s="503"/>
      <c r="DGW130" s="504"/>
      <c r="DGX130" s="504"/>
      <c r="DGY130" s="505"/>
      <c r="DGZ130" s="505"/>
      <c r="DHA130" s="505"/>
      <c r="DHB130" s="506"/>
      <c r="DHC130" s="507"/>
      <c r="DHD130" s="507"/>
      <c r="DHE130" s="507"/>
      <c r="DHF130" s="507"/>
      <c r="DHG130" s="507"/>
      <c r="DHH130" s="507"/>
      <c r="DHI130" s="507"/>
      <c r="DHJ130" s="507"/>
      <c r="DHK130" s="507"/>
      <c r="DHL130" s="507"/>
      <c r="DHM130" s="507"/>
      <c r="DHN130" s="508"/>
      <c r="DHO130" s="503"/>
      <c r="DHP130" s="504"/>
      <c r="DHQ130" s="504"/>
      <c r="DHR130" s="505"/>
      <c r="DHS130" s="505"/>
      <c r="DHT130" s="505"/>
      <c r="DHU130" s="506"/>
      <c r="DHV130" s="507"/>
      <c r="DHW130" s="507"/>
      <c r="DHX130" s="507"/>
      <c r="DHY130" s="507"/>
      <c r="DHZ130" s="507"/>
      <c r="DIA130" s="507"/>
      <c r="DIB130" s="507"/>
      <c r="DIC130" s="507"/>
      <c r="DID130" s="507"/>
      <c r="DIE130" s="507"/>
      <c r="DIF130" s="507"/>
      <c r="DIG130" s="508"/>
      <c r="DIH130" s="503"/>
      <c r="DII130" s="504"/>
      <c r="DIJ130" s="504"/>
      <c r="DIK130" s="505"/>
      <c r="DIL130" s="505"/>
      <c r="DIM130" s="505"/>
      <c r="DIN130" s="506"/>
      <c r="DIO130" s="507"/>
      <c r="DIP130" s="507"/>
      <c r="DIQ130" s="507"/>
      <c r="DIR130" s="507"/>
      <c r="DIS130" s="507"/>
      <c r="DIT130" s="507"/>
      <c r="DIU130" s="507"/>
      <c r="DIV130" s="507"/>
      <c r="DIW130" s="507"/>
      <c r="DIX130" s="507"/>
      <c r="DIY130" s="507"/>
      <c r="DIZ130" s="508"/>
      <c r="DJA130" s="503"/>
      <c r="DJB130" s="504"/>
      <c r="DJC130" s="504"/>
      <c r="DJD130" s="505"/>
      <c r="DJE130" s="505"/>
      <c r="DJF130" s="505"/>
      <c r="DJG130" s="506"/>
      <c r="DJH130" s="507"/>
      <c r="DJI130" s="507"/>
      <c r="DJJ130" s="507"/>
      <c r="DJK130" s="507"/>
      <c r="DJL130" s="507"/>
      <c r="DJM130" s="507"/>
      <c r="DJN130" s="507"/>
      <c r="DJO130" s="507"/>
      <c r="DJP130" s="507"/>
      <c r="DJQ130" s="507"/>
      <c r="DJR130" s="507"/>
      <c r="DJS130" s="508"/>
      <c r="DJT130" s="503"/>
      <c r="DJU130" s="504"/>
      <c r="DJV130" s="504"/>
      <c r="DJW130" s="505"/>
      <c r="DJX130" s="505"/>
      <c r="DJY130" s="505"/>
      <c r="DJZ130" s="506"/>
      <c r="DKA130" s="507"/>
      <c r="DKB130" s="507"/>
      <c r="DKC130" s="507"/>
      <c r="DKD130" s="507"/>
      <c r="DKE130" s="507"/>
      <c r="DKF130" s="507"/>
      <c r="DKG130" s="507"/>
      <c r="DKH130" s="507"/>
      <c r="DKI130" s="507"/>
      <c r="DKJ130" s="507"/>
      <c r="DKK130" s="507"/>
      <c r="DKL130" s="508"/>
      <c r="DKM130" s="503"/>
      <c r="DKN130" s="504"/>
      <c r="DKO130" s="504"/>
      <c r="DKP130" s="505"/>
      <c r="DKQ130" s="505"/>
      <c r="DKR130" s="505"/>
      <c r="DKS130" s="506"/>
      <c r="DKT130" s="507"/>
      <c r="DKU130" s="507"/>
      <c r="DKV130" s="507"/>
      <c r="DKW130" s="507"/>
      <c r="DKX130" s="507"/>
      <c r="DKY130" s="507"/>
      <c r="DKZ130" s="507"/>
      <c r="DLA130" s="507"/>
      <c r="DLB130" s="507"/>
      <c r="DLC130" s="507"/>
      <c r="DLD130" s="507"/>
      <c r="DLE130" s="508"/>
      <c r="DLF130" s="503"/>
      <c r="DLG130" s="504"/>
      <c r="DLH130" s="504"/>
      <c r="DLI130" s="505"/>
      <c r="DLJ130" s="505"/>
      <c r="DLK130" s="505"/>
      <c r="DLL130" s="506"/>
      <c r="DLM130" s="507"/>
      <c r="DLN130" s="507"/>
      <c r="DLO130" s="507"/>
      <c r="DLP130" s="507"/>
      <c r="DLQ130" s="507"/>
      <c r="DLR130" s="507"/>
      <c r="DLS130" s="507"/>
      <c r="DLT130" s="507"/>
      <c r="DLU130" s="507"/>
      <c r="DLV130" s="507"/>
      <c r="DLW130" s="507"/>
      <c r="DLX130" s="508"/>
      <c r="DLY130" s="503"/>
      <c r="DLZ130" s="504"/>
      <c r="DMA130" s="504"/>
      <c r="DMB130" s="505"/>
      <c r="DMC130" s="505"/>
      <c r="DMD130" s="505"/>
      <c r="DME130" s="506"/>
      <c r="DMF130" s="507"/>
      <c r="DMG130" s="507"/>
      <c r="DMH130" s="507"/>
      <c r="DMI130" s="507"/>
      <c r="DMJ130" s="507"/>
      <c r="DMK130" s="507"/>
      <c r="DML130" s="507"/>
      <c r="DMM130" s="507"/>
      <c r="DMN130" s="507"/>
      <c r="DMO130" s="507"/>
      <c r="DMP130" s="507"/>
      <c r="DMQ130" s="508"/>
      <c r="DMR130" s="503"/>
      <c r="DMS130" s="504"/>
      <c r="DMT130" s="504"/>
      <c r="DMU130" s="505"/>
      <c r="DMV130" s="505"/>
      <c r="DMW130" s="505"/>
      <c r="DMX130" s="506"/>
      <c r="DMY130" s="507"/>
      <c r="DMZ130" s="507"/>
      <c r="DNA130" s="507"/>
      <c r="DNB130" s="507"/>
      <c r="DNC130" s="507"/>
      <c r="DND130" s="507"/>
      <c r="DNE130" s="507"/>
      <c r="DNF130" s="507"/>
      <c r="DNG130" s="507"/>
      <c r="DNH130" s="507"/>
      <c r="DNI130" s="507"/>
      <c r="DNJ130" s="508"/>
      <c r="DNK130" s="503"/>
      <c r="DNL130" s="504"/>
      <c r="DNM130" s="504"/>
      <c r="DNN130" s="505"/>
      <c r="DNO130" s="505"/>
      <c r="DNP130" s="505"/>
      <c r="DNQ130" s="506"/>
      <c r="DNR130" s="507"/>
      <c r="DNS130" s="507"/>
      <c r="DNT130" s="507"/>
      <c r="DNU130" s="507"/>
      <c r="DNV130" s="507"/>
      <c r="DNW130" s="507"/>
      <c r="DNX130" s="507"/>
      <c r="DNY130" s="507"/>
      <c r="DNZ130" s="507"/>
      <c r="DOA130" s="507"/>
      <c r="DOB130" s="507"/>
      <c r="DOC130" s="508"/>
      <c r="DOD130" s="503"/>
      <c r="DOE130" s="504"/>
      <c r="DOF130" s="504"/>
      <c r="DOG130" s="505"/>
      <c r="DOH130" s="505"/>
      <c r="DOI130" s="505"/>
      <c r="DOJ130" s="506"/>
      <c r="DOK130" s="507"/>
      <c r="DOL130" s="507"/>
      <c r="DOM130" s="507"/>
      <c r="DON130" s="507"/>
      <c r="DOO130" s="507"/>
      <c r="DOP130" s="507"/>
      <c r="DOQ130" s="507"/>
      <c r="DOR130" s="507"/>
      <c r="DOS130" s="507"/>
      <c r="DOT130" s="507"/>
      <c r="DOU130" s="507"/>
      <c r="DOV130" s="508"/>
      <c r="DOW130" s="503"/>
      <c r="DOX130" s="504"/>
      <c r="DOY130" s="504"/>
      <c r="DOZ130" s="505"/>
      <c r="DPA130" s="505"/>
      <c r="DPB130" s="505"/>
      <c r="DPC130" s="506"/>
      <c r="DPD130" s="507"/>
      <c r="DPE130" s="507"/>
      <c r="DPF130" s="507"/>
      <c r="DPG130" s="507"/>
      <c r="DPH130" s="507"/>
      <c r="DPI130" s="507"/>
      <c r="DPJ130" s="507"/>
      <c r="DPK130" s="507"/>
      <c r="DPL130" s="507"/>
      <c r="DPM130" s="507"/>
      <c r="DPN130" s="507"/>
      <c r="DPO130" s="508"/>
      <c r="DPP130" s="503"/>
      <c r="DPQ130" s="504"/>
      <c r="DPR130" s="504"/>
      <c r="DPS130" s="505"/>
      <c r="DPT130" s="505"/>
      <c r="DPU130" s="505"/>
      <c r="DPV130" s="506"/>
      <c r="DPW130" s="507"/>
      <c r="DPX130" s="507"/>
      <c r="DPY130" s="507"/>
      <c r="DPZ130" s="507"/>
      <c r="DQA130" s="507"/>
      <c r="DQB130" s="507"/>
      <c r="DQC130" s="507"/>
      <c r="DQD130" s="507"/>
      <c r="DQE130" s="507"/>
      <c r="DQF130" s="507"/>
      <c r="DQG130" s="507"/>
      <c r="DQH130" s="508"/>
      <c r="DQI130" s="503"/>
      <c r="DQJ130" s="504"/>
      <c r="DQK130" s="504"/>
      <c r="DQL130" s="505"/>
      <c r="DQM130" s="505"/>
      <c r="DQN130" s="505"/>
      <c r="DQO130" s="506"/>
      <c r="DQP130" s="507"/>
      <c r="DQQ130" s="507"/>
      <c r="DQR130" s="507"/>
      <c r="DQS130" s="507"/>
      <c r="DQT130" s="507"/>
      <c r="DQU130" s="507"/>
      <c r="DQV130" s="507"/>
      <c r="DQW130" s="507"/>
      <c r="DQX130" s="507"/>
      <c r="DQY130" s="507"/>
      <c r="DQZ130" s="507"/>
      <c r="DRA130" s="508"/>
      <c r="DRB130" s="503"/>
      <c r="DRC130" s="504"/>
      <c r="DRD130" s="504"/>
      <c r="DRE130" s="505"/>
      <c r="DRF130" s="505"/>
      <c r="DRG130" s="505"/>
      <c r="DRH130" s="506"/>
      <c r="DRI130" s="507"/>
      <c r="DRJ130" s="507"/>
      <c r="DRK130" s="507"/>
      <c r="DRL130" s="507"/>
      <c r="DRM130" s="507"/>
      <c r="DRN130" s="507"/>
      <c r="DRO130" s="507"/>
      <c r="DRP130" s="507"/>
      <c r="DRQ130" s="507"/>
      <c r="DRR130" s="507"/>
      <c r="DRS130" s="507"/>
      <c r="DRT130" s="508"/>
      <c r="DRU130" s="503"/>
      <c r="DRV130" s="504"/>
      <c r="DRW130" s="504"/>
      <c r="DRX130" s="505"/>
      <c r="DRY130" s="505"/>
      <c r="DRZ130" s="505"/>
      <c r="DSA130" s="506"/>
      <c r="DSB130" s="507"/>
      <c r="DSC130" s="507"/>
      <c r="DSD130" s="507"/>
      <c r="DSE130" s="507"/>
      <c r="DSF130" s="507"/>
      <c r="DSG130" s="507"/>
      <c r="DSH130" s="507"/>
      <c r="DSI130" s="507"/>
      <c r="DSJ130" s="507"/>
      <c r="DSK130" s="507"/>
      <c r="DSL130" s="507"/>
      <c r="DSM130" s="508"/>
      <c r="DSN130" s="503"/>
      <c r="DSO130" s="504"/>
      <c r="DSP130" s="504"/>
      <c r="DSQ130" s="505"/>
      <c r="DSR130" s="505"/>
      <c r="DSS130" s="505"/>
      <c r="DST130" s="506"/>
      <c r="DSU130" s="507"/>
      <c r="DSV130" s="507"/>
      <c r="DSW130" s="507"/>
      <c r="DSX130" s="507"/>
      <c r="DSY130" s="507"/>
      <c r="DSZ130" s="507"/>
      <c r="DTA130" s="507"/>
      <c r="DTB130" s="507"/>
      <c r="DTC130" s="507"/>
      <c r="DTD130" s="507"/>
      <c r="DTE130" s="507"/>
      <c r="DTF130" s="508"/>
      <c r="DTG130" s="503"/>
      <c r="DTH130" s="504"/>
      <c r="DTI130" s="504"/>
      <c r="DTJ130" s="505"/>
      <c r="DTK130" s="505"/>
      <c r="DTL130" s="505"/>
      <c r="DTM130" s="506"/>
      <c r="DTN130" s="507"/>
      <c r="DTO130" s="507"/>
      <c r="DTP130" s="507"/>
      <c r="DTQ130" s="507"/>
      <c r="DTR130" s="507"/>
      <c r="DTS130" s="507"/>
      <c r="DTT130" s="507"/>
      <c r="DTU130" s="507"/>
      <c r="DTV130" s="507"/>
      <c r="DTW130" s="507"/>
      <c r="DTX130" s="507"/>
      <c r="DTY130" s="508"/>
      <c r="DTZ130" s="503"/>
      <c r="DUA130" s="504"/>
      <c r="DUB130" s="504"/>
      <c r="DUC130" s="505"/>
      <c r="DUD130" s="505"/>
      <c r="DUE130" s="505"/>
      <c r="DUF130" s="506"/>
      <c r="DUG130" s="507"/>
      <c r="DUH130" s="507"/>
      <c r="DUI130" s="507"/>
      <c r="DUJ130" s="507"/>
      <c r="DUK130" s="507"/>
      <c r="DUL130" s="507"/>
      <c r="DUM130" s="507"/>
      <c r="DUN130" s="507"/>
      <c r="DUO130" s="507"/>
      <c r="DUP130" s="507"/>
      <c r="DUQ130" s="507"/>
      <c r="DUR130" s="508"/>
      <c r="DUS130" s="503"/>
      <c r="DUT130" s="504"/>
      <c r="DUU130" s="504"/>
      <c r="DUV130" s="505"/>
      <c r="DUW130" s="505"/>
      <c r="DUX130" s="505"/>
      <c r="DUY130" s="506"/>
      <c r="DUZ130" s="507"/>
      <c r="DVA130" s="507"/>
      <c r="DVB130" s="507"/>
      <c r="DVC130" s="507"/>
      <c r="DVD130" s="507"/>
      <c r="DVE130" s="507"/>
      <c r="DVF130" s="507"/>
      <c r="DVG130" s="507"/>
      <c r="DVH130" s="507"/>
      <c r="DVI130" s="507"/>
      <c r="DVJ130" s="507"/>
      <c r="DVK130" s="508"/>
      <c r="DVL130" s="503"/>
      <c r="DVM130" s="504"/>
      <c r="DVN130" s="504"/>
      <c r="DVO130" s="505"/>
      <c r="DVP130" s="505"/>
      <c r="DVQ130" s="505"/>
      <c r="DVR130" s="506"/>
      <c r="DVS130" s="507"/>
      <c r="DVT130" s="507"/>
      <c r="DVU130" s="507"/>
      <c r="DVV130" s="507"/>
      <c r="DVW130" s="507"/>
      <c r="DVX130" s="507"/>
      <c r="DVY130" s="507"/>
      <c r="DVZ130" s="507"/>
      <c r="DWA130" s="507"/>
      <c r="DWB130" s="507"/>
      <c r="DWC130" s="507"/>
      <c r="DWD130" s="508"/>
      <c r="DWE130" s="503"/>
      <c r="DWF130" s="504"/>
      <c r="DWG130" s="504"/>
      <c r="DWH130" s="505"/>
      <c r="DWI130" s="505"/>
      <c r="DWJ130" s="505"/>
      <c r="DWK130" s="506"/>
      <c r="DWL130" s="507"/>
      <c r="DWM130" s="507"/>
      <c r="DWN130" s="507"/>
      <c r="DWO130" s="507"/>
      <c r="DWP130" s="507"/>
      <c r="DWQ130" s="507"/>
      <c r="DWR130" s="507"/>
      <c r="DWS130" s="507"/>
      <c r="DWT130" s="507"/>
      <c r="DWU130" s="507"/>
      <c r="DWV130" s="507"/>
      <c r="DWW130" s="508"/>
      <c r="DWX130" s="503"/>
      <c r="DWY130" s="504"/>
      <c r="DWZ130" s="504"/>
      <c r="DXA130" s="505"/>
      <c r="DXB130" s="505"/>
      <c r="DXC130" s="505"/>
      <c r="DXD130" s="506"/>
      <c r="DXE130" s="507"/>
      <c r="DXF130" s="507"/>
      <c r="DXG130" s="507"/>
      <c r="DXH130" s="507"/>
      <c r="DXI130" s="507"/>
      <c r="DXJ130" s="507"/>
      <c r="DXK130" s="507"/>
      <c r="DXL130" s="507"/>
      <c r="DXM130" s="507"/>
      <c r="DXN130" s="507"/>
      <c r="DXO130" s="507"/>
      <c r="DXP130" s="508"/>
      <c r="DXQ130" s="503"/>
      <c r="DXR130" s="504"/>
      <c r="DXS130" s="504"/>
      <c r="DXT130" s="505"/>
      <c r="DXU130" s="505"/>
      <c r="DXV130" s="505"/>
      <c r="DXW130" s="506"/>
      <c r="DXX130" s="507"/>
      <c r="DXY130" s="507"/>
      <c r="DXZ130" s="507"/>
      <c r="DYA130" s="507"/>
      <c r="DYB130" s="507"/>
      <c r="DYC130" s="507"/>
      <c r="DYD130" s="507"/>
      <c r="DYE130" s="507"/>
      <c r="DYF130" s="507"/>
      <c r="DYG130" s="507"/>
      <c r="DYH130" s="507"/>
      <c r="DYI130" s="508"/>
      <c r="DYJ130" s="503"/>
      <c r="DYK130" s="504"/>
      <c r="DYL130" s="504"/>
      <c r="DYM130" s="505"/>
      <c r="DYN130" s="505"/>
      <c r="DYO130" s="505"/>
      <c r="DYP130" s="506"/>
      <c r="DYQ130" s="507"/>
      <c r="DYR130" s="507"/>
      <c r="DYS130" s="507"/>
      <c r="DYT130" s="507"/>
      <c r="DYU130" s="507"/>
      <c r="DYV130" s="507"/>
      <c r="DYW130" s="507"/>
      <c r="DYX130" s="507"/>
      <c r="DYY130" s="507"/>
      <c r="DYZ130" s="507"/>
      <c r="DZA130" s="507"/>
      <c r="DZB130" s="508"/>
      <c r="DZC130" s="503"/>
      <c r="DZD130" s="504"/>
      <c r="DZE130" s="504"/>
      <c r="DZF130" s="505"/>
      <c r="DZG130" s="505"/>
      <c r="DZH130" s="505"/>
      <c r="DZI130" s="506"/>
      <c r="DZJ130" s="507"/>
      <c r="DZK130" s="507"/>
      <c r="DZL130" s="507"/>
      <c r="DZM130" s="507"/>
      <c r="DZN130" s="507"/>
      <c r="DZO130" s="507"/>
      <c r="DZP130" s="507"/>
      <c r="DZQ130" s="507"/>
      <c r="DZR130" s="507"/>
      <c r="DZS130" s="507"/>
      <c r="DZT130" s="507"/>
      <c r="DZU130" s="508"/>
      <c r="DZV130" s="503"/>
      <c r="DZW130" s="504"/>
      <c r="DZX130" s="504"/>
      <c r="DZY130" s="505"/>
      <c r="DZZ130" s="505"/>
      <c r="EAA130" s="505"/>
      <c r="EAB130" s="506"/>
      <c r="EAC130" s="507"/>
      <c r="EAD130" s="507"/>
      <c r="EAE130" s="507"/>
      <c r="EAF130" s="507"/>
      <c r="EAG130" s="507"/>
      <c r="EAH130" s="507"/>
      <c r="EAI130" s="507"/>
      <c r="EAJ130" s="507"/>
      <c r="EAK130" s="507"/>
      <c r="EAL130" s="507"/>
      <c r="EAM130" s="507"/>
      <c r="EAN130" s="508"/>
      <c r="EAO130" s="503"/>
      <c r="EAP130" s="504"/>
      <c r="EAQ130" s="504"/>
      <c r="EAR130" s="505"/>
      <c r="EAS130" s="505"/>
      <c r="EAT130" s="505"/>
      <c r="EAU130" s="506"/>
      <c r="EAV130" s="507"/>
      <c r="EAW130" s="507"/>
      <c r="EAX130" s="507"/>
      <c r="EAY130" s="507"/>
      <c r="EAZ130" s="507"/>
      <c r="EBA130" s="507"/>
      <c r="EBB130" s="507"/>
      <c r="EBC130" s="507"/>
      <c r="EBD130" s="507"/>
      <c r="EBE130" s="507"/>
      <c r="EBF130" s="507"/>
      <c r="EBG130" s="508"/>
      <c r="EBH130" s="503"/>
      <c r="EBI130" s="504"/>
      <c r="EBJ130" s="504"/>
      <c r="EBK130" s="505"/>
      <c r="EBL130" s="505"/>
      <c r="EBM130" s="505"/>
      <c r="EBN130" s="506"/>
      <c r="EBO130" s="507"/>
      <c r="EBP130" s="507"/>
      <c r="EBQ130" s="507"/>
      <c r="EBR130" s="507"/>
      <c r="EBS130" s="507"/>
      <c r="EBT130" s="507"/>
      <c r="EBU130" s="507"/>
      <c r="EBV130" s="507"/>
      <c r="EBW130" s="507"/>
      <c r="EBX130" s="507"/>
      <c r="EBY130" s="507"/>
      <c r="EBZ130" s="508"/>
      <c r="ECA130" s="503"/>
      <c r="ECB130" s="504"/>
      <c r="ECC130" s="504"/>
      <c r="ECD130" s="505"/>
      <c r="ECE130" s="505"/>
      <c r="ECF130" s="505"/>
      <c r="ECG130" s="506"/>
      <c r="ECH130" s="507"/>
      <c r="ECI130" s="507"/>
      <c r="ECJ130" s="507"/>
      <c r="ECK130" s="507"/>
      <c r="ECL130" s="507"/>
      <c r="ECM130" s="507"/>
      <c r="ECN130" s="507"/>
      <c r="ECO130" s="507"/>
      <c r="ECP130" s="507"/>
      <c r="ECQ130" s="507"/>
      <c r="ECR130" s="507"/>
      <c r="ECS130" s="508"/>
      <c r="ECT130" s="503"/>
      <c r="ECU130" s="504"/>
      <c r="ECV130" s="504"/>
      <c r="ECW130" s="505"/>
      <c r="ECX130" s="505"/>
      <c r="ECY130" s="505"/>
      <c r="ECZ130" s="506"/>
      <c r="EDA130" s="507"/>
      <c r="EDB130" s="507"/>
      <c r="EDC130" s="507"/>
      <c r="EDD130" s="507"/>
      <c r="EDE130" s="507"/>
      <c r="EDF130" s="507"/>
      <c r="EDG130" s="507"/>
      <c r="EDH130" s="507"/>
      <c r="EDI130" s="507"/>
      <c r="EDJ130" s="507"/>
      <c r="EDK130" s="507"/>
      <c r="EDL130" s="508"/>
      <c r="EDM130" s="503"/>
      <c r="EDN130" s="504"/>
      <c r="EDO130" s="504"/>
      <c r="EDP130" s="505"/>
      <c r="EDQ130" s="505"/>
      <c r="EDR130" s="505"/>
      <c r="EDS130" s="506"/>
      <c r="EDT130" s="507"/>
      <c r="EDU130" s="507"/>
      <c r="EDV130" s="507"/>
      <c r="EDW130" s="507"/>
      <c r="EDX130" s="507"/>
      <c r="EDY130" s="507"/>
      <c r="EDZ130" s="507"/>
      <c r="EEA130" s="507"/>
      <c r="EEB130" s="507"/>
      <c r="EEC130" s="507"/>
      <c r="EED130" s="507"/>
      <c r="EEE130" s="508"/>
      <c r="EEF130" s="503"/>
      <c r="EEG130" s="504"/>
      <c r="EEH130" s="504"/>
      <c r="EEI130" s="505"/>
      <c r="EEJ130" s="505"/>
      <c r="EEK130" s="505"/>
      <c r="EEL130" s="506"/>
      <c r="EEM130" s="507"/>
      <c r="EEN130" s="507"/>
      <c r="EEO130" s="507"/>
      <c r="EEP130" s="507"/>
      <c r="EEQ130" s="507"/>
      <c r="EER130" s="507"/>
      <c r="EES130" s="507"/>
      <c r="EET130" s="507"/>
      <c r="EEU130" s="507"/>
      <c r="EEV130" s="507"/>
      <c r="EEW130" s="507"/>
      <c r="EEX130" s="508"/>
      <c r="EEY130" s="503"/>
      <c r="EEZ130" s="504"/>
      <c r="EFA130" s="504"/>
      <c r="EFB130" s="505"/>
      <c r="EFC130" s="505"/>
      <c r="EFD130" s="505"/>
      <c r="EFE130" s="506"/>
      <c r="EFF130" s="507"/>
      <c r="EFG130" s="507"/>
      <c r="EFH130" s="507"/>
      <c r="EFI130" s="507"/>
      <c r="EFJ130" s="507"/>
      <c r="EFK130" s="507"/>
      <c r="EFL130" s="507"/>
      <c r="EFM130" s="507"/>
      <c r="EFN130" s="507"/>
      <c r="EFO130" s="507"/>
      <c r="EFP130" s="507"/>
      <c r="EFQ130" s="508"/>
      <c r="EFR130" s="503"/>
      <c r="EFS130" s="504"/>
      <c r="EFT130" s="504"/>
      <c r="EFU130" s="505"/>
      <c r="EFV130" s="505"/>
      <c r="EFW130" s="505"/>
      <c r="EFX130" s="506"/>
      <c r="EFY130" s="507"/>
      <c r="EFZ130" s="507"/>
      <c r="EGA130" s="507"/>
      <c r="EGB130" s="507"/>
      <c r="EGC130" s="507"/>
      <c r="EGD130" s="507"/>
      <c r="EGE130" s="507"/>
      <c r="EGF130" s="507"/>
      <c r="EGG130" s="507"/>
      <c r="EGH130" s="507"/>
      <c r="EGI130" s="507"/>
      <c r="EGJ130" s="508"/>
      <c r="EGK130" s="503"/>
      <c r="EGL130" s="504"/>
      <c r="EGM130" s="504"/>
      <c r="EGN130" s="505"/>
      <c r="EGO130" s="505"/>
      <c r="EGP130" s="505"/>
      <c r="EGQ130" s="506"/>
      <c r="EGR130" s="507"/>
      <c r="EGS130" s="507"/>
      <c r="EGT130" s="507"/>
      <c r="EGU130" s="507"/>
      <c r="EGV130" s="507"/>
      <c r="EGW130" s="507"/>
      <c r="EGX130" s="507"/>
      <c r="EGY130" s="507"/>
      <c r="EGZ130" s="507"/>
      <c r="EHA130" s="507"/>
      <c r="EHB130" s="507"/>
      <c r="EHC130" s="508"/>
      <c r="EHD130" s="503"/>
      <c r="EHE130" s="504"/>
      <c r="EHF130" s="504"/>
      <c r="EHG130" s="505"/>
      <c r="EHH130" s="505"/>
      <c r="EHI130" s="505"/>
      <c r="EHJ130" s="506"/>
      <c r="EHK130" s="507"/>
      <c r="EHL130" s="507"/>
      <c r="EHM130" s="507"/>
      <c r="EHN130" s="507"/>
      <c r="EHO130" s="507"/>
      <c r="EHP130" s="507"/>
      <c r="EHQ130" s="507"/>
      <c r="EHR130" s="507"/>
      <c r="EHS130" s="507"/>
      <c r="EHT130" s="507"/>
      <c r="EHU130" s="507"/>
      <c r="EHV130" s="508"/>
      <c r="EHW130" s="503"/>
      <c r="EHX130" s="504"/>
      <c r="EHY130" s="504"/>
      <c r="EHZ130" s="505"/>
      <c r="EIA130" s="505"/>
      <c r="EIB130" s="505"/>
      <c r="EIC130" s="506"/>
      <c r="EID130" s="507"/>
      <c r="EIE130" s="507"/>
      <c r="EIF130" s="507"/>
      <c r="EIG130" s="507"/>
      <c r="EIH130" s="507"/>
      <c r="EII130" s="507"/>
      <c r="EIJ130" s="507"/>
      <c r="EIK130" s="507"/>
      <c r="EIL130" s="507"/>
      <c r="EIM130" s="507"/>
      <c r="EIN130" s="507"/>
      <c r="EIO130" s="508"/>
      <c r="EIP130" s="503"/>
      <c r="EIQ130" s="504"/>
      <c r="EIR130" s="504"/>
      <c r="EIS130" s="505"/>
      <c r="EIT130" s="505"/>
      <c r="EIU130" s="505"/>
      <c r="EIV130" s="506"/>
      <c r="EIW130" s="507"/>
      <c r="EIX130" s="507"/>
      <c r="EIY130" s="507"/>
      <c r="EIZ130" s="507"/>
      <c r="EJA130" s="507"/>
      <c r="EJB130" s="507"/>
      <c r="EJC130" s="507"/>
      <c r="EJD130" s="507"/>
      <c r="EJE130" s="507"/>
      <c r="EJF130" s="507"/>
      <c r="EJG130" s="507"/>
      <c r="EJH130" s="508"/>
      <c r="EJI130" s="503"/>
      <c r="EJJ130" s="504"/>
      <c r="EJK130" s="504"/>
      <c r="EJL130" s="505"/>
      <c r="EJM130" s="505"/>
      <c r="EJN130" s="505"/>
      <c r="EJO130" s="506"/>
      <c r="EJP130" s="507"/>
      <c r="EJQ130" s="507"/>
      <c r="EJR130" s="507"/>
      <c r="EJS130" s="507"/>
      <c r="EJT130" s="507"/>
      <c r="EJU130" s="507"/>
      <c r="EJV130" s="507"/>
      <c r="EJW130" s="507"/>
      <c r="EJX130" s="507"/>
      <c r="EJY130" s="507"/>
      <c r="EJZ130" s="507"/>
      <c r="EKA130" s="508"/>
      <c r="EKB130" s="503"/>
      <c r="EKC130" s="504"/>
      <c r="EKD130" s="504"/>
      <c r="EKE130" s="505"/>
      <c r="EKF130" s="505"/>
      <c r="EKG130" s="505"/>
      <c r="EKH130" s="506"/>
      <c r="EKI130" s="507"/>
      <c r="EKJ130" s="507"/>
      <c r="EKK130" s="507"/>
      <c r="EKL130" s="507"/>
      <c r="EKM130" s="507"/>
      <c r="EKN130" s="507"/>
      <c r="EKO130" s="507"/>
      <c r="EKP130" s="507"/>
      <c r="EKQ130" s="507"/>
      <c r="EKR130" s="507"/>
      <c r="EKS130" s="507"/>
      <c r="EKT130" s="508"/>
      <c r="EKU130" s="503"/>
      <c r="EKV130" s="504"/>
      <c r="EKW130" s="504"/>
      <c r="EKX130" s="505"/>
      <c r="EKY130" s="505"/>
      <c r="EKZ130" s="505"/>
      <c r="ELA130" s="506"/>
      <c r="ELB130" s="507"/>
      <c r="ELC130" s="507"/>
      <c r="ELD130" s="507"/>
      <c r="ELE130" s="507"/>
      <c r="ELF130" s="507"/>
      <c r="ELG130" s="507"/>
      <c r="ELH130" s="507"/>
      <c r="ELI130" s="507"/>
      <c r="ELJ130" s="507"/>
      <c r="ELK130" s="507"/>
      <c r="ELL130" s="507"/>
      <c r="ELM130" s="508"/>
      <c r="ELN130" s="503"/>
      <c r="ELO130" s="504"/>
      <c r="ELP130" s="504"/>
      <c r="ELQ130" s="505"/>
      <c r="ELR130" s="505"/>
      <c r="ELS130" s="505"/>
      <c r="ELT130" s="506"/>
      <c r="ELU130" s="507"/>
      <c r="ELV130" s="507"/>
      <c r="ELW130" s="507"/>
      <c r="ELX130" s="507"/>
      <c r="ELY130" s="507"/>
      <c r="ELZ130" s="507"/>
      <c r="EMA130" s="507"/>
      <c r="EMB130" s="507"/>
      <c r="EMC130" s="507"/>
      <c r="EMD130" s="507"/>
      <c r="EME130" s="507"/>
      <c r="EMF130" s="508"/>
      <c r="EMG130" s="503"/>
      <c r="EMH130" s="504"/>
      <c r="EMI130" s="504"/>
      <c r="EMJ130" s="505"/>
      <c r="EMK130" s="505"/>
      <c r="EML130" s="505"/>
      <c r="EMM130" s="506"/>
      <c r="EMN130" s="507"/>
      <c r="EMO130" s="507"/>
      <c r="EMP130" s="507"/>
      <c r="EMQ130" s="507"/>
      <c r="EMR130" s="507"/>
      <c r="EMS130" s="507"/>
      <c r="EMT130" s="507"/>
      <c r="EMU130" s="507"/>
      <c r="EMV130" s="507"/>
      <c r="EMW130" s="507"/>
      <c r="EMX130" s="507"/>
      <c r="EMY130" s="508"/>
      <c r="EMZ130" s="503"/>
      <c r="ENA130" s="504"/>
      <c r="ENB130" s="504"/>
      <c r="ENC130" s="505"/>
      <c r="END130" s="505"/>
      <c r="ENE130" s="505"/>
      <c r="ENF130" s="506"/>
      <c r="ENG130" s="507"/>
      <c r="ENH130" s="507"/>
      <c r="ENI130" s="507"/>
      <c r="ENJ130" s="507"/>
      <c r="ENK130" s="507"/>
      <c r="ENL130" s="507"/>
      <c r="ENM130" s="507"/>
      <c r="ENN130" s="507"/>
      <c r="ENO130" s="507"/>
      <c r="ENP130" s="507"/>
      <c r="ENQ130" s="507"/>
      <c r="ENR130" s="508"/>
      <c r="ENS130" s="503"/>
      <c r="ENT130" s="504"/>
      <c r="ENU130" s="504"/>
      <c r="ENV130" s="505"/>
      <c r="ENW130" s="505"/>
      <c r="ENX130" s="505"/>
      <c r="ENY130" s="506"/>
      <c r="ENZ130" s="507"/>
      <c r="EOA130" s="507"/>
      <c r="EOB130" s="507"/>
      <c r="EOC130" s="507"/>
      <c r="EOD130" s="507"/>
      <c r="EOE130" s="507"/>
      <c r="EOF130" s="507"/>
      <c r="EOG130" s="507"/>
      <c r="EOH130" s="507"/>
      <c r="EOI130" s="507"/>
      <c r="EOJ130" s="507"/>
      <c r="EOK130" s="508"/>
      <c r="EOL130" s="503"/>
      <c r="EOM130" s="504"/>
      <c r="EON130" s="504"/>
      <c r="EOO130" s="505"/>
      <c r="EOP130" s="505"/>
      <c r="EOQ130" s="505"/>
      <c r="EOR130" s="506"/>
      <c r="EOS130" s="507"/>
      <c r="EOT130" s="507"/>
      <c r="EOU130" s="507"/>
      <c r="EOV130" s="507"/>
      <c r="EOW130" s="507"/>
      <c r="EOX130" s="507"/>
      <c r="EOY130" s="507"/>
      <c r="EOZ130" s="507"/>
      <c r="EPA130" s="507"/>
      <c r="EPB130" s="507"/>
      <c r="EPC130" s="507"/>
      <c r="EPD130" s="508"/>
      <c r="EPE130" s="503"/>
      <c r="EPF130" s="504"/>
      <c r="EPG130" s="504"/>
      <c r="EPH130" s="505"/>
      <c r="EPI130" s="505"/>
      <c r="EPJ130" s="505"/>
      <c r="EPK130" s="506"/>
      <c r="EPL130" s="507"/>
      <c r="EPM130" s="507"/>
      <c r="EPN130" s="507"/>
      <c r="EPO130" s="507"/>
      <c r="EPP130" s="507"/>
      <c r="EPQ130" s="507"/>
      <c r="EPR130" s="507"/>
      <c r="EPS130" s="507"/>
      <c r="EPT130" s="507"/>
      <c r="EPU130" s="507"/>
      <c r="EPV130" s="507"/>
      <c r="EPW130" s="508"/>
      <c r="EPX130" s="503"/>
      <c r="EPY130" s="504"/>
      <c r="EPZ130" s="504"/>
      <c r="EQA130" s="505"/>
      <c r="EQB130" s="505"/>
      <c r="EQC130" s="505"/>
      <c r="EQD130" s="506"/>
      <c r="EQE130" s="507"/>
      <c r="EQF130" s="507"/>
      <c r="EQG130" s="507"/>
      <c r="EQH130" s="507"/>
      <c r="EQI130" s="507"/>
      <c r="EQJ130" s="507"/>
      <c r="EQK130" s="507"/>
      <c r="EQL130" s="507"/>
      <c r="EQM130" s="507"/>
      <c r="EQN130" s="507"/>
      <c r="EQO130" s="507"/>
      <c r="EQP130" s="508"/>
      <c r="EQQ130" s="503"/>
      <c r="EQR130" s="504"/>
      <c r="EQS130" s="504"/>
      <c r="EQT130" s="505"/>
      <c r="EQU130" s="505"/>
      <c r="EQV130" s="505"/>
      <c r="EQW130" s="506"/>
      <c r="EQX130" s="507"/>
      <c r="EQY130" s="507"/>
      <c r="EQZ130" s="507"/>
      <c r="ERA130" s="507"/>
      <c r="ERB130" s="507"/>
      <c r="ERC130" s="507"/>
      <c r="ERD130" s="507"/>
      <c r="ERE130" s="507"/>
      <c r="ERF130" s="507"/>
      <c r="ERG130" s="507"/>
      <c r="ERH130" s="507"/>
      <c r="ERI130" s="508"/>
      <c r="ERJ130" s="503"/>
      <c r="ERK130" s="504"/>
      <c r="ERL130" s="504"/>
      <c r="ERM130" s="505"/>
      <c r="ERN130" s="505"/>
      <c r="ERO130" s="505"/>
      <c r="ERP130" s="506"/>
      <c r="ERQ130" s="507"/>
      <c r="ERR130" s="507"/>
      <c r="ERS130" s="507"/>
      <c r="ERT130" s="507"/>
      <c r="ERU130" s="507"/>
      <c r="ERV130" s="507"/>
      <c r="ERW130" s="507"/>
      <c r="ERX130" s="507"/>
      <c r="ERY130" s="507"/>
      <c r="ERZ130" s="507"/>
      <c r="ESA130" s="507"/>
      <c r="ESB130" s="508"/>
      <c r="ESC130" s="503"/>
      <c r="ESD130" s="504"/>
      <c r="ESE130" s="504"/>
      <c r="ESF130" s="505"/>
      <c r="ESG130" s="505"/>
      <c r="ESH130" s="505"/>
      <c r="ESI130" s="506"/>
      <c r="ESJ130" s="507"/>
      <c r="ESK130" s="507"/>
      <c r="ESL130" s="507"/>
      <c r="ESM130" s="507"/>
      <c r="ESN130" s="507"/>
      <c r="ESO130" s="507"/>
      <c r="ESP130" s="507"/>
      <c r="ESQ130" s="507"/>
      <c r="ESR130" s="507"/>
      <c r="ESS130" s="507"/>
      <c r="EST130" s="507"/>
      <c r="ESU130" s="508"/>
      <c r="ESV130" s="503"/>
      <c r="ESW130" s="504"/>
      <c r="ESX130" s="504"/>
      <c r="ESY130" s="505"/>
      <c r="ESZ130" s="505"/>
      <c r="ETA130" s="505"/>
      <c r="ETB130" s="506"/>
      <c r="ETC130" s="507"/>
      <c r="ETD130" s="507"/>
      <c r="ETE130" s="507"/>
      <c r="ETF130" s="507"/>
      <c r="ETG130" s="507"/>
      <c r="ETH130" s="507"/>
      <c r="ETI130" s="507"/>
      <c r="ETJ130" s="507"/>
      <c r="ETK130" s="507"/>
      <c r="ETL130" s="507"/>
      <c r="ETM130" s="507"/>
      <c r="ETN130" s="508"/>
      <c r="ETO130" s="503"/>
      <c r="ETP130" s="504"/>
      <c r="ETQ130" s="504"/>
      <c r="ETR130" s="505"/>
      <c r="ETS130" s="505"/>
      <c r="ETT130" s="505"/>
      <c r="ETU130" s="506"/>
      <c r="ETV130" s="507"/>
      <c r="ETW130" s="507"/>
      <c r="ETX130" s="507"/>
      <c r="ETY130" s="507"/>
      <c r="ETZ130" s="507"/>
      <c r="EUA130" s="507"/>
      <c r="EUB130" s="507"/>
      <c r="EUC130" s="507"/>
      <c r="EUD130" s="507"/>
      <c r="EUE130" s="507"/>
      <c r="EUF130" s="507"/>
      <c r="EUG130" s="508"/>
      <c r="EUH130" s="503"/>
      <c r="EUI130" s="504"/>
      <c r="EUJ130" s="504"/>
      <c r="EUK130" s="505"/>
      <c r="EUL130" s="505"/>
      <c r="EUM130" s="505"/>
      <c r="EUN130" s="506"/>
      <c r="EUO130" s="507"/>
      <c r="EUP130" s="507"/>
      <c r="EUQ130" s="507"/>
      <c r="EUR130" s="507"/>
      <c r="EUS130" s="507"/>
      <c r="EUT130" s="507"/>
      <c r="EUU130" s="507"/>
      <c r="EUV130" s="507"/>
      <c r="EUW130" s="507"/>
      <c r="EUX130" s="507"/>
      <c r="EUY130" s="507"/>
      <c r="EUZ130" s="508"/>
      <c r="EVA130" s="503"/>
      <c r="EVB130" s="504"/>
      <c r="EVC130" s="504"/>
      <c r="EVD130" s="505"/>
      <c r="EVE130" s="505"/>
      <c r="EVF130" s="505"/>
      <c r="EVG130" s="506"/>
      <c r="EVH130" s="507"/>
      <c r="EVI130" s="507"/>
      <c r="EVJ130" s="507"/>
      <c r="EVK130" s="507"/>
      <c r="EVL130" s="507"/>
      <c r="EVM130" s="507"/>
      <c r="EVN130" s="507"/>
      <c r="EVO130" s="507"/>
      <c r="EVP130" s="507"/>
      <c r="EVQ130" s="507"/>
      <c r="EVR130" s="507"/>
      <c r="EVS130" s="508"/>
      <c r="EVT130" s="503"/>
      <c r="EVU130" s="504"/>
      <c r="EVV130" s="504"/>
      <c r="EVW130" s="505"/>
      <c r="EVX130" s="505"/>
      <c r="EVY130" s="505"/>
      <c r="EVZ130" s="506"/>
      <c r="EWA130" s="507"/>
      <c r="EWB130" s="507"/>
      <c r="EWC130" s="507"/>
      <c r="EWD130" s="507"/>
      <c r="EWE130" s="507"/>
      <c r="EWF130" s="507"/>
      <c r="EWG130" s="507"/>
      <c r="EWH130" s="507"/>
      <c r="EWI130" s="507"/>
      <c r="EWJ130" s="507"/>
      <c r="EWK130" s="507"/>
      <c r="EWL130" s="508"/>
      <c r="EWM130" s="503"/>
      <c r="EWN130" s="504"/>
      <c r="EWO130" s="504"/>
      <c r="EWP130" s="505"/>
      <c r="EWQ130" s="505"/>
      <c r="EWR130" s="505"/>
      <c r="EWS130" s="506"/>
      <c r="EWT130" s="507"/>
      <c r="EWU130" s="507"/>
      <c r="EWV130" s="507"/>
      <c r="EWW130" s="507"/>
      <c r="EWX130" s="507"/>
      <c r="EWY130" s="507"/>
      <c r="EWZ130" s="507"/>
      <c r="EXA130" s="507"/>
      <c r="EXB130" s="507"/>
      <c r="EXC130" s="507"/>
      <c r="EXD130" s="507"/>
      <c r="EXE130" s="508"/>
      <c r="EXF130" s="503"/>
      <c r="EXG130" s="504"/>
      <c r="EXH130" s="504"/>
      <c r="EXI130" s="505"/>
      <c r="EXJ130" s="505"/>
      <c r="EXK130" s="505"/>
      <c r="EXL130" s="506"/>
      <c r="EXM130" s="507"/>
      <c r="EXN130" s="507"/>
      <c r="EXO130" s="507"/>
      <c r="EXP130" s="507"/>
      <c r="EXQ130" s="507"/>
      <c r="EXR130" s="507"/>
      <c r="EXS130" s="507"/>
      <c r="EXT130" s="507"/>
      <c r="EXU130" s="507"/>
      <c r="EXV130" s="507"/>
      <c r="EXW130" s="507"/>
      <c r="EXX130" s="508"/>
      <c r="EXY130" s="503"/>
      <c r="EXZ130" s="504"/>
      <c r="EYA130" s="504"/>
      <c r="EYB130" s="505"/>
      <c r="EYC130" s="505"/>
      <c r="EYD130" s="505"/>
      <c r="EYE130" s="506"/>
      <c r="EYF130" s="507"/>
      <c r="EYG130" s="507"/>
      <c r="EYH130" s="507"/>
      <c r="EYI130" s="507"/>
      <c r="EYJ130" s="507"/>
      <c r="EYK130" s="507"/>
      <c r="EYL130" s="507"/>
      <c r="EYM130" s="507"/>
      <c r="EYN130" s="507"/>
      <c r="EYO130" s="507"/>
      <c r="EYP130" s="507"/>
      <c r="EYQ130" s="508"/>
      <c r="EYR130" s="503"/>
      <c r="EYS130" s="504"/>
      <c r="EYT130" s="504"/>
      <c r="EYU130" s="505"/>
      <c r="EYV130" s="505"/>
      <c r="EYW130" s="505"/>
      <c r="EYX130" s="506"/>
      <c r="EYY130" s="507"/>
      <c r="EYZ130" s="507"/>
      <c r="EZA130" s="507"/>
      <c r="EZB130" s="507"/>
      <c r="EZC130" s="507"/>
      <c r="EZD130" s="507"/>
      <c r="EZE130" s="507"/>
      <c r="EZF130" s="507"/>
      <c r="EZG130" s="507"/>
      <c r="EZH130" s="507"/>
      <c r="EZI130" s="507"/>
      <c r="EZJ130" s="508"/>
      <c r="EZK130" s="503"/>
      <c r="EZL130" s="504"/>
      <c r="EZM130" s="504"/>
      <c r="EZN130" s="505"/>
      <c r="EZO130" s="505"/>
      <c r="EZP130" s="505"/>
      <c r="EZQ130" s="506"/>
      <c r="EZR130" s="507"/>
      <c r="EZS130" s="507"/>
      <c r="EZT130" s="507"/>
      <c r="EZU130" s="507"/>
      <c r="EZV130" s="507"/>
      <c r="EZW130" s="507"/>
      <c r="EZX130" s="507"/>
      <c r="EZY130" s="507"/>
      <c r="EZZ130" s="507"/>
      <c r="FAA130" s="507"/>
      <c r="FAB130" s="507"/>
      <c r="FAC130" s="508"/>
      <c r="FAD130" s="503"/>
      <c r="FAE130" s="504"/>
      <c r="FAF130" s="504"/>
      <c r="FAG130" s="505"/>
      <c r="FAH130" s="505"/>
      <c r="FAI130" s="505"/>
      <c r="FAJ130" s="506"/>
      <c r="FAK130" s="507"/>
      <c r="FAL130" s="507"/>
      <c r="FAM130" s="507"/>
      <c r="FAN130" s="507"/>
      <c r="FAO130" s="507"/>
      <c r="FAP130" s="507"/>
      <c r="FAQ130" s="507"/>
      <c r="FAR130" s="507"/>
      <c r="FAS130" s="507"/>
      <c r="FAT130" s="507"/>
      <c r="FAU130" s="507"/>
      <c r="FAV130" s="508"/>
      <c r="FAW130" s="503"/>
      <c r="FAX130" s="504"/>
      <c r="FAY130" s="504"/>
      <c r="FAZ130" s="505"/>
      <c r="FBA130" s="505"/>
      <c r="FBB130" s="505"/>
      <c r="FBC130" s="506"/>
      <c r="FBD130" s="507"/>
      <c r="FBE130" s="507"/>
      <c r="FBF130" s="507"/>
      <c r="FBG130" s="507"/>
      <c r="FBH130" s="507"/>
      <c r="FBI130" s="507"/>
      <c r="FBJ130" s="507"/>
      <c r="FBK130" s="507"/>
      <c r="FBL130" s="507"/>
      <c r="FBM130" s="507"/>
      <c r="FBN130" s="507"/>
      <c r="FBO130" s="508"/>
      <c r="FBP130" s="503"/>
      <c r="FBQ130" s="504"/>
      <c r="FBR130" s="504"/>
      <c r="FBS130" s="505"/>
      <c r="FBT130" s="505"/>
      <c r="FBU130" s="505"/>
      <c r="FBV130" s="506"/>
      <c r="FBW130" s="507"/>
      <c r="FBX130" s="507"/>
      <c r="FBY130" s="507"/>
      <c r="FBZ130" s="507"/>
      <c r="FCA130" s="507"/>
      <c r="FCB130" s="507"/>
      <c r="FCC130" s="507"/>
      <c r="FCD130" s="507"/>
      <c r="FCE130" s="507"/>
      <c r="FCF130" s="507"/>
      <c r="FCG130" s="507"/>
      <c r="FCH130" s="508"/>
      <c r="FCI130" s="503"/>
      <c r="FCJ130" s="504"/>
      <c r="FCK130" s="504"/>
      <c r="FCL130" s="505"/>
      <c r="FCM130" s="505"/>
      <c r="FCN130" s="505"/>
      <c r="FCO130" s="506"/>
      <c r="FCP130" s="507"/>
      <c r="FCQ130" s="507"/>
      <c r="FCR130" s="507"/>
      <c r="FCS130" s="507"/>
      <c r="FCT130" s="507"/>
      <c r="FCU130" s="507"/>
      <c r="FCV130" s="507"/>
      <c r="FCW130" s="507"/>
      <c r="FCX130" s="507"/>
      <c r="FCY130" s="507"/>
      <c r="FCZ130" s="507"/>
      <c r="FDA130" s="508"/>
      <c r="FDB130" s="503"/>
      <c r="FDC130" s="504"/>
      <c r="FDD130" s="504"/>
      <c r="FDE130" s="505"/>
      <c r="FDF130" s="505"/>
      <c r="FDG130" s="505"/>
      <c r="FDH130" s="506"/>
      <c r="FDI130" s="507"/>
      <c r="FDJ130" s="507"/>
      <c r="FDK130" s="507"/>
      <c r="FDL130" s="507"/>
      <c r="FDM130" s="507"/>
      <c r="FDN130" s="507"/>
      <c r="FDO130" s="507"/>
      <c r="FDP130" s="507"/>
      <c r="FDQ130" s="507"/>
      <c r="FDR130" s="507"/>
      <c r="FDS130" s="507"/>
      <c r="FDT130" s="508"/>
      <c r="FDU130" s="503"/>
      <c r="FDV130" s="504"/>
      <c r="FDW130" s="504"/>
      <c r="FDX130" s="505"/>
      <c r="FDY130" s="505"/>
      <c r="FDZ130" s="505"/>
      <c r="FEA130" s="506"/>
      <c r="FEB130" s="507"/>
      <c r="FEC130" s="507"/>
      <c r="FED130" s="507"/>
      <c r="FEE130" s="507"/>
      <c r="FEF130" s="507"/>
      <c r="FEG130" s="507"/>
      <c r="FEH130" s="507"/>
      <c r="FEI130" s="507"/>
      <c r="FEJ130" s="507"/>
      <c r="FEK130" s="507"/>
      <c r="FEL130" s="507"/>
      <c r="FEM130" s="508"/>
      <c r="FEN130" s="503"/>
      <c r="FEO130" s="504"/>
      <c r="FEP130" s="504"/>
      <c r="FEQ130" s="505"/>
      <c r="FER130" s="505"/>
      <c r="FES130" s="505"/>
      <c r="FET130" s="506"/>
      <c r="FEU130" s="507"/>
      <c r="FEV130" s="507"/>
      <c r="FEW130" s="507"/>
      <c r="FEX130" s="507"/>
      <c r="FEY130" s="507"/>
      <c r="FEZ130" s="507"/>
      <c r="FFA130" s="507"/>
      <c r="FFB130" s="507"/>
      <c r="FFC130" s="507"/>
      <c r="FFD130" s="507"/>
      <c r="FFE130" s="507"/>
      <c r="FFF130" s="508"/>
      <c r="FFG130" s="503"/>
      <c r="FFH130" s="504"/>
      <c r="FFI130" s="504"/>
      <c r="FFJ130" s="505"/>
      <c r="FFK130" s="505"/>
      <c r="FFL130" s="505"/>
      <c r="FFM130" s="506"/>
      <c r="FFN130" s="507"/>
      <c r="FFO130" s="507"/>
      <c r="FFP130" s="507"/>
      <c r="FFQ130" s="507"/>
      <c r="FFR130" s="507"/>
      <c r="FFS130" s="507"/>
      <c r="FFT130" s="507"/>
      <c r="FFU130" s="507"/>
      <c r="FFV130" s="507"/>
      <c r="FFW130" s="507"/>
      <c r="FFX130" s="507"/>
      <c r="FFY130" s="508"/>
      <c r="FFZ130" s="503"/>
      <c r="FGA130" s="504"/>
      <c r="FGB130" s="504"/>
      <c r="FGC130" s="505"/>
      <c r="FGD130" s="505"/>
      <c r="FGE130" s="505"/>
      <c r="FGF130" s="506"/>
      <c r="FGG130" s="507"/>
      <c r="FGH130" s="507"/>
      <c r="FGI130" s="507"/>
      <c r="FGJ130" s="507"/>
      <c r="FGK130" s="507"/>
      <c r="FGL130" s="507"/>
      <c r="FGM130" s="507"/>
      <c r="FGN130" s="507"/>
      <c r="FGO130" s="507"/>
      <c r="FGP130" s="507"/>
      <c r="FGQ130" s="507"/>
      <c r="FGR130" s="508"/>
      <c r="FGS130" s="503"/>
      <c r="FGT130" s="504"/>
      <c r="FGU130" s="504"/>
      <c r="FGV130" s="505"/>
      <c r="FGW130" s="505"/>
      <c r="FGX130" s="505"/>
      <c r="FGY130" s="506"/>
      <c r="FGZ130" s="507"/>
      <c r="FHA130" s="507"/>
      <c r="FHB130" s="507"/>
      <c r="FHC130" s="507"/>
      <c r="FHD130" s="507"/>
      <c r="FHE130" s="507"/>
      <c r="FHF130" s="507"/>
      <c r="FHG130" s="507"/>
      <c r="FHH130" s="507"/>
      <c r="FHI130" s="507"/>
      <c r="FHJ130" s="507"/>
      <c r="FHK130" s="508"/>
      <c r="FHL130" s="503"/>
      <c r="FHM130" s="504"/>
      <c r="FHN130" s="504"/>
      <c r="FHO130" s="505"/>
      <c r="FHP130" s="505"/>
      <c r="FHQ130" s="505"/>
      <c r="FHR130" s="506"/>
      <c r="FHS130" s="507"/>
      <c r="FHT130" s="507"/>
      <c r="FHU130" s="507"/>
      <c r="FHV130" s="507"/>
      <c r="FHW130" s="507"/>
      <c r="FHX130" s="507"/>
      <c r="FHY130" s="507"/>
      <c r="FHZ130" s="507"/>
      <c r="FIA130" s="507"/>
      <c r="FIB130" s="507"/>
      <c r="FIC130" s="507"/>
      <c r="FID130" s="508"/>
      <c r="FIE130" s="503"/>
      <c r="FIF130" s="504"/>
      <c r="FIG130" s="504"/>
      <c r="FIH130" s="505"/>
      <c r="FII130" s="505"/>
      <c r="FIJ130" s="505"/>
      <c r="FIK130" s="506"/>
      <c r="FIL130" s="507"/>
      <c r="FIM130" s="507"/>
      <c r="FIN130" s="507"/>
      <c r="FIO130" s="507"/>
      <c r="FIP130" s="507"/>
      <c r="FIQ130" s="507"/>
      <c r="FIR130" s="507"/>
      <c r="FIS130" s="507"/>
      <c r="FIT130" s="507"/>
      <c r="FIU130" s="507"/>
      <c r="FIV130" s="507"/>
      <c r="FIW130" s="508"/>
      <c r="FIX130" s="503"/>
      <c r="FIY130" s="504"/>
      <c r="FIZ130" s="504"/>
      <c r="FJA130" s="505"/>
      <c r="FJB130" s="505"/>
      <c r="FJC130" s="505"/>
      <c r="FJD130" s="506"/>
      <c r="FJE130" s="507"/>
      <c r="FJF130" s="507"/>
      <c r="FJG130" s="507"/>
      <c r="FJH130" s="507"/>
      <c r="FJI130" s="507"/>
      <c r="FJJ130" s="507"/>
      <c r="FJK130" s="507"/>
      <c r="FJL130" s="507"/>
      <c r="FJM130" s="507"/>
      <c r="FJN130" s="507"/>
      <c r="FJO130" s="507"/>
      <c r="FJP130" s="508"/>
      <c r="FJQ130" s="503"/>
      <c r="FJR130" s="504"/>
      <c r="FJS130" s="504"/>
      <c r="FJT130" s="505"/>
      <c r="FJU130" s="505"/>
      <c r="FJV130" s="505"/>
      <c r="FJW130" s="506"/>
      <c r="FJX130" s="507"/>
      <c r="FJY130" s="507"/>
      <c r="FJZ130" s="507"/>
      <c r="FKA130" s="507"/>
      <c r="FKB130" s="507"/>
      <c r="FKC130" s="507"/>
      <c r="FKD130" s="507"/>
      <c r="FKE130" s="507"/>
      <c r="FKF130" s="507"/>
      <c r="FKG130" s="507"/>
      <c r="FKH130" s="507"/>
      <c r="FKI130" s="508"/>
      <c r="FKJ130" s="503"/>
      <c r="FKK130" s="504"/>
      <c r="FKL130" s="504"/>
      <c r="FKM130" s="505"/>
      <c r="FKN130" s="505"/>
      <c r="FKO130" s="505"/>
      <c r="FKP130" s="506"/>
      <c r="FKQ130" s="507"/>
      <c r="FKR130" s="507"/>
      <c r="FKS130" s="507"/>
      <c r="FKT130" s="507"/>
      <c r="FKU130" s="507"/>
      <c r="FKV130" s="507"/>
      <c r="FKW130" s="507"/>
      <c r="FKX130" s="507"/>
      <c r="FKY130" s="507"/>
      <c r="FKZ130" s="507"/>
      <c r="FLA130" s="507"/>
      <c r="FLB130" s="508"/>
      <c r="FLC130" s="503"/>
      <c r="FLD130" s="504"/>
      <c r="FLE130" s="504"/>
      <c r="FLF130" s="505"/>
      <c r="FLG130" s="505"/>
      <c r="FLH130" s="505"/>
      <c r="FLI130" s="506"/>
      <c r="FLJ130" s="507"/>
      <c r="FLK130" s="507"/>
      <c r="FLL130" s="507"/>
      <c r="FLM130" s="507"/>
      <c r="FLN130" s="507"/>
      <c r="FLO130" s="507"/>
      <c r="FLP130" s="507"/>
      <c r="FLQ130" s="507"/>
      <c r="FLR130" s="507"/>
      <c r="FLS130" s="507"/>
      <c r="FLT130" s="507"/>
      <c r="FLU130" s="508"/>
      <c r="FLV130" s="503"/>
      <c r="FLW130" s="504"/>
      <c r="FLX130" s="504"/>
      <c r="FLY130" s="505"/>
      <c r="FLZ130" s="505"/>
      <c r="FMA130" s="505"/>
      <c r="FMB130" s="506"/>
      <c r="FMC130" s="507"/>
      <c r="FMD130" s="507"/>
      <c r="FME130" s="507"/>
      <c r="FMF130" s="507"/>
      <c r="FMG130" s="507"/>
      <c r="FMH130" s="507"/>
      <c r="FMI130" s="507"/>
      <c r="FMJ130" s="507"/>
      <c r="FMK130" s="507"/>
      <c r="FML130" s="507"/>
      <c r="FMM130" s="507"/>
      <c r="FMN130" s="508"/>
      <c r="FMO130" s="503"/>
      <c r="FMP130" s="504"/>
      <c r="FMQ130" s="504"/>
      <c r="FMR130" s="505"/>
      <c r="FMS130" s="505"/>
      <c r="FMT130" s="505"/>
      <c r="FMU130" s="506"/>
      <c r="FMV130" s="507"/>
      <c r="FMW130" s="507"/>
      <c r="FMX130" s="507"/>
      <c r="FMY130" s="507"/>
      <c r="FMZ130" s="507"/>
      <c r="FNA130" s="507"/>
      <c r="FNB130" s="507"/>
      <c r="FNC130" s="507"/>
      <c r="FND130" s="507"/>
      <c r="FNE130" s="507"/>
      <c r="FNF130" s="507"/>
      <c r="FNG130" s="508"/>
      <c r="FNH130" s="503"/>
      <c r="FNI130" s="504"/>
      <c r="FNJ130" s="504"/>
      <c r="FNK130" s="505"/>
      <c r="FNL130" s="505"/>
      <c r="FNM130" s="505"/>
      <c r="FNN130" s="506"/>
      <c r="FNO130" s="507"/>
      <c r="FNP130" s="507"/>
      <c r="FNQ130" s="507"/>
      <c r="FNR130" s="507"/>
      <c r="FNS130" s="507"/>
      <c r="FNT130" s="507"/>
      <c r="FNU130" s="507"/>
      <c r="FNV130" s="507"/>
      <c r="FNW130" s="507"/>
      <c r="FNX130" s="507"/>
      <c r="FNY130" s="507"/>
      <c r="FNZ130" s="508"/>
      <c r="FOA130" s="503"/>
      <c r="FOB130" s="504"/>
      <c r="FOC130" s="504"/>
      <c r="FOD130" s="505"/>
      <c r="FOE130" s="505"/>
      <c r="FOF130" s="505"/>
      <c r="FOG130" s="506"/>
      <c r="FOH130" s="507"/>
      <c r="FOI130" s="507"/>
      <c r="FOJ130" s="507"/>
      <c r="FOK130" s="507"/>
      <c r="FOL130" s="507"/>
      <c r="FOM130" s="507"/>
      <c r="FON130" s="507"/>
      <c r="FOO130" s="507"/>
      <c r="FOP130" s="507"/>
      <c r="FOQ130" s="507"/>
      <c r="FOR130" s="507"/>
      <c r="FOS130" s="508"/>
      <c r="FOT130" s="503"/>
      <c r="FOU130" s="504"/>
      <c r="FOV130" s="504"/>
      <c r="FOW130" s="505"/>
      <c r="FOX130" s="505"/>
      <c r="FOY130" s="505"/>
      <c r="FOZ130" s="506"/>
      <c r="FPA130" s="507"/>
      <c r="FPB130" s="507"/>
      <c r="FPC130" s="507"/>
      <c r="FPD130" s="507"/>
      <c r="FPE130" s="507"/>
      <c r="FPF130" s="507"/>
      <c r="FPG130" s="507"/>
      <c r="FPH130" s="507"/>
      <c r="FPI130" s="507"/>
      <c r="FPJ130" s="507"/>
      <c r="FPK130" s="507"/>
      <c r="FPL130" s="508"/>
      <c r="FPM130" s="503"/>
      <c r="FPN130" s="504"/>
      <c r="FPO130" s="504"/>
      <c r="FPP130" s="505"/>
      <c r="FPQ130" s="505"/>
      <c r="FPR130" s="505"/>
      <c r="FPS130" s="506"/>
      <c r="FPT130" s="507"/>
      <c r="FPU130" s="507"/>
      <c r="FPV130" s="507"/>
      <c r="FPW130" s="507"/>
      <c r="FPX130" s="507"/>
      <c r="FPY130" s="507"/>
      <c r="FPZ130" s="507"/>
      <c r="FQA130" s="507"/>
      <c r="FQB130" s="507"/>
      <c r="FQC130" s="507"/>
      <c r="FQD130" s="507"/>
      <c r="FQE130" s="508"/>
      <c r="FQF130" s="503"/>
      <c r="FQG130" s="504"/>
      <c r="FQH130" s="504"/>
      <c r="FQI130" s="505"/>
      <c r="FQJ130" s="505"/>
      <c r="FQK130" s="505"/>
      <c r="FQL130" s="506"/>
      <c r="FQM130" s="507"/>
      <c r="FQN130" s="507"/>
      <c r="FQO130" s="507"/>
      <c r="FQP130" s="507"/>
      <c r="FQQ130" s="507"/>
      <c r="FQR130" s="507"/>
      <c r="FQS130" s="507"/>
      <c r="FQT130" s="507"/>
      <c r="FQU130" s="507"/>
      <c r="FQV130" s="507"/>
      <c r="FQW130" s="507"/>
      <c r="FQX130" s="508"/>
      <c r="FQY130" s="503"/>
      <c r="FQZ130" s="504"/>
      <c r="FRA130" s="504"/>
      <c r="FRB130" s="505"/>
      <c r="FRC130" s="505"/>
      <c r="FRD130" s="505"/>
      <c r="FRE130" s="506"/>
      <c r="FRF130" s="507"/>
      <c r="FRG130" s="507"/>
      <c r="FRH130" s="507"/>
      <c r="FRI130" s="507"/>
      <c r="FRJ130" s="507"/>
      <c r="FRK130" s="507"/>
      <c r="FRL130" s="507"/>
      <c r="FRM130" s="507"/>
      <c r="FRN130" s="507"/>
      <c r="FRO130" s="507"/>
      <c r="FRP130" s="507"/>
      <c r="FRQ130" s="508"/>
      <c r="FRR130" s="503"/>
      <c r="FRS130" s="504"/>
      <c r="FRT130" s="504"/>
      <c r="FRU130" s="505"/>
      <c r="FRV130" s="505"/>
      <c r="FRW130" s="505"/>
      <c r="FRX130" s="506"/>
      <c r="FRY130" s="507"/>
      <c r="FRZ130" s="507"/>
      <c r="FSA130" s="507"/>
      <c r="FSB130" s="507"/>
      <c r="FSC130" s="507"/>
      <c r="FSD130" s="507"/>
      <c r="FSE130" s="507"/>
      <c r="FSF130" s="507"/>
      <c r="FSG130" s="507"/>
      <c r="FSH130" s="507"/>
      <c r="FSI130" s="507"/>
      <c r="FSJ130" s="508"/>
      <c r="FSK130" s="503"/>
      <c r="FSL130" s="504"/>
      <c r="FSM130" s="504"/>
      <c r="FSN130" s="505"/>
      <c r="FSO130" s="505"/>
      <c r="FSP130" s="505"/>
      <c r="FSQ130" s="506"/>
      <c r="FSR130" s="507"/>
      <c r="FSS130" s="507"/>
      <c r="FST130" s="507"/>
      <c r="FSU130" s="507"/>
      <c r="FSV130" s="507"/>
      <c r="FSW130" s="507"/>
      <c r="FSX130" s="507"/>
      <c r="FSY130" s="507"/>
      <c r="FSZ130" s="507"/>
      <c r="FTA130" s="507"/>
      <c r="FTB130" s="507"/>
      <c r="FTC130" s="508"/>
      <c r="FTD130" s="503"/>
      <c r="FTE130" s="504"/>
      <c r="FTF130" s="504"/>
      <c r="FTG130" s="505"/>
      <c r="FTH130" s="505"/>
      <c r="FTI130" s="505"/>
      <c r="FTJ130" s="506"/>
      <c r="FTK130" s="507"/>
      <c r="FTL130" s="507"/>
      <c r="FTM130" s="507"/>
      <c r="FTN130" s="507"/>
      <c r="FTO130" s="507"/>
      <c r="FTP130" s="507"/>
      <c r="FTQ130" s="507"/>
      <c r="FTR130" s="507"/>
      <c r="FTS130" s="507"/>
      <c r="FTT130" s="507"/>
      <c r="FTU130" s="507"/>
      <c r="FTV130" s="508"/>
      <c r="FTW130" s="503"/>
      <c r="FTX130" s="504"/>
      <c r="FTY130" s="504"/>
      <c r="FTZ130" s="505"/>
      <c r="FUA130" s="505"/>
      <c r="FUB130" s="505"/>
      <c r="FUC130" s="506"/>
      <c r="FUD130" s="507"/>
      <c r="FUE130" s="507"/>
      <c r="FUF130" s="507"/>
      <c r="FUG130" s="507"/>
      <c r="FUH130" s="507"/>
      <c r="FUI130" s="507"/>
      <c r="FUJ130" s="507"/>
      <c r="FUK130" s="507"/>
      <c r="FUL130" s="507"/>
      <c r="FUM130" s="507"/>
      <c r="FUN130" s="507"/>
      <c r="FUO130" s="508"/>
      <c r="FUP130" s="503"/>
      <c r="FUQ130" s="504"/>
      <c r="FUR130" s="504"/>
      <c r="FUS130" s="505"/>
      <c r="FUT130" s="505"/>
      <c r="FUU130" s="505"/>
      <c r="FUV130" s="506"/>
      <c r="FUW130" s="507"/>
      <c r="FUX130" s="507"/>
      <c r="FUY130" s="507"/>
      <c r="FUZ130" s="507"/>
      <c r="FVA130" s="507"/>
      <c r="FVB130" s="507"/>
      <c r="FVC130" s="507"/>
      <c r="FVD130" s="507"/>
      <c r="FVE130" s="507"/>
      <c r="FVF130" s="507"/>
      <c r="FVG130" s="507"/>
      <c r="FVH130" s="508"/>
      <c r="FVI130" s="503"/>
      <c r="FVJ130" s="504"/>
      <c r="FVK130" s="504"/>
      <c r="FVL130" s="505"/>
      <c r="FVM130" s="505"/>
      <c r="FVN130" s="505"/>
      <c r="FVO130" s="506"/>
      <c r="FVP130" s="507"/>
      <c r="FVQ130" s="507"/>
      <c r="FVR130" s="507"/>
      <c r="FVS130" s="507"/>
      <c r="FVT130" s="507"/>
      <c r="FVU130" s="507"/>
      <c r="FVV130" s="507"/>
      <c r="FVW130" s="507"/>
      <c r="FVX130" s="507"/>
      <c r="FVY130" s="507"/>
      <c r="FVZ130" s="507"/>
      <c r="FWA130" s="508"/>
      <c r="FWB130" s="503"/>
      <c r="FWC130" s="504"/>
      <c r="FWD130" s="504"/>
      <c r="FWE130" s="505"/>
      <c r="FWF130" s="505"/>
      <c r="FWG130" s="505"/>
      <c r="FWH130" s="506"/>
      <c r="FWI130" s="507"/>
      <c r="FWJ130" s="507"/>
      <c r="FWK130" s="507"/>
      <c r="FWL130" s="507"/>
      <c r="FWM130" s="507"/>
      <c r="FWN130" s="507"/>
      <c r="FWO130" s="507"/>
      <c r="FWP130" s="507"/>
      <c r="FWQ130" s="507"/>
      <c r="FWR130" s="507"/>
      <c r="FWS130" s="507"/>
      <c r="FWT130" s="508"/>
      <c r="FWU130" s="503"/>
      <c r="FWV130" s="504"/>
      <c r="FWW130" s="504"/>
      <c r="FWX130" s="505"/>
      <c r="FWY130" s="505"/>
      <c r="FWZ130" s="505"/>
      <c r="FXA130" s="506"/>
      <c r="FXB130" s="507"/>
      <c r="FXC130" s="507"/>
      <c r="FXD130" s="507"/>
      <c r="FXE130" s="507"/>
      <c r="FXF130" s="507"/>
      <c r="FXG130" s="507"/>
      <c r="FXH130" s="507"/>
      <c r="FXI130" s="507"/>
      <c r="FXJ130" s="507"/>
      <c r="FXK130" s="507"/>
      <c r="FXL130" s="507"/>
      <c r="FXM130" s="508"/>
      <c r="FXN130" s="503"/>
      <c r="FXO130" s="504"/>
      <c r="FXP130" s="504"/>
      <c r="FXQ130" s="505"/>
      <c r="FXR130" s="505"/>
      <c r="FXS130" s="505"/>
      <c r="FXT130" s="506"/>
      <c r="FXU130" s="507"/>
      <c r="FXV130" s="507"/>
      <c r="FXW130" s="507"/>
      <c r="FXX130" s="507"/>
      <c r="FXY130" s="507"/>
      <c r="FXZ130" s="507"/>
      <c r="FYA130" s="507"/>
      <c r="FYB130" s="507"/>
      <c r="FYC130" s="507"/>
      <c r="FYD130" s="507"/>
      <c r="FYE130" s="507"/>
      <c r="FYF130" s="508"/>
      <c r="FYG130" s="503"/>
      <c r="FYH130" s="504"/>
      <c r="FYI130" s="504"/>
      <c r="FYJ130" s="505"/>
      <c r="FYK130" s="505"/>
      <c r="FYL130" s="505"/>
      <c r="FYM130" s="506"/>
      <c r="FYN130" s="507"/>
      <c r="FYO130" s="507"/>
      <c r="FYP130" s="507"/>
      <c r="FYQ130" s="507"/>
      <c r="FYR130" s="507"/>
      <c r="FYS130" s="507"/>
      <c r="FYT130" s="507"/>
      <c r="FYU130" s="507"/>
      <c r="FYV130" s="507"/>
      <c r="FYW130" s="507"/>
      <c r="FYX130" s="507"/>
      <c r="FYY130" s="508"/>
      <c r="FYZ130" s="503"/>
      <c r="FZA130" s="504"/>
      <c r="FZB130" s="504"/>
      <c r="FZC130" s="505"/>
      <c r="FZD130" s="505"/>
      <c r="FZE130" s="505"/>
      <c r="FZF130" s="506"/>
      <c r="FZG130" s="507"/>
      <c r="FZH130" s="507"/>
      <c r="FZI130" s="507"/>
      <c r="FZJ130" s="507"/>
      <c r="FZK130" s="507"/>
      <c r="FZL130" s="507"/>
      <c r="FZM130" s="507"/>
      <c r="FZN130" s="507"/>
      <c r="FZO130" s="507"/>
      <c r="FZP130" s="507"/>
      <c r="FZQ130" s="507"/>
      <c r="FZR130" s="508"/>
      <c r="FZS130" s="503"/>
      <c r="FZT130" s="504"/>
      <c r="FZU130" s="504"/>
      <c r="FZV130" s="505"/>
      <c r="FZW130" s="505"/>
      <c r="FZX130" s="505"/>
      <c r="FZY130" s="506"/>
      <c r="FZZ130" s="507"/>
      <c r="GAA130" s="507"/>
      <c r="GAB130" s="507"/>
      <c r="GAC130" s="507"/>
      <c r="GAD130" s="507"/>
      <c r="GAE130" s="507"/>
      <c r="GAF130" s="507"/>
      <c r="GAG130" s="507"/>
      <c r="GAH130" s="507"/>
      <c r="GAI130" s="507"/>
      <c r="GAJ130" s="507"/>
      <c r="GAK130" s="508"/>
      <c r="GAL130" s="503"/>
      <c r="GAM130" s="504"/>
      <c r="GAN130" s="504"/>
      <c r="GAO130" s="505"/>
      <c r="GAP130" s="505"/>
      <c r="GAQ130" s="505"/>
      <c r="GAR130" s="506"/>
      <c r="GAS130" s="507"/>
      <c r="GAT130" s="507"/>
      <c r="GAU130" s="507"/>
      <c r="GAV130" s="507"/>
      <c r="GAW130" s="507"/>
      <c r="GAX130" s="507"/>
      <c r="GAY130" s="507"/>
      <c r="GAZ130" s="507"/>
      <c r="GBA130" s="507"/>
      <c r="GBB130" s="507"/>
      <c r="GBC130" s="507"/>
      <c r="GBD130" s="508"/>
      <c r="GBE130" s="503"/>
      <c r="GBF130" s="504"/>
      <c r="GBG130" s="504"/>
      <c r="GBH130" s="505"/>
      <c r="GBI130" s="505"/>
      <c r="GBJ130" s="505"/>
      <c r="GBK130" s="506"/>
      <c r="GBL130" s="507"/>
      <c r="GBM130" s="507"/>
      <c r="GBN130" s="507"/>
      <c r="GBO130" s="507"/>
      <c r="GBP130" s="507"/>
      <c r="GBQ130" s="507"/>
      <c r="GBR130" s="507"/>
      <c r="GBS130" s="507"/>
      <c r="GBT130" s="507"/>
      <c r="GBU130" s="507"/>
      <c r="GBV130" s="507"/>
      <c r="GBW130" s="508"/>
      <c r="GBX130" s="503"/>
      <c r="GBY130" s="504"/>
      <c r="GBZ130" s="504"/>
      <c r="GCA130" s="505"/>
      <c r="GCB130" s="505"/>
      <c r="GCC130" s="505"/>
      <c r="GCD130" s="506"/>
      <c r="GCE130" s="507"/>
      <c r="GCF130" s="507"/>
      <c r="GCG130" s="507"/>
      <c r="GCH130" s="507"/>
      <c r="GCI130" s="507"/>
      <c r="GCJ130" s="507"/>
      <c r="GCK130" s="507"/>
      <c r="GCL130" s="507"/>
      <c r="GCM130" s="507"/>
      <c r="GCN130" s="507"/>
      <c r="GCO130" s="507"/>
      <c r="GCP130" s="508"/>
      <c r="GCQ130" s="503"/>
      <c r="GCR130" s="504"/>
      <c r="GCS130" s="504"/>
      <c r="GCT130" s="505"/>
      <c r="GCU130" s="505"/>
      <c r="GCV130" s="505"/>
      <c r="GCW130" s="506"/>
      <c r="GCX130" s="507"/>
      <c r="GCY130" s="507"/>
      <c r="GCZ130" s="507"/>
      <c r="GDA130" s="507"/>
      <c r="GDB130" s="507"/>
      <c r="GDC130" s="507"/>
      <c r="GDD130" s="507"/>
      <c r="GDE130" s="507"/>
      <c r="GDF130" s="507"/>
      <c r="GDG130" s="507"/>
      <c r="GDH130" s="507"/>
      <c r="GDI130" s="508"/>
      <c r="GDJ130" s="503"/>
      <c r="GDK130" s="504"/>
      <c r="GDL130" s="504"/>
      <c r="GDM130" s="505"/>
      <c r="GDN130" s="505"/>
      <c r="GDO130" s="505"/>
      <c r="GDP130" s="506"/>
      <c r="GDQ130" s="507"/>
      <c r="GDR130" s="507"/>
      <c r="GDS130" s="507"/>
      <c r="GDT130" s="507"/>
      <c r="GDU130" s="507"/>
      <c r="GDV130" s="507"/>
      <c r="GDW130" s="507"/>
      <c r="GDX130" s="507"/>
      <c r="GDY130" s="507"/>
      <c r="GDZ130" s="507"/>
      <c r="GEA130" s="507"/>
      <c r="GEB130" s="508"/>
      <c r="GEC130" s="503"/>
      <c r="GED130" s="504"/>
      <c r="GEE130" s="504"/>
      <c r="GEF130" s="505"/>
      <c r="GEG130" s="505"/>
      <c r="GEH130" s="505"/>
      <c r="GEI130" s="506"/>
      <c r="GEJ130" s="507"/>
      <c r="GEK130" s="507"/>
      <c r="GEL130" s="507"/>
      <c r="GEM130" s="507"/>
      <c r="GEN130" s="507"/>
      <c r="GEO130" s="507"/>
      <c r="GEP130" s="507"/>
      <c r="GEQ130" s="507"/>
      <c r="GER130" s="507"/>
      <c r="GES130" s="507"/>
      <c r="GET130" s="507"/>
      <c r="GEU130" s="508"/>
      <c r="GEV130" s="503"/>
      <c r="GEW130" s="504"/>
      <c r="GEX130" s="504"/>
      <c r="GEY130" s="505"/>
      <c r="GEZ130" s="505"/>
      <c r="GFA130" s="505"/>
      <c r="GFB130" s="506"/>
      <c r="GFC130" s="507"/>
      <c r="GFD130" s="507"/>
      <c r="GFE130" s="507"/>
      <c r="GFF130" s="507"/>
      <c r="GFG130" s="507"/>
      <c r="GFH130" s="507"/>
      <c r="GFI130" s="507"/>
      <c r="GFJ130" s="507"/>
      <c r="GFK130" s="507"/>
      <c r="GFL130" s="507"/>
      <c r="GFM130" s="507"/>
      <c r="GFN130" s="508"/>
      <c r="GFO130" s="503"/>
      <c r="GFP130" s="504"/>
      <c r="GFQ130" s="504"/>
      <c r="GFR130" s="505"/>
      <c r="GFS130" s="505"/>
      <c r="GFT130" s="505"/>
      <c r="GFU130" s="506"/>
      <c r="GFV130" s="507"/>
      <c r="GFW130" s="507"/>
      <c r="GFX130" s="507"/>
      <c r="GFY130" s="507"/>
      <c r="GFZ130" s="507"/>
      <c r="GGA130" s="507"/>
      <c r="GGB130" s="507"/>
      <c r="GGC130" s="507"/>
      <c r="GGD130" s="507"/>
      <c r="GGE130" s="507"/>
      <c r="GGF130" s="507"/>
      <c r="GGG130" s="508"/>
      <c r="GGH130" s="503"/>
      <c r="GGI130" s="504"/>
      <c r="GGJ130" s="504"/>
      <c r="GGK130" s="505"/>
      <c r="GGL130" s="505"/>
      <c r="GGM130" s="505"/>
      <c r="GGN130" s="506"/>
      <c r="GGO130" s="507"/>
      <c r="GGP130" s="507"/>
      <c r="GGQ130" s="507"/>
      <c r="GGR130" s="507"/>
      <c r="GGS130" s="507"/>
      <c r="GGT130" s="507"/>
      <c r="GGU130" s="507"/>
      <c r="GGV130" s="507"/>
      <c r="GGW130" s="507"/>
      <c r="GGX130" s="507"/>
      <c r="GGY130" s="507"/>
      <c r="GGZ130" s="508"/>
      <c r="GHA130" s="503"/>
      <c r="GHB130" s="504"/>
      <c r="GHC130" s="504"/>
      <c r="GHD130" s="505"/>
      <c r="GHE130" s="505"/>
      <c r="GHF130" s="505"/>
      <c r="GHG130" s="506"/>
      <c r="GHH130" s="507"/>
      <c r="GHI130" s="507"/>
      <c r="GHJ130" s="507"/>
      <c r="GHK130" s="507"/>
      <c r="GHL130" s="507"/>
      <c r="GHM130" s="507"/>
      <c r="GHN130" s="507"/>
      <c r="GHO130" s="507"/>
      <c r="GHP130" s="507"/>
      <c r="GHQ130" s="507"/>
      <c r="GHR130" s="507"/>
      <c r="GHS130" s="508"/>
      <c r="GHT130" s="503"/>
      <c r="GHU130" s="504"/>
      <c r="GHV130" s="504"/>
      <c r="GHW130" s="505"/>
      <c r="GHX130" s="505"/>
      <c r="GHY130" s="505"/>
      <c r="GHZ130" s="506"/>
      <c r="GIA130" s="507"/>
      <c r="GIB130" s="507"/>
      <c r="GIC130" s="507"/>
      <c r="GID130" s="507"/>
      <c r="GIE130" s="507"/>
      <c r="GIF130" s="507"/>
      <c r="GIG130" s="507"/>
      <c r="GIH130" s="507"/>
      <c r="GII130" s="507"/>
      <c r="GIJ130" s="507"/>
      <c r="GIK130" s="507"/>
      <c r="GIL130" s="508"/>
      <c r="GIM130" s="503"/>
      <c r="GIN130" s="504"/>
      <c r="GIO130" s="504"/>
      <c r="GIP130" s="505"/>
      <c r="GIQ130" s="505"/>
      <c r="GIR130" s="505"/>
      <c r="GIS130" s="506"/>
      <c r="GIT130" s="507"/>
      <c r="GIU130" s="507"/>
      <c r="GIV130" s="507"/>
      <c r="GIW130" s="507"/>
      <c r="GIX130" s="507"/>
      <c r="GIY130" s="507"/>
      <c r="GIZ130" s="507"/>
      <c r="GJA130" s="507"/>
      <c r="GJB130" s="507"/>
      <c r="GJC130" s="507"/>
      <c r="GJD130" s="507"/>
      <c r="GJE130" s="508"/>
      <c r="GJF130" s="503"/>
      <c r="GJG130" s="504"/>
      <c r="GJH130" s="504"/>
      <c r="GJI130" s="505"/>
      <c r="GJJ130" s="505"/>
      <c r="GJK130" s="505"/>
      <c r="GJL130" s="506"/>
      <c r="GJM130" s="507"/>
      <c r="GJN130" s="507"/>
      <c r="GJO130" s="507"/>
      <c r="GJP130" s="507"/>
      <c r="GJQ130" s="507"/>
      <c r="GJR130" s="507"/>
      <c r="GJS130" s="507"/>
      <c r="GJT130" s="507"/>
      <c r="GJU130" s="507"/>
      <c r="GJV130" s="507"/>
      <c r="GJW130" s="507"/>
      <c r="GJX130" s="508"/>
      <c r="GJY130" s="503"/>
      <c r="GJZ130" s="504"/>
      <c r="GKA130" s="504"/>
      <c r="GKB130" s="505"/>
      <c r="GKC130" s="505"/>
      <c r="GKD130" s="505"/>
      <c r="GKE130" s="506"/>
      <c r="GKF130" s="507"/>
      <c r="GKG130" s="507"/>
      <c r="GKH130" s="507"/>
      <c r="GKI130" s="507"/>
      <c r="GKJ130" s="507"/>
      <c r="GKK130" s="507"/>
      <c r="GKL130" s="507"/>
      <c r="GKM130" s="507"/>
      <c r="GKN130" s="507"/>
      <c r="GKO130" s="507"/>
      <c r="GKP130" s="507"/>
      <c r="GKQ130" s="508"/>
      <c r="GKR130" s="503"/>
      <c r="GKS130" s="504"/>
      <c r="GKT130" s="504"/>
      <c r="GKU130" s="505"/>
      <c r="GKV130" s="505"/>
      <c r="GKW130" s="505"/>
      <c r="GKX130" s="506"/>
      <c r="GKY130" s="507"/>
      <c r="GKZ130" s="507"/>
      <c r="GLA130" s="507"/>
      <c r="GLB130" s="507"/>
      <c r="GLC130" s="507"/>
      <c r="GLD130" s="507"/>
      <c r="GLE130" s="507"/>
      <c r="GLF130" s="507"/>
      <c r="GLG130" s="507"/>
      <c r="GLH130" s="507"/>
      <c r="GLI130" s="507"/>
      <c r="GLJ130" s="508"/>
      <c r="GLK130" s="503"/>
      <c r="GLL130" s="504"/>
      <c r="GLM130" s="504"/>
      <c r="GLN130" s="505"/>
      <c r="GLO130" s="505"/>
      <c r="GLP130" s="505"/>
      <c r="GLQ130" s="506"/>
      <c r="GLR130" s="507"/>
      <c r="GLS130" s="507"/>
      <c r="GLT130" s="507"/>
      <c r="GLU130" s="507"/>
      <c r="GLV130" s="507"/>
      <c r="GLW130" s="507"/>
      <c r="GLX130" s="507"/>
      <c r="GLY130" s="507"/>
      <c r="GLZ130" s="507"/>
      <c r="GMA130" s="507"/>
      <c r="GMB130" s="507"/>
      <c r="GMC130" s="508"/>
      <c r="GMD130" s="503"/>
      <c r="GME130" s="504"/>
      <c r="GMF130" s="504"/>
      <c r="GMG130" s="505"/>
      <c r="GMH130" s="505"/>
      <c r="GMI130" s="505"/>
      <c r="GMJ130" s="506"/>
      <c r="GMK130" s="507"/>
      <c r="GML130" s="507"/>
      <c r="GMM130" s="507"/>
      <c r="GMN130" s="507"/>
      <c r="GMO130" s="507"/>
      <c r="GMP130" s="507"/>
      <c r="GMQ130" s="507"/>
      <c r="GMR130" s="507"/>
      <c r="GMS130" s="507"/>
      <c r="GMT130" s="507"/>
      <c r="GMU130" s="507"/>
      <c r="GMV130" s="508"/>
      <c r="GMW130" s="503"/>
      <c r="GMX130" s="504"/>
      <c r="GMY130" s="504"/>
      <c r="GMZ130" s="505"/>
      <c r="GNA130" s="505"/>
      <c r="GNB130" s="505"/>
      <c r="GNC130" s="506"/>
      <c r="GND130" s="507"/>
      <c r="GNE130" s="507"/>
      <c r="GNF130" s="507"/>
      <c r="GNG130" s="507"/>
      <c r="GNH130" s="507"/>
      <c r="GNI130" s="507"/>
      <c r="GNJ130" s="507"/>
      <c r="GNK130" s="507"/>
      <c r="GNL130" s="507"/>
      <c r="GNM130" s="507"/>
      <c r="GNN130" s="507"/>
      <c r="GNO130" s="508"/>
      <c r="GNP130" s="503"/>
      <c r="GNQ130" s="504"/>
      <c r="GNR130" s="504"/>
      <c r="GNS130" s="505"/>
      <c r="GNT130" s="505"/>
      <c r="GNU130" s="505"/>
      <c r="GNV130" s="506"/>
      <c r="GNW130" s="507"/>
      <c r="GNX130" s="507"/>
      <c r="GNY130" s="507"/>
      <c r="GNZ130" s="507"/>
      <c r="GOA130" s="507"/>
      <c r="GOB130" s="507"/>
      <c r="GOC130" s="507"/>
      <c r="GOD130" s="507"/>
      <c r="GOE130" s="507"/>
      <c r="GOF130" s="507"/>
      <c r="GOG130" s="507"/>
      <c r="GOH130" s="508"/>
      <c r="GOI130" s="503"/>
      <c r="GOJ130" s="504"/>
      <c r="GOK130" s="504"/>
      <c r="GOL130" s="505"/>
      <c r="GOM130" s="505"/>
      <c r="GON130" s="505"/>
      <c r="GOO130" s="506"/>
      <c r="GOP130" s="507"/>
      <c r="GOQ130" s="507"/>
      <c r="GOR130" s="507"/>
      <c r="GOS130" s="507"/>
      <c r="GOT130" s="507"/>
      <c r="GOU130" s="507"/>
      <c r="GOV130" s="507"/>
      <c r="GOW130" s="507"/>
      <c r="GOX130" s="507"/>
      <c r="GOY130" s="507"/>
      <c r="GOZ130" s="507"/>
      <c r="GPA130" s="508"/>
      <c r="GPB130" s="503"/>
      <c r="GPC130" s="504"/>
      <c r="GPD130" s="504"/>
      <c r="GPE130" s="505"/>
      <c r="GPF130" s="505"/>
      <c r="GPG130" s="505"/>
      <c r="GPH130" s="506"/>
      <c r="GPI130" s="507"/>
      <c r="GPJ130" s="507"/>
      <c r="GPK130" s="507"/>
      <c r="GPL130" s="507"/>
      <c r="GPM130" s="507"/>
      <c r="GPN130" s="507"/>
      <c r="GPO130" s="507"/>
      <c r="GPP130" s="507"/>
      <c r="GPQ130" s="507"/>
      <c r="GPR130" s="507"/>
      <c r="GPS130" s="507"/>
      <c r="GPT130" s="508"/>
      <c r="GPU130" s="503"/>
      <c r="GPV130" s="504"/>
      <c r="GPW130" s="504"/>
      <c r="GPX130" s="505"/>
      <c r="GPY130" s="505"/>
      <c r="GPZ130" s="505"/>
      <c r="GQA130" s="506"/>
      <c r="GQB130" s="507"/>
      <c r="GQC130" s="507"/>
      <c r="GQD130" s="507"/>
      <c r="GQE130" s="507"/>
      <c r="GQF130" s="507"/>
      <c r="GQG130" s="507"/>
      <c r="GQH130" s="507"/>
      <c r="GQI130" s="507"/>
      <c r="GQJ130" s="507"/>
      <c r="GQK130" s="507"/>
      <c r="GQL130" s="507"/>
      <c r="GQM130" s="508"/>
      <c r="GQN130" s="503"/>
      <c r="GQO130" s="504"/>
      <c r="GQP130" s="504"/>
      <c r="GQQ130" s="505"/>
      <c r="GQR130" s="505"/>
      <c r="GQS130" s="505"/>
      <c r="GQT130" s="506"/>
      <c r="GQU130" s="507"/>
      <c r="GQV130" s="507"/>
      <c r="GQW130" s="507"/>
      <c r="GQX130" s="507"/>
      <c r="GQY130" s="507"/>
      <c r="GQZ130" s="507"/>
      <c r="GRA130" s="507"/>
      <c r="GRB130" s="507"/>
      <c r="GRC130" s="507"/>
      <c r="GRD130" s="507"/>
      <c r="GRE130" s="507"/>
      <c r="GRF130" s="508"/>
      <c r="GRG130" s="503"/>
      <c r="GRH130" s="504"/>
      <c r="GRI130" s="504"/>
      <c r="GRJ130" s="505"/>
      <c r="GRK130" s="505"/>
      <c r="GRL130" s="505"/>
      <c r="GRM130" s="506"/>
      <c r="GRN130" s="507"/>
      <c r="GRO130" s="507"/>
      <c r="GRP130" s="507"/>
      <c r="GRQ130" s="507"/>
      <c r="GRR130" s="507"/>
      <c r="GRS130" s="507"/>
      <c r="GRT130" s="507"/>
      <c r="GRU130" s="507"/>
      <c r="GRV130" s="507"/>
      <c r="GRW130" s="507"/>
      <c r="GRX130" s="507"/>
      <c r="GRY130" s="508"/>
      <c r="GRZ130" s="503"/>
      <c r="GSA130" s="504"/>
      <c r="GSB130" s="504"/>
      <c r="GSC130" s="505"/>
      <c r="GSD130" s="505"/>
      <c r="GSE130" s="505"/>
      <c r="GSF130" s="506"/>
      <c r="GSG130" s="507"/>
      <c r="GSH130" s="507"/>
      <c r="GSI130" s="507"/>
      <c r="GSJ130" s="507"/>
      <c r="GSK130" s="507"/>
      <c r="GSL130" s="507"/>
      <c r="GSM130" s="507"/>
      <c r="GSN130" s="507"/>
      <c r="GSO130" s="507"/>
      <c r="GSP130" s="507"/>
      <c r="GSQ130" s="507"/>
      <c r="GSR130" s="508"/>
      <c r="GSS130" s="503"/>
      <c r="GST130" s="504"/>
      <c r="GSU130" s="504"/>
      <c r="GSV130" s="505"/>
      <c r="GSW130" s="505"/>
      <c r="GSX130" s="505"/>
      <c r="GSY130" s="506"/>
      <c r="GSZ130" s="507"/>
      <c r="GTA130" s="507"/>
      <c r="GTB130" s="507"/>
      <c r="GTC130" s="507"/>
      <c r="GTD130" s="507"/>
      <c r="GTE130" s="507"/>
      <c r="GTF130" s="507"/>
      <c r="GTG130" s="507"/>
      <c r="GTH130" s="507"/>
      <c r="GTI130" s="507"/>
      <c r="GTJ130" s="507"/>
      <c r="GTK130" s="508"/>
      <c r="GTL130" s="503"/>
      <c r="GTM130" s="504"/>
      <c r="GTN130" s="504"/>
      <c r="GTO130" s="505"/>
      <c r="GTP130" s="505"/>
      <c r="GTQ130" s="505"/>
      <c r="GTR130" s="506"/>
      <c r="GTS130" s="507"/>
      <c r="GTT130" s="507"/>
      <c r="GTU130" s="507"/>
      <c r="GTV130" s="507"/>
      <c r="GTW130" s="507"/>
      <c r="GTX130" s="507"/>
      <c r="GTY130" s="507"/>
      <c r="GTZ130" s="507"/>
      <c r="GUA130" s="507"/>
      <c r="GUB130" s="507"/>
      <c r="GUC130" s="507"/>
      <c r="GUD130" s="508"/>
      <c r="GUE130" s="503"/>
      <c r="GUF130" s="504"/>
      <c r="GUG130" s="504"/>
      <c r="GUH130" s="505"/>
      <c r="GUI130" s="505"/>
      <c r="GUJ130" s="505"/>
      <c r="GUK130" s="506"/>
      <c r="GUL130" s="507"/>
      <c r="GUM130" s="507"/>
      <c r="GUN130" s="507"/>
      <c r="GUO130" s="507"/>
      <c r="GUP130" s="507"/>
      <c r="GUQ130" s="507"/>
      <c r="GUR130" s="507"/>
      <c r="GUS130" s="507"/>
      <c r="GUT130" s="507"/>
      <c r="GUU130" s="507"/>
      <c r="GUV130" s="507"/>
      <c r="GUW130" s="508"/>
      <c r="GUX130" s="503"/>
      <c r="GUY130" s="504"/>
      <c r="GUZ130" s="504"/>
      <c r="GVA130" s="505"/>
      <c r="GVB130" s="505"/>
      <c r="GVC130" s="505"/>
      <c r="GVD130" s="506"/>
      <c r="GVE130" s="507"/>
      <c r="GVF130" s="507"/>
      <c r="GVG130" s="507"/>
      <c r="GVH130" s="507"/>
      <c r="GVI130" s="507"/>
      <c r="GVJ130" s="507"/>
      <c r="GVK130" s="507"/>
      <c r="GVL130" s="507"/>
      <c r="GVM130" s="507"/>
      <c r="GVN130" s="507"/>
      <c r="GVO130" s="507"/>
      <c r="GVP130" s="508"/>
      <c r="GVQ130" s="503"/>
      <c r="GVR130" s="504"/>
      <c r="GVS130" s="504"/>
      <c r="GVT130" s="505"/>
      <c r="GVU130" s="505"/>
      <c r="GVV130" s="505"/>
      <c r="GVW130" s="506"/>
      <c r="GVX130" s="507"/>
      <c r="GVY130" s="507"/>
      <c r="GVZ130" s="507"/>
      <c r="GWA130" s="507"/>
      <c r="GWB130" s="507"/>
      <c r="GWC130" s="507"/>
      <c r="GWD130" s="507"/>
      <c r="GWE130" s="507"/>
      <c r="GWF130" s="507"/>
      <c r="GWG130" s="507"/>
      <c r="GWH130" s="507"/>
      <c r="GWI130" s="508"/>
      <c r="GWJ130" s="503"/>
      <c r="GWK130" s="504"/>
      <c r="GWL130" s="504"/>
      <c r="GWM130" s="505"/>
      <c r="GWN130" s="505"/>
      <c r="GWO130" s="505"/>
      <c r="GWP130" s="506"/>
      <c r="GWQ130" s="507"/>
      <c r="GWR130" s="507"/>
      <c r="GWS130" s="507"/>
      <c r="GWT130" s="507"/>
      <c r="GWU130" s="507"/>
      <c r="GWV130" s="507"/>
      <c r="GWW130" s="507"/>
      <c r="GWX130" s="507"/>
      <c r="GWY130" s="507"/>
      <c r="GWZ130" s="507"/>
      <c r="GXA130" s="507"/>
      <c r="GXB130" s="508"/>
      <c r="GXC130" s="503"/>
      <c r="GXD130" s="504"/>
      <c r="GXE130" s="504"/>
      <c r="GXF130" s="505"/>
      <c r="GXG130" s="505"/>
      <c r="GXH130" s="505"/>
      <c r="GXI130" s="506"/>
      <c r="GXJ130" s="507"/>
      <c r="GXK130" s="507"/>
      <c r="GXL130" s="507"/>
      <c r="GXM130" s="507"/>
      <c r="GXN130" s="507"/>
      <c r="GXO130" s="507"/>
      <c r="GXP130" s="507"/>
      <c r="GXQ130" s="507"/>
      <c r="GXR130" s="507"/>
      <c r="GXS130" s="507"/>
      <c r="GXT130" s="507"/>
      <c r="GXU130" s="508"/>
      <c r="GXV130" s="503"/>
      <c r="GXW130" s="504"/>
      <c r="GXX130" s="504"/>
      <c r="GXY130" s="505"/>
      <c r="GXZ130" s="505"/>
      <c r="GYA130" s="505"/>
      <c r="GYB130" s="506"/>
      <c r="GYC130" s="507"/>
      <c r="GYD130" s="507"/>
      <c r="GYE130" s="507"/>
      <c r="GYF130" s="507"/>
      <c r="GYG130" s="507"/>
      <c r="GYH130" s="507"/>
      <c r="GYI130" s="507"/>
      <c r="GYJ130" s="507"/>
      <c r="GYK130" s="507"/>
      <c r="GYL130" s="507"/>
      <c r="GYM130" s="507"/>
      <c r="GYN130" s="508"/>
      <c r="GYO130" s="503"/>
      <c r="GYP130" s="504"/>
      <c r="GYQ130" s="504"/>
      <c r="GYR130" s="505"/>
      <c r="GYS130" s="505"/>
      <c r="GYT130" s="505"/>
      <c r="GYU130" s="506"/>
      <c r="GYV130" s="507"/>
      <c r="GYW130" s="507"/>
      <c r="GYX130" s="507"/>
      <c r="GYY130" s="507"/>
      <c r="GYZ130" s="507"/>
      <c r="GZA130" s="507"/>
      <c r="GZB130" s="507"/>
      <c r="GZC130" s="507"/>
      <c r="GZD130" s="507"/>
      <c r="GZE130" s="507"/>
      <c r="GZF130" s="507"/>
      <c r="GZG130" s="508"/>
      <c r="GZH130" s="503"/>
      <c r="GZI130" s="504"/>
      <c r="GZJ130" s="504"/>
      <c r="GZK130" s="505"/>
      <c r="GZL130" s="505"/>
      <c r="GZM130" s="505"/>
      <c r="GZN130" s="506"/>
      <c r="GZO130" s="507"/>
      <c r="GZP130" s="507"/>
      <c r="GZQ130" s="507"/>
      <c r="GZR130" s="507"/>
      <c r="GZS130" s="507"/>
      <c r="GZT130" s="507"/>
      <c r="GZU130" s="507"/>
      <c r="GZV130" s="507"/>
      <c r="GZW130" s="507"/>
      <c r="GZX130" s="507"/>
      <c r="GZY130" s="507"/>
      <c r="GZZ130" s="508"/>
      <c r="HAA130" s="503"/>
      <c r="HAB130" s="504"/>
      <c r="HAC130" s="504"/>
      <c r="HAD130" s="505"/>
      <c r="HAE130" s="505"/>
      <c r="HAF130" s="505"/>
      <c r="HAG130" s="506"/>
      <c r="HAH130" s="507"/>
      <c r="HAI130" s="507"/>
      <c r="HAJ130" s="507"/>
      <c r="HAK130" s="507"/>
      <c r="HAL130" s="507"/>
      <c r="HAM130" s="507"/>
      <c r="HAN130" s="507"/>
      <c r="HAO130" s="507"/>
      <c r="HAP130" s="507"/>
      <c r="HAQ130" s="507"/>
      <c r="HAR130" s="507"/>
      <c r="HAS130" s="508"/>
      <c r="HAT130" s="503"/>
      <c r="HAU130" s="504"/>
      <c r="HAV130" s="504"/>
      <c r="HAW130" s="505"/>
      <c r="HAX130" s="505"/>
      <c r="HAY130" s="505"/>
      <c r="HAZ130" s="506"/>
      <c r="HBA130" s="507"/>
      <c r="HBB130" s="507"/>
      <c r="HBC130" s="507"/>
      <c r="HBD130" s="507"/>
      <c r="HBE130" s="507"/>
      <c r="HBF130" s="507"/>
      <c r="HBG130" s="507"/>
      <c r="HBH130" s="507"/>
      <c r="HBI130" s="507"/>
      <c r="HBJ130" s="507"/>
      <c r="HBK130" s="507"/>
      <c r="HBL130" s="508"/>
      <c r="HBM130" s="503"/>
      <c r="HBN130" s="504"/>
      <c r="HBO130" s="504"/>
      <c r="HBP130" s="505"/>
      <c r="HBQ130" s="505"/>
      <c r="HBR130" s="505"/>
      <c r="HBS130" s="506"/>
      <c r="HBT130" s="507"/>
      <c r="HBU130" s="507"/>
      <c r="HBV130" s="507"/>
      <c r="HBW130" s="507"/>
      <c r="HBX130" s="507"/>
      <c r="HBY130" s="507"/>
      <c r="HBZ130" s="507"/>
      <c r="HCA130" s="507"/>
      <c r="HCB130" s="507"/>
      <c r="HCC130" s="507"/>
      <c r="HCD130" s="507"/>
      <c r="HCE130" s="508"/>
      <c r="HCF130" s="503"/>
      <c r="HCG130" s="504"/>
      <c r="HCH130" s="504"/>
      <c r="HCI130" s="505"/>
      <c r="HCJ130" s="505"/>
      <c r="HCK130" s="505"/>
      <c r="HCL130" s="506"/>
      <c r="HCM130" s="507"/>
      <c r="HCN130" s="507"/>
      <c r="HCO130" s="507"/>
      <c r="HCP130" s="507"/>
      <c r="HCQ130" s="507"/>
      <c r="HCR130" s="507"/>
      <c r="HCS130" s="507"/>
      <c r="HCT130" s="507"/>
      <c r="HCU130" s="507"/>
      <c r="HCV130" s="507"/>
      <c r="HCW130" s="507"/>
      <c r="HCX130" s="508"/>
      <c r="HCY130" s="503"/>
      <c r="HCZ130" s="504"/>
      <c r="HDA130" s="504"/>
      <c r="HDB130" s="505"/>
      <c r="HDC130" s="505"/>
      <c r="HDD130" s="505"/>
      <c r="HDE130" s="506"/>
      <c r="HDF130" s="507"/>
      <c r="HDG130" s="507"/>
      <c r="HDH130" s="507"/>
      <c r="HDI130" s="507"/>
      <c r="HDJ130" s="507"/>
      <c r="HDK130" s="507"/>
      <c r="HDL130" s="507"/>
      <c r="HDM130" s="507"/>
      <c r="HDN130" s="507"/>
      <c r="HDO130" s="507"/>
      <c r="HDP130" s="507"/>
      <c r="HDQ130" s="508"/>
      <c r="HDR130" s="503"/>
      <c r="HDS130" s="504"/>
      <c r="HDT130" s="504"/>
      <c r="HDU130" s="505"/>
      <c r="HDV130" s="505"/>
      <c r="HDW130" s="505"/>
      <c r="HDX130" s="506"/>
      <c r="HDY130" s="507"/>
      <c r="HDZ130" s="507"/>
      <c r="HEA130" s="507"/>
      <c r="HEB130" s="507"/>
      <c r="HEC130" s="507"/>
      <c r="HED130" s="507"/>
      <c r="HEE130" s="507"/>
      <c r="HEF130" s="507"/>
      <c r="HEG130" s="507"/>
      <c r="HEH130" s="507"/>
      <c r="HEI130" s="507"/>
      <c r="HEJ130" s="508"/>
      <c r="HEK130" s="503"/>
      <c r="HEL130" s="504"/>
      <c r="HEM130" s="504"/>
      <c r="HEN130" s="505"/>
      <c r="HEO130" s="505"/>
      <c r="HEP130" s="505"/>
      <c r="HEQ130" s="506"/>
      <c r="HER130" s="507"/>
      <c r="HES130" s="507"/>
      <c r="HET130" s="507"/>
      <c r="HEU130" s="507"/>
      <c r="HEV130" s="507"/>
      <c r="HEW130" s="507"/>
      <c r="HEX130" s="507"/>
      <c r="HEY130" s="507"/>
      <c r="HEZ130" s="507"/>
      <c r="HFA130" s="507"/>
      <c r="HFB130" s="507"/>
      <c r="HFC130" s="508"/>
      <c r="HFD130" s="503"/>
      <c r="HFE130" s="504"/>
      <c r="HFF130" s="504"/>
      <c r="HFG130" s="505"/>
      <c r="HFH130" s="505"/>
      <c r="HFI130" s="505"/>
      <c r="HFJ130" s="506"/>
      <c r="HFK130" s="507"/>
      <c r="HFL130" s="507"/>
      <c r="HFM130" s="507"/>
      <c r="HFN130" s="507"/>
      <c r="HFO130" s="507"/>
      <c r="HFP130" s="507"/>
      <c r="HFQ130" s="507"/>
      <c r="HFR130" s="507"/>
      <c r="HFS130" s="507"/>
      <c r="HFT130" s="507"/>
      <c r="HFU130" s="507"/>
      <c r="HFV130" s="508"/>
      <c r="HFW130" s="503"/>
      <c r="HFX130" s="504"/>
      <c r="HFY130" s="504"/>
      <c r="HFZ130" s="505"/>
      <c r="HGA130" s="505"/>
      <c r="HGB130" s="505"/>
      <c r="HGC130" s="506"/>
      <c r="HGD130" s="507"/>
      <c r="HGE130" s="507"/>
      <c r="HGF130" s="507"/>
      <c r="HGG130" s="507"/>
      <c r="HGH130" s="507"/>
      <c r="HGI130" s="507"/>
      <c r="HGJ130" s="507"/>
      <c r="HGK130" s="507"/>
      <c r="HGL130" s="507"/>
      <c r="HGM130" s="507"/>
      <c r="HGN130" s="507"/>
      <c r="HGO130" s="508"/>
      <c r="HGP130" s="503"/>
      <c r="HGQ130" s="504"/>
      <c r="HGR130" s="504"/>
      <c r="HGS130" s="505"/>
      <c r="HGT130" s="505"/>
      <c r="HGU130" s="505"/>
      <c r="HGV130" s="506"/>
      <c r="HGW130" s="507"/>
      <c r="HGX130" s="507"/>
      <c r="HGY130" s="507"/>
      <c r="HGZ130" s="507"/>
      <c r="HHA130" s="507"/>
      <c r="HHB130" s="507"/>
      <c r="HHC130" s="507"/>
      <c r="HHD130" s="507"/>
      <c r="HHE130" s="507"/>
      <c r="HHF130" s="507"/>
      <c r="HHG130" s="507"/>
      <c r="HHH130" s="508"/>
      <c r="HHI130" s="503"/>
      <c r="HHJ130" s="504"/>
      <c r="HHK130" s="504"/>
      <c r="HHL130" s="505"/>
      <c r="HHM130" s="505"/>
      <c r="HHN130" s="505"/>
      <c r="HHO130" s="506"/>
      <c r="HHP130" s="507"/>
      <c r="HHQ130" s="507"/>
      <c r="HHR130" s="507"/>
      <c r="HHS130" s="507"/>
      <c r="HHT130" s="507"/>
      <c r="HHU130" s="507"/>
      <c r="HHV130" s="507"/>
      <c r="HHW130" s="507"/>
      <c r="HHX130" s="507"/>
      <c r="HHY130" s="507"/>
      <c r="HHZ130" s="507"/>
      <c r="HIA130" s="508"/>
      <c r="HIB130" s="503"/>
      <c r="HIC130" s="504"/>
      <c r="HID130" s="504"/>
      <c r="HIE130" s="505"/>
      <c r="HIF130" s="505"/>
      <c r="HIG130" s="505"/>
      <c r="HIH130" s="506"/>
      <c r="HII130" s="507"/>
      <c r="HIJ130" s="507"/>
      <c r="HIK130" s="507"/>
      <c r="HIL130" s="507"/>
      <c r="HIM130" s="507"/>
      <c r="HIN130" s="507"/>
      <c r="HIO130" s="507"/>
      <c r="HIP130" s="507"/>
      <c r="HIQ130" s="507"/>
      <c r="HIR130" s="507"/>
      <c r="HIS130" s="507"/>
      <c r="HIT130" s="508"/>
      <c r="HIU130" s="503"/>
      <c r="HIV130" s="504"/>
      <c r="HIW130" s="504"/>
      <c r="HIX130" s="505"/>
      <c r="HIY130" s="505"/>
      <c r="HIZ130" s="505"/>
      <c r="HJA130" s="506"/>
      <c r="HJB130" s="507"/>
      <c r="HJC130" s="507"/>
      <c r="HJD130" s="507"/>
      <c r="HJE130" s="507"/>
      <c r="HJF130" s="507"/>
      <c r="HJG130" s="507"/>
      <c r="HJH130" s="507"/>
      <c r="HJI130" s="507"/>
      <c r="HJJ130" s="507"/>
      <c r="HJK130" s="507"/>
      <c r="HJL130" s="507"/>
      <c r="HJM130" s="508"/>
      <c r="HJN130" s="503"/>
      <c r="HJO130" s="504"/>
      <c r="HJP130" s="504"/>
      <c r="HJQ130" s="505"/>
      <c r="HJR130" s="505"/>
      <c r="HJS130" s="505"/>
      <c r="HJT130" s="506"/>
      <c r="HJU130" s="507"/>
      <c r="HJV130" s="507"/>
      <c r="HJW130" s="507"/>
      <c r="HJX130" s="507"/>
      <c r="HJY130" s="507"/>
      <c r="HJZ130" s="507"/>
      <c r="HKA130" s="507"/>
      <c r="HKB130" s="507"/>
      <c r="HKC130" s="507"/>
      <c r="HKD130" s="507"/>
      <c r="HKE130" s="507"/>
      <c r="HKF130" s="508"/>
      <c r="HKG130" s="503"/>
      <c r="HKH130" s="504"/>
      <c r="HKI130" s="504"/>
      <c r="HKJ130" s="505"/>
      <c r="HKK130" s="505"/>
      <c r="HKL130" s="505"/>
      <c r="HKM130" s="506"/>
      <c r="HKN130" s="507"/>
      <c r="HKO130" s="507"/>
      <c r="HKP130" s="507"/>
      <c r="HKQ130" s="507"/>
      <c r="HKR130" s="507"/>
      <c r="HKS130" s="507"/>
      <c r="HKT130" s="507"/>
      <c r="HKU130" s="507"/>
      <c r="HKV130" s="507"/>
      <c r="HKW130" s="507"/>
      <c r="HKX130" s="507"/>
      <c r="HKY130" s="508"/>
      <c r="HKZ130" s="503"/>
      <c r="HLA130" s="504"/>
      <c r="HLB130" s="504"/>
      <c r="HLC130" s="505"/>
      <c r="HLD130" s="505"/>
      <c r="HLE130" s="505"/>
      <c r="HLF130" s="506"/>
      <c r="HLG130" s="507"/>
      <c r="HLH130" s="507"/>
      <c r="HLI130" s="507"/>
      <c r="HLJ130" s="507"/>
      <c r="HLK130" s="507"/>
      <c r="HLL130" s="507"/>
      <c r="HLM130" s="507"/>
      <c r="HLN130" s="507"/>
      <c r="HLO130" s="507"/>
      <c r="HLP130" s="507"/>
      <c r="HLQ130" s="507"/>
      <c r="HLR130" s="508"/>
      <c r="HLS130" s="503"/>
      <c r="HLT130" s="504"/>
      <c r="HLU130" s="504"/>
      <c r="HLV130" s="505"/>
      <c r="HLW130" s="505"/>
      <c r="HLX130" s="505"/>
      <c r="HLY130" s="506"/>
      <c r="HLZ130" s="507"/>
      <c r="HMA130" s="507"/>
      <c r="HMB130" s="507"/>
      <c r="HMC130" s="507"/>
      <c r="HMD130" s="507"/>
      <c r="HME130" s="507"/>
      <c r="HMF130" s="507"/>
      <c r="HMG130" s="507"/>
      <c r="HMH130" s="507"/>
      <c r="HMI130" s="507"/>
      <c r="HMJ130" s="507"/>
      <c r="HMK130" s="508"/>
      <c r="HML130" s="503"/>
      <c r="HMM130" s="504"/>
      <c r="HMN130" s="504"/>
      <c r="HMO130" s="505"/>
      <c r="HMP130" s="505"/>
      <c r="HMQ130" s="505"/>
      <c r="HMR130" s="506"/>
      <c r="HMS130" s="507"/>
      <c r="HMT130" s="507"/>
      <c r="HMU130" s="507"/>
      <c r="HMV130" s="507"/>
      <c r="HMW130" s="507"/>
      <c r="HMX130" s="507"/>
      <c r="HMY130" s="507"/>
      <c r="HMZ130" s="507"/>
      <c r="HNA130" s="507"/>
      <c r="HNB130" s="507"/>
      <c r="HNC130" s="507"/>
      <c r="HND130" s="508"/>
      <c r="HNE130" s="503"/>
      <c r="HNF130" s="504"/>
      <c r="HNG130" s="504"/>
      <c r="HNH130" s="505"/>
      <c r="HNI130" s="505"/>
      <c r="HNJ130" s="505"/>
      <c r="HNK130" s="506"/>
      <c r="HNL130" s="507"/>
      <c r="HNM130" s="507"/>
      <c r="HNN130" s="507"/>
      <c r="HNO130" s="507"/>
      <c r="HNP130" s="507"/>
      <c r="HNQ130" s="507"/>
      <c r="HNR130" s="507"/>
      <c r="HNS130" s="507"/>
      <c r="HNT130" s="507"/>
      <c r="HNU130" s="507"/>
      <c r="HNV130" s="507"/>
      <c r="HNW130" s="508"/>
      <c r="HNX130" s="503"/>
      <c r="HNY130" s="504"/>
      <c r="HNZ130" s="504"/>
      <c r="HOA130" s="505"/>
      <c r="HOB130" s="505"/>
      <c r="HOC130" s="505"/>
      <c r="HOD130" s="506"/>
      <c r="HOE130" s="507"/>
      <c r="HOF130" s="507"/>
      <c r="HOG130" s="507"/>
      <c r="HOH130" s="507"/>
      <c r="HOI130" s="507"/>
      <c r="HOJ130" s="507"/>
      <c r="HOK130" s="507"/>
      <c r="HOL130" s="507"/>
      <c r="HOM130" s="507"/>
      <c r="HON130" s="507"/>
      <c r="HOO130" s="507"/>
      <c r="HOP130" s="508"/>
      <c r="HOQ130" s="503"/>
      <c r="HOR130" s="504"/>
      <c r="HOS130" s="504"/>
      <c r="HOT130" s="505"/>
      <c r="HOU130" s="505"/>
      <c r="HOV130" s="505"/>
      <c r="HOW130" s="506"/>
      <c r="HOX130" s="507"/>
      <c r="HOY130" s="507"/>
      <c r="HOZ130" s="507"/>
      <c r="HPA130" s="507"/>
      <c r="HPB130" s="507"/>
      <c r="HPC130" s="507"/>
      <c r="HPD130" s="507"/>
      <c r="HPE130" s="507"/>
      <c r="HPF130" s="507"/>
      <c r="HPG130" s="507"/>
      <c r="HPH130" s="507"/>
      <c r="HPI130" s="508"/>
      <c r="HPJ130" s="503"/>
      <c r="HPK130" s="504"/>
      <c r="HPL130" s="504"/>
      <c r="HPM130" s="505"/>
      <c r="HPN130" s="505"/>
      <c r="HPO130" s="505"/>
      <c r="HPP130" s="506"/>
      <c r="HPQ130" s="507"/>
      <c r="HPR130" s="507"/>
      <c r="HPS130" s="507"/>
      <c r="HPT130" s="507"/>
      <c r="HPU130" s="507"/>
      <c r="HPV130" s="507"/>
      <c r="HPW130" s="507"/>
      <c r="HPX130" s="507"/>
      <c r="HPY130" s="507"/>
      <c r="HPZ130" s="507"/>
      <c r="HQA130" s="507"/>
      <c r="HQB130" s="508"/>
      <c r="HQC130" s="503"/>
      <c r="HQD130" s="504"/>
      <c r="HQE130" s="504"/>
      <c r="HQF130" s="505"/>
      <c r="HQG130" s="505"/>
      <c r="HQH130" s="505"/>
      <c r="HQI130" s="506"/>
      <c r="HQJ130" s="507"/>
      <c r="HQK130" s="507"/>
      <c r="HQL130" s="507"/>
      <c r="HQM130" s="507"/>
      <c r="HQN130" s="507"/>
      <c r="HQO130" s="507"/>
      <c r="HQP130" s="507"/>
      <c r="HQQ130" s="507"/>
      <c r="HQR130" s="507"/>
      <c r="HQS130" s="507"/>
      <c r="HQT130" s="507"/>
      <c r="HQU130" s="508"/>
      <c r="HQV130" s="503"/>
      <c r="HQW130" s="504"/>
      <c r="HQX130" s="504"/>
      <c r="HQY130" s="505"/>
      <c r="HQZ130" s="505"/>
      <c r="HRA130" s="505"/>
      <c r="HRB130" s="506"/>
      <c r="HRC130" s="507"/>
      <c r="HRD130" s="507"/>
      <c r="HRE130" s="507"/>
      <c r="HRF130" s="507"/>
      <c r="HRG130" s="507"/>
      <c r="HRH130" s="507"/>
      <c r="HRI130" s="507"/>
      <c r="HRJ130" s="507"/>
      <c r="HRK130" s="507"/>
      <c r="HRL130" s="507"/>
      <c r="HRM130" s="507"/>
      <c r="HRN130" s="508"/>
      <c r="HRO130" s="503"/>
      <c r="HRP130" s="504"/>
      <c r="HRQ130" s="504"/>
      <c r="HRR130" s="505"/>
      <c r="HRS130" s="505"/>
      <c r="HRT130" s="505"/>
      <c r="HRU130" s="506"/>
      <c r="HRV130" s="507"/>
      <c r="HRW130" s="507"/>
      <c r="HRX130" s="507"/>
      <c r="HRY130" s="507"/>
      <c r="HRZ130" s="507"/>
      <c r="HSA130" s="507"/>
      <c r="HSB130" s="507"/>
      <c r="HSC130" s="507"/>
      <c r="HSD130" s="507"/>
      <c r="HSE130" s="507"/>
      <c r="HSF130" s="507"/>
      <c r="HSG130" s="508"/>
      <c r="HSH130" s="503"/>
      <c r="HSI130" s="504"/>
      <c r="HSJ130" s="504"/>
      <c r="HSK130" s="505"/>
      <c r="HSL130" s="505"/>
      <c r="HSM130" s="505"/>
      <c r="HSN130" s="506"/>
      <c r="HSO130" s="507"/>
      <c r="HSP130" s="507"/>
      <c r="HSQ130" s="507"/>
      <c r="HSR130" s="507"/>
      <c r="HSS130" s="507"/>
      <c r="HST130" s="507"/>
      <c r="HSU130" s="507"/>
      <c r="HSV130" s="507"/>
      <c r="HSW130" s="507"/>
      <c r="HSX130" s="507"/>
      <c r="HSY130" s="507"/>
      <c r="HSZ130" s="508"/>
      <c r="HTA130" s="503"/>
      <c r="HTB130" s="504"/>
      <c r="HTC130" s="504"/>
      <c r="HTD130" s="505"/>
      <c r="HTE130" s="505"/>
      <c r="HTF130" s="505"/>
      <c r="HTG130" s="506"/>
      <c r="HTH130" s="507"/>
      <c r="HTI130" s="507"/>
      <c r="HTJ130" s="507"/>
      <c r="HTK130" s="507"/>
      <c r="HTL130" s="507"/>
      <c r="HTM130" s="507"/>
      <c r="HTN130" s="507"/>
      <c r="HTO130" s="507"/>
      <c r="HTP130" s="507"/>
      <c r="HTQ130" s="507"/>
      <c r="HTR130" s="507"/>
      <c r="HTS130" s="508"/>
      <c r="HTT130" s="503"/>
      <c r="HTU130" s="504"/>
      <c r="HTV130" s="504"/>
      <c r="HTW130" s="505"/>
      <c r="HTX130" s="505"/>
      <c r="HTY130" s="505"/>
      <c r="HTZ130" s="506"/>
      <c r="HUA130" s="507"/>
      <c r="HUB130" s="507"/>
      <c r="HUC130" s="507"/>
      <c r="HUD130" s="507"/>
      <c r="HUE130" s="507"/>
      <c r="HUF130" s="507"/>
      <c r="HUG130" s="507"/>
      <c r="HUH130" s="507"/>
      <c r="HUI130" s="507"/>
      <c r="HUJ130" s="507"/>
      <c r="HUK130" s="507"/>
      <c r="HUL130" s="508"/>
      <c r="HUM130" s="503"/>
      <c r="HUN130" s="504"/>
      <c r="HUO130" s="504"/>
      <c r="HUP130" s="505"/>
      <c r="HUQ130" s="505"/>
      <c r="HUR130" s="505"/>
      <c r="HUS130" s="506"/>
      <c r="HUT130" s="507"/>
      <c r="HUU130" s="507"/>
      <c r="HUV130" s="507"/>
      <c r="HUW130" s="507"/>
      <c r="HUX130" s="507"/>
      <c r="HUY130" s="507"/>
      <c r="HUZ130" s="507"/>
      <c r="HVA130" s="507"/>
      <c r="HVB130" s="507"/>
      <c r="HVC130" s="507"/>
      <c r="HVD130" s="507"/>
      <c r="HVE130" s="508"/>
      <c r="HVF130" s="503"/>
      <c r="HVG130" s="504"/>
      <c r="HVH130" s="504"/>
      <c r="HVI130" s="505"/>
      <c r="HVJ130" s="505"/>
      <c r="HVK130" s="505"/>
      <c r="HVL130" s="506"/>
      <c r="HVM130" s="507"/>
      <c r="HVN130" s="507"/>
      <c r="HVO130" s="507"/>
      <c r="HVP130" s="507"/>
      <c r="HVQ130" s="507"/>
      <c r="HVR130" s="507"/>
      <c r="HVS130" s="507"/>
      <c r="HVT130" s="507"/>
      <c r="HVU130" s="507"/>
      <c r="HVV130" s="507"/>
      <c r="HVW130" s="507"/>
      <c r="HVX130" s="508"/>
      <c r="HVY130" s="503"/>
      <c r="HVZ130" s="504"/>
      <c r="HWA130" s="504"/>
      <c r="HWB130" s="505"/>
      <c r="HWC130" s="505"/>
      <c r="HWD130" s="505"/>
      <c r="HWE130" s="506"/>
      <c r="HWF130" s="507"/>
      <c r="HWG130" s="507"/>
      <c r="HWH130" s="507"/>
      <c r="HWI130" s="507"/>
      <c r="HWJ130" s="507"/>
      <c r="HWK130" s="507"/>
      <c r="HWL130" s="507"/>
      <c r="HWM130" s="507"/>
      <c r="HWN130" s="507"/>
      <c r="HWO130" s="507"/>
      <c r="HWP130" s="507"/>
      <c r="HWQ130" s="508"/>
      <c r="HWR130" s="503"/>
      <c r="HWS130" s="504"/>
      <c r="HWT130" s="504"/>
      <c r="HWU130" s="505"/>
      <c r="HWV130" s="505"/>
      <c r="HWW130" s="505"/>
      <c r="HWX130" s="506"/>
      <c r="HWY130" s="507"/>
      <c r="HWZ130" s="507"/>
      <c r="HXA130" s="507"/>
      <c r="HXB130" s="507"/>
      <c r="HXC130" s="507"/>
      <c r="HXD130" s="507"/>
      <c r="HXE130" s="507"/>
      <c r="HXF130" s="507"/>
      <c r="HXG130" s="507"/>
      <c r="HXH130" s="507"/>
      <c r="HXI130" s="507"/>
      <c r="HXJ130" s="508"/>
      <c r="HXK130" s="503"/>
      <c r="HXL130" s="504"/>
      <c r="HXM130" s="504"/>
      <c r="HXN130" s="505"/>
      <c r="HXO130" s="505"/>
      <c r="HXP130" s="505"/>
      <c r="HXQ130" s="506"/>
      <c r="HXR130" s="507"/>
      <c r="HXS130" s="507"/>
      <c r="HXT130" s="507"/>
      <c r="HXU130" s="507"/>
      <c r="HXV130" s="507"/>
      <c r="HXW130" s="507"/>
      <c r="HXX130" s="507"/>
      <c r="HXY130" s="507"/>
      <c r="HXZ130" s="507"/>
      <c r="HYA130" s="507"/>
      <c r="HYB130" s="507"/>
      <c r="HYC130" s="508"/>
      <c r="HYD130" s="503"/>
      <c r="HYE130" s="504"/>
      <c r="HYF130" s="504"/>
      <c r="HYG130" s="505"/>
      <c r="HYH130" s="505"/>
      <c r="HYI130" s="505"/>
      <c r="HYJ130" s="506"/>
      <c r="HYK130" s="507"/>
      <c r="HYL130" s="507"/>
      <c r="HYM130" s="507"/>
      <c r="HYN130" s="507"/>
      <c r="HYO130" s="507"/>
      <c r="HYP130" s="507"/>
      <c r="HYQ130" s="507"/>
      <c r="HYR130" s="507"/>
      <c r="HYS130" s="507"/>
      <c r="HYT130" s="507"/>
      <c r="HYU130" s="507"/>
      <c r="HYV130" s="508"/>
      <c r="HYW130" s="503"/>
      <c r="HYX130" s="504"/>
      <c r="HYY130" s="504"/>
      <c r="HYZ130" s="505"/>
      <c r="HZA130" s="505"/>
      <c r="HZB130" s="505"/>
      <c r="HZC130" s="506"/>
      <c r="HZD130" s="507"/>
      <c r="HZE130" s="507"/>
      <c r="HZF130" s="507"/>
      <c r="HZG130" s="507"/>
      <c r="HZH130" s="507"/>
      <c r="HZI130" s="507"/>
      <c r="HZJ130" s="507"/>
      <c r="HZK130" s="507"/>
      <c r="HZL130" s="507"/>
      <c r="HZM130" s="507"/>
      <c r="HZN130" s="507"/>
      <c r="HZO130" s="508"/>
      <c r="HZP130" s="503"/>
      <c r="HZQ130" s="504"/>
      <c r="HZR130" s="504"/>
      <c r="HZS130" s="505"/>
      <c r="HZT130" s="505"/>
      <c r="HZU130" s="505"/>
      <c r="HZV130" s="506"/>
      <c r="HZW130" s="507"/>
      <c r="HZX130" s="507"/>
      <c r="HZY130" s="507"/>
      <c r="HZZ130" s="507"/>
      <c r="IAA130" s="507"/>
      <c r="IAB130" s="507"/>
      <c r="IAC130" s="507"/>
      <c r="IAD130" s="507"/>
      <c r="IAE130" s="507"/>
      <c r="IAF130" s="507"/>
      <c r="IAG130" s="507"/>
      <c r="IAH130" s="508"/>
      <c r="IAI130" s="503"/>
      <c r="IAJ130" s="504"/>
      <c r="IAK130" s="504"/>
      <c r="IAL130" s="505"/>
      <c r="IAM130" s="505"/>
      <c r="IAN130" s="505"/>
      <c r="IAO130" s="506"/>
      <c r="IAP130" s="507"/>
      <c r="IAQ130" s="507"/>
      <c r="IAR130" s="507"/>
      <c r="IAS130" s="507"/>
      <c r="IAT130" s="507"/>
      <c r="IAU130" s="507"/>
      <c r="IAV130" s="507"/>
      <c r="IAW130" s="507"/>
      <c r="IAX130" s="507"/>
      <c r="IAY130" s="507"/>
      <c r="IAZ130" s="507"/>
      <c r="IBA130" s="508"/>
      <c r="IBB130" s="503"/>
      <c r="IBC130" s="504"/>
      <c r="IBD130" s="504"/>
      <c r="IBE130" s="505"/>
      <c r="IBF130" s="505"/>
      <c r="IBG130" s="505"/>
      <c r="IBH130" s="506"/>
      <c r="IBI130" s="507"/>
      <c r="IBJ130" s="507"/>
      <c r="IBK130" s="507"/>
      <c r="IBL130" s="507"/>
      <c r="IBM130" s="507"/>
      <c r="IBN130" s="507"/>
      <c r="IBO130" s="507"/>
      <c r="IBP130" s="507"/>
      <c r="IBQ130" s="507"/>
      <c r="IBR130" s="507"/>
      <c r="IBS130" s="507"/>
      <c r="IBT130" s="508"/>
      <c r="IBU130" s="503"/>
      <c r="IBV130" s="504"/>
      <c r="IBW130" s="504"/>
      <c r="IBX130" s="505"/>
      <c r="IBY130" s="505"/>
      <c r="IBZ130" s="505"/>
      <c r="ICA130" s="506"/>
      <c r="ICB130" s="507"/>
      <c r="ICC130" s="507"/>
      <c r="ICD130" s="507"/>
      <c r="ICE130" s="507"/>
      <c r="ICF130" s="507"/>
      <c r="ICG130" s="507"/>
      <c r="ICH130" s="507"/>
      <c r="ICI130" s="507"/>
      <c r="ICJ130" s="507"/>
      <c r="ICK130" s="507"/>
      <c r="ICL130" s="507"/>
      <c r="ICM130" s="508"/>
      <c r="ICN130" s="503"/>
      <c r="ICO130" s="504"/>
      <c r="ICP130" s="504"/>
      <c r="ICQ130" s="505"/>
      <c r="ICR130" s="505"/>
      <c r="ICS130" s="505"/>
      <c r="ICT130" s="506"/>
      <c r="ICU130" s="507"/>
      <c r="ICV130" s="507"/>
      <c r="ICW130" s="507"/>
      <c r="ICX130" s="507"/>
      <c r="ICY130" s="507"/>
      <c r="ICZ130" s="507"/>
      <c r="IDA130" s="507"/>
      <c r="IDB130" s="507"/>
      <c r="IDC130" s="507"/>
      <c r="IDD130" s="507"/>
      <c r="IDE130" s="507"/>
      <c r="IDF130" s="508"/>
      <c r="IDG130" s="503"/>
      <c r="IDH130" s="504"/>
      <c r="IDI130" s="504"/>
      <c r="IDJ130" s="505"/>
      <c r="IDK130" s="505"/>
      <c r="IDL130" s="505"/>
      <c r="IDM130" s="506"/>
      <c r="IDN130" s="507"/>
      <c r="IDO130" s="507"/>
      <c r="IDP130" s="507"/>
      <c r="IDQ130" s="507"/>
      <c r="IDR130" s="507"/>
      <c r="IDS130" s="507"/>
      <c r="IDT130" s="507"/>
      <c r="IDU130" s="507"/>
      <c r="IDV130" s="507"/>
      <c r="IDW130" s="507"/>
      <c r="IDX130" s="507"/>
      <c r="IDY130" s="508"/>
      <c r="IDZ130" s="503"/>
      <c r="IEA130" s="504"/>
      <c r="IEB130" s="504"/>
      <c r="IEC130" s="505"/>
      <c r="IED130" s="505"/>
      <c r="IEE130" s="505"/>
      <c r="IEF130" s="506"/>
      <c r="IEG130" s="507"/>
      <c r="IEH130" s="507"/>
      <c r="IEI130" s="507"/>
      <c r="IEJ130" s="507"/>
      <c r="IEK130" s="507"/>
      <c r="IEL130" s="507"/>
      <c r="IEM130" s="507"/>
      <c r="IEN130" s="507"/>
      <c r="IEO130" s="507"/>
      <c r="IEP130" s="507"/>
      <c r="IEQ130" s="507"/>
      <c r="IER130" s="508"/>
      <c r="IES130" s="503"/>
      <c r="IET130" s="504"/>
      <c r="IEU130" s="504"/>
      <c r="IEV130" s="505"/>
      <c r="IEW130" s="505"/>
      <c r="IEX130" s="505"/>
      <c r="IEY130" s="506"/>
      <c r="IEZ130" s="507"/>
      <c r="IFA130" s="507"/>
      <c r="IFB130" s="507"/>
      <c r="IFC130" s="507"/>
      <c r="IFD130" s="507"/>
      <c r="IFE130" s="507"/>
      <c r="IFF130" s="507"/>
      <c r="IFG130" s="507"/>
      <c r="IFH130" s="507"/>
      <c r="IFI130" s="507"/>
      <c r="IFJ130" s="507"/>
      <c r="IFK130" s="508"/>
      <c r="IFL130" s="503"/>
      <c r="IFM130" s="504"/>
      <c r="IFN130" s="504"/>
      <c r="IFO130" s="505"/>
      <c r="IFP130" s="505"/>
      <c r="IFQ130" s="505"/>
      <c r="IFR130" s="506"/>
      <c r="IFS130" s="507"/>
      <c r="IFT130" s="507"/>
      <c r="IFU130" s="507"/>
      <c r="IFV130" s="507"/>
      <c r="IFW130" s="507"/>
      <c r="IFX130" s="507"/>
      <c r="IFY130" s="507"/>
      <c r="IFZ130" s="507"/>
      <c r="IGA130" s="507"/>
      <c r="IGB130" s="507"/>
      <c r="IGC130" s="507"/>
      <c r="IGD130" s="508"/>
      <c r="IGE130" s="503"/>
      <c r="IGF130" s="504"/>
      <c r="IGG130" s="504"/>
      <c r="IGH130" s="505"/>
      <c r="IGI130" s="505"/>
      <c r="IGJ130" s="505"/>
      <c r="IGK130" s="506"/>
      <c r="IGL130" s="507"/>
      <c r="IGM130" s="507"/>
      <c r="IGN130" s="507"/>
      <c r="IGO130" s="507"/>
      <c r="IGP130" s="507"/>
      <c r="IGQ130" s="507"/>
      <c r="IGR130" s="507"/>
      <c r="IGS130" s="507"/>
      <c r="IGT130" s="507"/>
      <c r="IGU130" s="507"/>
      <c r="IGV130" s="507"/>
      <c r="IGW130" s="508"/>
      <c r="IGX130" s="503"/>
      <c r="IGY130" s="504"/>
      <c r="IGZ130" s="504"/>
      <c r="IHA130" s="505"/>
      <c r="IHB130" s="505"/>
      <c r="IHC130" s="505"/>
      <c r="IHD130" s="506"/>
      <c r="IHE130" s="507"/>
      <c r="IHF130" s="507"/>
      <c r="IHG130" s="507"/>
      <c r="IHH130" s="507"/>
      <c r="IHI130" s="507"/>
      <c r="IHJ130" s="507"/>
      <c r="IHK130" s="507"/>
      <c r="IHL130" s="507"/>
      <c r="IHM130" s="507"/>
      <c r="IHN130" s="507"/>
      <c r="IHO130" s="507"/>
      <c r="IHP130" s="508"/>
      <c r="IHQ130" s="503"/>
      <c r="IHR130" s="504"/>
      <c r="IHS130" s="504"/>
      <c r="IHT130" s="505"/>
      <c r="IHU130" s="505"/>
      <c r="IHV130" s="505"/>
      <c r="IHW130" s="506"/>
      <c r="IHX130" s="507"/>
      <c r="IHY130" s="507"/>
      <c r="IHZ130" s="507"/>
      <c r="IIA130" s="507"/>
      <c r="IIB130" s="507"/>
      <c r="IIC130" s="507"/>
      <c r="IID130" s="507"/>
      <c r="IIE130" s="507"/>
      <c r="IIF130" s="507"/>
      <c r="IIG130" s="507"/>
      <c r="IIH130" s="507"/>
      <c r="III130" s="508"/>
      <c r="IIJ130" s="503"/>
      <c r="IIK130" s="504"/>
      <c r="IIL130" s="504"/>
      <c r="IIM130" s="505"/>
      <c r="IIN130" s="505"/>
      <c r="IIO130" s="505"/>
      <c r="IIP130" s="506"/>
      <c r="IIQ130" s="507"/>
      <c r="IIR130" s="507"/>
      <c r="IIS130" s="507"/>
      <c r="IIT130" s="507"/>
      <c r="IIU130" s="507"/>
      <c r="IIV130" s="507"/>
      <c r="IIW130" s="507"/>
      <c r="IIX130" s="507"/>
      <c r="IIY130" s="507"/>
      <c r="IIZ130" s="507"/>
      <c r="IJA130" s="507"/>
      <c r="IJB130" s="508"/>
      <c r="IJC130" s="503"/>
      <c r="IJD130" s="504"/>
      <c r="IJE130" s="504"/>
      <c r="IJF130" s="505"/>
      <c r="IJG130" s="505"/>
      <c r="IJH130" s="505"/>
      <c r="IJI130" s="506"/>
      <c r="IJJ130" s="507"/>
      <c r="IJK130" s="507"/>
      <c r="IJL130" s="507"/>
      <c r="IJM130" s="507"/>
      <c r="IJN130" s="507"/>
      <c r="IJO130" s="507"/>
      <c r="IJP130" s="507"/>
      <c r="IJQ130" s="507"/>
      <c r="IJR130" s="507"/>
      <c r="IJS130" s="507"/>
      <c r="IJT130" s="507"/>
      <c r="IJU130" s="508"/>
      <c r="IJV130" s="503"/>
      <c r="IJW130" s="504"/>
      <c r="IJX130" s="504"/>
      <c r="IJY130" s="505"/>
      <c r="IJZ130" s="505"/>
      <c r="IKA130" s="505"/>
      <c r="IKB130" s="506"/>
      <c r="IKC130" s="507"/>
      <c r="IKD130" s="507"/>
      <c r="IKE130" s="507"/>
      <c r="IKF130" s="507"/>
      <c r="IKG130" s="507"/>
      <c r="IKH130" s="507"/>
      <c r="IKI130" s="507"/>
      <c r="IKJ130" s="507"/>
      <c r="IKK130" s="507"/>
      <c r="IKL130" s="507"/>
      <c r="IKM130" s="507"/>
      <c r="IKN130" s="508"/>
      <c r="IKO130" s="503"/>
      <c r="IKP130" s="504"/>
      <c r="IKQ130" s="504"/>
      <c r="IKR130" s="505"/>
      <c r="IKS130" s="505"/>
      <c r="IKT130" s="505"/>
      <c r="IKU130" s="506"/>
      <c r="IKV130" s="507"/>
      <c r="IKW130" s="507"/>
      <c r="IKX130" s="507"/>
      <c r="IKY130" s="507"/>
      <c r="IKZ130" s="507"/>
      <c r="ILA130" s="507"/>
      <c r="ILB130" s="507"/>
      <c r="ILC130" s="507"/>
      <c r="ILD130" s="507"/>
      <c r="ILE130" s="507"/>
      <c r="ILF130" s="507"/>
      <c r="ILG130" s="508"/>
      <c r="ILH130" s="503"/>
      <c r="ILI130" s="504"/>
      <c r="ILJ130" s="504"/>
      <c r="ILK130" s="505"/>
      <c r="ILL130" s="505"/>
      <c r="ILM130" s="505"/>
      <c r="ILN130" s="506"/>
      <c r="ILO130" s="507"/>
      <c r="ILP130" s="507"/>
      <c r="ILQ130" s="507"/>
      <c r="ILR130" s="507"/>
      <c r="ILS130" s="507"/>
      <c r="ILT130" s="507"/>
      <c r="ILU130" s="507"/>
      <c r="ILV130" s="507"/>
      <c r="ILW130" s="507"/>
      <c r="ILX130" s="507"/>
      <c r="ILY130" s="507"/>
      <c r="ILZ130" s="508"/>
      <c r="IMA130" s="503"/>
      <c r="IMB130" s="504"/>
      <c r="IMC130" s="504"/>
      <c r="IMD130" s="505"/>
      <c r="IME130" s="505"/>
      <c r="IMF130" s="505"/>
      <c r="IMG130" s="506"/>
      <c r="IMH130" s="507"/>
      <c r="IMI130" s="507"/>
      <c r="IMJ130" s="507"/>
      <c r="IMK130" s="507"/>
      <c r="IML130" s="507"/>
      <c r="IMM130" s="507"/>
      <c r="IMN130" s="507"/>
      <c r="IMO130" s="507"/>
      <c r="IMP130" s="507"/>
      <c r="IMQ130" s="507"/>
      <c r="IMR130" s="507"/>
      <c r="IMS130" s="508"/>
      <c r="IMT130" s="503"/>
      <c r="IMU130" s="504"/>
      <c r="IMV130" s="504"/>
      <c r="IMW130" s="505"/>
      <c r="IMX130" s="505"/>
      <c r="IMY130" s="505"/>
      <c r="IMZ130" s="506"/>
      <c r="INA130" s="507"/>
      <c r="INB130" s="507"/>
      <c r="INC130" s="507"/>
      <c r="IND130" s="507"/>
      <c r="INE130" s="507"/>
      <c r="INF130" s="507"/>
      <c r="ING130" s="507"/>
      <c r="INH130" s="507"/>
      <c r="INI130" s="507"/>
      <c r="INJ130" s="507"/>
      <c r="INK130" s="507"/>
      <c r="INL130" s="508"/>
      <c r="INM130" s="503"/>
      <c r="INN130" s="504"/>
      <c r="INO130" s="504"/>
      <c r="INP130" s="505"/>
      <c r="INQ130" s="505"/>
      <c r="INR130" s="505"/>
      <c r="INS130" s="506"/>
      <c r="INT130" s="507"/>
      <c r="INU130" s="507"/>
      <c r="INV130" s="507"/>
      <c r="INW130" s="507"/>
      <c r="INX130" s="507"/>
      <c r="INY130" s="507"/>
      <c r="INZ130" s="507"/>
      <c r="IOA130" s="507"/>
      <c r="IOB130" s="507"/>
      <c r="IOC130" s="507"/>
      <c r="IOD130" s="507"/>
      <c r="IOE130" s="508"/>
      <c r="IOF130" s="503"/>
      <c r="IOG130" s="504"/>
      <c r="IOH130" s="504"/>
      <c r="IOI130" s="505"/>
      <c r="IOJ130" s="505"/>
      <c r="IOK130" s="505"/>
      <c r="IOL130" s="506"/>
      <c r="IOM130" s="507"/>
      <c r="ION130" s="507"/>
      <c r="IOO130" s="507"/>
      <c r="IOP130" s="507"/>
      <c r="IOQ130" s="507"/>
      <c r="IOR130" s="507"/>
      <c r="IOS130" s="507"/>
      <c r="IOT130" s="507"/>
      <c r="IOU130" s="507"/>
      <c r="IOV130" s="507"/>
      <c r="IOW130" s="507"/>
      <c r="IOX130" s="508"/>
      <c r="IOY130" s="503"/>
      <c r="IOZ130" s="504"/>
      <c r="IPA130" s="504"/>
      <c r="IPB130" s="505"/>
      <c r="IPC130" s="505"/>
      <c r="IPD130" s="505"/>
      <c r="IPE130" s="506"/>
      <c r="IPF130" s="507"/>
      <c r="IPG130" s="507"/>
      <c r="IPH130" s="507"/>
      <c r="IPI130" s="507"/>
      <c r="IPJ130" s="507"/>
      <c r="IPK130" s="507"/>
      <c r="IPL130" s="507"/>
      <c r="IPM130" s="507"/>
      <c r="IPN130" s="507"/>
      <c r="IPO130" s="507"/>
      <c r="IPP130" s="507"/>
      <c r="IPQ130" s="508"/>
      <c r="IPR130" s="503"/>
      <c r="IPS130" s="504"/>
      <c r="IPT130" s="504"/>
      <c r="IPU130" s="505"/>
      <c r="IPV130" s="505"/>
      <c r="IPW130" s="505"/>
      <c r="IPX130" s="506"/>
      <c r="IPY130" s="507"/>
      <c r="IPZ130" s="507"/>
      <c r="IQA130" s="507"/>
      <c r="IQB130" s="507"/>
      <c r="IQC130" s="507"/>
      <c r="IQD130" s="507"/>
      <c r="IQE130" s="507"/>
      <c r="IQF130" s="507"/>
      <c r="IQG130" s="507"/>
      <c r="IQH130" s="507"/>
      <c r="IQI130" s="507"/>
      <c r="IQJ130" s="508"/>
      <c r="IQK130" s="503"/>
      <c r="IQL130" s="504"/>
      <c r="IQM130" s="504"/>
      <c r="IQN130" s="505"/>
      <c r="IQO130" s="505"/>
      <c r="IQP130" s="505"/>
      <c r="IQQ130" s="506"/>
      <c r="IQR130" s="507"/>
      <c r="IQS130" s="507"/>
      <c r="IQT130" s="507"/>
      <c r="IQU130" s="507"/>
      <c r="IQV130" s="507"/>
      <c r="IQW130" s="507"/>
      <c r="IQX130" s="507"/>
      <c r="IQY130" s="507"/>
      <c r="IQZ130" s="507"/>
      <c r="IRA130" s="507"/>
      <c r="IRB130" s="507"/>
      <c r="IRC130" s="508"/>
      <c r="IRD130" s="503"/>
      <c r="IRE130" s="504"/>
      <c r="IRF130" s="504"/>
      <c r="IRG130" s="505"/>
      <c r="IRH130" s="505"/>
      <c r="IRI130" s="505"/>
      <c r="IRJ130" s="506"/>
      <c r="IRK130" s="507"/>
      <c r="IRL130" s="507"/>
      <c r="IRM130" s="507"/>
      <c r="IRN130" s="507"/>
      <c r="IRO130" s="507"/>
      <c r="IRP130" s="507"/>
      <c r="IRQ130" s="507"/>
      <c r="IRR130" s="507"/>
      <c r="IRS130" s="507"/>
      <c r="IRT130" s="507"/>
      <c r="IRU130" s="507"/>
      <c r="IRV130" s="508"/>
      <c r="IRW130" s="503"/>
      <c r="IRX130" s="504"/>
      <c r="IRY130" s="504"/>
      <c r="IRZ130" s="505"/>
      <c r="ISA130" s="505"/>
      <c r="ISB130" s="505"/>
      <c r="ISC130" s="506"/>
      <c r="ISD130" s="507"/>
      <c r="ISE130" s="507"/>
      <c r="ISF130" s="507"/>
      <c r="ISG130" s="507"/>
      <c r="ISH130" s="507"/>
      <c r="ISI130" s="507"/>
      <c r="ISJ130" s="507"/>
      <c r="ISK130" s="507"/>
      <c r="ISL130" s="507"/>
      <c r="ISM130" s="507"/>
      <c r="ISN130" s="507"/>
      <c r="ISO130" s="508"/>
      <c r="ISP130" s="503"/>
      <c r="ISQ130" s="504"/>
      <c r="ISR130" s="504"/>
      <c r="ISS130" s="505"/>
      <c r="IST130" s="505"/>
      <c r="ISU130" s="505"/>
      <c r="ISV130" s="506"/>
      <c r="ISW130" s="507"/>
      <c r="ISX130" s="507"/>
      <c r="ISY130" s="507"/>
      <c r="ISZ130" s="507"/>
      <c r="ITA130" s="507"/>
      <c r="ITB130" s="507"/>
      <c r="ITC130" s="507"/>
      <c r="ITD130" s="507"/>
      <c r="ITE130" s="507"/>
      <c r="ITF130" s="507"/>
      <c r="ITG130" s="507"/>
      <c r="ITH130" s="508"/>
      <c r="ITI130" s="503"/>
      <c r="ITJ130" s="504"/>
      <c r="ITK130" s="504"/>
      <c r="ITL130" s="505"/>
      <c r="ITM130" s="505"/>
      <c r="ITN130" s="505"/>
      <c r="ITO130" s="506"/>
      <c r="ITP130" s="507"/>
      <c r="ITQ130" s="507"/>
      <c r="ITR130" s="507"/>
      <c r="ITS130" s="507"/>
      <c r="ITT130" s="507"/>
      <c r="ITU130" s="507"/>
      <c r="ITV130" s="507"/>
      <c r="ITW130" s="507"/>
      <c r="ITX130" s="507"/>
      <c r="ITY130" s="507"/>
      <c r="ITZ130" s="507"/>
      <c r="IUA130" s="508"/>
      <c r="IUB130" s="503"/>
      <c r="IUC130" s="504"/>
      <c r="IUD130" s="504"/>
      <c r="IUE130" s="505"/>
      <c r="IUF130" s="505"/>
      <c r="IUG130" s="505"/>
      <c r="IUH130" s="506"/>
      <c r="IUI130" s="507"/>
      <c r="IUJ130" s="507"/>
      <c r="IUK130" s="507"/>
      <c r="IUL130" s="507"/>
      <c r="IUM130" s="507"/>
      <c r="IUN130" s="507"/>
      <c r="IUO130" s="507"/>
      <c r="IUP130" s="507"/>
      <c r="IUQ130" s="507"/>
      <c r="IUR130" s="507"/>
      <c r="IUS130" s="507"/>
      <c r="IUT130" s="508"/>
      <c r="IUU130" s="503"/>
      <c r="IUV130" s="504"/>
      <c r="IUW130" s="504"/>
      <c r="IUX130" s="505"/>
      <c r="IUY130" s="505"/>
      <c r="IUZ130" s="505"/>
      <c r="IVA130" s="506"/>
      <c r="IVB130" s="507"/>
      <c r="IVC130" s="507"/>
      <c r="IVD130" s="507"/>
      <c r="IVE130" s="507"/>
      <c r="IVF130" s="507"/>
      <c r="IVG130" s="507"/>
      <c r="IVH130" s="507"/>
      <c r="IVI130" s="507"/>
      <c r="IVJ130" s="507"/>
      <c r="IVK130" s="507"/>
      <c r="IVL130" s="507"/>
      <c r="IVM130" s="508"/>
      <c r="IVN130" s="503"/>
      <c r="IVO130" s="504"/>
      <c r="IVP130" s="504"/>
      <c r="IVQ130" s="505"/>
      <c r="IVR130" s="505"/>
      <c r="IVS130" s="505"/>
      <c r="IVT130" s="506"/>
      <c r="IVU130" s="507"/>
      <c r="IVV130" s="507"/>
      <c r="IVW130" s="507"/>
      <c r="IVX130" s="507"/>
      <c r="IVY130" s="507"/>
      <c r="IVZ130" s="507"/>
      <c r="IWA130" s="507"/>
      <c r="IWB130" s="507"/>
      <c r="IWC130" s="507"/>
      <c r="IWD130" s="507"/>
      <c r="IWE130" s="507"/>
      <c r="IWF130" s="508"/>
      <c r="IWG130" s="503"/>
      <c r="IWH130" s="504"/>
      <c r="IWI130" s="504"/>
      <c r="IWJ130" s="505"/>
      <c r="IWK130" s="505"/>
      <c r="IWL130" s="505"/>
      <c r="IWM130" s="506"/>
      <c r="IWN130" s="507"/>
      <c r="IWO130" s="507"/>
      <c r="IWP130" s="507"/>
      <c r="IWQ130" s="507"/>
      <c r="IWR130" s="507"/>
      <c r="IWS130" s="507"/>
      <c r="IWT130" s="507"/>
      <c r="IWU130" s="507"/>
      <c r="IWV130" s="507"/>
      <c r="IWW130" s="507"/>
      <c r="IWX130" s="507"/>
      <c r="IWY130" s="508"/>
      <c r="IWZ130" s="503"/>
      <c r="IXA130" s="504"/>
      <c r="IXB130" s="504"/>
      <c r="IXC130" s="505"/>
      <c r="IXD130" s="505"/>
      <c r="IXE130" s="505"/>
      <c r="IXF130" s="506"/>
      <c r="IXG130" s="507"/>
      <c r="IXH130" s="507"/>
      <c r="IXI130" s="507"/>
      <c r="IXJ130" s="507"/>
      <c r="IXK130" s="507"/>
      <c r="IXL130" s="507"/>
      <c r="IXM130" s="507"/>
      <c r="IXN130" s="507"/>
      <c r="IXO130" s="507"/>
      <c r="IXP130" s="507"/>
      <c r="IXQ130" s="507"/>
      <c r="IXR130" s="508"/>
      <c r="IXS130" s="503"/>
      <c r="IXT130" s="504"/>
      <c r="IXU130" s="504"/>
      <c r="IXV130" s="505"/>
      <c r="IXW130" s="505"/>
      <c r="IXX130" s="505"/>
      <c r="IXY130" s="506"/>
      <c r="IXZ130" s="507"/>
      <c r="IYA130" s="507"/>
      <c r="IYB130" s="507"/>
      <c r="IYC130" s="507"/>
      <c r="IYD130" s="507"/>
      <c r="IYE130" s="507"/>
      <c r="IYF130" s="507"/>
      <c r="IYG130" s="507"/>
      <c r="IYH130" s="507"/>
      <c r="IYI130" s="507"/>
      <c r="IYJ130" s="507"/>
      <c r="IYK130" s="508"/>
      <c r="IYL130" s="503"/>
      <c r="IYM130" s="504"/>
      <c r="IYN130" s="504"/>
      <c r="IYO130" s="505"/>
      <c r="IYP130" s="505"/>
      <c r="IYQ130" s="505"/>
      <c r="IYR130" s="506"/>
      <c r="IYS130" s="507"/>
      <c r="IYT130" s="507"/>
      <c r="IYU130" s="507"/>
      <c r="IYV130" s="507"/>
      <c r="IYW130" s="507"/>
      <c r="IYX130" s="507"/>
      <c r="IYY130" s="507"/>
      <c r="IYZ130" s="507"/>
      <c r="IZA130" s="507"/>
      <c r="IZB130" s="507"/>
      <c r="IZC130" s="507"/>
      <c r="IZD130" s="508"/>
      <c r="IZE130" s="503"/>
      <c r="IZF130" s="504"/>
      <c r="IZG130" s="504"/>
      <c r="IZH130" s="505"/>
      <c r="IZI130" s="505"/>
      <c r="IZJ130" s="505"/>
      <c r="IZK130" s="506"/>
      <c r="IZL130" s="507"/>
      <c r="IZM130" s="507"/>
      <c r="IZN130" s="507"/>
      <c r="IZO130" s="507"/>
      <c r="IZP130" s="507"/>
      <c r="IZQ130" s="507"/>
      <c r="IZR130" s="507"/>
      <c r="IZS130" s="507"/>
      <c r="IZT130" s="507"/>
      <c r="IZU130" s="507"/>
      <c r="IZV130" s="507"/>
      <c r="IZW130" s="508"/>
      <c r="IZX130" s="503"/>
      <c r="IZY130" s="504"/>
      <c r="IZZ130" s="504"/>
      <c r="JAA130" s="505"/>
      <c r="JAB130" s="505"/>
      <c r="JAC130" s="505"/>
      <c r="JAD130" s="506"/>
      <c r="JAE130" s="507"/>
      <c r="JAF130" s="507"/>
      <c r="JAG130" s="507"/>
      <c r="JAH130" s="507"/>
      <c r="JAI130" s="507"/>
      <c r="JAJ130" s="507"/>
      <c r="JAK130" s="507"/>
      <c r="JAL130" s="507"/>
      <c r="JAM130" s="507"/>
      <c r="JAN130" s="507"/>
      <c r="JAO130" s="507"/>
      <c r="JAP130" s="508"/>
      <c r="JAQ130" s="503"/>
      <c r="JAR130" s="504"/>
      <c r="JAS130" s="504"/>
      <c r="JAT130" s="505"/>
      <c r="JAU130" s="505"/>
      <c r="JAV130" s="505"/>
      <c r="JAW130" s="506"/>
      <c r="JAX130" s="507"/>
      <c r="JAY130" s="507"/>
      <c r="JAZ130" s="507"/>
      <c r="JBA130" s="507"/>
      <c r="JBB130" s="507"/>
      <c r="JBC130" s="507"/>
      <c r="JBD130" s="507"/>
      <c r="JBE130" s="507"/>
      <c r="JBF130" s="507"/>
      <c r="JBG130" s="507"/>
      <c r="JBH130" s="507"/>
      <c r="JBI130" s="508"/>
      <c r="JBJ130" s="503"/>
      <c r="JBK130" s="504"/>
      <c r="JBL130" s="504"/>
      <c r="JBM130" s="505"/>
      <c r="JBN130" s="505"/>
      <c r="JBO130" s="505"/>
      <c r="JBP130" s="506"/>
      <c r="JBQ130" s="507"/>
      <c r="JBR130" s="507"/>
      <c r="JBS130" s="507"/>
      <c r="JBT130" s="507"/>
      <c r="JBU130" s="507"/>
      <c r="JBV130" s="507"/>
      <c r="JBW130" s="507"/>
      <c r="JBX130" s="507"/>
      <c r="JBY130" s="507"/>
      <c r="JBZ130" s="507"/>
      <c r="JCA130" s="507"/>
      <c r="JCB130" s="508"/>
      <c r="JCC130" s="503"/>
      <c r="JCD130" s="504"/>
      <c r="JCE130" s="504"/>
      <c r="JCF130" s="505"/>
      <c r="JCG130" s="505"/>
      <c r="JCH130" s="505"/>
      <c r="JCI130" s="506"/>
      <c r="JCJ130" s="507"/>
      <c r="JCK130" s="507"/>
      <c r="JCL130" s="507"/>
      <c r="JCM130" s="507"/>
      <c r="JCN130" s="507"/>
      <c r="JCO130" s="507"/>
      <c r="JCP130" s="507"/>
      <c r="JCQ130" s="507"/>
      <c r="JCR130" s="507"/>
      <c r="JCS130" s="507"/>
      <c r="JCT130" s="507"/>
      <c r="JCU130" s="508"/>
      <c r="JCV130" s="503"/>
      <c r="JCW130" s="504"/>
      <c r="JCX130" s="504"/>
      <c r="JCY130" s="505"/>
      <c r="JCZ130" s="505"/>
      <c r="JDA130" s="505"/>
      <c r="JDB130" s="506"/>
      <c r="JDC130" s="507"/>
      <c r="JDD130" s="507"/>
      <c r="JDE130" s="507"/>
      <c r="JDF130" s="507"/>
      <c r="JDG130" s="507"/>
      <c r="JDH130" s="507"/>
      <c r="JDI130" s="507"/>
      <c r="JDJ130" s="507"/>
      <c r="JDK130" s="507"/>
      <c r="JDL130" s="507"/>
      <c r="JDM130" s="507"/>
      <c r="JDN130" s="508"/>
      <c r="JDO130" s="503"/>
      <c r="JDP130" s="504"/>
      <c r="JDQ130" s="504"/>
      <c r="JDR130" s="505"/>
      <c r="JDS130" s="505"/>
      <c r="JDT130" s="505"/>
      <c r="JDU130" s="506"/>
      <c r="JDV130" s="507"/>
      <c r="JDW130" s="507"/>
      <c r="JDX130" s="507"/>
      <c r="JDY130" s="507"/>
      <c r="JDZ130" s="507"/>
      <c r="JEA130" s="507"/>
      <c r="JEB130" s="507"/>
      <c r="JEC130" s="507"/>
      <c r="JED130" s="507"/>
      <c r="JEE130" s="507"/>
      <c r="JEF130" s="507"/>
      <c r="JEG130" s="508"/>
      <c r="JEH130" s="503"/>
      <c r="JEI130" s="504"/>
      <c r="JEJ130" s="504"/>
      <c r="JEK130" s="505"/>
      <c r="JEL130" s="505"/>
      <c r="JEM130" s="505"/>
      <c r="JEN130" s="506"/>
      <c r="JEO130" s="507"/>
      <c r="JEP130" s="507"/>
      <c r="JEQ130" s="507"/>
      <c r="JER130" s="507"/>
      <c r="JES130" s="507"/>
      <c r="JET130" s="507"/>
      <c r="JEU130" s="507"/>
      <c r="JEV130" s="507"/>
      <c r="JEW130" s="507"/>
      <c r="JEX130" s="507"/>
      <c r="JEY130" s="507"/>
      <c r="JEZ130" s="508"/>
      <c r="JFA130" s="503"/>
      <c r="JFB130" s="504"/>
      <c r="JFC130" s="504"/>
      <c r="JFD130" s="505"/>
      <c r="JFE130" s="505"/>
      <c r="JFF130" s="505"/>
      <c r="JFG130" s="506"/>
      <c r="JFH130" s="507"/>
      <c r="JFI130" s="507"/>
      <c r="JFJ130" s="507"/>
      <c r="JFK130" s="507"/>
      <c r="JFL130" s="507"/>
      <c r="JFM130" s="507"/>
      <c r="JFN130" s="507"/>
      <c r="JFO130" s="507"/>
      <c r="JFP130" s="507"/>
      <c r="JFQ130" s="507"/>
      <c r="JFR130" s="507"/>
      <c r="JFS130" s="508"/>
      <c r="JFT130" s="503"/>
      <c r="JFU130" s="504"/>
      <c r="JFV130" s="504"/>
      <c r="JFW130" s="505"/>
      <c r="JFX130" s="505"/>
      <c r="JFY130" s="505"/>
      <c r="JFZ130" s="506"/>
      <c r="JGA130" s="507"/>
      <c r="JGB130" s="507"/>
      <c r="JGC130" s="507"/>
      <c r="JGD130" s="507"/>
      <c r="JGE130" s="507"/>
      <c r="JGF130" s="507"/>
      <c r="JGG130" s="507"/>
      <c r="JGH130" s="507"/>
      <c r="JGI130" s="507"/>
      <c r="JGJ130" s="507"/>
      <c r="JGK130" s="507"/>
      <c r="JGL130" s="508"/>
      <c r="JGM130" s="503"/>
      <c r="JGN130" s="504"/>
      <c r="JGO130" s="504"/>
      <c r="JGP130" s="505"/>
      <c r="JGQ130" s="505"/>
      <c r="JGR130" s="505"/>
      <c r="JGS130" s="506"/>
      <c r="JGT130" s="507"/>
      <c r="JGU130" s="507"/>
      <c r="JGV130" s="507"/>
      <c r="JGW130" s="507"/>
      <c r="JGX130" s="507"/>
      <c r="JGY130" s="507"/>
      <c r="JGZ130" s="507"/>
      <c r="JHA130" s="507"/>
      <c r="JHB130" s="507"/>
      <c r="JHC130" s="507"/>
      <c r="JHD130" s="507"/>
      <c r="JHE130" s="508"/>
      <c r="JHF130" s="503"/>
      <c r="JHG130" s="504"/>
      <c r="JHH130" s="504"/>
      <c r="JHI130" s="505"/>
      <c r="JHJ130" s="505"/>
      <c r="JHK130" s="505"/>
      <c r="JHL130" s="506"/>
      <c r="JHM130" s="507"/>
      <c r="JHN130" s="507"/>
      <c r="JHO130" s="507"/>
      <c r="JHP130" s="507"/>
      <c r="JHQ130" s="507"/>
      <c r="JHR130" s="507"/>
      <c r="JHS130" s="507"/>
      <c r="JHT130" s="507"/>
      <c r="JHU130" s="507"/>
      <c r="JHV130" s="507"/>
      <c r="JHW130" s="507"/>
      <c r="JHX130" s="508"/>
      <c r="JHY130" s="503"/>
      <c r="JHZ130" s="504"/>
      <c r="JIA130" s="504"/>
      <c r="JIB130" s="505"/>
      <c r="JIC130" s="505"/>
      <c r="JID130" s="505"/>
      <c r="JIE130" s="506"/>
      <c r="JIF130" s="507"/>
      <c r="JIG130" s="507"/>
      <c r="JIH130" s="507"/>
      <c r="JII130" s="507"/>
      <c r="JIJ130" s="507"/>
      <c r="JIK130" s="507"/>
      <c r="JIL130" s="507"/>
      <c r="JIM130" s="507"/>
      <c r="JIN130" s="507"/>
      <c r="JIO130" s="507"/>
      <c r="JIP130" s="507"/>
      <c r="JIQ130" s="508"/>
      <c r="JIR130" s="503"/>
      <c r="JIS130" s="504"/>
      <c r="JIT130" s="504"/>
      <c r="JIU130" s="505"/>
      <c r="JIV130" s="505"/>
      <c r="JIW130" s="505"/>
      <c r="JIX130" s="506"/>
      <c r="JIY130" s="507"/>
      <c r="JIZ130" s="507"/>
      <c r="JJA130" s="507"/>
      <c r="JJB130" s="507"/>
      <c r="JJC130" s="507"/>
      <c r="JJD130" s="507"/>
      <c r="JJE130" s="507"/>
      <c r="JJF130" s="507"/>
      <c r="JJG130" s="507"/>
      <c r="JJH130" s="507"/>
      <c r="JJI130" s="507"/>
      <c r="JJJ130" s="508"/>
      <c r="JJK130" s="503"/>
      <c r="JJL130" s="504"/>
      <c r="JJM130" s="504"/>
      <c r="JJN130" s="505"/>
      <c r="JJO130" s="505"/>
      <c r="JJP130" s="505"/>
      <c r="JJQ130" s="506"/>
      <c r="JJR130" s="507"/>
      <c r="JJS130" s="507"/>
      <c r="JJT130" s="507"/>
      <c r="JJU130" s="507"/>
      <c r="JJV130" s="507"/>
      <c r="JJW130" s="507"/>
      <c r="JJX130" s="507"/>
      <c r="JJY130" s="507"/>
      <c r="JJZ130" s="507"/>
      <c r="JKA130" s="507"/>
      <c r="JKB130" s="507"/>
      <c r="JKC130" s="508"/>
      <c r="JKD130" s="503"/>
      <c r="JKE130" s="504"/>
      <c r="JKF130" s="504"/>
      <c r="JKG130" s="505"/>
      <c r="JKH130" s="505"/>
      <c r="JKI130" s="505"/>
      <c r="JKJ130" s="506"/>
      <c r="JKK130" s="507"/>
      <c r="JKL130" s="507"/>
      <c r="JKM130" s="507"/>
      <c r="JKN130" s="507"/>
      <c r="JKO130" s="507"/>
      <c r="JKP130" s="507"/>
      <c r="JKQ130" s="507"/>
      <c r="JKR130" s="507"/>
      <c r="JKS130" s="507"/>
      <c r="JKT130" s="507"/>
      <c r="JKU130" s="507"/>
      <c r="JKV130" s="508"/>
      <c r="JKW130" s="503"/>
      <c r="JKX130" s="504"/>
      <c r="JKY130" s="504"/>
      <c r="JKZ130" s="505"/>
      <c r="JLA130" s="505"/>
      <c r="JLB130" s="505"/>
      <c r="JLC130" s="506"/>
      <c r="JLD130" s="507"/>
      <c r="JLE130" s="507"/>
      <c r="JLF130" s="507"/>
      <c r="JLG130" s="507"/>
      <c r="JLH130" s="507"/>
      <c r="JLI130" s="507"/>
      <c r="JLJ130" s="507"/>
      <c r="JLK130" s="507"/>
      <c r="JLL130" s="507"/>
      <c r="JLM130" s="507"/>
      <c r="JLN130" s="507"/>
      <c r="JLO130" s="508"/>
      <c r="JLP130" s="503"/>
      <c r="JLQ130" s="504"/>
      <c r="JLR130" s="504"/>
      <c r="JLS130" s="505"/>
      <c r="JLT130" s="505"/>
      <c r="JLU130" s="505"/>
      <c r="JLV130" s="506"/>
      <c r="JLW130" s="507"/>
      <c r="JLX130" s="507"/>
      <c r="JLY130" s="507"/>
      <c r="JLZ130" s="507"/>
      <c r="JMA130" s="507"/>
      <c r="JMB130" s="507"/>
      <c r="JMC130" s="507"/>
      <c r="JMD130" s="507"/>
      <c r="JME130" s="507"/>
      <c r="JMF130" s="507"/>
      <c r="JMG130" s="507"/>
      <c r="JMH130" s="508"/>
      <c r="JMI130" s="503"/>
      <c r="JMJ130" s="504"/>
      <c r="JMK130" s="504"/>
      <c r="JML130" s="505"/>
      <c r="JMM130" s="505"/>
      <c r="JMN130" s="505"/>
      <c r="JMO130" s="506"/>
      <c r="JMP130" s="507"/>
      <c r="JMQ130" s="507"/>
      <c r="JMR130" s="507"/>
      <c r="JMS130" s="507"/>
      <c r="JMT130" s="507"/>
      <c r="JMU130" s="507"/>
      <c r="JMV130" s="507"/>
      <c r="JMW130" s="507"/>
      <c r="JMX130" s="507"/>
      <c r="JMY130" s="507"/>
      <c r="JMZ130" s="507"/>
      <c r="JNA130" s="508"/>
      <c r="JNB130" s="503"/>
      <c r="JNC130" s="504"/>
      <c r="JND130" s="504"/>
      <c r="JNE130" s="505"/>
      <c r="JNF130" s="505"/>
      <c r="JNG130" s="505"/>
      <c r="JNH130" s="506"/>
      <c r="JNI130" s="507"/>
      <c r="JNJ130" s="507"/>
      <c r="JNK130" s="507"/>
      <c r="JNL130" s="507"/>
      <c r="JNM130" s="507"/>
      <c r="JNN130" s="507"/>
      <c r="JNO130" s="507"/>
      <c r="JNP130" s="507"/>
      <c r="JNQ130" s="507"/>
      <c r="JNR130" s="507"/>
      <c r="JNS130" s="507"/>
      <c r="JNT130" s="508"/>
      <c r="JNU130" s="503"/>
      <c r="JNV130" s="504"/>
      <c r="JNW130" s="504"/>
      <c r="JNX130" s="505"/>
      <c r="JNY130" s="505"/>
      <c r="JNZ130" s="505"/>
      <c r="JOA130" s="506"/>
      <c r="JOB130" s="507"/>
      <c r="JOC130" s="507"/>
      <c r="JOD130" s="507"/>
      <c r="JOE130" s="507"/>
      <c r="JOF130" s="507"/>
      <c r="JOG130" s="507"/>
      <c r="JOH130" s="507"/>
      <c r="JOI130" s="507"/>
      <c r="JOJ130" s="507"/>
      <c r="JOK130" s="507"/>
      <c r="JOL130" s="507"/>
      <c r="JOM130" s="508"/>
      <c r="JON130" s="503"/>
      <c r="JOO130" s="504"/>
      <c r="JOP130" s="504"/>
      <c r="JOQ130" s="505"/>
      <c r="JOR130" s="505"/>
      <c r="JOS130" s="505"/>
      <c r="JOT130" s="506"/>
      <c r="JOU130" s="507"/>
      <c r="JOV130" s="507"/>
      <c r="JOW130" s="507"/>
      <c r="JOX130" s="507"/>
      <c r="JOY130" s="507"/>
      <c r="JOZ130" s="507"/>
      <c r="JPA130" s="507"/>
      <c r="JPB130" s="507"/>
      <c r="JPC130" s="507"/>
      <c r="JPD130" s="507"/>
      <c r="JPE130" s="507"/>
      <c r="JPF130" s="508"/>
      <c r="JPG130" s="503"/>
      <c r="JPH130" s="504"/>
      <c r="JPI130" s="504"/>
      <c r="JPJ130" s="505"/>
      <c r="JPK130" s="505"/>
      <c r="JPL130" s="505"/>
      <c r="JPM130" s="506"/>
      <c r="JPN130" s="507"/>
      <c r="JPO130" s="507"/>
      <c r="JPP130" s="507"/>
      <c r="JPQ130" s="507"/>
      <c r="JPR130" s="507"/>
      <c r="JPS130" s="507"/>
      <c r="JPT130" s="507"/>
      <c r="JPU130" s="507"/>
      <c r="JPV130" s="507"/>
      <c r="JPW130" s="507"/>
      <c r="JPX130" s="507"/>
      <c r="JPY130" s="508"/>
      <c r="JPZ130" s="503"/>
      <c r="JQA130" s="504"/>
      <c r="JQB130" s="504"/>
      <c r="JQC130" s="505"/>
      <c r="JQD130" s="505"/>
      <c r="JQE130" s="505"/>
      <c r="JQF130" s="506"/>
      <c r="JQG130" s="507"/>
      <c r="JQH130" s="507"/>
      <c r="JQI130" s="507"/>
      <c r="JQJ130" s="507"/>
      <c r="JQK130" s="507"/>
      <c r="JQL130" s="507"/>
      <c r="JQM130" s="507"/>
      <c r="JQN130" s="507"/>
      <c r="JQO130" s="507"/>
      <c r="JQP130" s="507"/>
      <c r="JQQ130" s="507"/>
      <c r="JQR130" s="508"/>
      <c r="JQS130" s="503"/>
      <c r="JQT130" s="504"/>
      <c r="JQU130" s="504"/>
      <c r="JQV130" s="505"/>
      <c r="JQW130" s="505"/>
      <c r="JQX130" s="505"/>
      <c r="JQY130" s="506"/>
      <c r="JQZ130" s="507"/>
      <c r="JRA130" s="507"/>
      <c r="JRB130" s="507"/>
      <c r="JRC130" s="507"/>
      <c r="JRD130" s="507"/>
      <c r="JRE130" s="507"/>
      <c r="JRF130" s="507"/>
      <c r="JRG130" s="507"/>
      <c r="JRH130" s="507"/>
      <c r="JRI130" s="507"/>
      <c r="JRJ130" s="507"/>
      <c r="JRK130" s="508"/>
      <c r="JRL130" s="503"/>
      <c r="JRM130" s="504"/>
      <c r="JRN130" s="504"/>
      <c r="JRO130" s="505"/>
      <c r="JRP130" s="505"/>
      <c r="JRQ130" s="505"/>
      <c r="JRR130" s="506"/>
      <c r="JRS130" s="507"/>
      <c r="JRT130" s="507"/>
      <c r="JRU130" s="507"/>
      <c r="JRV130" s="507"/>
      <c r="JRW130" s="507"/>
      <c r="JRX130" s="507"/>
      <c r="JRY130" s="507"/>
      <c r="JRZ130" s="507"/>
      <c r="JSA130" s="507"/>
      <c r="JSB130" s="507"/>
      <c r="JSC130" s="507"/>
      <c r="JSD130" s="508"/>
      <c r="JSE130" s="503"/>
      <c r="JSF130" s="504"/>
      <c r="JSG130" s="504"/>
      <c r="JSH130" s="505"/>
      <c r="JSI130" s="505"/>
      <c r="JSJ130" s="505"/>
      <c r="JSK130" s="506"/>
      <c r="JSL130" s="507"/>
      <c r="JSM130" s="507"/>
      <c r="JSN130" s="507"/>
      <c r="JSO130" s="507"/>
      <c r="JSP130" s="507"/>
      <c r="JSQ130" s="507"/>
      <c r="JSR130" s="507"/>
      <c r="JSS130" s="507"/>
      <c r="JST130" s="507"/>
      <c r="JSU130" s="507"/>
      <c r="JSV130" s="507"/>
      <c r="JSW130" s="508"/>
      <c r="JSX130" s="503"/>
      <c r="JSY130" s="504"/>
      <c r="JSZ130" s="504"/>
      <c r="JTA130" s="505"/>
      <c r="JTB130" s="505"/>
      <c r="JTC130" s="505"/>
      <c r="JTD130" s="506"/>
      <c r="JTE130" s="507"/>
      <c r="JTF130" s="507"/>
      <c r="JTG130" s="507"/>
      <c r="JTH130" s="507"/>
      <c r="JTI130" s="507"/>
      <c r="JTJ130" s="507"/>
      <c r="JTK130" s="507"/>
      <c r="JTL130" s="507"/>
      <c r="JTM130" s="507"/>
      <c r="JTN130" s="507"/>
      <c r="JTO130" s="507"/>
      <c r="JTP130" s="508"/>
      <c r="JTQ130" s="503"/>
      <c r="JTR130" s="504"/>
      <c r="JTS130" s="504"/>
      <c r="JTT130" s="505"/>
      <c r="JTU130" s="505"/>
      <c r="JTV130" s="505"/>
      <c r="JTW130" s="506"/>
      <c r="JTX130" s="507"/>
      <c r="JTY130" s="507"/>
      <c r="JTZ130" s="507"/>
      <c r="JUA130" s="507"/>
      <c r="JUB130" s="507"/>
      <c r="JUC130" s="507"/>
      <c r="JUD130" s="507"/>
      <c r="JUE130" s="507"/>
      <c r="JUF130" s="507"/>
      <c r="JUG130" s="507"/>
      <c r="JUH130" s="507"/>
      <c r="JUI130" s="508"/>
      <c r="JUJ130" s="503"/>
      <c r="JUK130" s="504"/>
      <c r="JUL130" s="504"/>
      <c r="JUM130" s="505"/>
      <c r="JUN130" s="505"/>
      <c r="JUO130" s="505"/>
      <c r="JUP130" s="506"/>
      <c r="JUQ130" s="507"/>
      <c r="JUR130" s="507"/>
      <c r="JUS130" s="507"/>
      <c r="JUT130" s="507"/>
      <c r="JUU130" s="507"/>
      <c r="JUV130" s="507"/>
      <c r="JUW130" s="507"/>
      <c r="JUX130" s="507"/>
      <c r="JUY130" s="507"/>
      <c r="JUZ130" s="507"/>
      <c r="JVA130" s="507"/>
      <c r="JVB130" s="508"/>
      <c r="JVC130" s="503"/>
      <c r="JVD130" s="504"/>
      <c r="JVE130" s="504"/>
      <c r="JVF130" s="505"/>
      <c r="JVG130" s="505"/>
      <c r="JVH130" s="505"/>
      <c r="JVI130" s="506"/>
      <c r="JVJ130" s="507"/>
      <c r="JVK130" s="507"/>
      <c r="JVL130" s="507"/>
      <c r="JVM130" s="507"/>
      <c r="JVN130" s="507"/>
      <c r="JVO130" s="507"/>
      <c r="JVP130" s="507"/>
      <c r="JVQ130" s="507"/>
      <c r="JVR130" s="507"/>
      <c r="JVS130" s="507"/>
      <c r="JVT130" s="507"/>
      <c r="JVU130" s="508"/>
      <c r="JVV130" s="503"/>
      <c r="JVW130" s="504"/>
      <c r="JVX130" s="504"/>
      <c r="JVY130" s="505"/>
      <c r="JVZ130" s="505"/>
      <c r="JWA130" s="505"/>
      <c r="JWB130" s="506"/>
      <c r="JWC130" s="507"/>
      <c r="JWD130" s="507"/>
      <c r="JWE130" s="507"/>
      <c r="JWF130" s="507"/>
      <c r="JWG130" s="507"/>
      <c r="JWH130" s="507"/>
      <c r="JWI130" s="507"/>
      <c r="JWJ130" s="507"/>
      <c r="JWK130" s="507"/>
      <c r="JWL130" s="507"/>
      <c r="JWM130" s="507"/>
      <c r="JWN130" s="508"/>
      <c r="JWO130" s="503"/>
      <c r="JWP130" s="504"/>
      <c r="JWQ130" s="504"/>
      <c r="JWR130" s="505"/>
      <c r="JWS130" s="505"/>
      <c r="JWT130" s="505"/>
      <c r="JWU130" s="506"/>
      <c r="JWV130" s="507"/>
      <c r="JWW130" s="507"/>
      <c r="JWX130" s="507"/>
      <c r="JWY130" s="507"/>
      <c r="JWZ130" s="507"/>
      <c r="JXA130" s="507"/>
      <c r="JXB130" s="507"/>
      <c r="JXC130" s="507"/>
      <c r="JXD130" s="507"/>
      <c r="JXE130" s="507"/>
      <c r="JXF130" s="507"/>
      <c r="JXG130" s="508"/>
      <c r="JXH130" s="503"/>
      <c r="JXI130" s="504"/>
      <c r="JXJ130" s="504"/>
      <c r="JXK130" s="505"/>
      <c r="JXL130" s="505"/>
      <c r="JXM130" s="505"/>
      <c r="JXN130" s="506"/>
      <c r="JXO130" s="507"/>
      <c r="JXP130" s="507"/>
      <c r="JXQ130" s="507"/>
      <c r="JXR130" s="507"/>
      <c r="JXS130" s="507"/>
      <c r="JXT130" s="507"/>
      <c r="JXU130" s="507"/>
      <c r="JXV130" s="507"/>
      <c r="JXW130" s="507"/>
      <c r="JXX130" s="507"/>
      <c r="JXY130" s="507"/>
      <c r="JXZ130" s="508"/>
      <c r="JYA130" s="503"/>
      <c r="JYB130" s="504"/>
      <c r="JYC130" s="504"/>
      <c r="JYD130" s="505"/>
      <c r="JYE130" s="505"/>
      <c r="JYF130" s="505"/>
      <c r="JYG130" s="506"/>
      <c r="JYH130" s="507"/>
      <c r="JYI130" s="507"/>
      <c r="JYJ130" s="507"/>
      <c r="JYK130" s="507"/>
      <c r="JYL130" s="507"/>
      <c r="JYM130" s="507"/>
      <c r="JYN130" s="507"/>
      <c r="JYO130" s="507"/>
      <c r="JYP130" s="507"/>
      <c r="JYQ130" s="507"/>
      <c r="JYR130" s="507"/>
      <c r="JYS130" s="508"/>
      <c r="JYT130" s="503"/>
      <c r="JYU130" s="504"/>
      <c r="JYV130" s="504"/>
      <c r="JYW130" s="505"/>
      <c r="JYX130" s="505"/>
      <c r="JYY130" s="505"/>
      <c r="JYZ130" s="506"/>
      <c r="JZA130" s="507"/>
      <c r="JZB130" s="507"/>
      <c r="JZC130" s="507"/>
      <c r="JZD130" s="507"/>
      <c r="JZE130" s="507"/>
      <c r="JZF130" s="507"/>
      <c r="JZG130" s="507"/>
      <c r="JZH130" s="507"/>
      <c r="JZI130" s="507"/>
      <c r="JZJ130" s="507"/>
      <c r="JZK130" s="507"/>
      <c r="JZL130" s="508"/>
      <c r="JZM130" s="503"/>
      <c r="JZN130" s="504"/>
      <c r="JZO130" s="504"/>
      <c r="JZP130" s="505"/>
      <c r="JZQ130" s="505"/>
      <c r="JZR130" s="505"/>
      <c r="JZS130" s="506"/>
      <c r="JZT130" s="507"/>
      <c r="JZU130" s="507"/>
      <c r="JZV130" s="507"/>
      <c r="JZW130" s="507"/>
      <c r="JZX130" s="507"/>
      <c r="JZY130" s="507"/>
      <c r="JZZ130" s="507"/>
      <c r="KAA130" s="507"/>
      <c r="KAB130" s="507"/>
      <c r="KAC130" s="507"/>
      <c r="KAD130" s="507"/>
      <c r="KAE130" s="508"/>
      <c r="KAF130" s="503"/>
      <c r="KAG130" s="504"/>
      <c r="KAH130" s="504"/>
      <c r="KAI130" s="505"/>
      <c r="KAJ130" s="505"/>
      <c r="KAK130" s="505"/>
      <c r="KAL130" s="506"/>
      <c r="KAM130" s="507"/>
      <c r="KAN130" s="507"/>
      <c r="KAO130" s="507"/>
      <c r="KAP130" s="507"/>
      <c r="KAQ130" s="507"/>
      <c r="KAR130" s="507"/>
      <c r="KAS130" s="507"/>
      <c r="KAT130" s="507"/>
      <c r="KAU130" s="507"/>
      <c r="KAV130" s="507"/>
      <c r="KAW130" s="507"/>
      <c r="KAX130" s="508"/>
      <c r="KAY130" s="503"/>
      <c r="KAZ130" s="504"/>
      <c r="KBA130" s="504"/>
      <c r="KBB130" s="505"/>
      <c r="KBC130" s="505"/>
      <c r="KBD130" s="505"/>
      <c r="KBE130" s="506"/>
      <c r="KBF130" s="507"/>
      <c r="KBG130" s="507"/>
      <c r="KBH130" s="507"/>
      <c r="KBI130" s="507"/>
      <c r="KBJ130" s="507"/>
      <c r="KBK130" s="507"/>
      <c r="KBL130" s="507"/>
      <c r="KBM130" s="507"/>
      <c r="KBN130" s="507"/>
      <c r="KBO130" s="507"/>
      <c r="KBP130" s="507"/>
      <c r="KBQ130" s="508"/>
      <c r="KBR130" s="503"/>
      <c r="KBS130" s="504"/>
      <c r="KBT130" s="504"/>
      <c r="KBU130" s="505"/>
      <c r="KBV130" s="505"/>
      <c r="KBW130" s="505"/>
      <c r="KBX130" s="506"/>
      <c r="KBY130" s="507"/>
      <c r="KBZ130" s="507"/>
      <c r="KCA130" s="507"/>
      <c r="KCB130" s="507"/>
      <c r="KCC130" s="507"/>
      <c r="KCD130" s="507"/>
      <c r="KCE130" s="507"/>
      <c r="KCF130" s="507"/>
      <c r="KCG130" s="507"/>
      <c r="KCH130" s="507"/>
      <c r="KCI130" s="507"/>
      <c r="KCJ130" s="508"/>
      <c r="KCK130" s="503"/>
      <c r="KCL130" s="504"/>
      <c r="KCM130" s="504"/>
      <c r="KCN130" s="505"/>
      <c r="KCO130" s="505"/>
      <c r="KCP130" s="505"/>
      <c r="KCQ130" s="506"/>
      <c r="KCR130" s="507"/>
      <c r="KCS130" s="507"/>
      <c r="KCT130" s="507"/>
      <c r="KCU130" s="507"/>
      <c r="KCV130" s="507"/>
      <c r="KCW130" s="507"/>
      <c r="KCX130" s="507"/>
      <c r="KCY130" s="507"/>
      <c r="KCZ130" s="507"/>
      <c r="KDA130" s="507"/>
      <c r="KDB130" s="507"/>
      <c r="KDC130" s="508"/>
      <c r="KDD130" s="503"/>
      <c r="KDE130" s="504"/>
      <c r="KDF130" s="504"/>
      <c r="KDG130" s="505"/>
      <c r="KDH130" s="505"/>
      <c r="KDI130" s="505"/>
      <c r="KDJ130" s="506"/>
      <c r="KDK130" s="507"/>
      <c r="KDL130" s="507"/>
      <c r="KDM130" s="507"/>
      <c r="KDN130" s="507"/>
      <c r="KDO130" s="507"/>
      <c r="KDP130" s="507"/>
      <c r="KDQ130" s="507"/>
      <c r="KDR130" s="507"/>
      <c r="KDS130" s="507"/>
      <c r="KDT130" s="507"/>
      <c r="KDU130" s="507"/>
      <c r="KDV130" s="508"/>
      <c r="KDW130" s="503"/>
      <c r="KDX130" s="504"/>
      <c r="KDY130" s="504"/>
      <c r="KDZ130" s="505"/>
      <c r="KEA130" s="505"/>
      <c r="KEB130" s="505"/>
      <c r="KEC130" s="506"/>
      <c r="KED130" s="507"/>
      <c r="KEE130" s="507"/>
      <c r="KEF130" s="507"/>
      <c r="KEG130" s="507"/>
      <c r="KEH130" s="507"/>
      <c r="KEI130" s="507"/>
      <c r="KEJ130" s="507"/>
      <c r="KEK130" s="507"/>
      <c r="KEL130" s="507"/>
      <c r="KEM130" s="507"/>
      <c r="KEN130" s="507"/>
      <c r="KEO130" s="508"/>
      <c r="KEP130" s="503"/>
      <c r="KEQ130" s="504"/>
      <c r="KER130" s="504"/>
      <c r="KES130" s="505"/>
      <c r="KET130" s="505"/>
      <c r="KEU130" s="505"/>
      <c r="KEV130" s="506"/>
      <c r="KEW130" s="507"/>
      <c r="KEX130" s="507"/>
      <c r="KEY130" s="507"/>
      <c r="KEZ130" s="507"/>
      <c r="KFA130" s="507"/>
      <c r="KFB130" s="507"/>
      <c r="KFC130" s="507"/>
      <c r="KFD130" s="507"/>
      <c r="KFE130" s="507"/>
      <c r="KFF130" s="507"/>
      <c r="KFG130" s="507"/>
      <c r="KFH130" s="508"/>
      <c r="KFI130" s="503"/>
      <c r="KFJ130" s="504"/>
      <c r="KFK130" s="504"/>
      <c r="KFL130" s="505"/>
      <c r="KFM130" s="505"/>
      <c r="KFN130" s="505"/>
      <c r="KFO130" s="506"/>
      <c r="KFP130" s="507"/>
      <c r="KFQ130" s="507"/>
      <c r="KFR130" s="507"/>
      <c r="KFS130" s="507"/>
      <c r="KFT130" s="507"/>
      <c r="KFU130" s="507"/>
      <c r="KFV130" s="507"/>
      <c r="KFW130" s="507"/>
      <c r="KFX130" s="507"/>
      <c r="KFY130" s="507"/>
      <c r="KFZ130" s="507"/>
      <c r="KGA130" s="508"/>
      <c r="KGB130" s="503"/>
      <c r="KGC130" s="504"/>
      <c r="KGD130" s="504"/>
      <c r="KGE130" s="505"/>
      <c r="KGF130" s="505"/>
      <c r="KGG130" s="505"/>
      <c r="KGH130" s="506"/>
      <c r="KGI130" s="507"/>
      <c r="KGJ130" s="507"/>
      <c r="KGK130" s="507"/>
      <c r="KGL130" s="507"/>
      <c r="KGM130" s="507"/>
      <c r="KGN130" s="507"/>
      <c r="KGO130" s="507"/>
      <c r="KGP130" s="507"/>
      <c r="KGQ130" s="507"/>
      <c r="KGR130" s="507"/>
      <c r="KGS130" s="507"/>
      <c r="KGT130" s="508"/>
      <c r="KGU130" s="503"/>
      <c r="KGV130" s="504"/>
      <c r="KGW130" s="504"/>
      <c r="KGX130" s="505"/>
      <c r="KGY130" s="505"/>
      <c r="KGZ130" s="505"/>
      <c r="KHA130" s="506"/>
      <c r="KHB130" s="507"/>
      <c r="KHC130" s="507"/>
      <c r="KHD130" s="507"/>
      <c r="KHE130" s="507"/>
      <c r="KHF130" s="507"/>
      <c r="KHG130" s="507"/>
      <c r="KHH130" s="507"/>
      <c r="KHI130" s="507"/>
      <c r="KHJ130" s="507"/>
      <c r="KHK130" s="507"/>
      <c r="KHL130" s="507"/>
      <c r="KHM130" s="508"/>
      <c r="KHN130" s="503"/>
      <c r="KHO130" s="504"/>
      <c r="KHP130" s="504"/>
      <c r="KHQ130" s="505"/>
      <c r="KHR130" s="505"/>
      <c r="KHS130" s="505"/>
      <c r="KHT130" s="506"/>
      <c r="KHU130" s="507"/>
      <c r="KHV130" s="507"/>
      <c r="KHW130" s="507"/>
      <c r="KHX130" s="507"/>
      <c r="KHY130" s="507"/>
      <c r="KHZ130" s="507"/>
      <c r="KIA130" s="507"/>
      <c r="KIB130" s="507"/>
      <c r="KIC130" s="507"/>
      <c r="KID130" s="507"/>
      <c r="KIE130" s="507"/>
      <c r="KIF130" s="508"/>
      <c r="KIG130" s="503"/>
      <c r="KIH130" s="504"/>
      <c r="KII130" s="504"/>
      <c r="KIJ130" s="505"/>
      <c r="KIK130" s="505"/>
      <c r="KIL130" s="505"/>
      <c r="KIM130" s="506"/>
      <c r="KIN130" s="507"/>
      <c r="KIO130" s="507"/>
      <c r="KIP130" s="507"/>
      <c r="KIQ130" s="507"/>
      <c r="KIR130" s="507"/>
      <c r="KIS130" s="507"/>
      <c r="KIT130" s="507"/>
      <c r="KIU130" s="507"/>
      <c r="KIV130" s="507"/>
      <c r="KIW130" s="507"/>
      <c r="KIX130" s="507"/>
      <c r="KIY130" s="508"/>
      <c r="KIZ130" s="503"/>
      <c r="KJA130" s="504"/>
      <c r="KJB130" s="504"/>
      <c r="KJC130" s="505"/>
      <c r="KJD130" s="505"/>
      <c r="KJE130" s="505"/>
      <c r="KJF130" s="506"/>
      <c r="KJG130" s="507"/>
      <c r="KJH130" s="507"/>
      <c r="KJI130" s="507"/>
      <c r="KJJ130" s="507"/>
      <c r="KJK130" s="507"/>
      <c r="KJL130" s="507"/>
      <c r="KJM130" s="507"/>
      <c r="KJN130" s="507"/>
      <c r="KJO130" s="507"/>
      <c r="KJP130" s="507"/>
      <c r="KJQ130" s="507"/>
      <c r="KJR130" s="508"/>
      <c r="KJS130" s="503"/>
      <c r="KJT130" s="504"/>
      <c r="KJU130" s="504"/>
      <c r="KJV130" s="505"/>
      <c r="KJW130" s="505"/>
      <c r="KJX130" s="505"/>
      <c r="KJY130" s="506"/>
      <c r="KJZ130" s="507"/>
      <c r="KKA130" s="507"/>
      <c r="KKB130" s="507"/>
      <c r="KKC130" s="507"/>
      <c r="KKD130" s="507"/>
      <c r="KKE130" s="507"/>
      <c r="KKF130" s="507"/>
      <c r="KKG130" s="507"/>
      <c r="KKH130" s="507"/>
      <c r="KKI130" s="507"/>
      <c r="KKJ130" s="507"/>
      <c r="KKK130" s="508"/>
      <c r="KKL130" s="503"/>
      <c r="KKM130" s="504"/>
      <c r="KKN130" s="504"/>
      <c r="KKO130" s="505"/>
      <c r="KKP130" s="505"/>
      <c r="KKQ130" s="505"/>
      <c r="KKR130" s="506"/>
      <c r="KKS130" s="507"/>
      <c r="KKT130" s="507"/>
      <c r="KKU130" s="507"/>
      <c r="KKV130" s="507"/>
      <c r="KKW130" s="507"/>
      <c r="KKX130" s="507"/>
      <c r="KKY130" s="507"/>
      <c r="KKZ130" s="507"/>
      <c r="KLA130" s="507"/>
      <c r="KLB130" s="507"/>
      <c r="KLC130" s="507"/>
      <c r="KLD130" s="508"/>
      <c r="KLE130" s="503"/>
      <c r="KLF130" s="504"/>
      <c r="KLG130" s="504"/>
      <c r="KLH130" s="505"/>
      <c r="KLI130" s="505"/>
      <c r="KLJ130" s="505"/>
      <c r="KLK130" s="506"/>
      <c r="KLL130" s="507"/>
      <c r="KLM130" s="507"/>
      <c r="KLN130" s="507"/>
      <c r="KLO130" s="507"/>
      <c r="KLP130" s="507"/>
      <c r="KLQ130" s="507"/>
      <c r="KLR130" s="507"/>
      <c r="KLS130" s="507"/>
      <c r="KLT130" s="507"/>
      <c r="KLU130" s="507"/>
      <c r="KLV130" s="507"/>
      <c r="KLW130" s="508"/>
      <c r="KLX130" s="503"/>
      <c r="KLY130" s="504"/>
      <c r="KLZ130" s="504"/>
      <c r="KMA130" s="505"/>
      <c r="KMB130" s="505"/>
      <c r="KMC130" s="505"/>
      <c r="KMD130" s="506"/>
      <c r="KME130" s="507"/>
      <c r="KMF130" s="507"/>
      <c r="KMG130" s="507"/>
      <c r="KMH130" s="507"/>
      <c r="KMI130" s="507"/>
      <c r="KMJ130" s="507"/>
      <c r="KMK130" s="507"/>
      <c r="KML130" s="507"/>
      <c r="KMM130" s="507"/>
      <c r="KMN130" s="507"/>
      <c r="KMO130" s="507"/>
      <c r="KMP130" s="508"/>
      <c r="KMQ130" s="503"/>
      <c r="KMR130" s="504"/>
      <c r="KMS130" s="504"/>
      <c r="KMT130" s="505"/>
      <c r="KMU130" s="505"/>
      <c r="KMV130" s="505"/>
      <c r="KMW130" s="506"/>
      <c r="KMX130" s="507"/>
      <c r="KMY130" s="507"/>
      <c r="KMZ130" s="507"/>
      <c r="KNA130" s="507"/>
      <c r="KNB130" s="507"/>
      <c r="KNC130" s="507"/>
      <c r="KND130" s="507"/>
      <c r="KNE130" s="507"/>
      <c r="KNF130" s="507"/>
      <c r="KNG130" s="507"/>
      <c r="KNH130" s="507"/>
      <c r="KNI130" s="508"/>
      <c r="KNJ130" s="503"/>
      <c r="KNK130" s="504"/>
      <c r="KNL130" s="504"/>
      <c r="KNM130" s="505"/>
      <c r="KNN130" s="505"/>
      <c r="KNO130" s="505"/>
      <c r="KNP130" s="506"/>
      <c r="KNQ130" s="507"/>
      <c r="KNR130" s="507"/>
      <c r="KNS130" s="507"/>
      <c r="KNT130" s="507"/>
      <c r="KNU130" s="507"/>
      <c r="KNV130" s="507"/>
      <c r="KNW130" s="507"/>
      <c r="KNX130" s="507"/>
      <c r="KNY130" s="507"/>
      <c r="KNZ130" s="507"/>
      <c r="KOA130" s="507"/>
      <c r="KOB130" s="508"/>
      <c r="KOC130" s="503"/>
      <c r="KOD130" s="504"/>
      <c r="KOE130" s="504"/>
      <c r="KOF130" s="505"/>
      <c r="KOG130" s="505"/>
      <c r="KOH130" s="505"/>
      <c r="KOI130" s="506"/>
      <c r="KOJ130" s="507"/>
      <c r="KOK130" s="507"/>
      <c r="KOL130" s="507"/>
      <c r="KOM130" s="507"/>
      <c r="KON130" s="507"/>
      <c r="KOO130" s="507"/>
      <c r="KOP130" s="507"/>
      <c r="KOQ130" s="507"/>
      <c r="KOR130" s="507"/>
      <c r="KOS130" s="507"/>
      <c r="KOT130" s="507"/>
      <c r="KOU130" s="508"/>
      <c r="KOV130" s="503"/>
      <c r="KOW130" s="504"/>
      <c r="KOX130" s="504"/>
      <c r="KOY130" s="505"/>
      <c r="KOZ130" s="505"/>
      <c r="KPA130" s="505"/>
      <c r="KPB130" s="506"/>
      <c r="KPC130" s="507"/>
      <c r="KPD130" s="507"/>
      <c r="KPE130" s="507"/>
      <c r="KPF130" s="507"/>
      <c r="KPG130" s="507"/>
      <c r="KPH130" s="507"/>
      <c r="KPI130" s="507"/>
      <c r="KPJ130" s="507"/>
      <c r="KPK130" s="507"/>
      <c r="KPL130" s="507"/>
      <c r="KPM130" s="507"/>
      <c r="KPN130" s="508"/>
      <c r="KPO130" s="503"/>
      <c r="KPP130" s="504"/>
      <c r="KPQ130" s="504"/>
      <c r="KPR130" s="505"/>
      <c r="KPS130" s="505"/>
      <c r="KPT130" s="505"/>
      <c r="KPU130" s="506"/>
      <c r="KPV130" s="507"/>
      <c r="KPW130" s="507"/>
      <c r="KPX130" s="507"/>
      <c r="KPY130" s="507"/>
      <c r="KPZ130" s="507"/>
      <c r="KQA130" s="507"/>
      <c r="KQB130" s="507"/>
      <c r="KQC130" s="507"/>
      <c r="KQD130" s="507"/>
      <c r="KQE130" s="507"/>
      <c r="KQF130" s="507"/>
      <c r="KQG130" s="508"/>
      <c r="KQH130" s="503"/>
      <c r="KQI130" s="504"/>
      <c r="KQJ130" s="504"/>
      <c r="KQK130" s="505"/>
      <c r="KQL130" s="505"/>
      <c r="KQM130" s="505"/>
      <c r="KQN130" s="506"/>
      <c r="KQO130" s="507"/>
      <c r="KQP130" s="507"/>
      <c r="KQQ130" s="507"/>
      <c r="KQR130" s="507"/>
      <c r="KQS130" s="507"/>
      <c r="KQT130" s="507"/>
      <c r="KQU130" s="507"/>
      <c r="KQV130" s="507"/>
      <c r="KQW130" s="507"/>
      <c r="KQX130" s="507"/>
      <c r="KQY130" s="507"/>
      <c r="KQZ130" s="508"/>
      <c r="KRA130" s="503"/>
      <c r="KRB130" s="504"/>
      <c r="KRC130" s="504"/>
      <c r="KRD130" s="505"/>
      <c r="KRE130" s="505"/>
      <c r="KRF130" s="505"/>
      <c r="KRG130" s="506"/>
      <c r="KRH130" s="507"/>
      <c r="KRI130" s="507"/>
      <c r="KRJ130" s="507"/>
      <c r="KRK130" s="507"/>
      <c r="KRL130" s="507"/>
      <c r="KRM130" s="507"/>
      <c r="KRN130" s="507"/>
      <c r="KRO130" s="507"/>
      <c r="KRP130" s="507"/>
      <c r="KRQ130" s="507"/>
      <c r="KRR130" s="507"/>
      <c r="KRS130" s="508"/>
      <c r="KRT130" s="503"/>
      <c r="KRU130" s="504"/>
      <c r="KRV130" s="504"/>
      <c r="KRW130" s="505"/>
      <c r="KRX130" s="505"/>
      <c r="KRY130" s="505"/>
      <c r="KRZ130" s="506"/>
      <c r="KSA130" s="507"/>
      <c r="KSB130" s="507"/>
      <c r="KSC130" s="507"/>
      <c r="KSD130" s="507"/>
      <c r="KSE130" s="507"/>
      <c r="KSF130" s="507"/>
      <c r="KSG130" s="507"/>
      <c r="KSH130" s="507"/>
      <c r="KSI130" s="507"/>
      <c r="KSJ130" s="507"/>
      <c r="KSK130" s="507"/>
      <c r="KSL130" s="508"/>
      <c r="KSM130" s="503"/>
      <c r="KSN130" s="504"/>
      <c r="KSO130" s="504"/>
      <c r="KSP130" s="505"/>
      <c r="KSQ130" s="505"/>
      <c r="KSR130" s="505"/>
      <c r="KSS130" s="506"/>
      <c r="KST130" s="507"/>
      <c r="KSU130" s="507"/>
      <c r="KSV130" s="507"/>
      <c r="KSW130" s="507"/>
      <c r="KSX130" s="507"/>
      <c r="KSY130" s="507"/>
      <c r="KSZ130" s="507"/>
      <c r="KTA130" s="507"/>
      <c r="KTB130" s="507"/>
      <c r="KTC130" s="507"/>
      <c r="KTD130" s="507"/>
      <c r="KTE130" s="508"/>
      <c r="KTF130" s="503"/>
      <c r="KTG130" s="504"/>
      <c r="KTH130" s="504"/>
      <c r="KTI130" s="505"/>
      <c r="KTJ130" s="505"/>
      <c r="KTK130" s="505"/>
      <c r="KTL130" s="506"/>
      <c r="KTM130" s="507"/>
      <c r="KTN130" s="507"/>
      <c r="KTO130" s="507"/>
      <c r="KTP130" s="507"/>
      <c r="KTQ130" s="507"/>
      <c r="KTR130" s="507"/>
      <c r="KTS130" s="507"/>
      <c r="KTT130" s="507"/>
      <c r="KTU130" s="507"/>
      <c r="KTV130" s="507"/>
      <c r="KTW130" s="507"/>
      <c r="KTX130" s="508"/>
      <c r="KTY130" s="503"/>
      <c r="KTZ130" s="504"/>
      <c r="KUA130" s="504"/>
      <c r="KUB130" s="505"/>
      <c r="KUC130" s="505"/>
      <c r="KUD130" s="505"/>
      <c r="KUE130" s="506"/>
      <c r="KUF130" s="507"/>
      <c r="KUG130" s="507"/>
      <c r="KUH130" s="507"/>
      <c r="KUI130" s="507"/>
      <c r="KUJ130" s="507"/>
      <c r="KUK130" s="507"/>
      <c r="KUL130" s="507"/>
      <c r="KUM130" s="507"/>
      <c r="KUN130" s="507"/>
      <c r="KUO130" s="507"/>
      <c r="KUP130" s="507"/>
      <c r="KUQ130" s="508"/>
      <c r="KUR130" s="503"/>
      <c r="KUS130" s="504"/>
      <c r="KUT130" s="504"/>
      <c r="KUU130" s="505"/>
      <c r="KUV130" s="505"/>
      <c r="KUW130" s="505"/>
      <c r="KUX130" s="506"/>
      <c r="KUY130" s="507"/>
      <c r="KUZ130" s="507"/>
      <c r="KVA130" s="507"/>
      <c r="KVB130" s="507"/>
      <c r="KVC130" s="507"/>
      <c r="KVD130" s="507"/>
      <c r="KVE130" s="507"/>
      <c r="KVF130" s="507"/>
      <c r="KVG130" s="507"/>
      <c r="KVH130" s="507"/>
      <c r="KVI130" s="507"/>
      <c r="KVJ130" s="508"/>
      <c r="KVK130" s="503"/>
      <c r="KVL130" s="504"/>
      <c r="KVM130" s="504"/>
      <c r="KVN130" s="505"/>
      <c r="KVO130" s="505"/>
      <c r="KVP130" s="505"/>
      <c r="KVQ130" s="506"/>
      <c r="KVR130" s="507"/>
      <c r="KVS130" s="507"/>
      <c r="KVT130" s="507"/>
      <c r="KVU130" s="507"/>
      <c r="KVV130" s="507"/>
      <c r="KVW130" s="507"/>
      <c r="KVX130" s="507"/>
      <c r="KVY130" s="507"/>
      <c r="KVZ130" s="507"/>
      <c r="KWA130" s="507"/>
      <c r="KWB130" s="507"/>
      <c r="KWC130" s="508"/>
      <c r="KWD130" s="503"/>
      <c r="KWE130" s="504"/>
      <c r="KWF130" s="504"/>
      <c r="KWG130" s="505"/>
      <c r="KWH130" s="505"/>
      <c r="KWI130" s="505"/>
      <c r="KWJ130" s="506"/>
      <c r="KWK130" s="507"/>
      <c r="KWL130" s="507"/>
      <c r="KWM130" s="507"/>
      <c r="KWN130" s="507"/>
      <c r="KWO130" s="507"/>
      <c r="KWP130" s="507"/>
      <c r="KWQ130" s="507"/>
      <c r="KWR130" s="507"/>
      <c r="KWS130" s="507"/>
      <c r="KWT130" s="507"/>
      <c r="KWU130" s="507"/>
      <c r="KWV130" s="508"/>
      <c r="KWW130" s="503"/>
      <c r="KWX130" s="504"/>
      <c r="KWY130" s="504"/>
      <c r="KWZ130" s="505"/>
      <c r="KXA130" s="505"/>
      <c r="KXB130" s="505"/>
      <c r="KXC130" s="506"/>
      <c r="KXD130" s="507"/>
      <c r="KXE130" s="507"/>
      <c r="KXF130" s="507"/>
      <c r="KXG130" s="507"/>
      <c r="KXH130" s="507"/>
      <c r="KXI130" s="507"/>
      <c r="KXJ130" s="507"/>
      <c r="KXK130" s="507"/>
      <c r="KXL130" s="507"/>
      <c r="KXM130" s="507"/>
      <c r="KXN130" s="507"/>
      <c r="KXO130" s="508"/>
      <c r="KXP130" s="503"/>
      <c r="KXQ130" s="504"/>
      <c r="KXR130" s="504"/>
      <c r="KXS130" s="505"/>
      <c r="KXT130" s="505"/>
      <c r="KXU130" s="505"/>
      <c r="KXV130" s="506"/>
      <c r="KXW130" s="507"/>
      <c r="KXX130" s="507"/>
      <c r="KXY130" s="507"/>
      <c r="KXZ130" s="507"/>
      <c r="KYA130" s="507"/>
      <c r="KYB130" s="507"/>
      <c r="KYC130" s="507"/>
      <c r="KYD130" s="507"/>
      <c r="KYE130" s="507"/>
      <c r="KYF130" s="507"/>
      <c r="KYG130" s="507"/>
      <c r="KYH130" s="508"/>
      <c r="KYI130" s="503"/>
      <c r="KYJ130" s="504"/>
      <c r="KYK130" s="504"/>
      <c r="KYL130" s="505"/>
      <c r="KYM130" s="505"/>
      <c r="KYN130" s="505"/>
      <c r="KYO130" s="506"/>
      <c r="KYP130" s="507"/>
      <c r="KYQ130" s="507"/>
      <c r="KYR130" s="507"/>
      <c r="KYS130" s="507"/>
      <c r="KYT130" s="507"/>
      <c r="KYU130" s="507"/>
      <c r="KYV130" s="507"/>
      <c r="KYW130" s="507"/>
      <c r="KYX130" s="507"/>
      <c r="KYY130" s="507"/>
      <c r="KYZ130" s="507"/>
      <c r="KZA130" s="508"/>
      <c r="KZB130" s="503"/>
      <c r="KZC130" s="504"/>
      <c r="KZD130" s="504"/>
      <c r="KZE130" s="505"/>
      <c r="KZF130" s="505"/>
      <c r="KZG130" s="505"/>
      <c r="KZH130" s="506"/>
      <c r="KZI130" s="507"/>
      <c r="KZJ130" s="507"/>
      <c r="KZK130" s="507"/>
      <c r="KZL130" s="507"/>
      <c r="KZM130" s="507"/>
      <c r="KZN130" s="507"/>
      <c r="KZO130" s="507"/>
      <c r="KZP130" s="507"/>
      <c r="KZQ130" s="507"/>
      <c r="KZR130" s="507"/>
      <c r="KZS130" s="507"/>
      <c r="KZT130" s="508"/>
      <c r="KZU130" s="503"/>
      <c r="KZV130" s="504"/>
      <c r="KZW130" s="504"/>
      <c r="KZX130" s="505"/>
      <c r="KZY130" s="505"/>
      <c r="KZZ130" s="505"/>
      <c r="LAA130" s="506"/>
      <c r="LAB130" s="507"/>
      <c r="LAC130" s="507"/>
      <c r="LAD130" s="507"/>
      <c r="LAE130" s="507"/>
      <c r="LAF130" s="507"/>
      <c r="LAG130" s="507"/>
      <c r="LAH130" s="507"/>
      <c r="LAI130" s="507"/>
      <c r="LAJ130" s="507"/>
      <c r="LAK130" s="507"/>
      <c r="LAL130" s="507"/>
      <c r="LAM130" s="508"/>
      <c r="LAN130" s="503"/>
      <c r="LAO130" s="504"/>
      <c r="LAP130" s="504"/>
      <c r="LAQ130" s="505"/>
      <c r="LAR130" s="505"/>
      <c r="LAS130" s="505"/>
      <c r="LAT130" s="506"/>
      <c r="LAU130" s="507"/>
      <c r="LAV130" s="507"/>
      <c r="LAW130" s="507"/>
      <c r="LAX130" s="507"/>
      <c r="LAY130" s="507"/>
      <c r="LAZ130" s="507"/>
      <c r="LBA130" s="507"/>
      <c r="LBB130" s="507"/>
      <c r="LBC130" s="507"/>
      <c r="LBD130" s="507"/>
      <c r="LBE130" s="507"/>
      <c r="LBF130" s="508"/>
      <c r="LBG130" s="503"/>
      <c r="LBH130" s="504"/>
      <c r="LBI130" s="504"/>
      <c r="LBJ130" s="505"/>
      <c r="LBK130" s="505"/>
      <c r="LBL130" s="505"/>
      <c r="LBM130" s="506"/>
      <c r="LBN130" s="507"/>
      <c r="LBO130" s="507"/>
      <c r="LBP130" s="507"/>
      <c r="LBQ130" s="507"/>
      <c r="LBR130" s="507"/>
      <c r="LBS130" s="507"/>
      <c r="LBT130" s="507"/>
      <c r="LBU130" s="507"/>
      <c r="LBV130" s="507"/>
      <c r="LBW130" s="507"/>
      <c r="LBX130" s="507"/>
      <c r="LBY130" s="508"/>
      <c r="LBZ130" s="503"/>
      <c r="LCA130" s="504"/>
      <c r="LCB130" s="504"/>
      <c r="LCC130" s="505"/>
      <c r="LCD130" s="505"/>
      <c r="LCE130" s="505"/>
      <c r="LCF130" s="506"/>
      <c r="LCG130" s="507"/>
      <c r="LCH130" s="507"/>
      <c r="LCI130" s="507"/>
      <c r="LCJ130" s="507"/>
      <c r="LCK130" s="507"/>
      <c r="LCL130" s="507"/>
      <c r="LCM130" s="507"/>
      <c r="LCN130" s="507"/>
      <c r="LCO130" s="507"/>
      <c r="LCP130" s="507"/>
      <c r="LCQ130" s="507"/>
      <c r="LCR130" s="508"/>
      <c r="LCS130" s="503"/>
      <c r="LCT130" s="504"/>
      <c r="LCU130" s="504"/>
      <c r="LCV130" s="505"/>
      <c r="LCW130" s="505"/>
      <c r="LCX130" s="505"/>
      <c r="LCY130" s="506"/>
      <c r="LCZ130" s="507"/>
      <c r="LDA130" s="507"/>
      <c r="LDB130" s="507"/>
      <c r="LDC130" s="507"/>
      <c r="LDD130" s="507"/>
      <c r="LDE130" s="507"/>
      <c r="LDF130" s="507"/>
      <c r="LDG130" s="507"/>
      <c r="LDH130" s="507"/>
      <c r="LDI130" s="507"/>
      <c r="LDJ130" s="507"/>
      <c r="LDK130" s="508"/>
      <c r="LDL130" s="503"/>
      <c r="LDM130" s="504"/>
      <c r="LDN130" s="504"/>
      <c r="LDO130" s="505"/>
      <c r="LDP130" s="505"/>
      <c r="LDQ130" s="505"/>
      <c r="LDR130" s="506"/>
      <c r="LDS130" s="507"/>
      <c r="LDT130" s="507"/>
      <c r="LDU130" s="507"/>
      <c r="LDV130" s="507"/>
      <c r="LDW130" s="507"/>
      <c r="LDX130" s="507"/>
      <c r="LDY130" s="507"/>
      <c r="LDZ130" s="507"/>
      <c r="LEA130" s="507"/>
      <c r="LEB130" s="507"/>
      <c r="LEC130" s="507"/>
      <c r="LED130" s="508"/>
      <c r="LEE130" s="503"/>
      <c r="LEF130" s="504"/>
      <c r="LEG130" s="504"/>
      <c r="LEH130" s="505"/>
      <c r="LEI130" s="505"/>
      <c r="LEJ130" s="505"/>
      <c r="LEK130" s="506"/>
      <c r="LEL130" s="507"/>
      <c r="LEM130" s="507"/>
      <c r="LEN130" s="507"/>
      <c r="LEO130" s="507"/>
      <c r="LEP130" s="507"/>
      <c r="LEQ130" s="507"/>
      <c r="LER130" s="507"/>
      <c r="LES130" s="507"/>
      <c r="LET130" s="507"/>
      <c r="LEU130" s="507"/>
      <c r="LEV130" s="507"/>
      <c r="LEW130" s="508"/>
      <c r="LEX130" s="503"/>
      <c r="LEY130" s="504"/>
      <c r="LEZ130" s="504"/>
      <c r="LFA130" s="505"/>
      <c r="LFB130" s="505"/>
      <c r="LFC130" s="505"/>
      <c r="LFD130" s="506"/>
      <c r="LFE130" s="507"/>
      <c r="LFF130" s="507"/>
      <c r="LFG130" s="507"/>
      <c r="LFH130" s="507"/>
      <c r="LFI130" s="507"/>
      <c r="LFJ130" s="507"/>
      <c r="LFK130" s="507"/>
      <c r="LFL130" s="507"/>
      <c r="LFM130" s="507"/>
      <c r="LFN130" s="507"/>
      <c r="LFO130" s="507"/>
      <c r="LFP130" s="508"/>
      <c r="LFQ130" s="503"/>
      <c r="LFR130" s="504"/>
      <c r="LFS130" s="504"/>
      <c r="LFT130" s="505"/>
      <c r="LFU130" s="505"/>
      <c r="LFV130" s="505"/>
      <c r="LFW130" s="506"/>
      <c r="LFX130" s="507"/>
      <c r="LFY130" s="507"/>
      <c r="LFZ130" s="507"/>
      <c r="LGA130" s="507"/>
      <c r="LGB130" s="507"/>
      <c r="LGC130" s="507"/>
      <c r="LGD130" s="507"/>
      <c r="LGE130" s="507"/>
      <c r="LGF130" s="507"/>
      <c r="LGG130" s="507"/>
      <c r="LGH130" s="507"/>
      <c r="LGI130" s="508"/>
      <c r="LGJ130" s="503"/>
      <c r="LGK130" s="504"/>
      <c r="LGL130" s="504"/>
      <c r="LGM130" s="505"/>
      <c r="LGN130" s="505"/>
      <c r="LGO130" s="505"/>
      <c r="LGP130" s="506"/>
      <c r="LGQ130" s="507"/>
      <c r="LGR130" s="507"/>
      <c r="LGS130" s="507"/>
      <c r="LGT130" s="507"/>
      <c r="LGU130" s="507"/>
      <c r="LGV130" s="507"/>
      <c r="LGW130" s="507"/>
      <c r="LGX130" s="507"/>
      <c r="LGY130" s="507"/>
      <c r="LGZ130" s="507"/>
      <c r="LHA130" s="507"/>
      <c r="LHB130" s="508"/>
      <c r="LHC130" s="503"/>
      <c r="LHD130" s="504"/>
      <c r="LHE130" s="504"/>
      <c r="LHF130" s="505"/>
      <c r="LHG130" s="505"/>
      <c r="LHH130" s="505"/>
      <c r="LHI130" s="506"/>
      <c r="LHJ130" s="507"/>
      <c r="LHK130" s="507"/>
      <c r="LHL130" s="507"/>
      <c r="LHM130" s="507"/>
      <c r="LHN130" s="507"/>
      <c r="LHO130" s="507"/>
      <c r="LHP130" s="507"/>
      <c r="LHQ130" s="507"/>
      <c r="LHR130" s="507"/>
      <c r="LHS130" s="507"/>
      <c r="LHT130" s="507"/>
      <c r="LHU130" s="508"/>
      <c r="LHV130" s="503"/>
      <c r="LHW130" s="504"/>
      <c r="LHX130" s="504"/>
      <c r="LHY130" s="505"/>
      <c r="LHZ130" s="505"/>
      <c r="LIA130" s="505"/>
      <c r="LIB130" s="506"/>
      <c r="LIC130" s="507"/>
      <c r="LID130" s="507"/>
      <c r="LIE130" s="507"/>
      <c r="LIF130" s="507"/>
      <c r="LIG130" s="507"/>
      <c r="LIH130" s="507"/>
      <c r="LII130" s="507"/>
      <c r="LIJ130" s="507"/>
      <c r="LIK130" s="507"/>
      <c r="LIL130" s="507"/>
      <c r="LIM130" s="507"/>
      <c r="LIN130" s="508"/>
      <c r="LIO130" s="503"/>
      <c r="LIP130" s="504"/>
      <c r="LIQ130" s="504"/>
      <c r="LIR130" s="505"/>
      <c r="LIS130" s="505"/>
      <c r="LIT130" s="505"/>
      <c r="LIU130" s="506"/>
      <c r="LIV130" s="507"/>
      <c r="LIW130" s="507"/>
      <c r="LIX130" s="507"/>
      <c r="LIY130" s="507"/>
      <c r="LIZ130" s="507"/>
      <c r="LJA130" s="507"/>
      <c r="LJB130" s="507"/>
      <c r="LJC130" s="507"/>
      <c r="LJD130" s="507"/>
      <c r="LJE130" s="507"/>
      <c r="LJF130" s="507"/>
      <c r="LJG130" s="508"/>
      <c r="LJH130" s="503"/>
      <c r="LJI130" s="504"/>
      <c r="LJJ130" s="504"/>
      <c r="LJK130" s="505"/>
      <c r="LJL130" s="505"/>
      <c r="LJM130" s="505"/>
      <c r="LJN130" s="506"/>
      <c r="LJO130" s="507"/>
      <c r="LJP130" s="507"/>
      <c r="LJQ130" s="507"/>
      <c r="LJR130" s="507"/>
      <c r="LJS130" s="507"/>
      <c r="LJT130" s="507"/>
      <c r="LJU130" s="507"/>
      <c r="LJV130" s="507"/>
      <c r="LJW130" s="507"/>
      <c r="LJX130" s="507"/>
      <c r="LJY130" s="507"/>
      <c r="LJZ130" s="508"/>
      <c r="LKA130" s="503"/>
      <c r="LKB130" s="504"/>
      <c r="LKC130" s="504"/>
      <c r="LKD130" s="505"/>
      <c r="LKE130" s="505"/>
      <c r="LKF130" s="505"/>
      <c r="LKG130" s="506"/>
      <c r="LKH130" s="507"/>
      <c r="LKI130" s="507"/>
      <c r="LKJ130" s="507"/>
      <c r="LKK130" s="507"/>
      <c r="LKL130" s="507"/>
      <c r="LKM130" s="507"/>
      <c r="LKN130" s="507"/>
      <c r="LKO130" s="507"/>
      <c r="LKP130" s="507"/>
      <c r="LKQ130" s="507"/>
      <c r="LKR130" s="507"/>
      <c r="LKS130" s="508"/>
      <c r="LKT130" s="503"/>
      <c r="LKU130" s="504"/>
      <c r="LKV130" s="504"/>
      <c r="LKW130" s="505"/>
      <c r="LKX130" s="505"/>
      <c r="LKY130" s="505"/>
      <c r="LKZ130" s="506"/>
      <c r="LLA130" s="507"/>
      <c r="LLB130" s="507"/>
      <c r="LLC130" s="507"/>
      <c r="LLD130" s="507"/>
      <c r="LLE130" s="507"/>
      <c r="LLF130" s="507"/>
      <c r="LLG130" s="507"/>
      <c r="LLH130" s="507"/>
      <c r="LLI130" s="507"/>
      <c r="LLJ130" s="507"/>
      <c r="LLK130" s="507"/>
      <c r="LLL130" s="508"/>
      <c r="LLM130" s="503"/>
      <c r="LLN130" s="504"/>
      <c r="LLO130" s="504"/>
      <c r="LLP130" s="505"/>
      <c r="LLQ130" s="505"/>
      <c r="LLR130" s="505"/>
      <c r="LLS130" s="506"/>
      <c r="LLT130" s="507"/>
      <c r="LLU130" s="507"/>
      <c r="LLV130" s="507"/>
      <c r="LLW130" s="507"/>
      <c r="LLX130" s="507"/>
      <c r="LLY130" s="507"/>
      <c r="LLZ130" s="507"/>
      <c r="LMA130" s="507"/>
      <c r="LMB130" s="507"/>
      <c r="LMC130" s="507"/>
      <c r="LMD130" s="507"/>
      <c r="LME130" s="508"/>
      <c r="LMF130" s="503"/>
      <c r="LMG130" s="504"/>
      <c r="LMH130" s="504"/>
      <c r="LMI130" s="505"/>
      <c r="LMJ130" s="505"/>
      <c r="LMK130" s="505"/>
      <c r="LML130" s="506"/>
      <c r="LMM130" s="507"/>
      <c r="LMN130" s="507"/>
      <c r="LMO130" s="507"/>
      <c r="LMP130" s="507"/>
      <c r="LMQ130" s="507"/>
      <c r="LMR130" s="507"/>
      <c r="LMS130" s="507"/>
      <c r="LMT130" s="507"/>
      <c r="LMU130" s="507"/>
      <c r="LMV130" s="507"/>
      <c r="LMW130" s="507"/>
      <c r="LMX130" s="508"/>
      <c r="LMY130" s="503"/>
      <c r="LMZ130" s="504"/>
      <c r="LNA130" s="504"/>
      <c r="LNB130" s="505"/>
      <c r="LNC130" s="505"/>
      <c r="LND130" s="505"/>
      <c r="LNE130" s="506"/>
      <c r="LNF130" s="507"/>
      <c r="LNG130" s="507"/>
      <c r="LNH130" s="507"/>
      <c r="LNI130" s="507"/>
      <c r="LNJ130" s="507"/>
      <c r="LNK130" s="507"/>
      <c r="LNL130" s="507"/>
      <c r="LNM130" s="507"/>
      <c r="LNN130" s="507"/>
      <c r="LNO130" s="507"/>
      <c r="LNP130" s="507"/>
      <c r="LNQ130" s="508"/>
      <c r="LNR130" s="503"/>
      <c r="LNS130" s="504"/>
      <c r="LNT130" s="504"/>
      <c r="LNU130" s="505"/>
      <c r="LNV130" s="505"/>
      <c r="LNW130" s="505"/>
      <c r="LNX130" s="506"/>
      <c r="LNY130" s="507"/>
      <c r="LNZ130" s="507"/>
      <c r="LOA130" s="507"/>
      <c r="LOB130" s="507"/>
      <c r="LOC130" s="507"/>
      <c r="LOD130" s="507"/>
      <c r="LOE130" s="507"/>
      <c r="LOF130" s="507"/>
      <c r="LOG130" s="507"/>
      <c r="LOH130" s="507"/>
      <c r="LOI130" s="507"/>
      <c r="LOJ130" s="508"/>
      <c r="LOK130" s="503"/>
      <c r="LOL130" s="504"/>
      <c r="LOM130" s="504"/>
      <c r="LON130" s="505"/>
      <c r="LOO130" s="505"/>
      <c r="LOP130" s="505"/>
      <c r="LOQ130" s="506"/>
      <c r="LOR130" s="507"/>
      <c r="LOS130" s="507"/>
      <c r="LOT130" s="507"/>
      <c r="LOU130" s="507"/>
      <c r="LOV130" s="507"/>
      <c r="LOW130" s="507"/>
      <c r="LOX130" s="507"/>
      <c r="LOY130" s="507"/>
      <c r="LOZ130" s="507"/>
      <c r="LPA130" s="507"/>
      <c r="LPB130" s="507"/>
      <c r="LPC130" s="508"/>
      <c r="LPD130" s="503"/>
      <c r="LPE130" s="504"/>
      <c r="LPF130" s="504"/>
      <c r="LPG130" s="505"/>
      <c r="LPH130" s="505"/>
      <c r="LPI130" s="505"/>
      <c r="LPJ130" s="506"/>
      <c r="LPK130" s="507"/>
      <c r="LPL130" s="507"/>
      <c r="LPM130" s="507"/>
      <c r="LPN130" s="507"/>
      <c r="LPO130" s="507"/>
      <c r="LPP130" s="507"/>
      <c r="LPQ130" s="507"/>
      <c r="LPR130" s="507"/>
      <c r="LPS130" s="507"/>
      <c r="LPT130" s="507"/>
      <c r="LPU130" s="507"/>
      <c r="LPV130" s="508"/>
      <c r="LPW130" s="503"/>
      <c r="LPX130" s="504"/>
      <c r="LPY130" s="504"/>
      <c r="LPZ130" s="505"/>
      <c r="LQA130" s="505"/>
      <c r="LQB130" s="505"/>
      <c r="LQC130" s="506"/>
      <c r="LQD130" s="507"/>
      <c r="LQE130" s="507"/>
      <c r="LQF130" s="507"/>
      <c r="LQG130" s="507"/>
      <c r="LQH130" s="507"/>
      <c r="LQI130" s="507"/>
      <c r="LQJ130" s="507"/>
      <c r="LQK130" s="507"/>
      <c r="LQL130" s="507"/>
      <c r="LQM130" s="507"/>
      <c r="LQN130" s="507"/>
      <c r="LQO130" s="508"/>
      <c r="LQP130" s="503"/>
      <c r="LQQ130" s="504"/>
      <c r="LQR130" s="504"/>
      <c r="LQS130" s="505"/>
      <c r="LQT130" s="505"/>
      <c r="LQU130" s="505"/>
      <c r="LQV130" s="506"/>
      <c r="LQW130" s="507"/>
      <c r="LQX130" s="507"/>
      <c r="LQY130" s="507"/>
      <c r="LQZ130" s="507"/>
      <c r="LRA130" s="507"/>
      <c r="LRB130" s="507"/>
      <c r="LRC130" s="507"/>
      <c r="LRD130" s="507"/>
      <c r="LRE130" s="507"/>
      <c r="LRF130" s="507"/>
      <c r="LRG130" s="507"/>
      <c r="LRH130" s="508"/>
      <c r="LRI130" s="503"/>
      <c r="LRJ130" s="504"/>
      <c r="LRK130" s="504"/>
      <c r="LRL130" s="505"/>
      <c r="LRM130" s="505"/>
      <c r="LRN130" s="505"/>
      <c r="LRO130" s="506"/>
      <c r="LRP130" s="507"/>
      <c r="LRQ130" s="507"/>
      <c r="LRR130" s="507"/>
      <c r="LRS130" s="507"/>
      <c r="LRT130" s="507"/>
      <c r="LRU130" s="507"/>
      <c r="LRV130" s="507"/>
      <c r="LRW130" s="507"/>
      <c r="LRX130" s="507"/>
      <c r="LRY130" s="507"/>
      <c r="LRZ130" s="507"/>
      <c r="LSA130" s="508"/>
      <c r="LSB130" s="503"/>
      <c r="LSC130" s="504"/>
      <c r="LSD130" s="504"/>
      <c r="LSE130" s="505"/>
      <c r="LSF130" s="505"/>
      <c r="LSG130" s="505"/>
      <c r="LSH130" s="506"/>
      <c r="LSI130" s="507"/>
      <c r="LSJ130" s="507"/>
      <c r="LSK130" s="507"/>
      <c r="LSL130" s="507"/>
      <c r="LSM130" s="507"/>
      <c r="LSN130" s="507"/>
      <c r="LSO130" s="507"/>
      <c r="LSP130" s="507"/>
      <c r="LSQ130" s="507"/>
      <c r="LSR130" s="507"/>
      <c r="LSS130" s="507"/>
      <c r="LST130" s="508"/>
      <c r="LSU130" s="503"/>
      <c r="LSV130" s="504"/>
      <c r="LSW130" s="504"/>
      <c r="LSX130" s="505"/>
      <c r="LSY130" s="505"/>
      <c r="LSZ130" s="505"/>
      <c r="LTA130" s="506"/>
      <c r="LTB130" s="507"/>
      <c r="LTC130" s="507"/>
      <c r="LTD130" s="507"/>
      <c r="LTE130" s="507"/>
      <c r="LTF130" s="507"/>
      <c r="LTG130" s="507"/>
      <c r="LTH130" s="507"/>
      <c r="LTI130" s="507"/>
      <c r="LTJ130" s="507"/>
      <c r="LTK130" s="507"/>
      <c r="LTL130" s="507"/>
      <c r="LTM130" s="508"/>
      <c r="LTN130" s="503"/>
      <c r="LTO130" s="504"/>
      <c r="LTP130" s="504"/>
      <c r="LTQ130" s="505"/>
      <c r="LTR130" s="505"/>
      <c r="LTS130" s="505"/>
      <c r="LTT130" s="506"/>
      <c r="LTU130" s="507"/>
      <c r="LTV130" s="507"/>
      <c r="LTW130" s="507"/>
      <c r="LTX130" s="507"/>
      <c r="LTY130" s="507"/>
      <c r="LTZ130" s="507"/>
      <c r="LUA130" s="507"/>
      <c r="LUB130" s="507"/>
      <c r="LUC130" s="507"/>
      <c r="LUD130" s="507"/>
      <c r="LUE130" s="507"/>
      <c r="LUF130" s="508"/>
      <c r="LUG130" s="503"/>
      <c r="LUH130" s="504"/>
      <c r="LUI130" s="504"/>
      <c r="LUJ130" s="505"/>
      <c r="LUK130" s="505"/>
      <c r="LUL130" s="505"/>
      <c r="LUM130" s="506"/>
      <c r="LUN130" s="507"/>
      <c r="LUO130" s="507"/>
      <c r="LUP130" s="507"/>
      <c r="LUQ130" s="507"/>
      <c r="LUR130" s="507"/>
      <c r="LUS130" s="507"/>
      <c r="LUT130" s="507"/>
      <c r="LUU130" s="507"/>
      <c r="LUV130" s="507"/>
      <c r="LUW130" s="507"/>
      <c r="LUX130" s="507"/>
      <c r="LUY130" s="508"/>
      <c r="LUZ130" s="503"/>
      <c r="LVA130" s="504"/>
      <c r="LVB130" s="504"/>
      <c r="LVC130" s="505"/>
      <c r="LVD130" s="505"/>
      <c r="LVE130" s="505"/>
      <c r="LVF130" s="506"/>
      <c r="LVG130" s="507"/>
      <c r="LVH130" s="507"/>
      <c r="LVI130" s="507"/>
      <c r="LVJ130" s="507"/>
      <c r="LVK130" s="507"/>
      <c r="LVL130" s="507"/>
      <c r="LVM130" s="507"/>
      <c r="LVN130" s="507"/>
      <c r="LVO130" s="507"/>
      <c r="LVP130" s="507"/>
      <c r="LVQ130" s="507"/>
      <c r="LVR130" s="508"/>
      <c r="LVS130" s="503"/>
      <c r="LVT130" s="504"/>
      <c r="LVU130" s="504"/>
      <c r="LVV130" s="505"/>
      <c r="LVW130" s="505"/>
      <c r="LVX130" s="505"/>
      <c r="LVY130" s="506"/>
      <c r="LVZ130" s="507"/>
      <c r="LWA130" s="507"/>
      <c r="LWB130" s="507"/>
      <c r="LWC130" s="507"/>
      <c r="LWD130" s="507"/>
      <c r="LWE130" s="507"/>
      <c r="LWF130" s="507"/>
      <c r="LWG130" s="507"/>
      <c r="LWH130" s="507"/>
      <c r="LWI130" s="507"/>
      <c r="LWJ130" s="507"/>
      <c r="LWK130" s="508"/>
      <c r="LWL130" s="503"/>
      <c r="LWM130" s="504"/>
      <c r="LWN130" s="504"/>
      <c r="LWO130" s="505"/>
      <c r="LWP130" s="505"/>
      <c r="LWQ130" s="505"/>
      <c r="LWR130" s="506"/>
      <c r="LWS130" s="507"/>
      <c r="LWT130" s="507"/>
      <c r="LWU130" s="507"/>
      <c r="LWV130" s="507"/>
      <c r="LWW130" s="507"/>
      <c r="LWX130" s="507"/>
      <c r="LWY130" s="507"/>
      <c r="LWZ130" s="507"/>
      <c r="LXA130" s="507"/>
      <c r="LXB130" s="507"/>
      <c r="LXC130" s="507"/>
      <c r="LXD130" s="508"/>
      <c r="LXE130" s="503"/>
      <c r="LXF130" s="504"/>
      <c r="LXG130" s="504"/>
      <c r="LXH130" s="505"/>
      <c r="LXI130" s="505"/>
      <c r="LXJ130" s="505"/>
      <c r="LXK130" s="506"/>
      <c r="LXL130" s="507"/>
      <c r="LXM130" s="507"/>
      <c r="LXN130" s="507"/>
      <c r="LXO130" s="507"/>
      <c r="LXP130" s="507"/>
      <c r="LXQ130" s="507"/>
      <c r="LXR130" s="507"/>
      <c r="LXS130" s="507"/>
      <c r="LXT130" s="507"/>
      <c r="LXU130" s="507"/>
      <c r="LXV130" s="507"/>
      <c r="LXW130" s="508"/>
      <c r="LXX130" s="503"/>
      <c r="LXY130" s="504"/>
      <c r="LXZ130" s="504"/>
      <c r="LYA130" s="505"/>
      <c r="LYB130" s="505"/>
      <c r="LYC130" s="505"/>
      <c r="LYD130" s="506"/>
      <c r="LYE130" s="507"/>
      <c r="LYF130" s="507"/>
      <c r="LYG130" s="507"/>
      <c r="LYH130" s="507"/>
      <c r="LYI130" s="507"/>
      <c r="LYJ130" s="507"/>
      <c r="LYK130" s="507"/>
      <c r="LYL130" s="507"/>
      <c r="LYM130" s="507"/>
      <c r="LYN130" s="507"/>
      <c r="LYO130" s="507"/>
      <c r="LYP130" s="508"/>
      <c r="LYQ130" s="503"/>
      <c r="LYR130" s="504"/>
      <c r="LYS130" s="504"/>
      <c r="LYT130" s="505"/>
      <c r="LYU130" s="505"/>
      <c r="LYV130" s="505"/>
      <c r="LYW130" s="506"/>
      <c r="LYX130" s="507"/>
      <c r="LYY130" s="507"/>
      <c r="LYZ130" s="507"/>
      <c r="LZA130" s="507"/>
      <c r="LZB130" s="507"/>
      <c r="LZC130" s="507"/>
      <c r="LZD130" s="507"/>
      <c r="LZE130" s="507"/>
      <c r="LZF130" s="507"/>
      <c r="LZG130" s="507"/>
      <c r="LZH130" s="507"/>
      <c r="LZI130" s="508"/>
      <c r="LZJ130" s="503"/>
      <c r="LZK130" s="504"/>
      <c r="LZL130" s="504"/>
      <c r="LZM130" s="505"/>
      <c r="LZN130" s="505"/>
      <c r="LZO130" s="505"/>
      <c r="LZP130" s="506"/>
      <c r="LZQ130" s="507"/>
      <c r="LZR130" s="507"/>
      <c r="LZS130" s="507"/>
      <c r="LZT130" s="507"/>
      <c r="LZU130" s="507"/>
      <c r="LZV130" s="507"/>
      <c r="LZW130" s="507"/>
      <c r="LZX130" s="507"/>
      <c r="LZY130" s="507"/>
      <c r="LZZ130" s="507"/>
      <c r="MAA130" s="507"/>
      <c r="MAB130" s="508"/>
      <c r="MAC130" s="503"/>
      <c r="MAD130" s="504"/>
      <c r="MAE130" s="504"/>
      <c r="MAF130" s="505"/>
      <c r="MAG130" s="505"/>
      <c r="MAH130" s="505"/>
      <c r="MAI130" s="506"/>
      <c r="MAJ130" s="507"/>
      <c r="MAK130" s="507"/>
      <c r="MAL130" s="507"/>
      <c r="MAM130" s="507"/>
      <c r="MAN130" s="507"/>
      <c r="MAO130" s="507"/>
      <c r="MAP130" s="507"/>
      <c r="MAQ130" s="507"/>
      <c r="MAR130" s="507"/>
      <c r="MAS130" s="507"/>
      <c r="MAT130" s="507"/>
      <c r="MAU130" s="508"/>
      <c r="MAV130" s="503"/>
      <c r="MAW130" s="504"/>
      <c r="MAX130" s="504"/>
      <c r="MAY130" s="505"/>
      <c r="MAZ130" s="505"/>
      <c r="MBA130" s="505"/>
      <c r="MBB130" s="506"/>
      <c r="MBC130" s="507"/>
      <c r="MBD130" s="507"/>
      <c r="MBE130" s="507"/>
      <c r="MBF130" s="507"/>
      <c r="MBG130" s="507"/>
      <c r="MBH130" s="507"/>
      <c r="MBI130" s="507"/>
      <c r="MBJ130" s="507"/>
      <c r="MBK130" s="507"/>
      <c r="MBL130" s="507"/>
      <c r="MBM130" s="507"/>
      <c r="MBN130" s="508"/>
      <c r="MBO130" s="503"/>
      <c r="MBP130" s="504"/>
      <c r="MBQ130" s="504"/>
      <c r="MBR130" s="505"/>
      <c r="MBS130" s="505"/>
      <c r="MBT130" s="505"/>
      <c r="MBU130" s="506"/>
      <c r="MBV130" s="507"/>
      <c r="MBW130" s="507"/>
      <c r="MBX130" s="507"/>
      <c r="MBY130" s="507"/>
      <c r="MBZ130" s="507"/>
      <c r="MCA130" s="507"/>
      <c r="MCB130" s="507"/>
      <c r="MCC130" s="507"/>
      <c r="MCD130" s="507"/>
      <c r="MCE130" s="507"/>
      <c r="MCF130" s="507"/>
      <c r="MCG130" s="508"/>
      <c r="MCH130" s="503"/>
      <c r="MCI130" s="504"/>
      <c r="MCJ130" s="504"/>
      <c r="MCK130" s="505"/>
      <c r="MCL130" s="505"/>
      <c r="MCM130" s="505"/>
      <c r="MCN130" s="506"/>
      <c r="MCO130" s="507"/>
      <c r="MCP130" s="507"/>
      <c r="MCQ130" s="507"/>
      <c r="MCR130" s="507"/>
      <c r="MCS130" s="507"/>
      <c r="MCT130" s="507"/>
      <c r="MCU130" s="507"/>
      <c r="MCV130" s="507"/>
      <c r="MCW130" s="507"/>
      <c r="MCX130" s="507"/>
      <c r="MCY130" s="507"/>
      <c r="MCZ130" s="508"/>
      <c r="MDA130" s="503"/>
      <c r="MDB130" s="504"/>
      <c r="MDC130" s="504"/>
      <c r="MDD130" s="505"/>
      <c r="MDE130" s="505"/>
      <c r="MDF130" s="505"/>
      <c r="MDG130" s="506"/>
      <c r="MDH130" s="507"/>
      <c r="MDI130" s="507"/>
      <c r="MDJ130" s="507"/>
      <c r="MDK130" s="507"/>
      <c r="MDL130" s="507"/>
      <c r="MDM130" s="507"/>
      <c r="MDN130" s="507"/>
      <c r="MDO130" s="507"/>
      <c r="MDP130" s="507"/>
      <c r="MDQ130" s="507"/>
      <c r="MDR130" s="507"/>
      <c r="MDS130" s="508"/>
      <c r="MDT130" s="503"/>
      <c r="MDU130" s="504"/>
      <c r="MDV130" s="504"/>
      <c r="MDW130" s="505"/>
      <c r="MDX130" s="505"/>
      <c r="MDY130" s="505"/>
      <c r="MDZ130" s="506"/>
      <c r="MEA130" s="507"/>
      <c r="MEB130" s="507"/>
      <c r="MEC130" s="507"/>
      <c r="MED130" s="507"/>
      <c r="MEE130" s="507"/>
      <c r="MEF130" s="507"/>
      <c r="MEG130" s="507"/>
      <c r="MEH130" s="507"/>
      <c r="MEI130" s="507"/>
      <c r="MEJ130" s="507"/>
      <c r="MEK130" s="507"/>
      <c r="MEL130" s="508"/>
      <c r="MEM130" s="503"/>
      <c r="MEN130" s="504"/>
      <c r="MEO130" s="504"/>
      <c r="MEP130" s="505"/>
      <c r="MEQ130" s="505"/>
      <c r="MER130" s="505"/>
      <c r="MES130" s="506"/>
      <c r="MET130" s="507"/>
      <c r="MEU130" s="507"/>
      <c r="MEV130" s="507"/>
      <c r="MEW130" s="507"/>
      <c r="MEX130" s="507"/>
      <c r="MEY130" s="507"/>
      <c r="MEZ130" s="507"/>
      <c r="MFA130" s="507"/>
      <c r="MFB130" s="507"/>
      <c r="MFC130" s="507"/>
      <c r="MFD130" s="507"/>
      <c r="MFE130" s="508"/>
      <c r="MFF130" s="503"/>
      <c r="MFG130" s="504"/>
      <c r="MFH130" s="504"/>
      <c r="MFI130" s="505"/>
      <c r="MFJ130" s="505"/>
      <c r="MFK130" s="505"/>
      <c r="MFL130" s="506"/>
      <c r="MFM130" s="507"/>
      <c r="MFN130" s="507"/>
      <c r="MFO130" s="507"/>
      <c r="MFP130" s="507"/>
      <c r="MFQ130" s="507"/>
      <c r="MFR130" s="507"/>
      <c r="MFS130" s="507"/>
      <c r="MFT130" s="507"/>
      <c r="MFU130" s="507"/>
      <c r="MFV130" s="507"/>
      <c r="MFW130" s="507"/>
      <c r="MFX130" s="508"/>
      <c r="MFY130" s="503"/>
      <c r="MFZ130" s="504"/>
      <c r="MGA130" s="504"/>
      <c r="MGB130" s="505"/>
      <c r="MGC130" s="505"/>
      <c r="MGD130" s="505"/>
      <c r="MGE130" s="506"/>
      <c r="MGF130" s="507"/>
      <c r="MGG130" s="507"/>
      <c r="MGH130" s="507"/>
      <c r="MGI130" s="507"/>
      <c r="MGJ130" s="507"/>
      <c r="MGK130" s="507"/>
      <c r="MGL130" s="507"/>
      <c r="MGM130" s="507"/>
      <c r="MGN130" s="507"/>
      <c r="MGO130" s="507"/>
      <c r="MGP130" s="507"/>
      <c r="MGQ130" s="508"/>
      <c r="MGR130" s="503"/>
      <c r="MGS130" s="504"/>
      <c r="MGT130" s="504"/>
      <c r="MGU130" s="505"/>
      <c r="MGV130" s="505"/>
      <c r="MGW130" s="505"/>
      <c r="MGX130" s="506"/>
      <c r="MGY130" s="507"/>
      <c r="MGZ130" s="507"/>
      <c r="MHA130" s="507"/>
      <c r="MHB130" s="507"/>
      <c r="MHC130" s="507"/>
      <c r="MHD130" s="507"/>
      <c r="MHE130" s="507"/>
      <c r="MHF130" s="507"/>
      <c r="MHG130" s="507"/>
      <c r="MHH130" s="507"/>
      <c r="MHI130" s="507"/>
      <c r="MHJ130" s="508"/>
      <c r="MHK130" s="503"/>
      <c r="MHL130" s="504"/>
      <c r="MHM130" s="504"/>
      <c r="MHN130" s="505"/>
      <c r="MHO130" s="505"/>
      <c r="MHP130" s="505"/>
      <c r="MHQ130" s="506"/>
      <c r="MHR130" s="507"/>
      <c r="MHS130" s="507"/>
      <c r="MHT130" s="507"/>
      <c r="MHU130" s="507"/>
      <c r="MHV130" s="507"/>
      <c r="MHW130" s="507"/>
      <c r="MHX130" s="507"/>
      <c r="MHY130" s="507"/>
      <c r="MHZ130" s="507"/>
      <c r="MIA130" s="507"/>
      <c r="MIB130" s="507"/>
      <c r="MIC130" s="508"/>
      <c r="MID130" s="503"/>
      <c r="MIE130" s="504"/>
      <c r="MIF130" s="504"/>
      <c r="MIG130" s="505"/>
      <c r="MIH130" s="505"/>
      <c r="MII130" s="505"/>
      <c r="MIJ130" s="506"/>
      <c r="MIK130" s="507"/>
      <c r="MIL130" s="507"/>
      <c r="MIM130" s="507"/>
      <c r="MIN130" s="507"/>
      <c r="MIO130" s="507"/>
      <c r="MIP130" s="507"/>
      <c r="MIQ130" s="507"/>
      <c r="MIR130" s="507"/>
      <c r="MIS130" s="507"/>
      <c r="MIT130" s="507"/>
      <c r="MIU130" s="507"/>
      <c r="MIV130" s="508"/>
      <c r="MIW130" s="503"/>
      <c r="MIX130" s="504"/>
      <c r="MIY130" s="504"/>
      <c r="MIZ130" s="505"/>
      <c r="MJA130" s="505"/>
      <c r="MJB130" s="505"/>
      <c r="MJC130" s="506"/>
      <c r="MJD130" s="507"/>
      <c r="MJE130" s="507"/>
      <c r="MJF130" s="507"/>
      <c r="MJG130" s="507"/>
      <c r="MJH130" s="507"/>
      <c r="MJI130" s="507"/>
      <c r="MJJ130" s="507"/>
      <c r="MJK130" s="507"/>
      <c r="MJL130" s="507"/>
      <c r="MJM130" s="507"/>
      <c r="MJN130" s="507"/>
      <c r="MJO130" s="508"/>
      <c r="MJP130" s="503"/>
      <c r="MJQ130" s="504"/>
      <c r="MJR130" s="504"/>
      <c r="MJS130" s="505"/>
      <c r="MJT130" s="505"/>
      <c r="MJU130" s="505"/>
      <c r="MJV130" s="506"/>
      <c r="MJW130" s="507"/>
      <c r="MJX130" s="507"/>
      <c r="MJY130" s="507"/>
      <c r="MJZ130" s="507"/>
      <c r="MKA130" s="507"/>
      <c r="MKB130" s="507"/>
      <c r="MKC130" s="507"/>
      <c r="MKD130" s="507"/>
      <c r="MKE130" s="507"/>
      <c r="MKF130" s="507"/>
      <c r="MKG130" s="507"/>
      <c r="MKH130" s="508"/>
      <c r="MKI130" s="503"/>
      <c r="MKJ130" s="504"/>
      <c r="MKK130" s="504"/>
      <c r="MKL130" s="505"/>
      <c r="MKM130" s="505"/>
      <c r="MKN130" s="505"/>
      <c r="MKO130" s="506"/>
      <c r="MKP130" s="507"/>
      <c r="MKQ130" s="507"/>
      <c r="MKR130" s="507"/>
      <c r="MKS130" s="507"/>
      <c r="MKT130" s="507"/>
      <c r="MKU130" s="507"/>
      <c r="MKV130" s="507"/>
      <c r="MKW130" s="507"/>
      <c r="MKX130" s="507"/>
      <c r="MKY130" s="507"/>
      <c r="MKZ130" s="507"/>
      <c r="MLA130" s="508"/>
      <c r="MLB130" s="503"/>
      <c r="MLC130" s="504"/>
      <c r="MLD130" s="504"/>
      <c r="MLE130" s="505"/>
      <c r="MLF130" s="505"/>
      <c r="MLG130" s="505"/>
      <c r="MLH130" s="506"/>
      <c r="MLI130" s="507"/>
      <c r="MLJ130" s="507"/>
      <c r="MLK130" s="507"/>
      <c r="MLL130" s="507"/>
      <c r="MLM130" s="507"/>
      <c r="MLN130" s="507"/>
      <c r="MLO130" s="507"/>
      <c r="MLP130" s="507"/>
      <c r="MLQ130" s="507"/>
      <c r="MLR130" s="507"/>
      <c r="MLS130" s="507"/>
      <c r="MLT130" s="508"/>
      <c r="MLU130" s="503"/>
      <c r="MLV130" s="504"/>
      <c r="MLW130" s="504"/>
      <c r="MLX130" s="505"/>
      <c r="MLY130" s="505"/>
      <c r="MLZ130" s="505"/>
      <c r="MMA130" s="506"/>
      <c r="MMB130" s="507"/>
      <c r="MMC130" s="507"/>
      <c r="MMD130" s="507"/>
      <c r="MME130" s="507"/>
      <c r="MMF130" s="507"/>
      <c r="MMG130" s="507"/>
      <c r="MMH130" s="507"/>
      <c r="MMI130" s="507"/>
      <c r="MMJ130" s="507"/>
      <c r="MMK130" s="507"/>
      <c r="MML130" s="507"/>
      <c r="MMM130" s="508"/>
      <c r="MMN130" s="503"/>
      <c r="MMO130" s="504"/>
      <c r="MMP130" s="504"/>
      <c r="MMQ130" s="505"/>
      <c r="MMR130" s="505"/>
      <c r="MMS130" s="505"/>
      <c r="MMT130" s="506"/>
      <c r="MMU130" s="507"/>
      <c r="MMV130" s="507"/>
      <c r="MMW130" s="507"/>
      <c r="MMX130" s="507"/>
      <c r="MMY130" s="507"/>
      <c r="MMZ130" s="507"/>
      <c r="MNA130" s="507"/>
      <c r="MNB130" s="507"/>
      <c r="MNC130" s="507"/>
      <c r="MND130" s="507"/>
      <c r="MNE130" s="507"/>
      <c r="MNF130" s="508"/>
      <c r="MNG130" s="503"/>
      <c r="MNH130" s="504"/>
      <c r="MNI130" s="504"/>
      <c r="MNJ130" s="505"/>
      <c r="MNK130" s="505"/>
      <c r="MNL130" s="505"/>
      <c r="MNM130" s="506"/>
      <c r="MNN130" s="507"/>
      <c r="MNO130" s="507"/>
      <c r="MNP130" s="507"/>
      <c r="MNQ130" s="507"/>
      <c r="MNR130" s="507"/>
      <c r="MNS130" s="507"/>
      <c r="MNT130" s="507"/>
      <c r="MNU130" s="507"/>
      <c r="MNV130" s="507"/>
      <c r="MNW130" s="507"/>
      <c r="MNX130" s="507"/>
      <c r="MNY130" s="508"/>
      <c r="MNZ130" s="503"/>
      <c r="MOA130" s="504"/>
      <c r="MOB130" s="504"/>
      <c r="MOC130" s="505"/>
      <c r="MOD130" s="505"/>
      <c r="MOE130" s="505"/>
      <c r="MOF130" s="506"/>
      <c r="MOG130" s="507"/>
      <c r="MOH130" s="507"/>
      <c r="MOI130" s="507"/>
      <c r="MOJ130" s="507"/>
      <c r="MOK130" s="507"/>
      <c r="MOL130" s="507"/>
      <c r="MOM130" s="507"/>
      <c r="MON130" s="507"/>
      <c r="MOO130" s="507"/>
      <c r="MOP130" s="507"/>
      <c r="MOQ130" s="507"/>
      <c r="MOR130" s="508"/>
      <c r="MOS130" s="503"/>
      <c r="MOT130" s="504"/>
      <c r="MOU130" s="504"/>
      <c r="MOV130" s="505"/>
      <c r="MOW130" s="505"/>
      <c r="MOX130" s="505"/>
      <c r="MOY130" s="506"/>
      <c r="MOZ130" s="507"/>
      <c r="MPA130" s="507"/>
      <c r="MPB130" s="507"/>
      <c r="MPC130" s="507"/>
      <c r="MPD130" s="507"/>
      <c r="MPE130" s="507"/>
      <c r="MPF130" s="507"/>
      <c r="MPG130" s="507"/>
      <c r="MPH130" s="507"/>
      <c r="MPI130" s="507"/>
      <c r="MPJ130" s="507"/>
      <c r="MPK130" s="508"/>
      <c r="MPL130" s="503"/>
      <c r="MPM130" s="504"/>
      <c r="MPN130" s="504"/>
      <c r="MPO130" s="505"/>
      <c r="MPP130" s="505"/>
      <c r="MPQ130" s="505"/>
      <c r="MPR130" s="506"/>
      <c r="MPS130" s="507"/>
      <c r="MPT130" s="507"/>
      <c r="MPU130" s="507"/>
      <c r="MPV130" s="507"/>
      <c r="MPW130" s="507"/>
      <c r="MPX130" s="507"/>
      <c r="MPY130" s="507"/>
      <c r="MPZ130" s="507"/>
      <c r="MQA130" s="507"/>
      <c r="MQB130" s="507"/>
      <c r="MQC130" s="507"/>
      <c r="MQD130" s="508"/>
      <c r="MQE130" s="503"/>
      <c r="MQF130" s="504"/>
      <c r="MQG130" s="504"/>
      <c r="MQH130" s="505"/>
      <c r="MQI130" s="505"/>
      <c r="MQJ130" s="505"/>
      <c r="MQK130" s="506"/>
      <c r="MQL130" s="507"/>
      <c r="MQM130" s="507"/>
      <c r="MQN130" s="507"/>
      <c r="MQO130" s="507"/>
      <c r="MQP130" s="507"/>
      <c r="MQQ130" s="507"/>
      <c r="MQR130" s="507"/>
      <c r="MQS130" s="507"/>
      <c r="MQT130" s="507"/>
      <c r="MQU130" s="507"/>
      <c r="MQV130" s="507"/>
      <c r="MQW130" s="508"/>
      <c r="MQX130" s="503"/>
      <c r="MQY130" s="504"/>
      <c r="MQZ130" s="504"/>
      <c r="MRA130" s="505"/>
      <c r="MRB130" s="505"/>
      <c r="MRC130" s="505"/>
      <c r="MRD130" s="506"/>
      <c r="MRE130" s="507"/>
      <c r="MRF130" s="507"/>
      <c r="MRG130" s="507"/>
      <c r="MRH130" s="507"/>
      <c r="MRI130" s="507"/>
      <c r="MRJ130" s="507"/>
      <c r="MRK130" s="507"/>
      <c r="MRL130" s="507"/>
      <c r="MRM130" s="507"/>
      <c r="MRN130" s="507"/>
      <c r="MRO130" s="507"/>
      <c r="MRP130" s="508"/>
      <c r="MRQ130" s="503"/>
      <c r="MRR130" s="504"/>
      <c r="MRS130" s="504"/>
      <c r="MRT130" s="505"/>
      <c r="MRU130" s="505"/>
      <c r="MRV130" s="505"/>
      <c r="MRW130" s="506"/>
      <c r="MRX130" s="507"/>
      <c r="MRY130" s="507"/>
      <c r="MRZ130" s="507"/>
      <c r="MSA130" s="507"/>
      <c r="MSB130" s="507"/>
      <c r="MSC130" s="507"/>
      <c r="MSD130" s="507"/>
      <c r="MSE130" s="507"/>
      <c r="MSF130" s="507"/>
      <c r="MSG130" s="507"/>
      <c r="MSH130" s="507"/>
      <c r="MSI130" s="508"/>
      <c r="MSJ130" s="503"/>
      <c r="MSK130" s="504"/>
      <c r="MSL130" s="504"/>
      <c r="MSM130" s="505"/>
      <c r="MSN130" s="505"/>
      <c r="MSO130" s="505"/>
      <c r="MSP130" s="506"/>
      <c r="MSQ130" s="507"/>
      <c r="MSR130" s="507"/>
      <c r="MSS130" s="507"/>
      <c r="MST130" s="507"/>
      <c r="MSU130" s="507"/>
      <c r="MSV130" s="507"/>
      <c r="MSW130" s="507"/>
      <c r="MSX130" s="507"/>
      <c r="MSY130" s="507"/>
      <c r="MSZ130" s="507"/>
      <c r="MTA130" s="507"/>
      <c r="MTB130" s="508"/>
      <c r="MTC130" s="503"/>
      <c r="MTD130" s="504"/>
      <c r="MTE130" s="504"/>
      <c r="MTF130" s="505"/>
      <c r="MTG130" s="505"/>
      <c r="MTH130" s="505"/>
      <c r="MTI130" s="506"/>
      <c r="MTJ130" s="507"/>
      <c r="MTK130" s="507"/>
      <c r="MTL130" s="507"/>
      <c r="MTM130" s="507"/>
      <c r="MTN130" s="507"/>
      <c r="MTO130" s="507"/>
      <c r="MTP130" s="507"/>
      <c r="MTQ130" s="507"/>
      <c r="MTR130" s="507"/>
      <c r="MTS130" s="507"/>
      <c r="MTT130" s="507"/>
      <c r="MTU130" s="508"/>
      <c r="MTV130" s="503"/>
      <c r="MTW130" s="504"/>
      <c r="MTX130" s="504"/>
      <c r="MTY130" s="505"/>
      <c r="MTZ130" s="505"/>
      <c r="MUA130" s="505"/>
      <c r="MUB130" s="506"/>
      <c r="MUC130" s="507"/>
      <c r="MUD130" s="507"/>
      <c r="MUE130" s="507"/>
      <c r="MUF130" s="507"/>
      <c r="MUG130" s="507"/>
      <c r="MUH130" s="507"/>
      <c r="MUI130" s="507"/>
      <c r="MUJ130" s="507"/>
      <c r="MUK130" s="507"/>
      <c r="MUL130" s="507"/>
      <c r="MUM130" s="507"/>
      <c r="MUN130" s="508"/>
      <c r="MUO130" s="503"/>
      <c r="MUP130" s="504"/>
      <c r="MUQ130" s="504"/>
      <c r="MUR130" s="505"/>
      <c r="MUS130" s="505"/>
      <c r="MUT130" s="505"/>
      <c r="MUU130" s="506"/>
      <c r="MUV130" s="507"/>
      <c r="MUW130" s="507"/>
      <c r="MUX130" s="507"/>
      <c r="MUY130" s="507"/>
      <c r="MUZ130" s="507"/>
      <c r="MVA130" s="507"/>
      <c r="MVB130" s="507"/>
      <c r="MVC130" s="507"/>
      <c r="MVD130" s="507"/>
      <c r="MVE130" s="507"/>
      <c r="MVF130" s="507"/>
      <c r="MVG130" s="508"/>
      <c r="MVH130" s="503"/>
      <c r="MVI130" s="504"/>
      <c r="MVJ130" s="504"/>
      <c r="MVK130" s="505"/>
      <c r="MVL130" s="505"/>
      <c r="MVM130" s="505"/>
      <c r="MVN130" s="506"/>
      <c r="MVO130" s="507"/>
      <c r="MVP130" s="507"/>
      <c r="MVQ130" s="507"/>
      <c r="MVR130" s="507"/>
      <c r="MVS130" s="507"/>
      <c r="MVT130" s="507"/>
      <c r="MVU130" s="507"/>
      <c r="MVV130" s="507"/>
      <c r="MVW130" s="507"/>
      <c r="MVX130" s="507"/>
      <c r="MVY130" s="507"/>
      <c r="MVZ130" s="508"/>
      <c r="MWA130" s="503"/>
      <c r="MWB130" s="504"/>
      <c r="MWC130" s="504"/>
      <c r="MWD130" s="505"/>
      <c r="MWE130" s="505"/>
      <c r="MWF130" s="505"/>
      <c r="MWG130" s="506"/>
      <c r="MWH130" s="507"/>
      <c r="MWI130" s="507"/>
      <c r="MWJ130" s="507"/>
      <c r="MWK130" s="507"/>
      <c r="MWL130" s="507"/>
      <c r="MWM130" s="507"/>
      <c r="MWN130" s="507"/>
      <c r="MWO130" s="507"/>
      <c r="MWP130" s="507"/>
      <c r="MWQ130" s="507"/>
      <c r="MWR130" s="507"/>
      <c r="MWS130" s="508"/>
      <c r="MWT130" s="503"/>
      <c r="MWU130" s="504"/>
      <c r="MWV130" s="504"/>
      <c r="MWW130" s="505"/>
      <c r="MWX130" s="505"/>
      <c r="MWY130" s="505"/>
      <c r="MWZ130" s="506"/>
      <c r="MXA130" s="507"/>
      <c r="MXB130" s="507"/>
      <c r="MXC130" s="507"/>
      <c r="MXD130" s="507"/>
      <c r="MXE130" s="507"/>
      <c r="MXF130" s="507"/>
      <c r="MXG130" s="507"/>
      <c r="MXH130" s="507"/>
      <c r="MXI130" s="507"/>
      <c r="MXJ130" s="507"/>
      <c r="MXK130" s="507"/>
      <c r="MXL130" s="508"/>
      <c r="MXM130" s="503"/>
      <c r="MXN130" s="504"/>
      <c r="MXO130" s="504"/>
      <c r="MXP130" s="505"/>
      <c r="MXQ130" s="505"/>
      <c r="MXR130" s="505"/>
      <c r="MXS130" s="506"/>
      <c r="MXT130" s="507"/>
      <c r="MXU130" s="507"/>
      <c r="MXV130" s="507"/>
      <c r="MXW130" s="507"/>
      <c r="MXX130" s="507"/>
      <c r="MXY130" s="507"/>
      <c r="MXZ130" s="507"/>
      <c r="MYA130" s="507"/>
      <c r="MYB130" s="507"/>
      <c r="MYC130" s="507"/>
      <c r="MYD130" s="507"/>
      <c r="MYE130" s="508"/>
      <c r="MYF130" s="503"/>
      <c r="MYG130" s="504"/>
      <c r="MYH130" s="504"/>
      <c r="MYI130" s="505"/>
      <c r="MYJ130" s="505"/>
      <c r="MYK130" s="505"/>
      <c r="MYL130" s="506"/>
      <c r="MYM130" s="507"/>
      <c r="MYN130" s="507"/>
      <c r="MYO130" s="507"/>
      <c r="MYP130" s="507"/>
      <c r="MYQ130" s="507"/>
      <c r="MYR130" s="507"/>
      <c r="MYS130" s="507"/>
      <c r="MYT130" s="507"/>
      <c r="MYU130" s="507"/>
      <c r="MYV130" s="507"/>
      <c r="MYW130" s="507"/>
      <c r="MYX130" s="508"/>
      <c r="MYY130" s="503"/>
      <c r="MYZ130" s="504"/>
      <c r="MZA130" s="504"/>
      <c r="MZB130" s="505"/>
      <c r="MZC130" s="505"/>
      <c r="MZD130" s="505"/>
      <c r="MZE130" s="506"/>
      <c r="MZF130" s="507"/>
      <c r="MZG130" s="507"/>
      <c r="MZH130" s="507"/>
      <c r="MZI130" s="507"/>
      <c r="MZJ130" s="507"/>
      <c r="MZK130" s="507"/>
      <c r="MZL130" s="507"/>
      <c r="MZM130" s="507"/>
      <c r="MZN130" s="507"/>
      <c r="MZO130" s="507"/>
      <c r="MZP130" s="507"/>
      <c r="MZQ130" s="508"/>
      <c r="MZR130" s="503"/>
      <c r="MZS130" s="504"/>
      <c r="MZT130" s="504"/>
      <c r="MZU130" s="505"/>
      <c r="MZV130" s="505"/>
      <c r="MZW130" s="505"/>
      <c r="MZX130" s="506"/>
      <c r="MZY130" s="507"/>
      <c r="MZZ130" s="507"/>
      <c r="NAA130" s="507"/>
      <c r="NAB130" s="507"/>
      <c r="NAC130" s="507"/>
      <c r="NAD130" s="507"/>
      <c r="NAE130" s="507"/>
      <c r="NAF130" s="507"/>
      <c r="NAG130" s="507"/>
      <c r="NAH130" s="507"/>
      <c r="NAI130" s="507"/>
      <c r="NAJ130" s="508"/>
      <c r="NAK130" s="503"/>
      <c r="NAL130" s="504"/>
      <c r="NAM130" s="504"/>
      <c r="NAN130" s="505"/>
      <c r="NAO130" s="505"/>
      <c r="NAP130" s="505"/>
      <c r="NAQ130" s="506"/>
      <c r="NAR130" s="507"/>
      <c r="NAS130" s="507"/>
      <c r="NAT130" s="507"/>
      <c r="NAU130" s="507"/>
      <c r="NAV130" s="507"/>
      <c r="NAW130" s="507"/>
      <c r="NAX130" s="507"/>
      <c r="NAY130" s="507"/>
      <c r="NAZ130" s="507"/>
      <c r="NBA130" s="507"/>
      <c r="NBB130" s="507"/>
      <c r="NBC130" s="508"/>
      <c r="NBD130" s="503"/>
      <c r="NBE130" s="504"/>
      <c r="NBF130" s="504"/>
      <c r="NBG130" s="505"/>
      <c r="NBH130" s="505"/>
      <c r="NBI130" s="505"/>
      <c r="NBJ130" s="506"/>
      <c r="NBK130" s="507"/>
      <c r="NBL130" s="507"/>
      <c r="NBM130" s="507"/>
      <c r="NBN130" s="507"/>
      <c r="NBO130" s="507"/>
      <c r="NBP130" s="507"/>
      <c r="NBQ130" s="507"/>
      <c r="NBR130" s="507"/>
      <c r="NBS130" s="507"/>
      <c r="NBT130" s="507"/>
      <c r="NBU130" s="507"/>
      <c r="NBV130" s="508"/>
      <c r="NBW130" s="503"/>
      <c r="NBX130" s="504"/>
      <c r="NBY130" s="504"/>
      <c r="NBZ130" s="505"/>
      <c r="NCA130" s="505"/>
      <c r="NCB130" s="505"/>
      <c r="NCC130" s="506"/>
      <c r="NCD130" s="507"/>
      <c r="NCE130" s="507"/>
      <c r="NCF130" s="507"/>
      <c r="NCG130" s="507"/>
      <c r="NCH130" s="507"/>
      <c r="NCI130" s="507"/>
      <c r="NCJ130" s="507"/>
      <c r="NCK130" s="507"/>
      <c r="NCL130" s="507"/>
      <c r="NCM130" s="507"/>
      <c r="NCN130" s="507"/>
      <c r="NCO130" s="508"/>
      <c r="NCP130" s="503"/>
      <c r="NCQ130" s="504"/>
      <c r="NCR130" s="504"/>
      <c r="NCS130" s="505"/>
      <c r="NCT130" s="505"/>
      <c r="NCU130" s="505"/>
      <c r="NCV130" s="506"/>
      <c r="NCW130" s="507"/>
      <c r="NCX130" s="507"/>
      <c r="NCY130" s="507"/>
      <c r="NCZ130" s="507"/>
      <c r="NDA130" s="507"/>
      <c r="NDB130" s="507"/>
      <c r="NDC130" s="507"/>
      <c r="NDD130" s="507"/>
      <c r="NDE130" s="507"/>
      <c r="NDF130" s="507"/>
      <c r="NDG130" s="507"/>
      <c r="NDH130" s="508"/>
      <c r="NDI130" s="503"/>
      <c r="NDJ130" s="504"/>
      <c r="NDK130" s="504"/>
      <c r="NDL130" s="505"/>
      <c r="NDM130" s="505"/>
      <c r="NDN130" s="505"/>
      <c r="NDO130" s="506"/>
      <c r="NDP130" s="507"/>
      <c r="NDQ130" s="507"/>
      <c r="NDR130" s="507"/>
      <c r="NDS130" s="507"/>
      <c r="NDT130" s="507"/>
      <c r="NDU130" s="507"/>
      <c r="NDV130" s="507"/>
      <c r="NDW130" s="507"/>
      <c r="NDX130" s="507"/>
      <c r="NDY130" s="507"/>
      <c r="NDZ130" s="507"/>
      <c r="NEA130" s="508"/>
      <c r="NEB130" s="503"/>
      <c r="NEC130" s="504"/>
      <c r="NED130" s="504"/>
      <c r="NEE130" s="505"/>
      <c r="NEF130" s="505"/>
      <c r="NEG130" s="505"/>
      <c r="NEH130" s="506"/>
      <c r="NEI130" s="507"/>
      <c r="NEJ130" s="507"/>
      <c r="NEK130" s="507"/>
      <c r="NEL130" s="507"/>
      <c r="NEM130" s="507"/>
      <c r="NEN130" s="507"/>
      <c r="NEO130" s="507"/>
      <c r="NEP130" s="507"/>
      <c r="NEQ130" s="507"/>
      <c r="NER130" s="507"/>
      <c r="NES130" s="507"/>
      <c r="NET130" s="508"/>
      <c r="NEU130" s="503"/>
      <c r="NEV130" s="504"/>
      <c r="NEW130" s="504"/>
      <c r="NEX130" s="505"/>
      <c r="NEY130" s="505"/>
      <c r="NEZ130" s="505"/>
      <c r="NFA130" s="506"/>
      <c r="NFB130" s="507"/>
      <c r="NFC130" s="507"/>
      <c r="NFD130" s="507"/>
      <c r="NFE130" s="507"/>
      <c r="NFF130" s="507"/>
      <c r="NFG130" s="507"/>
      <c r="NFH130" s="507"/>
      <c r="NFI130" s="507"/>
      <c r="NFJ130" s="507"/>
      <c r="NFK130" s="507"/>
      <c r="NFL130" s="507"/>
      <c r="NFM130" s="508"/>
      <c r="NFN130" s="503"/>
      <c r="NFO130" s="504"/>
      <c r="NFP130" s="504"/>
      <c r="NFQ130" s="505"/>
      <c r="NFR130" s="505"/>
      <c r="NFS130" s="505"/>
      <c r="NFT130" s="506"/>
      <c r="NFU130" s="507"/>
      <c r="NFV130" s="507"/>
      <c r="NFW130" s="507"/>
      <c r="NFX130" s="507"/>
      <c r="NFY130" s="507"/>
      <c r="NFZ130" s="507"/>
      <c r="NGA130" s="507"/>
      <c r="NGB130" s="507"/>
      <c r="NGC130" s="507"/>
      <c r="NGD130" s="507"/>
      <c r="NGE130" s="507"/>
      <c r="NGF130" s="508"/>
      <c r="NGG130" s="503"/>
      <c r="NGH130" s="504"/>
      <c r="NGI130" s="504"/>
      <c r="NGJ130" s="505"/>
      <c r="NGK130" s="505"/>
      <c r="NGL130" s="505"/>
      <c r="NGM130" s="506"/>
      <c r="NGN130" s="507"/>
      <c r="NGO130" s="507"/>
      <c r="NGP130" s="507"/>
      <c r="NGQ130" s="507"/>
      <c r="NGR130" s="507"/>
      <c r="NGS130" s="507"/>
      <c r="NGT130" s="507"/>
      <c r="NGU130" s="507"/>
      <c r="NGV130" s="507"/>
      <c r="NGW130" s="507"/>
      <c r="NGX130" s="507"/>
      <c r="NGY130" s="508"/>
      <c r="NGZ130" s="503"/>
      <c r="NHA130" s="504"/>
      <c r="NHB130" s="504"/>
      <c r="NHC130" s="505"/>
      <c r="NHD130" s="505"/>
      <c r="NHE130" s="505"/>
      <c r="NHF130" s="506"/>
      <c r="NHG130" s="507"/>
      <c r="NHH130" s="507"/>
      <c r="NHI130" s="507"/>
      <c r="NHJ130" s="507"/>
      <c r="NHK130" s="507"/>
      <c r="NHL130" s="507"/>
      <c r="NHM130" s="507"/>
      <c r="NHN130" s="507"/>
      <c r="NHO130" s="507"/>
      <c r="NHP130" s="507"/>
      <c r="NHQ130" s="507"/>
      <c r="NHR130" s="508"/>
      <c r="NHS130" s="503"/>
      <c r="NHT130" s="504"/>
      <c r="NHU130" s="504"/>
      <c r="NHV130" s="505"/>
      <c r="NHW130" s="505"/>
      <c r="NHX130" s="505"/>
      <c r="NHY130" s="506"/>
      <c r="NHZ130" s="507"/>
      <c r="NIA130" s="507"/>
      <c r="NIB130" s="507"/>
      <c r="NIC130" s="507"/>
      <c r="NID130" s="507"/>
      <c r="NIE130" s="507"/>
      <c r="NIF130" s="507"/>
      <c r="NIG130" s="507"/>
      <c r="NIH130" s="507"/>
      <c r="NII130" s="507"/>
      <c r="NIJ130" s="507"/>
      <c r="NIK130" s="508"/>
      <c r="NIL130" s="503"/>
      <c r="NIM130" s="504"/>
      <c r="NIN130" s="504"/>
      <c r="NIO130" s="505"/>
      <c r="NIP130" s="505"/>
      <c r="NIQ130" s="505"/>
      <c r="NIR130" s="506"/>
      <c r="NIS130" s="507"/>
      <c r="NIT130" s="507"/>
      <c r="NIU130" s="507"/>
      <c r="NIV130" s="507"/>
      <c r="NIW130" s="507"/>
      <c r="NIX130" s="507"/>
      <c r="NIY130" s="507"/>
      <c r="NIZ130" s="507"/>
      <c r="NJA130" s="507"/>
      <c r="NJB130" s="507"/>
      <c r="NJC130" s="507"/>
      <c r="NJD130" s="508"/>
      <c r="NJE130" s="503"/>
      <c r="NJF130" s="504"/>
      <c r="NJG130" s="504"/>
      <c r="NJH130" s="505"/>
      <c r="NJI130" s="505"/>
      <c r="NJJ130" s="505"/>
      <c r="NJK130" s="506"/>
      <c r="NJL130" s="507"/>
      <c r="NJM130" s="507"/>
      <c r="NJN130" s="507"/>
      <c r="NJO130" s="507"/>
      <c r="NJP130" s="507"/>
      <c r="NJQ130" s="507"/>
      <c r="NJR130" s="507"/>
      <c r="NJS130" s="507"/>
      <c r="NJT130" s="507"/>
      <c r="NJU130" s="507"/>
      <c r="NJV130" s="507"/>
      <c r="NJW130" s="508"/>
      <c r="NJX130" s="503"/>
      <c r="NJY130" s="504"/>
      <c r="NJZ130" s="504"/>
      <c r="NKA130" s="505"/>
      <c r="NKB130" s="505"/>
      <c r="NKC130" s="505"/>
      <c r="NKD130" s="506"/>
      <c r="NKE130" s="507"/>
      <c r="NKF130" s="507"/>
      <c r="NKG130" s="507"/>
      <c r="NKH130" s="507"/>
      <c r="NKI130" s="507"/>
      <c r="NKJ130" s="507"/>
      <c r="NKK130" s="507"/>
      <c r="NKL130" s="507"/>
      <c r="NKM130" s="507"/>
      <c r="NKN130" s="507"/>
      <c r="NKO130" s="507"/>
      <c r="NKP130" s="508"/>
      <c r="NKQ130" s="503"/>
      <c r="NKR130" s="504"/>
      <c r="NKS130" s="504"/>
      <c r="NKT130" s="505"/>
      <c r="NKU130" s="505"/>
      <c r="NKV130" s="505"/>
      <c r="NKW130" s="506"/>
      <c r="NKX130" s="507"/>
      <c r="NKY130" s="507"/>
      <c r="NKZ130" s="507"/>
      <c r="NLA130" s="507"/>
      <c r="NLB130" s="507"/>
      <c r="NLC130" s="507"/>
      <c r="NLD130" s="507"/>
      <c r="NLE130" s="507"/>
      <c r="NLF130" s="507"/>
      <c r="NLG130" s="507"/>
      <c r="NLH130" s="507"/>
      <c r="NLI130" s="508"/>
      <c r="NLJ130" s="503"/>
      <c r="NLK130" s="504"/>
      <c r="NLL130" s="504"/>
      <c r="NLM130" s="505"/>
      <c r="NLN130" s="505"/>
      <c r="NLO130" s="505"/>
      <c r="NLP130" s="506"/>
      <c r="NLQ130" s="507"/>
      <c r="NLR130" s="507"/>
      <c r="NLS130" s="507"/>
      <c r="NLT130" s="507"/>
      <c r="NLU130" s="507"/>
      <c r="NLV130" s="507"/>
      <c r="NLW130" s="507"/>
      <c r="NLX130" s="507"/>
      <c r="NLY130" s="507"/>
      <c r="NLZ130" s="507"/>
      <c r="NMA130" s="507"/>
      <c r="NMB130" s="508"/>
      <c r="NMC130" s="503"/>
      <c r="NMD130" s="504"/>
      <c r="NME130" s="504"/>
      <c r="NMF130" s="505"/>
      <c r="NMG130" s="505"/>
      <c r="NMH130" s="505"/>
      <c r="NMI130" s="506"/>
      <c r="NMJ130" s="507"/>
      <c r="NMK130" s="507"/>
      <c r="NML130" s="507"/>
      <c r="NMM130" s="507"/>
      <c r="NMN130" s="507"/>
      <c r="NMO130" s="507"/>
      <c r="NMP130" s="507"/>
      <c r="NMQ130" s="507"/>
      <c r="NMR130" s="507"/>
      <c r="NMS130" s="507"/>
      <c r="NMT130" s="507"/>
      <c r="NMU130" s="508"/>
      <c r="NMV130" s="503"/>
      <c r="NMW130" s="504"/>
      <c r="NMX130" s="504"/>
      <c r="NMY130" s="505"/>
      <c r="NMZ130" s="505"/>
      <c r="NNA130" s="505"/>
      <c r="NNB130" s="506"/>
      <c r="NNC130" s="507"/>
      <c r="NND130" s="507"/>
      <c r="NNE130" s="507"/>
      <c r="NNF130" s="507"/>
      <c r="NNG130" s="507"/>
      <c r="NNH130" s="507"/>
      <c r="NNI130" s="507"/>
      <c r="NNJ130" s="507"/>
      <c r="NNK130" s="507"/>
      <c r="NNL130" s="507"/>
      <c r="NNM130" s="507"/>
      <c r="NNN130" s="508"/>
      <c r="NNO130" s="503"/>
      <c r="NNP130" s="504"/>
      <c r="NNQ130" s="504"/>
      <c r="NNR130" s="505"/>
      <c r="NNS130" s="505"/>
      <c r="NNT130" s="505"/>
      <c r="NNU130" s="506"/>
      <c r="NNV130" s="507"/>
      <c r="NNW130" s="507"/>
      <c r="NNX130" s="507"/>
      <c r="NNY130" s="507"/>
      <c r="NNZ130" s="507"/>
      <c r="NOA130" s="507"/>
      <c r="NOB130" s="507"/>
      <c r="NOC130" s="507"/>
      <c r="NOD130" s="507"/>
      <c r="NOE130" s="507"/>
      <c r="NOF130" s="507"/>
      <c r="NOG130" s="508"/>
      <c r="NOH130" s="503"/>
      <c r="NOI130" s="504"/>
      <c r="NOJ130" s="504"/>
      <c r="NOK130" s="505"/>
      <c r="NOL130" s="505"/>
      <c r="NOM130" s="505"/>
      <c r="NON130" s="506"/>
      <c r="NOO130" s="507"/>
      <c r="NOP130" s="507"/>
      <c r="NOQ130" s="507"/>
      <c r="NOR130" s="507"/>
      <c r="NOS130" s="507"/>
      <c r="NOT130" s="507"/>
      <c r="NOU130" s="507"/>
      <c r="NOV130" s="507"/>
      <c r="NOW130" s="507"/>
      <c r="NOX130" s="507"/>
      <c r="NOY130" s="507"/>
      <c r="NOZ130" s="508"/>
      <c r="NPA130" s="503"/>
      <c r="NPB130" s="504"/>
      <c r="NPC130" s="504"/>
      <c r="NPD130" s="505"/>
      <c r="NPE130" s="505"/>
      <c r="NPF130" s="505"/>
      <c r="NPG130" s="506"/>
      <c r="NPH130" s="507"/>
      <c r="NPI130" s="507"/>
      <c r="NPJ130" s="507"/>
      <c r="NPK130" s="507"/>
      <c r="NPL130" s="507"/>
      <c r="NPM130" s="507"/>
      <c r="NPN130" s="507"/>
      <c r="NPO130" s="507"/>
      <c r="NPP130" s="507"/>
      <c r="NPQ130" s="507"/>
      <c r="NPR130" s="507"/>
      <c r="NPS130" s="508"/>
      <c r="NPT130" s="503"/>
      <c r="NPU130" s="504"/>
      <c r="NPV130" s="504"/>
      <c r="NPW130" s="505"/>
      <c r="NPX130" s="505"/>
      <c r="NPY130" s="505"/>
      <c r="NPZ130" s="506"/>
      <c r="NQA130" s="507"/>
      <c r="NQB130" s="507"/>
      <c r="NQC130" s="507"/>
      <c r="NQD130" s="507"/>
      <c r="NQE130" s="507"/>
      <c r="NQF130" s="507"/>
      <c r="NQG130" s="507"/>
      <c r="NQH130" s="507"/>
      <c r="NQI130" s="507"/>
      <c r="NQJ130" s="507"/>
      <c r="NQK130" s="507"/>
      <c r="NQL130" s="508"/>
      <c r="NQM130" s="503"/>
      <c r="NQN130" s="504"/>
      <c r="NQO130" s="504"/>
      <c r="NQP130" s="505"/>
      <c r="NQQ130" s="505"/>
      <c r="NQR130" s="505"/>
      <c r="NQS130" s="506"/>
      <c r="NQT130" s="507"/>
      <c r="NQU130" s="507"/>
      <c r="NQV130" s="507"/>
      <c r="NQW130" s="507"/>
      <c r="NQX130" s="507"/>
      <c r="NQY130" s="507"/>
      <c r="NQZ130" s="507"/>
      <c r="NRA130" s="507"/>
      <c r="NRB130" s="507"/>
      <c r="NRC130" s="507"/>
      <c r="NRD130" s="507"/>
      <c r="NRE130" s="508"/>
      <c r="NRF130" s="503"/>
      <c r="NRG130" s="504"/>
      <c r="NRH130" s="504"/>
      <c r="NRI130" s="505"/>
      <c r="NRJ130" s="505"/>
      <c r="NRK130" s="505"/>
      <c r="NRL130" s="506"/>
      <c r="NRM130" s="507"/>
      <c r="NRN130" s="507"/>
      <c r="NRO130" s="507"/>
      <c r="NRP130" s="507"/>
      <c r="NRQ130" s="507"/>
      <c r="NRR130" s="507"/>
      <c r="NRS130" s="507"/>
      <c r="NRT130" s="507"/>
      <c r="NRU130" s="507"/>
      <c r="NRV130" s="507"/>
      <c r="NRW130" s="507"/>
      <c r="NRX130" s="508"/>
      <c r="NRY130" s="503"/>
      <c r="NRZ130" s="504"/>
      <c r="NSA130" s="504"/>
      <c r="NSB130" s="505"/>
      <c r="NSC130" s="505"/>
      <c r="NSD130" s="505"/>
      <c r="NSE130" s="506"/>
      <c r="NSF130" s="507"/>
      <c r="NSG130" s="507"/>
      <c r="NSH130" s="507"/>
      <c r="NSI130" s="507"/>
      <c r="NSJ130" s="507"/>
      <c r="NSK130" s="507"/>
      <c r="NSL130" s="507"/>
      <c r="NSM130" s="507"/>
      <c r="NSN130" s="507"/>
      <c r="NSO130" s="507"/>
      <c r="NSP130" s="507"/>
      <c r="NSQ130" s="508"/>
      <c r="NSR130" s="503"/>
      <c r="NSS130" s="504"/>
      <c r="NST130" s="504"/>
      <c r="NSU130" s="505"/>
      <c r="NSV130" s="505"/>
      <c r="NSW130" s="505"/>
      <c r="NSX130" s="506"/>
      <c r="NSY130" s="507"/>
      <c r="NSZ130" s="507"/>
      <c r="NTA130" s="507"/>
      <c r="NTB130" s="507"/>
      <c r="NTC130" s="507"/>
      <c r="NTD130" s="507"/>
      <c r="NTE130" s="507"/>
      <c r="NTF130" s="507"/>
      <c r="NTG130" s="507"/>
      <c r="NTH130" s="507"/>
      <c r="NTI130" s="507"/>
      <c r="NTJ130" s="508"/>
      <c r="NTK130" s="503"/>
      <c r="NTL130" s="504"/>
      <c r="NTM130" s="504"/>
      <c r="NTN130" s="505"/>
      <c r="NTO130" s="505"/>
      <c r="NTP130" s="505"/>
      <c r="NTQ130" s="506"/>
      <c r="NTR130" s="507"/>
      <c r="NTS130" s="507"/>
      <c r="NTT130" s="507"/>
      <c r="NTU130" s="507"/>
      <c r="NTV130" s="507"/>
      <c r="NTW130" s="507"/>
      <c r="NTX130" s="507"/>
      <c r="NTY130" s="507"/>
      <c r="NTZ130" s="507"/>
      <c r="NUA130" s="507"/>
      <c r="NUB130" s="507"/>
      <c r="NUC130" s="508"/>
      <c r="NUD130" s="503"/>
      <c r="NUE130" s="504"/>
      <c r="NUF130" s="504"/>
      <c r="NUG130" s="505"/>
      <c r="NUH130" s="505"/>
      <c r="NUI130" s="505"/>
      <c r="NUJ130" s="506"/>
      <c r="NUK130" s="507"/>
      <c r="NUL130" s="507"/>
      <c r="NUM130" s="507"/>
      <c r="NUN130" s="507"/>
      <c r="NUO130" s="507"/>
      <c r="NUP130" s="507"/>
      <c r="NUQ130" s="507"/>
      <c r="NUR130" s="507"/>
      <c r="NUS130" s="507"/>
      <c r="NUT130" s="507"/>
      <c r="NUU130" s="507"/>
      <c r="NUV130" s="508"/>
      <c r="NUW130" s="503"/>
      <c r="NUX130" s="504"/>
      <c r="NUY130" s="504"/>
      <c r="NUZ130" s="505"/>
      <c r="NVA130" s="505"/>
      <c r="NVB130" s="505"/>
      <c r="NVC130" s="506"/>
      <c r="NVD130" s="507"/>
      <c r="NVE130" s="507"/>
      <c r="NVF130" s="507"/>
      <c r="NVG130" s="507"/>
      <c r="NVH130" s="507"/>
      <c r="NVI130" s="507"/>
      <c r="NVJ130" s="507"/>
      <c r="NVK130" s="507"/>
      <c r="NVL130" s="507"/>
      <c r="NVM130" s="507"/>
      <c r="NVN130" s="507"/>
      <c r="NVO130" s="508"/>
      <c r="NVP130" s="503"/>
      <c r="NVQ130" s="504"/>
      <c r="NVR130" s="504"/>
      <c r="NVS130" s="505"/>
      <c r="NVT130" s="505"/>
      <c r="NVU130" s="505"/>
      <c r="NVV130" s="506"/>
      <c r="NVW130" s="507"/>
      <c r="NVX130" s="507"/>
      <c r="NVY130" s="507"/>
      <c r="NVZ130" s="507"/>
      <c r="NWA130" s="507"/>
      <c r="NWB130" s="507"/>
      <c r="NWC130" s="507"/>
      <c r="NWD130" s="507"/>
      <c r="NWE130" s="507"/>
      <c r="NWF130" s="507"/>
      <c r="NWG130" s="507"/>
      <c r="NWH130" s="508"/>
      <c r="NWI130" s="503"/>
      <c r="NWJ130" s="504"/>
      <c r="NWK130" s="504"/>
      <c r="NWL130" s="505"/>
      <c r="NWM130" s="505"/>
      <c r="NWN130" s="505"/>
      <c r="NWO130" s="506"/>
      <c r="NWP130" s="507"/>
      <c r="NWQ130" s="507"/>
      <c r="NWR130" s="507"/>
      <c r="NWS130" s="507"/>
      <c r="NWT130" s="507"/>
      <c r="NWU130" s="507"/>
      <c r="NWV130" s="507"/>
      <c r="NWW130" s="507"/>
      <c r="NWX130" s="507"/>
      <c r="NWY130" s="507"/>
      <c r="NWZ130" s="507"/>
      <c r="NXA130" s="508"/>
      <c r="NXB130" s="503"/>
      <c r="NXC130" s="504"/>
      <c r="NXD130" s="504"/>
      <c r="NXE130" s="505"/>
      <c r="NXF130" s="505"/>
      <c r="NXG130" s="505"/>
      <c r="NXH130" s="506"/>
      <c r="NXI130" s="507"/>
      <c r="NXJ130" s="507"/>
      <c r="NXK130" s="507"/>
      <c r="NXL130" s="507"/>
      <c r="NXM130" s="507"/>
      <c r="NXN130" s="507"/>
      <c r="NXO130" s="507"/>
      <c r="NXP130" s="507"/>
      <c r="NXQ130" s="507"/>
      <c r="NXR130" s="507"/>
      <c r="NXS130" s="507"/>
      <c r="NXT130" s="508"/>
      <c r="NXU130" s="503"/>
      <c r="NXV130" s="504"/>
      <c r="NXW130" s="504"/>
      <c r="NXX130" s="505"/>
      <c r="NXY130" s="505"/>
      <c r="NXZ130" s="505"/>
      <c r="NYA130" s="506"/>
      <c r="NYB130" s="507"/>
      <c r="NYC130" s="507"/>
      <c r="NYD130" s="507"/>
      <c r="NYE130" s="507"/>
      <c r="NYF130" s="507"/>
      <c r="NYG130" s="507"/>
      <c r="NYH130" s="507"/>
      <c r="NYI130" s="507"/>
      <c r="NYJ130" s="507"/>
      <c r="NYK130" s="507"/>
      <c r="NYL130" s="507"/>
      <c r="NYM130" s="508"/>
      <c r="NYN130" s="503"/>
      <c r="NYO130" s="504"/>
      <c r="NYP130" s="504"/>
      <c r="NYQ130" s="505"/>
      <c r="NYR130" s="505"/>
      <c r="NYS130" s="505"/>
      <c r="NYT130" s="506"/>
      <c r="NYU130" s="507"/>
      <c r="NYV130" s="507"/>
      <c r="NYW130" s="507"/>
      <c r="NYX130" s="507"/>
      <c r="NYY130" s="507"/>
      <c r="NYZ130" s="507"/>
      <c r="NZA130" s="507"/>
      <c r="NZB130" s="507"/>
      <c r="NZC130" s="507"/>
      <c r="NZD130" s="507"/>
      <c r="NZE130" s="507"/>
      <c r="NZF130" s="508"/>
      <c r="NZG130" s="503"/>
      <c r="NZH130" s="504"/>
      <c r="NZI130" s="504"/>
      <c r="NZJ130" s="505"/>
      <c r="NZK130" s="505"/>
      <c r="NZL130" s="505"/>
      <c r="NZM130" s="506"/>
      <c r="NZN130" s="507"/>
      <c r="NZO130" s="507"/>
      <c r="NZP130" s="507"/>
      <c r="NZQ130" s="507"/>
      <c r="NZR130" s="507"/>
      <c r="NZS130" s="507"/>
      <c r="NZT130" s="507"/>
      <c r="NZU130" s="507"/>
      <c r="NZV130" s="507"/>
      <c r="NZW130" s="507"/>
      <c r="NZX130" s="507"/>
      <c r="NZY130" s="508"/>
      <c r="NZZ130" s="503"/>
      <c r="OAA130" s="504"/>
      <c r="OAB130" s="504"/>
      <c r="OAC130" s="505"/>
      <c r="OAD130" s="505"/>
      <c r="OAE130" s="505"/>
      <c r="OAF130" s="506"/>
      <c r="OAG130" s="507"/>
      <c r="OAH130" s="507"/>
      <c r="OAI130" s="507"/>
      <c r="OAJ130" s="507"/>
      <c r="OAK130" s="507"/>
      <c r="OAL130" s="507"/>
      <c r="OAM130" s="507"/>
      <c r="OAN130" s="507"/>
      <c r="OAO130" s="507"/>
      <c r="OAP130" s="507"/>
      <c r="OAQ130" s="507"/>
      <c r="OAR130" s="508"/>
      <c r="OAS130" s="503"/>
      <c r="OAT130" s="504"/>
      <c r="OAU130" s="504"/>
      <c r="OAV130" s="505"/>
      <c r="OAW130" s="505"/>
      <c r="OAX130" s="505"/>
      <c r="OAY130" s="506"/>
      <c r="OAZ130" s="507"/>
      <c r="OBA130" s="507"/>
      <c r="OBB130" s="507"/>
      <c r="OBC130" s="507"/>
      <c r="OBD130" s="507"/>
      <c r="OBE130" s="507"/>
      <c r="OBF130" s="507"/>
      <c r="OBG130" s="507"/>
      <c r="OBH130" s="507"/>
      <c r="OBI130" s="507"/>
      <c r="OBJ130" s="507"/>
      <c r="OBK130" s="508"/>
      <c r="OBL130" s="503"/>
      <c r="OBM130" s="504"/>
      <c r="OBN130" s="504"/>
      <c r="OBO130" s="505"/>
      <c r="OBP130" s="505"/>
      <c r="OBQ130" s="505"/>
      <c r="OBR130" s="506"/>
      <c r="OBS130" s="507"/>
      <c r="OBT130" s="507"/>
      <c r="OBU130" s="507"/>
      <c r="OBV130" s="507"/>
      <c r="OBW130" s="507"/>
      <c r="OBX130" s="507"/>
      <c r="OBY130" s="507"/>
      <c r="OBZ130" s="507"/>
      <c r="OCA130" s="507"/>
      <c r="OCB130" s="507"/>
      <c r="OCC130" s="507"/>
      <c r="OCD130" s="508"/>
      <c r="OCE130" s="503"/>
      <c r="OCF130" s="504"/>
      <c r="OCG130" s="504"/>
      <c r="OCH130" s="505"/>
      <c r="OCI130" s="505"/>
      <c r="OCJ130" s="505"/>
      <c r="OCK130" s="506"/>
      <c r="OCL130" s="507"/>
      <c r="OCM130" s="507"/>
      <c r="OCN130" s="507"/>
      <c r="OCO130" s="507"/>
      <c r="OCP130" s="507"/>
      <c r="OCQ130" s="507"/>
      <c r="OCR130" s="507"/>
      <c r="OCS130" s="507"/>
      <c r="OCT130" s="507"/>
      <c r="OCU130" s="507"/>
      <c r="OCV130" s="507"/>
      <c r="OCW130" s="508"/>
      <c r="OCX130" s="503"/>
      <c r="OCY130" s="504"/>
      <c r="OCZ130" s="504"/>
      <c r="ODA130" s="505"/>
      <c r="ODB130" s="505"/>
      <c r="ODC130" s="505"/>
      <c r="ODD130" s="506"/>
      <c r="ODE130" s="507"/>
      <c r="ODF130" s="507"/>
      <c r="ODG130" s="507"/>
      <c r="ODH130" s="507"/>
      <c r="ODI130" s="507"/>
      <c r="ODJ130" s="507"/>
      <c r="ODK130" s="507"/>
      <c r="ODL130" s="507"/>
      <c r="ODM130" s="507"/>
      <c r="ODN130" s="507"/>
      <c r="ODO130" s="507"/>
      <c r="ODP130" s="508"/>
      <c r="ODQ130" s="503"/>
      <c r="ODR130" s="504"/>
      <c r="ODS130" s="504"/>
      <c r="ODT130" s="505"/>
      <c r="ODU130" s="505"/>
      <c r="ODV130" s="505"/>
      <c r="ODW130" s="506"/>
      <c r="ODX130" s="507"/>
      <c r="ODY130" s="507"/>
      <c r="ODZ130" s="507"/>
      <c r="OEA130" s="507"/>
      <c r="OEB130" s="507"/>
      <c r="OEC130" s="507"/>
      <c r="OED130" s="507"/>
      <c r="OEE130" s="507"/>
      <c r="OEF130" s="507"/>
      <c r="OEG130" s="507"/>
      <c r="OEH130" s="507"/>
      <c r="OEI130" s="508"/>
      <c r="OEJ130" s="503"/>
      <c r="OEK130" s="504"/>
      <c r="OEL130" s="504"/>
      <c r="OEM130" s="505"/>
      <c r="OEN130" s="505"/>
      <c r="OEO130" s="505"/>
      <c r="OEP130" s="506"/>
      <c r="OEQ130" s="507"/>
      <c r="OER130" s="507"/>
      <c r="OES130" s="507"/>
      <c r="OET130" s="507"/>
      <c r="OEU130" s="507"/>
      <c r="OEV130" s="507"/>
      <c r="OEW130" s="507"/>
      <c r="OEX130" s="507"/>
      <c r="OEY130" s="507"/>
      <c r="OEZ130" s="507"/>
      <c r="OFA130" s="507"/>
      <c r="OFB130" s="508"/>
      <c r="OFC130" s="503"/>
      <c r="OFD130" s="504"/>
      <c r="OFE130" s="504"/>
      <c r="OFF130" s="505"/>
      <c r="OFG130" s="505"/>
      <c r="OFH130" s="505"/>
      <c r="OFI130" s="506"/>
      <c r="OFJ130" s="507"/>
      <c r="OFK130" s="507"/>
      <c r="OFL130" s="507"/>
      <c r="OFM130" s="507"/>
      <c r="OFN130" s="507"/>
      <c r="OFO130" s="507"/>
      <c r="OFP130" s="507"/>
      <c r="OFQ130" s="507"/>
      <c r="OFR130" s="507"/>
      <c r="OFS130" s="507"/>
      <c r="OFT130" s="507"/>
      <c r="OFU130" s="508"/>
      <c r="OFV130" s="503"/>
      <c r="OFW130" s="504"/>
      <c r="OFX130" s="504"/>
      <c r="OFY130" s="505"/>
      <c r="OFZ130" s="505"/>
      <c r="OGA130" s="505"/>
      <c r="OGB130" s="506"/>
      <c r="OGC130" s="507"/>
      <c r="OGD130" s="507"/>
      <c r="OGE130" s="507"/>
      <c r="OGF130" s="507"/>
      <c r="OGG130" s="507"/>
      <c r="OGH130" s="507"/>
      <c r="OGI130" s="507"/>
      <c r="OGJ130" s="507"/>
      <c r="OGK130" s="507"/>
      <c r="OGL130" s="507"/>
      <c r="OGM130" s="507"/>
      <c r="OGN130" s="508"/>
      <c r="OGO130" s="503"/>
      <c r="OGP130" s="504"/>
      <c r="OGQ130" s="504"/>
      <c r="OGR130" s="505"/>
      <c r="OGS130" s="505"/>
      <c r="OGT130" s="505"/>
      <c r="OGU130" s="506"/>
      <c r="OGV130" s="507"/>
      <c r="OGW130" s="507"/>
      <c r="OGX130" s="507"/>
      <c r="OGY130" s="507"/>
      <c r="OGZ130" s="507"/>
      <c r="OHA130" s="507"/>
      <c r="OHB130" s="507"/>
      <c r="OHC130" s="507"/>
      <c r="OHD130" s="507"/>
      <c r="OHE130" s="507"/>
      <c r="OHF130" s="507"/>
      <c r="OHG130" s="508"/>
      <c r="OHH130" s="503"/>
      <c r="OHI130" s="504"/>
      <c r="OHJ130" s="504"/>
      <c r="OHK130" s="505"/>
      <c r="OHL130" s="505"/>
      <c r="OHM130" s="505"/>
      <c r="OHN130" s="506"/>
      <c r="OHO130" s="507"/>
      <c r="OHP130" s="507"/>
      <c r="OHQ130" s="507"/>
      <c r="OHR130" s="507"/>
      <c r="OHS130" s="507"/>
      <c r="OHT130" s="507"/>
      <c r="OHU130" s="507"/>
      <c r="OHV130" s="507"/>
      <c r="OHW130" s="507"/>
      <c r="OHX130" s="507"/>
      <c r="OHY130" s="507"/>
      <c r="OHZ130" s="508"/>
      <c r="OIA130" s="503"/>
      <c r="OIB130" s="504"/>
      <c r="OIC130" s="504"/>
      <c r="OID130" s="505"/>
      <c r="OIE130" s="505"/>
      <c r="OIF130" s="505"/>
      <c r="OIG130" s="506"/>
      <c r="OIH130" s="507"/>
      <c r="OII130" s="507"/>
      <c r="OIJ130" s="507"/>
      <c r="OIK130" s="507"/>
      <c r="OIL130" s="507"/>
      <c r="OIM130" s="507"/>
      <c r="OIN130" s="507"/>
      <c r="OIO130" s="507"/>
      <c r="OIP130" s="507"/>
      <c r="OIQ130" s="507"/>
      <c r="OIR130" s="507"/>
      <c r="OIS130" s="508"/>
      <c r="OIT130" s="503"/>
      <c r="OIU130" s="504"/>
      <c r="OIV130" s="504"/>
      <c r="OIW130" s="505"/>
      <c r="OIX130" s="505"/>
      <c r="OIY130" s="505"/>
      <c r="OIZ130" s="506"/>
      <c r="OJA130" s="507"/>
      <c r="OJB130" s="507"/>
      <c r="OJC130" s="507"/>
      <c r="OJD130" s="507"/>
      <c r="OJE130" s="507"/>
      <c r="OJF130" s="507"/>
      <c r="OJG130" s="507"/>
      <c r="OJH130" s="507"/>
      <c r="OJI130" s="507"/>
      <c r="OJJ130" s="507"/>
      <c r="OJK130" s="507"/>
      <c r="OJL130" s="508"/>
      <c r="OJM130" s="503"/>
      <c r="OJN130" s="504"/>
      <c r="OJO130" s="504"/>
      <c r="OJP130" s="505"/>
      <c r="OJQ130" s="505"/>
      <c r="OJR130" s="505"/>
      <c r="OJS130" s="506"/>
      <c r="OJT130" s="507"/>
      <c r="OJU130" s="507"/>
      <c r="OJV130" s="507"/>
      <c r="OJW130" s="507"/>
      <c r="OJX130" s="507"/>
      <c r="OJY130" s="507"/>
      <c r="OJZ130" s="507"/>
      <c r="OKA130" s="507"/>
      <c r="OKB130" s="507"/>
      <c r="OKC130" s="507"/>
      <c r="OKD130" s="507"/>
      <c r="OKE130" s="508"/>
      <c r="OKF130" s="503"/>
      <c r="OKG130" s="504"/>
      <c r="OKH130" s="504"/>
      <c r="OKI130" s="505"/>
      <c r="OKJ130" s="505"/>
      <c r="OKK130" s="505"/>
      <c r="OKL130" s="506"/>
      <c r="OKM130" s="507"/>
      <c r="OKN130" s="507"/>
      <c r="OKO130" s="507"/>
      <c r="OKP130" s="507"/>
      <c r="OKQ130" s="507"/>
      <c r="OKR130" s="507"/>
      <c r="OKS130" s="507"/>
      <c r="OKT130" s="507"/>
      <c r="OKU130" s="507"/>
      <c r="OKV130" s="507"/>
      <c r="OKW130" s="507"/>
      <c r="OKX130" s="508"/>
      <c r="OKY130" s="503"/>
      <c r="OKZ130" s="504"/>
      <c r="OLA130" s="504"/>
      <c r="OLB130" s="505"/>
      <c r="OLC130" s="505"/>
      <c r="OLD130" s="505"/>
      <c r="OLE130" s="506"/>
      <c r="OLF130" s="507"/>
      <c r="OLG130" s="507"/>
      <c r="OLH130" s="507"/>
      <c r="OLI130" s="507"/>
      <c r="OLJ130" s="507"/>
      <c r="OLK130" s="507"/>
      <c r="OLL130" s="507"/>
      <c r="OLM130" s="507"/>
      <c r="OLN130" s="507"/>
      <c r="OLO130" s="507"/>
      <c r="OLP130" s="507"/>
      <c r="OLQ130" s="508"/>
      <c r="OLR130" s="503"/>
      <c r="OLS130" s="504"/>
      <c r="OLT130" s="504"/>
      <c r="OLU130" s="505"/>
      <c r="OLV130" s="505"/>
      <c r="OLW130" s="505"/>
      <c r="OLX130" s="506"/>
      <c r="OLY130" s="507"/>
      <c r="OLZ130" s="507"/>
      <c r="OMA130" s="507"/>
      <c r="OMB130" s="507"/>
      <c r="OMC130" s="507"/>
      <c r="OMD130" s="507"/>
      <c r="OME130" s="507"/>
      <c r="OMF130" s="507"/>
      <c r="OMG130" s="507"/>
      <c r="OMH130" s="507"/>
      <c r="OMI130" s="507"/>
      <c r="OMJ130" s="508"/>
      <c r="OMK130" s="503"/>
      <c r="OML130" s="504"/>
      <c r="OMM130" s="504"/>
      <c r="OMN130" s="505"/>
      <c r="OMO130" s="505"/>
      <c r="OMP130" s="505"/>
      <c r="OMQ130" s="506"/>
      <c r="OMR130" s="507"/>
      <c r="OMS130" s="507"/>
      <c r="OMT130" s="507"/>
      <c r="OMU130" s="507"/>
      <c r="OMV130" s="507"/>
      <c r="OMW130" s="507"/>
      <c r="OMX130" s="507"/>
      <c r="OMY130" s="507"/>
      <c r="OMZ130" s="507"/>
      <c r="ONA130" s="507"/>
      <c r="ONB130" s="507"/>
      <c r="ONC130" s="508"/>
      <c r="OND130" s="503"/>
      <c r="ONE130" s="504"/>
      <c r="ONF130" s="504"/>
      <c r="ONG130" s="505"/>
      <c r="ONH130" s="505"/>
      <c r="ONI130" s="505"/>
      <c r="ONJ130" s="506"/>
      <c r="ONK130" s="507"/>
      <c r="ONL130" s="507"/>
      <c r="ONM130" s="507"/>
      <c r="ONN130" s="507"/>
      <c r="ONO130" s="507"/>
      <c r="ONP130" s="507"/>
      <c r="ONQ130" s="507"/>
      <c r="ONR130" s="507"/>
      <c r="ONS130" s="507"/>
      <c r="ONT130" s="507"/>
      <c r="ONU130" s="507"/>
      <c r="ONV130" s="508"/>
      <c r="ONW130" s="503"/>
      <c r="ONX130" s="504"/>
      <c r="ONY130" s="504"/>
      <c r="ONZ130" s="505"/>
      <c r="OOA130" s="505"/>
      <c r="OOB130" s="505"/>
      <c r="OOC130" s="506"/>
      <c r="OOD130" s="507"/>
      <c r="OOE130" s="507"/>
      <c r="OOF130" s="507"/>
      <c r="OOG130" s="507"/>
      <c r="OOH130" s="507"/>
      <c r="OOI130" s="507"/>
      <c r="OOJ130" s="507"/>
      <c r="OOK130" s="507"/>
      <c r="OOL130" s="507"/>
      <c r="OOM130" s="507"/>
      <c r="OON130" s="507"/>
      <c r="OOO130" s="508"/>
      <c r="OOP130" s="503"/>
      <c r="OOQ130" s="504"/>
      <c r="OOR130" s="504"/>
      <c r="OOS130" s="505"/>
      <c r="OOT130" s="505"/>
      <c r="OOU130" s="505"/>
      <c r="OOV130" s="506"/>
      <c r="OOW130" s="507"/>
      <c r="OOX130" s="507"/>
      <c r="OOY130" s="507"/>
      <c r="OOZ130" s="507"/>
      <c r="OPA130" s="507"/>
      <c r="OPB130" s="507"/>
      <c r="OPC130" s="507"/>
      <c r="OPD130" s="507"/>
      <c r="OPE130" s="507"/>
      <c r="OPF130" s="507"/>
      <c r="OPG130" s="507"/>
      <c r="OPH130" s="508"/>
      <c r="OPI130" s="503"/>
      <c r="OPJ130" s="504"/>
      <c r="OPK130" s="504"/>
      <c r="OPL130" s="505"/>
      <c r="OPM130" s="505"/>
      <c r="OPN130" s="505"/>
      <c r="OPO130" s="506"/>
      <c r="OPP130" s="507"/>
      <c r="OPQ130" s="507"/>
      <c r="OPR130" s="507"/>
      <c r="OPS130" s="507"/>
      <c r="OPT130" s="507"/>
      <c r="OPU130" s="507"/>
      <c r="OPV130" s="507"/>
      <c r="OPW130" s="507"/>
      <c r="OPX130" s="507"/>
      <c r="OPY130" s="507"/>
      <c r="OPZ130" s="507"/>
      <c r="OQA130" s="508"/>
      <c r="OQB130" s="503"/>
      <c r="OQC130" s="504"/>
      <c r="OQD130" s="504"/>
      <c r="OQE130" s="505"/>
      <c r="OQF130" s="505"/>
      <c r="OQG130" s="505"/>
      <c r="OQH130" s="506"/>
      <c r="OQI130" s="507"/>
      <c r="OQJ130" s="507"/>
      <c r="OQK130" s="507"/>
      <c r="OQL130" s="507"/>
      <c r="OQM130" s="507"/>
      <c r="OQN130" s="507"/>
      <c r="OQO130" s="507"/>
      <c r="OQP130" s="507"/>
      <c r="OQQ130" s="507"/>
      <c r="OQR130" s="507"/>
      <c r="OQS130" s="507"/>
      <c r="OQT130" s="508"/>
      <c r="OQU130" s="503"/>
      <c r="OQV130" s="504"/>
      <c r="OQW130" s="504"/>
      <c r="OQX130" s="505"/>
      <c r="OQY130" s="505"/>
      <c r="OQZ130" s="505"/>
      <c r="ORA130" s="506"/>
      <c r="ORB130" s="507"/>
      <c r="ORC130" s="507"/>
      <c r="ORD130" s="507"/>
      <c r="ORE130" s="507"/>
      <c r="ORF130" s="507"/>
      <c r="ORG130" s="507"/>
      <c r="ORH130" s="507"/>
      <c r="ORI130" s="507"/>
      <c r="ORJ130" s="507"/>
      <c r="ORK130" s="507"/>
      <c r="ORL130" s="507"/>
      <c r="ORM130" s="508"/>
      <c r="ORN130" s="503"/>
      <c r="ORO130" s="504"/>
      <c r="ORP130" s="504"/>
      <c r="ORQ130" s="505"/>
      <c r="ORR130" s="505"/>
      <c r="ORS130" s="505"/>
      <c r="ORT130" s="506"/>
      <c r="ORU130" s="507"/>
      <c r="ORV130" s="507"/>
      <c r="ORW130" s="507"/>
      <c r="ORX130" s="507"/>
      <c r="ORY130" s="507"/>
      <c r="ORZ130" s="507"/>
      <c r="OSA130" s="507"/>
      <c r="OSB130" s="507"/>
      <c r="OSC130" s="507"/>
      <c r="OSD130" s="507"/>
      <c r="OSE130" s="507"/>
      <c r="OSF130" s="508"/>
      <c r="OSG130" s="503"/>
      <c r="OSH130" s="504"/>
      <c r="OSI130" s="504"/>
      <c r="OSJ130" s="505"/>
      <c r="OSK130" s="505"/>
      <c r="OSL130" s="505"/>
      <c r="OSM130" s="506"/>
      <c r="OSN130" s="507"/>
      <c r="OSO130" s="507"/>
      <c r="OSP130" s="507"/>
      <c r="OSQ130" s="507"/>
      <c r="OSR130" s="507"/>
      <c r="OSS130" s="507"/>
      <c r="OST130" s="507"/>
      <c r="OSU130" s="507"/>
      <c r="OSV130" s="507"/>
      <c r="OSW130" s="507"/>
      <c r="OSX130" s="507"/>
      <c r="OSY130" s="508"/>
      <c r="OSZ130" s="503"/>
      <c r="OTA130" s="504"/>
      <c r="OTB130" s="504"/>
      <c r="OTC130" s="505"/>
      <c r="OTD130" s="505"/>
      <c r="OTE130" s="505"/>
      <c r="OTF130" s="506"/>
      <c r="OTG130" s="507"/>
      <c r="OTH130" s="507"/>
      <c r="OTI130" s="507"/>
      <c r="OTJ130" s="507"/>
      <c r="OTK130" s="507"/>
      <c r="OTL130" s="507"/>
      <c r="OTM130" s="507"/>
      <c r="OTN130" s="507"/>
      <c r="OTO130" s="507"/>
      <c r="OTP130" s="507"/>
      <c r="OTQ130" s="507"/>
      <c r="OTR130" s="508"/>
      <c r="OTS130" s="503"/>
      <c r="OTT130" s="504"/>
      <c r="OTU130" s="504"/>
      <c r="OTV130" s="505"/>
      <c r="OTW130" s="505"/>
      <c r="OTX130" s="505"/>
      <c r="OTY130" s="506"/>
      <c r="OTZ130" s="507"/>
      <c r="OUA130" s="507"/>
      <c r="OUB130" s="507"/>
      <c r="OUC130" s="507"/>
      <c r="OUD130" s="507"/>
      <c r="OUE130" s="507"/>
      <c r="OUF130" s="507"/>
      <c r="OUG130" s="507"/>
      <c r="OUH130" s="507"/>
      <c r="OUI130" s="507"/>
      <c r="OUJ130" s="507"/>
      <c r="OUK130" s="508"/>
      <c r="OUL130" s="503"/>
      <c r="OUM130" s="504"/>
      <c r="OUN130" s="504"/>
      <c r="OUO130" s="505"/>
      <c r="OUP130" s="505"/>
      <c r="OUQ130" s="505"/>
      <c r="OUR130" s="506"/>
      <c r="OUS130" s="507"/>
      <c r="OUT130" s="507"/>
      <c r="OUU130" s="507"/>
      <c r="OUV130" s="507"/>
      <c r="OUW130" s="507"/>
      <c r="OUX130" s="507"/>
      <c r="OUY130" s="507"/>
      <c r="OUZ130" s="507"/>
      <c r="OVA130" s="507"/>
      <c r="OVB130" s="507"/>
      <c r="OVC130" s="507"/>
      <c r="OVD130" s="508"/>
      <c r="OVE130" s="503"/>
      <c r="OVF130" s="504"/>
      <c r="OVG130" s="504"/>
      <c r="OVH130" s="505"/>
      <c r="OVI130" s="505"/>
      <c r="OVJ130" s="505"/>
      <c r="OVK130" s="506"/>
      <c r="OVL130" s="507"/>
      <c r="OVM130" s="507"/>
      <c r="OVN130" s="507"/>
      <c r="OVO130" s="507"/>
      <c r="OVP130" s="507"/>
      <c r="OVQ130" s="507"/>
      <c r="OVR130" s="507"/>
      <c r="OVS130" s="507"/>
      <c r="OVT130" s="507"/>
      <c r="OVU130" s="507"/>
      <c r="OVV130" s="507"/>
      <c r="OVW130" s="508"/>
      <c r="OVX130" s="503"/>
      <c r="OVY130" s="504"/>
      <c r="OVZ130" s="504"/>
      <c r="OWA130" s="505"/>
      <c r="OWB130" s="505"/>
      <c r="OWC130" s="505"/>
      <c r="OWD130" s="506"/>
      <c r="OWE130" s="507"/>
      <c r="OWF130" s="507"/>
      <c r="OWG130" s="507"/>
      <c r="OWH130" s="507"/>
      <c r="OWI130" s="507"/>
      <c r="OWJ130" s="507"/>
      <c r="OWK130" s="507"/>
      <c r="OWL130" s="507"/>
      <c r="OWM130" s="507"/>
      <c r="OWN130" s="507"/>
      <c r="OWO130" s="507"/>
      <c r="OWP130" s="508"/>
      <c r="OWQ130" s="503"/>
      <c r="OWR130" s="504"/>
      <c r="OWS130" s="504"/>
      <c r="OWT130" s="505"/>
      <c r="OWU130" s="505"/>
      <c r="OWV130" s="505"/>
      <c r="OWW130" s="506"/>
      <c r="OWX130" s="507"/>
      <c r="OWY130" s="507"/>
      <c r="OWZ130" s="507"/>
      <c r="OXA130" s="507"/>
      <c r="OXB130" s="507"/>
      <c r="OXC130" s="507"/>
      <c r="OXD130" s="507"/>
      <c r="OXE130" s="507"/>
      <c r="OXF130" s="507"/>
      <c r="OXG130" s="507"/>
      <c r="OXH130" s="507"/>
      <c r="OXI130" s="508"/>
      <c r="OXJ130" s="503"/>
      <c r="OXK130" s="504"/>
      <c r="OXL130" s="504"/>
      <c r="OXM130" s="505"/>
      <c r="OXN130" s="505"/>
      <c r="OXO130" s="505"/>
      <c r="OXP130" s="506"/>
      <c r="OXQ130" s="507"/>
      <c r="OXR130" s="507"/>
      <c r="OXS130" s="507"/>
      <c r="OXT130" s="507"/>
      <c r="OXU130" s="507"/>
      <c r="OXV130" s="507"/>
      <c r="OXW130" s="507"/>
      <c r="OXX130" s="507"/>
      <c r="OXY130" s="507"/>
      <c r="OXZ130" s="507"/>
      <c r="OYA130" s="507"/>
      <c r="OYB130" s="508"/>
      <c r="OYC130" s="503"/>
      <c r="OYD130" s="504"/>
      <c r="OYE130" s="504"/>
      <c r="OYF130" s="505"/>
      <c r="OYG130" s="505"/>
      <c r="OYH130" s="505"/>
      <c r="OYI130" s="506"/>
      <c r="OYJ130" s="507"/>
      <c r="OYK130" s="507"/>
      <c r="OYL130" s="507"/>
      <c r="OYM130" s="507"/>
      <c r="OYN130" s="507"/>
      <c r="OYO130" s="507"/>
      <c r="OYP130" s="507"/>
      <c r="OYQ130" s="507"/>
      <c r="OYR130" s="507"/>
      <c r="OYS130" s="507"/>
      <c r="OYT130" s="507"/>
      <c r="OYU130" s="508"/>
      <c r="OYV130" s="503"/>
      <c r="OYW130" s="504"/>
      <c r="OYX130" s="504"/>
      <c r="OYY130" s="505"/>
      <c r="OYZ130" s="505"/>
      <c r="OZA130" s="505"/>
      <c r="OZB130" s="506"/>
      <c r="OZC130" s="507"/>
      <c r="OZD130" s="507"/>
      <c r="OZE130" s="507"/>
      <c r="OZF130" s="507"/>
      <c r="OZG130" s="507"/>
      <c r="OZH130" s="507"/>
      <c r="OZI130" s="507"/>
      <c r="OZJ130" s="507"/>
      <c r="OZK130" s="507"/>
      <c r="OZL130" s="507"/>
      <c r="OZM130" s="507"/>
      <c r="OZN130" s="508"/>
      <c r="OZO130" s="503"/>
      <c r="OZP130" s="504"/>
      <c r="OZQ130" s="504"/>
      <c r="OZR130" s="505"/>
      <c r="OZS130" s="505"/>
      <c r="OZT130" s="505"/>
      <c r="OZU130" s="506"/>
      <c r="OZV130" s="507"/>
      <c r="OZW130" s="507"/>
      <c r="OZX130" s="507"/>
      <c r="OZY130" s="507"/>
      <c r="OZZ130" s="507"/>
      <c r="PAA130" s="507"/>
      <c r="PAB130" s="507"/>
      <c r="PAC130" s="507"/>
      <c r="PAD130" s="507"/>
      <c r="PAE130" s="507"/>
      <c r="PAF130" s="507"/>
      <c r="PAG130" s="508"/>
      <c r="PAH130" s="503"/>
      <c r="PAI130" s="504"/>
      <c r="PAJ130" s="504"/>
      <c r="PAK130" s="505"/>
      <c r="PAL130" s="505"/>
      <c r="PAM130" s="505"/>
      <c r="PAN130" s="506"/>
      <c r="PAO130" s="507"/>
      <c r="PAP130" s="507"/>
      <c r="PAQ130" s="507"/>
      <c r="PAR130" s="507"/>
      <c r="PAS130" s="507"/>
      <c r="PAT130" s="507"/>
      <c r="PAU130" s="507"/>
      <c r="PAV130" s="507"/>
      <c r="PAW130" s="507"/>
      <c r="PAX130" s="507"/>
      <c r="PAY130" s="507"/>
      <c r="PAZ130" s="508"/>
      <c r="PBA130" s="503"/>
      <c r="PBB130" s="504"/>
      <c r="PBC130" s="504"/>
      <c r="PBD130" s="505"/>
      <c r="PBE130" s="505"/>
      <c r="PBF130" s="505"/>
      <c r="PBG130" s="506"/>
      <c r="PBH130" s="507"/>
      <c r="PBI130" s="507"/>
      <c r="PBJ130" s="507"/>
      <c r="PBK130" s="507"/>
      <c r="PBL130" s="507"/>
      <c r="PBM130" s="507"/>
      <c r="PBN130" s="507"/>
      <c r="PBO130" s="507"/>
      <c r="PBP130" s="507"/>
      <c r="PBQ130" s="507"/>
      <c r="PBR130" s="507"/>
      <c r="PBS130" s="508"/>
      <c r="PBT130" s="503"/>
      <c r="PBU130" s="504"/>
      <c r="PBV130" s="504"/>
      <c r="PBW130" s="505"/>
      <c r="PBX130" s="505"/>
      <c r="PBY130" s="505"/>
      <c r="PBZ130" s="506"/>
      <c r="PCA130" s="507"/>
      <c r="PCB130" s="507"/>
      <c r="PCC130" s="507"/>
      <c r="PCD130" s="507"/>
      <c r="PCE130" s="507"/>
      <c r="PCF130" s="507"/>
      <c r="PCG130" s="507"/>
      <c r="PCH130" s="507"/>
      <c r="PCI130" s="507"/>
      <c r="PCJ130" s="507"/>
      <c r="PCK130" s="507"/>
      <c r="PCL130" s="508"/>
      <c r="PCM130" s="503"/>
      <c r="PCN130" s="504"/>
      <c r="PCO130" s="504"/>
      <c r="PCP130" s="505"/>
      <c r="PCQ130" s="505"/>
      <c r="PCR130" s="505"/>
      <c r="PCS130" s="506"/>
      <c r="PCT130" s="507"/>
      <c r="PCU130" s="507"/>
      <c r="PCV130" s="507"/>
      <c r="PCW130" s="507"/>
      <c r="PCX130" s="507"/>
      <c r="PCY130" s="507"/>
      <c r="PCZ130" s="507"/>
      <c r="PDA130" s="507"/>
      <c r="PDB130" s="507"/>
      <c r="PDC130" s="507"/>
      <c r="PDD130" s="507"/>
      <c r="PDE130" s="508"/>
      <c r="PDF130" s="503"/>
      <c r="PDG130" s="504"/>
      <c r="PDH130" s="504"/>
      <c r="PDI130" s="505"/>
      <c r="PDJ130" s="505"/>
      <c r="PDK130" s="505"/>
      <c r="PDL130" s="506"/>
      <c r="PDM130" s="507"/>
      <c r="PDN130" s="507"/>
      <c r="PDO130" s="507"/>
      <c r="PDP130" s="507"/>
      <c r="PDQ130" s="507"/>
      <c r="PDR130" s="507"/>
      <c r="PDS130" s="507"/>
      <c r="PDT130" s="507"/>
      <c r="PDU130" s="507"/>
      <c r="PDV130" s="507"/>
      <c r="PDW130" s="507"/>
      <c r="PDX130" s="508"/>
      <c r="PDY130" s="503"/>
      <c r="PDZ130" s="504"/>
      <c r="PEA130" s="504"/>
      <c r="PEB130" s="505"/>
      <c r="PEC130" s="505"/>
      <c r="PED130" s="505"/>
      <c r="PEE130" s="506"/>
      <c r="PEF130" s="507"/>
      <c r="PEG130" s="507"/>
      <c r="PEH130" s="507"/>
      <c r="PEI130" s="507"/>
      <c r="PEJ130" s="507"/>
      <c r="PEK130" s="507"/>
      <c r="PEL130" s="507"/>
      <c r="PEM130" s="507"/>
      <c r="PEN130" s="507"/>
      <c r="PEO130" s="507"/>
      <c r="PEP130" s="507"/>
      <c r="PEQ130" s="508"/>
      <c r="PER130" s="503"/>
      <c r="PES130" s="504"/>
      <c r="PET130" s="504"/>
      <c r="PEU130" s="505"/>
      <c r="PEV130" s="505"/>
      <c r="PEW130" s="505"/>
      <c r="PEX130" s="506"/>
      <c r="PEY130" s="507"/>
      <c r="PEZ130" s="507"/>
      <c r="PFA130" s="507"/>
      <c r="PFB130" s="507"/>
      <c r="PFC130" s="507"/>
      <c r="PFD130" s="507"/>
      <c r="PFE130" s="507"/>
      <c r="PFF130" s="507"/>
      <c r="PFG130" s="507"/>
      <c r="PFH130" s="507"/>
      <c r="PFI130" s="507"/>
      <c r="PFJ130" s="508"/>
      <c r="PFK130" s="503"/>
      <c r="PFL130" s="504"/>
      <c r="PFM130" s="504"/>
      <c r="PFN130" s="505"/>
      <c r="PFO130" s="505"/>
      <c r="PFP130" s="505"/>
      <c r="PFQ130" s="506"/>
      <c r="PFR130" s="507"/>
      <c r="PFS130" s="507"/>
      <c r="PFT130" s="507"/>
      <c r="PFU130" s="507"/>
      <c r="PFV130" s="507"/>
      <c r="PFW130" s="507"/>
      <c r="PFX130" s="507"/>
      <c r="PFY130" s="507"/>
      <c r="PFZ130" s="507"/>
      <c r="PGA130" s="507"/>
      <c r="PGB130" s="507"/>
      <c r="PGC130" s="508"/>
      <c r="PGD130" s="503"/>
      <c r="PGE130" s="504"/>
      <c r="PGF130" s="504"/>
      <c r="PGG130" s="505"/>
      <c r="PGH130" s="505"/>
      <c r="PGI130" s="505"/>
      <c r="PGJ130" s="506"/>
      <c r="PGK130" s="507"/>
      <c r="PGL130" s="507"/>
      <c r="PGM130" s="507"/>
      <c r="PGN130" s="507"/>
      <c r="PGO130" s="507"/>
      <c r="PGP130" s="507"/>
      <c r="PGQ130" s="507"/>
      <c r="PGR130" s="507"/>
      <c r="PGS130" s="507"/>
      <c r="PGT130" s="507"/>
      <c r="PGU130" s="507"/>
      <c r="PGV130" s="508"/>
      <c r="PGW130" s="503"/>
      <c r="PGX130" s="504"/>
      <c r="PGY130" s="504"/>
      <c r="PGZ130" s="505"/>
      <c r="PHA130" s="505"/>
      <c r="PHB130" s="505"/>
      <c r="PHC130" s="506"/>
      <c r="PHD130" s="507"/>
      <c r="PHE130" s="507"/>
      <c r="PHF130" s="507"/>
      <c r="PHG130" s="507"/>
      <c r="PHH130" s="507"/>
      <c r="PHI130" s="507"/>
      <c r="PHJ130" s="507"/>
      <c r="PHK130" s="507"/>
      <c r="PHL130" s="507"/>
      <c r="PHM130" s="507"/>
      <c r="PHN130" s="507"/>
      <c r="PHO130" s="508"/>
      <c r="PHP130" s="503"/>
      <c r="PHQ130" s="504"/>
      <c r="PHR130" s="504"/>
      <c r="PHS130" s="505"/>
      <c r="PHT130" s="505"/>
      <c r="PHU130" s="505"/>
      <c r="PHV130" s="506"/>
      <c r="PHW130" s="507"/>
      <c r="PHX130" s="507"/>
      <c r="PHY130" s="507"/>
      <c r="PHZ130" s="507"/>
      <c r="PIA130" s="507"/>
      <c r="PIB130" s="507"/>
      <c r="PIC130" s="507"/>
      <c r="PID130" s="507"/>
      <c r="PIE130" s="507"/>
      <c r="PIF130" s="507"/>
      <c r="PIG130" s="507"/>
      <c r="PIH130" s="508"/>
      <c r="PII130" s="503"/>
      <c r="PIJ130" s="504"/>
      <c r="PIK130" s="504"/>
      <c r="PIL130" s="505"/>
      <c r="PIM130" s="505"/>
      <c r="PIN130" s="505"/>
      <c r="PIO130" s="506"/>
      <c r="PIP130" s="507"/>
      <c r="PIQ130" s="507"/>
      <c r="PIR130" s="507"/>
      <c r="PIS130" s="507"/>
      <c r="PIT130" s="507"/>
      <c r="PIU130" s="507"/>
      <c r="PIV130" s="507"/>
      <c r="PIW130" s="507"/>
      <c r="PIX130" s="507"/>
      <c r="PIY130" s="507"/>
      <c r="PIZ130" s="507"/>
      <c r="PJA130" s="508"/>
      <c r="PJB130" s="503"/>
      <c r="PJC130" s="504"/>
      <c r="PJD130" s="504"/>
      <c r="PJE130" s="505"/>
      <c r="PJF130" s="505"/>
      <c r="PJG130" s="505"/>
      <c r="PJH130" s="506"/>
      <c r="PJI130" s="507"/>
      <c r="PJJ130" s="507"/>
      <c r="PJK130" s="507"/>
      <c r="PJL130" s="507"/>
      <c r="PJM130" s="507"/>
      <c r="PJN130" s="507"/>
      <c r="PJO130" s="507"/>
      <c r="PJP130" s="507"/>
      <c r="PJQ130" s="507"/>
      <c r="PJR130" s="507"/>
      <c r="PJS130" s="507"/>
      <c r="PJT130" s="508"/>
      <c r="PJU130" s="503"/>
      <c r="PJV130" s="504"/>
      <c r="PJW130" s="504"/>
      <c r="PJX130" s="505"/>
      <c r="PJY130" s="505"/>
      <c r="PJZ130" s="505"/>
      <c r="PKA130" s="506"/>
      <c r="PKB130" s="507"/>
      <c r="PKC130" s="507"/>
      <c r="PKD130" s="507"/>
      <c r="PKE130" s="507"/>
      <c r="PKF130" s="507"/>
      <c r="PKG130" s="507"/>
      <c r="PKH130" s="507"/>
      <c r="PKI130" s="507"/>
      <c r="PKJ130" s="507"/>
      <c r="PKK130" s="507"/>
      <c r="PKL130" s="507"/>
      <c r="PKM130" s="508"/>
      <c r="PKN130" s="503"/>
      <c r="PKO130" s="504"/>
      <c r="PKP130" s="504"/>
      <c r="PKQ130" s="505"/>
      <c r="PKR130" s="505"/>
      <c r="PKS130" s="505"/>
      <c r="PKT130" s="506"/>
      <c r="PKU130" s="507"/>
      <c r="PKV130" s="507"/>
      <c r="PKW130" s="507"/>
      <c r="PKX130" s="507"/>
      <c r="PKY130" s="507"/>
      <c r="PKZ130" s="507"/>
      <c r="PLA130" s="507"/>
      <c r="PLB130" s="507"/>
      <c r="PLC130" s="507"/>
      <c r="PLD130" s="507"/>
      <c r="PLE130" s="507"/>
      <c r="PLF130" s="508"/>
      <c r="PLG130" s="503"/>
      <c r="PLH130" s="504"/>
      <c r="PLI130" s="504"/>
      <c r="PLJ130" s="505"/>
      <c r="PLK130" s="505"/>
      <c r="PLL130" s="505"/>
      <c r="PLM130" s="506"/>
      <c r="PLN130" s="507"/>
      <c r="PLO130" s="507"/>
      <c r="PLP130" s="507"/>
      <c r="PLQ130" s="507"/>
      <c r="PLR130" s="507"/>
      <c r="PLS130" s="507"/>
      <c r="PLT130" s="507"/>
      <c r="PLU130" s="507"/>
      <c r="PLV130" s="507"/>
      <c r="PLW130" s="507"/>
      <c r="PLX130" s="507"/>
      <c r="PLY130" s="508"/>
      <c r="PLZ130" s="503"/>
      <c r="PMA130" s="504"/>
      <c r="PMB130" s="504"/>
      <c r="PMC130" s="505"/>
      <c r="PMD130" s="505"/>
      <c r="PME130" s="505"/>
      <c r="PMF130" s="506"/>
      <c r="PMG130" s="507"/>
      <c r="PMH130" s="507"/>
      <c r="PMI130" s="507"/>
      <c r="PMJ130" s="507"/>
      <c r="PMK130" s="507"/>
      <c r="PML130" s="507"/>
      <c r="PMM130" s="507"/>
      <c r="PMN130" s="507"/>
      <c r="PMO130" s="507"/>
      <c r="PMP130" s="507"/>
      <c r="PMQ130" s="507"/>
      <c r="PMR130" s="508"/>
      <c r="PMS130" s="503"/>
      <c r="PMT130" s="504"/>
      <c r="PMU130" s="504"/>
      <c r="PMV130" s="505"/>
      <c r="PMW130" s="505"/>
      <c r="PMX130" s="505"/>
      <c r="PMY130" s="506"/>
      <c r="PMZ130" s="507"/>
      <c r="PNA130" s="507"/>
      <c r="PNB130" s="507"/>
      <c r="PNC130" s="507"/>
      <c r="PND130" s="507"/>
      <c r="PNE130" s="507"/>
      <c r="PNF130" s="507"/>
      <c r="PNG130" s="507"/>
      <c r="PNH130" s="507"/>
      <c r="PNI130" s="507"/>
      <c r="PNJ130" s="507"/>
      <c r="PNK130" s="508"/>
      <c r="PNL130" s="503"/>
      <c r="PNM130" s="504"/>
      <c r="PNN130" s="504"/>
      <c r="PNO130" s="505"/>
      <c r="PNP130" s="505"/>
      <c r="PNQ130" s="505"/>
      <c r="PNR130" s="506"/>
      <c r="PNS130" s="507"/>
      <c r="PNT130" s="507"/>
      <c r="PNU130" s="507"/>
      <c r="PNV130" s="507"/>
      <c r="PNW130" s="507"/>
      <c r="PNX130" s="507"/>
      <c r="PNY130" s="507"/>
      <c r="PNZ130" s="507"/>
      <c r="POA130" s="507"/>
      <c r="POB130" s="507"/>
      <c r="POC130" s="507"/>
      <c r="POD130" s="508"/>
      <c r="POE130" s="503"/>
      <c r="POF130" s="504"/>
      <c r="POG130" s="504"/>
      <c r="POH130" s="505"/>
      <c r="POI130" s="505"/>
      <c r="POJ130" s="505"/>
      <c r="POK130" s="506"/>
      <c r="POL130" s="507"/>
      <c r="POM130" s="507"/>
      <c r="PON130" s="507"/>
      <c r="POO130" s="507"/>
      <c r="POP130" s="507"/>
      <c r="POQ130" s="507"/>
      <c r="POR130" s="507"/>
      <c r="POS130" s="507"/>
      <c r="POT130" s="507"/>
      <c r="POU130" s="507"/>
      <c r="POV130" s="507"/>
      <c r="POW130" s="508"/>
      <c r="POX130" s="503"/>
      <c r="POY130" s="504"/>
      <c r="POZ130" s="504"/>
      <c r="PPA130" s="505"/>
      <c r="PPB130" s="505"/>
      <c r="PPC130" s="505"/>
      <c r="PPD130" s="506"/>
      <c r="PPE130" s="507"/>
      <c r="PPF130" s="507"/>
      <c r="PPG130" s="507"/>
      <c r="PPH130" s="507"/>
      <c r="PPI130" s="507"/>
      <c r="PPJ130" s="507"/>
      <c r="PPK130" s="507"/>
      <c r="PPL130" s="507"/>
      <c r="PPM130" s="507"/>
      <c r="PPN130" s="507"/>
      <c r="PPO130" s="507"/>
      <c r="PPP130" s="508"/>
      <c r="PPQ130" s="503"/>
      <c r="PPR130" s="504"/>
      <c r="PPS130" s="504"/>
      <c r="PPT130" s="505"/>
      <c r="PPU130" s="505"/>
      <c r="PPV130" s="505"/>
      <c r="PPW130" s="506"/>
      <c r="PPX130" s="507"/>
      <c r="PPY130" s="507"/>
      <c r="PPZ130" s="507"/>
      <c r="PQA130" s="507"/>
      <c r="PQB130" s="507"/>
      <c r="PQC130" s="507"/>
      <c r="PQD130" s="507"/>
      <c r="PQE130" s="507"/>
      <c r="PQF130" s="507"/>
      <c r="PQG130" s="507"/>
      <c r="PQH130" s="507"/>
      <c r="PQI130" s="508"/>
      <c r="PQJ130" s="503"/>
      <c r="PQK130" s="504"/>
      <c r="PQL130" s="504"/>
      <c r="PQM130" s="505"/>
      <c r="PQN130" s="505"/>
      <c r="PQO130" s="505"/>
      <c r="PQP130" s="506"/>
      <c r="PQQ130" s="507"/>
      <c r="PQR130" s="507"/>
      <c r="PQS130" s="507"/>
      <c r="PQT130" s="507"/>
      <c r="PQU130" s="507"/>
      <c r="PQV130" s="507"/>
      <c r="PQW130" s="507"/>
      <c r="PQX130" s="507"/>
      <c r="PQY130" s="507"/>
      <c r="PQZ130" s="507"/>
      <c r="PRA130" s="507"/>
      <c r="PRB130" s="508"/>
      <c r="PRC130" s="503"/>
      <c r="PRD130" s="504"/>
      <c r="PRE130" s="504"/>
      <c r="PRF130" s="505"/>
      <c r="PRG130" s="505"/>
      <c r="PRH130" s="505"/>
      <c r="PRI130" s="506"/>
      <c r="PRJ130" s="507"/>
      <c r="PRK130" s="507"/>
      <c r="PRL130" s="507"/>
      <c r="PRM130" s="507"/>
      <c r="PRN130" s="507"/>
      <c r="PRO130" s="507"/>
      <c r="PRP130" s="507"/>
      <c r="PRQ130" s="507"/>
      <c r="PRR130" s="507"/>
      <c r="PRS130" s="507"/>
      <c r="PRT130" s="507"/>
      <c r="PRU130" s="508"/>
      <c r="PRV130" s="503"/>
      <c r="PRW130" s="504"/>
      <c r="PRX130" s="504"/>
      <c r="PRY130" s="505"/>
      <c r="PRZ130" s="505"/>
      <c r="PSA130" s="505"/>
      <c r="PSB130" s="506"/>
      <c r="PSC130" s="507"/>
      <c r="PSD130" s="507"/>
      <c r="PSE130" s="507"/>
      <c r="PSF130" s="507"/>
      <c r="PSG130" s="507"/>
      <c r="PSH130" s="507"/>
      <c r="PSI130" s="507"/>
      <c r="PSJ130" s="507"/>
      <c r="PSK130" s="507"/>
      <c r="PSL130" s="507"/>
      <c r="PSM130" s="507"/>
      <c r="PSN130" s="508"/>
      <c r="PSO130" s="503"/>
      <c r="PSP130" s="504"/>
      <c r="PSQ130" s="504"/>
      <c r="PSR130" s="505"/>
      <c r="PSS130" s="505"/>
      <c r="PST130" s="505"/>
      <c r="PSU130" s="506"/>
      <c r="PSV130" s="507"/>
      <c r="PSW130" s="507"/>
      <c r="PSX130" s="507"/>
      <c r="PSY130" s="507"/>
      <c r="PSZ130" s="507"/>
      <c r="PTA130" s="507"/>
      <c r="PTB130" s="507"/>
      <c r="PTC130" s="507"/>
      <c r="PTD130" s="507"/>
      <c r="PTE130" s="507"/>
      <c r="PTF130" s="507"/>
      <c r="PTG130" s="508"/>
      <c r="PTH130" s="503"/>
      <c r="PTI130" s="504"/>
      <c r="PTJ130" s="504"/>
      <c r="PTK130" s="505"/>
      <c r="PTL130" s="505"/>
      <c r="PTM130" s="505"/>
      <c r="PTN130" s="506"/>
      <c r="PTO130" s="507"/>
      <c r="PTP130" s="507"/>
      <c r="PTQ130" s="507"/>
      <c r="PTR130" s="507"/>
      <c r="PTS130" s="507"/>
      <c r="PTT130" s="507"/>
      <c r="PTU130" s="507"/>
      <c r="PTV130" s="507"/>
      <c r="PTW130" s="507"/>
      <c r="PTX130" s="507"/>
      <c r="PTY130" s="507"/>
      <c r="PTZ130" s="508"/>
      <c r="PUA130" s="503"/>
      <c r="PUB130" s="504"/>
      <c r="PUC130" s="504"/>
      <c r="PUD130" s="505"/>
      <c r="PUE130" s="505"/>
      <c r="PUF130" s="505"/>
      <c r="PUG130" s="506"/>
      <c r="PUH130" s="507"/>
      <c r="PUI130" s="507"/>
      <c r="PUJ130" s="507"/>
      <c r="PUK130" s="507"/>
      <c r="PUL130" s="507"/>
      <c r="PUM130" s="507"/>
      <c r="PUN130" s="507"/>
      <c r="PUO130" s="507"/>
      <c r="PUP130" s="507"/>
      <c r="PUQ130" s="507"/>
      <c r="PUR130" s="507"/>
      <c r="PUS130" s="508"/>
      <c r="PUT130" s="503"/>
      <c r="PUU130" s="504"/>
      <c r="PUV130" s="504"/>
      <c r="PUW130" s="505"/>
      <c r="PUX130" s="505"/>
      <c r="PUY130" s="505"/>
      <c r="PUZ130" s="506"/>
      <c r="PVA130" s="507"/>
      <c r="PVB130" s="507"/>
      <c r="PVC130" s="507"/>
      <c r="PVD130" s="507"/>
      <c r="PVE130" s="507"/>
      <c r="PVF130" s="507"/>
      <c r="PVG130" s="507"/>
      <c r="PVH130" s="507"/>
      <c r="PVI130" s="507"/>
      <c r="PVJ130" s="507"/>
      <c r="PVK130" s="507"/>
      <c r="PVL130" s="508"/>
      <c r="PVM130" s="503"/>
      <c r="PVN130" s="504"/>
      <c r="PVO130" s="504"/>
      <c r="PVP130" s="505"/>
      <c r="PVQ130" s="505"/>
      <c r="PVR130" s="505"/>
      <c r="PVS130" s="506"/>
      <c r="PVT130" s="507"/>
      <c r="PVU130" s="507"/>
      <c r="PVV130" s="507"/>
      <c r="PVW130" s="507"/>
      <c r="PVX130" s="507"/>
      <c r="PVY130" s="507"/>
      <c r="PVZ130" s="507"/>
      <c r="PWA130" s="507"/>
      <c r="PWB130" s="507"/>
      <c r="PWC130" s="507"/>
      <c r="PWD130" s="507"/>
      <c r="PWE130" s="508"/>
      <c r="PWF130" s="503"/>
      <c r="PWG130" s="504"/>
      <c r="PWH130" s="504"/>
      <c r="PWI130" s="505"/>
      <c r="PWJ130" s="505"/>
      <c r="PWK130" s="505"/>
      <c r="PWL130" s="506"/>
      <c r="PWM130" s="507"/>
      <c r="PWN130" s="507"/>
      <c r="PWO130" s="507"/>
      <c r="PWP130" s="507"/>
      <c r="PWQ130" s="507"/>
      <c r="PWR130" s="507"/>
      <c r="PWS130" s="507"/>
      <c r="PWT130" s="507"/>
      <c r="PWU130" s="507"/>
      <c r="PWV130" s="507"/>
      <c r="PWW130" s="507"/>
      <c r="PWX130" s="508"/>
      <c r="PWY130" s="503"/>
      <c r="PWZ130" s="504"/>
      <c r="PXA130" s="504"/>
      <c r="PXB130" s="505"/>
      <c r="PXC130" s="505"/>
      <c r="PXD130" s="505"/>
      <c r="PXE130" s="506"/>
      <c r="PXF130" s="507"/>
      <c r="PXG130" s="507"/>
      <c r="PXH130" s="507"/>
      <c r="PXI130" s="507"/>
      <c r="PXJ130" s="507"/>
      <c r="PXK130" s="507"/>
      <c r="PXL130" s="507"/>
      <c r="PXM130" s="507"/>
      <c r="PXN130" s="507"/>
      <c r="PXO130" s="507"/>
      <c r="PXP130" s="507"/>
      <c r="PXQ130" s="508"/>
      <c r="PXR130" s="503"/>
      <c r="PXS130" s="504"/>
      <c r="PXT130" s="504"/>
      <c r="PXU130" s="505"/>
      <c r="PXV130" s="505"/>
      <c r="PXW130" s="505"/>
      <c r="PXX130" s="506"/>
      <c r="PXY130" s="507"/>
      <c r="PXZ130" s="507"/>
      <c r="PYA130" s="507"/>
      <c r="PYB130" s="507"/>
      <c r="PYC130" s="507"/>
      <c r="PYD130" s="507"/>
      <c r="PYE130" s="507"/>
      <c r="PYF130" s="507"/>
      <c r="PYG130" s="507"/>
      <c r="PYH130" s="507"/>
      <c r="PYI130" s="507"/>
      <c r="PYJ130" s="508"/>
      <c r="PYK130" s="503"/>
      <c r="PYL130" s="504"/>
      <c r="PYM130" s="504"/>
      <c r="PYN130" s="505"/>
      <c r="PYO130" s="505"/>
      <c r="PYP130" s="505"/>
      <c r="PYQ130" s="506"/>
      <c r="PYR130" s="507"/>
      <c r="PYS130" s="507"/>
      <c r="PYT130" s="507"/>
      <c r="PYU130" s="507"/>
      <c r="PYV130" s="507"/>
      <c r="PYW130" s="507"/>
      <c r="PYX130" s="507"/>
      <c r="PYY130" s="507"/>
      <c r="PYZ130" s="507"/>
      <c r="PZA130" s="507"/>
      <c r="PZB130" s="507"/>
      <c r="PZC130" s="508"/>
      <c r="PZD130" s="503"/>
      <c r="PZE130" s="504"/>
      <c r="PZF130" s="504"/>
      <c r="PZG130" s="505"/>
      <c r="PZH130" s="505"/>
      <c r="PZI130" s="505"/>
      <c r="PZJ130" s="506"/>
      <c r="PZK130" s="507"/>
      <c r="PZL130" s="507"/>
      <c r="PZM130" s="507"/>
      <c r="PZN130" s="507"/>
      <c r="PZO130" s="507"/>
      <c r="PZP130" s="507"/>
      <c r="PZQ130" s="507"/>
      <c r="PZR130" s="507"/>
      <c r="PZS130" s="507"/>
      <c r="PZT130" s="507"/>
      <c r="PZU130" s="507"/>
      <c r="PZV130" s="508"/>
      <c r="PZW130" s="503"/>
      <c r="PZX130" s="504"/>
      <c r="PZY130" s="504"/>
      <c r="PZZ130" s="505"/>
      <c r="QAA130" s="505"/>
      <c r="QAB130" s="505"/>
      <c r="QAC130" s="506"/>
      <c r="QAD130" s="507"/>
      <c r="QAE130" s="507"/>
      <c r="QAF130" s="507"/>
      <c r="QAG130" s="507"/>
      <c r="QAH130" s="507"/>
      <c r="QAI130" s="507"/>
      <c r="QAJ130" s="507"/>
      <c r="QAK130" s="507"/>
      <c r="QAL130" s="507"/>
      <c r="QAM130" s="507"/>
      <c r="QAN130" s="507"/>
      <c r="QAO130" s="508"/>
      <c r="QAP130" s="503"/>
      <c r="QAQ130" s="504"/>
      <c r="QAR130" s="504"/>
      <c r="QAS130" s="505"/>
      <c r="QAT130" s="505"/>
      <c r="QAU130" s="505"/>
      <c r="QAV130" s="506"/>
      <c r="QAW130" s="507"/>
      <c r="QAX130" s="507"/>
      <c r="QAY130" s="507"/>
      <c r="QAZ130" s="507"/>
      <c r="QBA130" s="507"/>
      <c r="QBB130" s="507"/>
      <c r="QBC130" s="507"/>
      <c r="QBD130" s="507"/>
      <c r="QBE130" s="507"/>
      <c r="QBF130" s="507"/>
      <c r="QBG130" s="507"/>
      <c r="QBH130" s="508"/>
      <c r="QBI130" s="503"/>
      <c r="QBJ130" s="504"/>
      <c r="QBK130" s="504"/>
      <c r="QBL130" s="505"/>
      <c r="QBM130" s="505"/>
      <c r="QBN130" s="505"/>
      <c r="QBO130" s="506"/>
      <c r="QBP130" s="507"/>
      <c r="QBQ130" s="507"/>
      <c r="QBR130" s="507"/>
      <c r="QBS130" s="507"/>
      <c r="QBT130" s="507"/>
      <c r="QBU130" s="507"/>
      <c r="QBV130" s="507"/>
      <c r="QBW130" s="507"/>
      <c r="QBX130" s="507"/>
      <c r="QBY130" s="507"/>
      <c r="QBZ130" s="507"/>
      <c r="QCA130" s="508"/>
      <c r="QCB130" s="503"/>
      <c r="QCC130" s="504"/>
      <c r="QCD130" s="504"/>
      <c r="QCE130" s="505"/>
      <c r="QCF130" s="505"/>
      <c r="QCG130" s="505"/>
      <c r="QCH130" s="506"/>
      <c r="QCI130" s="507"/>
      <c r="QCJ130" s="507"/>
      <c r="QCK130" s="507"/>
      <c r="QCL130" s="507"/>
      <c r="QCM130" s="507"/>
      <c r="QCN130" s="507"/>
      <c r="QCO130" s="507"/>
      <c r="QCP130" s="507"/>
      <c r="QCQ130" s="507"/>
      <c r="QCR130" s="507"/>
      <c r="QCS130" s="507"/>
      <c r="QCT130" s="508"/>
      <c r="QCU130" s="503"/>
      <c r="QCV130" s="504"/>
      <c r="QCW130" s="504"/>
      <c r="QCX130" s="505"/>
      <c r="QCY130" s="505"/>
      <c r="QCZ130" s="505"/>
      <c r="QDA130" s="506"/>
      <c r="QDB130" s="507"/>
      <c r="QDC130" s="507"/>
      <c r="QDD130" s="507"/>
      <c r="QDE130" s="507"/>
      <c r="QDF130" s="507"/>
      <c r="QDG130" s="507"/>
      <c r="QDH130" s="507"/>
      <c r="QDI130" s="507"/>
      <c r="QDJ130" s="507"/>
      <c r="QDK130" s="507"/>
      <c r="QDL130" s="507"/>
      <c r="QDM130" s="508"/>
      <c r="QDN130" s="503"/>
      <c r="QDO130" s="504"/>
      <c r="QDP130" s="504"/>
      <c r="QDQ130" s="505"/>
      <c r="QDR130" s="505"/>
      <c r="QDS130" s="505"/>
      <c r="QDT130" s="506"/>
      <c r="QDU130" s="507"/>
      <c r="QDV130" s="507"/>
      <c r="QDW130" s="507"/>
      <c r="QDX130" s="507"/>
      <c r="QDY130" s="507"/>
      <c r="QDZ130" s="507"/>
      <c r="QEA130" s="507"/>
      <c r="QEB130" s="507"/>
      <c r="QEC130" s="507"/>
      <c r="QED130" s="507"/>
      <c r="QEE130" s="507"/>
      <c r="QEF130" s="508"/>
      <c r="QEG130" s="503"/>
      <c r="QEH130" s="504"/>
      <c r="QEI130" s="504"/>
      <c r="QEJ130" s="505"/>
      <c r="QEK130" s="505"/>
      <c r="QEL130" s="505"/>
      <c r="QEM130" s="506"/>
      <c r="QEN130" s="507"/>
      <c r="QEO130" s="507"/>
      <c r="QEP130" s="507"/>
      <c r="QEQ130" s="507"/>
      <c r="QER130" s="507"/>
      <c r="QES130" s="507"/>
      <c r="QET130" s="507"/>
      <c r="QEU130" s="507"/>
      <c r="QEV130" s="507"/>
      <c r="QEW130" s="507"/>
      <c r="QEX130" s="507"/>
      <c r="QEY130" s="508"/>
      <c r="QEZ130" s="503"/>
      <c r="QFA130" s="504"/>
      <c r="QFB130" s="504"/>
      <c r="QFC130" s="505"/>
      <c r="QFD130" s="505"/>
      <c r="QFE130" s="505"/>
      <c r="QFF130" s="506"/>
      <c r="QFG130" s="507"/>
      <c r="QFH130" s="507"/>
      <c r="QFI130" s="507"/>
      <c r="QFJ130" s="507"/>
      <c r="QFK130" s="507"/>
      <c r="QFL130" s="507"/>
      <c r="QFM130" s="507"/>
      <c r="QFN130" s="507"/>
      <c r="QFO130" s="507"/>
      <c r="QFP130" s="507"/>
      <c r="QFQ130" s="507"/>
      <c r="QFR130" s="508"/>
      <c r="QFS130" s="503"/>
      <c r="QFT130" s="504"/>
      <c r="QFU130" s="504"/>
      <c r="QFV130" s="505"/>
      <c r="QFW130" s="505"/>
      <c r="QFX130" s="505"/>
      <c r="QFY130" s="506"/>
      <c r="QFZ130" s="507"/>
      <c r="QGA130" s="507"/>
      <c r="QGB130" s="507"/>
      <c r="QGC130" s="507"/>
      <c r="QGD130" s="507"/>
      <c r="QGE130" s="507"/>
      <c r="QGF130" s="507"/>
      <c r="QGG130" s="507"/>
      <c r="QGH130" s="507"/>
      <c r="QGI130" s="507"/>
      <c r="QGJ130" s="507"/>
      <c r="QGK130" s="508"/>
      <c r="QGL130" s="503"/>
      <c r="QGM130" s="504"/>
      <c r="QGN130" s="504"/>
      <c r="QGO130" s="505"/>
      <c r="QGP130" s="505"/>
      <c r="QGQ130" s="505"/>
      <c r="QGR130" s="506"/>
      <c r="QGS130" s="507"/>
      <c r="QGT130" s="507"/>
      <c r="QGU130" s="507"/>
      <c r="QGV130" s="507"/>
      <c r="QGW130" s="507"/>
      <c r="QGX130" s="507"/>
      <c r="QGY130" s="507"/>
      <c r="QGZ130" s="507"/>
      <c r="QHA130" s="507"/>
      <c r="QHB130" s="507"/>
      <c r="QHC130" s="507"/>
      <c r="QHD130" s="508"/>
      <c r="QHE130" s="503"/>
      <c r="QHF130" s="504"/>
      <c r="QHG130" s="504"/>
      <c r="QHH130" s="505"/>
      <c r="QHI130" s="505"/>
      <c r="QHJ130" s="505"/>
      <c r="QHK130" s="506"/>
      <c r="QHL130" s="507"/>
      <c r="QHM130" s="507"/>
      <c r="QHN130" s="507"/>
      <c r="QHO130" s="507"/>
      <c r="QHP130" s="507"/>
      <c r="QHQ130" s="507"/>
      <c r="QHR130" s="507"/>
      <c r="QHS130" s="507"/>
      <c r="QHT130" s="507"/>
      <c r="QHU130" s="507"/>
      <c r="QHV130" s="507"/>
      <c r="QHW130" s="508"/>
      <c r="QHX130" s="503"/>
      <c r="QHY130" s="504"/>
      <c r="QHZ130" s="504"/>
      <c r="QIA130" s="505"/>
      <c r="QIB130" s="505"/>
      <c r="QIC130" s="505"/>
      <c r="QID130" s="506"/>
      <c r="QIE130" s="507"/>
      <c r="QIF130" s="507"/>
      <c r="QIG130" s="507"/>
      <c r="QIH130" s="507"/>
      <c r="QII130" s="507"/>
      <c r="QIJ130" s="507"/>
      <c r="QIK130" s="507"/>
      <c r="QIL130" s="507"/>
      <c r="QIM130" s="507"/>
      <c r="QIN130" s="507"/>
      <c r="QIO130" s="507"/>
      <c r="QIP130" s="508"/>
      <c r="QIQ130" s="503"/>
      <c r="QIR130" s="504"/>
      <c r="QIS130" s="504"/>
      <c r="QIT130" s="505"/>
      <c r="QIU130" s="505"/>
      <c r="QIV130" s="505"/>
      <c r="QIW130" s="506"/>
      <c r="QIX130" s="507"/>
      <c r="QIY130" s="507"/>
      <c r="QIZ130" s="507"/>
      <c r="QJA130" s="507"/>
      <c r="QJB130" s="507"/>
      <c r="QJC130" s="507"/>
      <c r="QJD130" s="507"/>
      <c r="QJE130" s="507"/>
      <c r="QJF130" s="507"/>
      <c r="QJG130" s="507"/>
      <c r="QJH130" s="507"/>
      <c r="QJI130" s="508"/>
      <c r="QJJ130" s="503"/>
      <c r="QJK130" s="504"/>
      <c r="QJL130" s="504"/>
      <c r="QJM130" s="505"/>
      <c r="QJN130" s="505"/>
      <c r="QJO130" s="505"/>
      <c r="QJP130" s="506"/>
      <c r="QJQ130" s="507"/>
      <c r="QJR130" s="507"/>
      <c r="QJS130" s="507"/>
      <c r="QJT130" s="507"/>
      <c r="QJU130" s="507"/>
      <c r="QJV130" s="507"/>
      <c r="QJW130" s="507"/>
      <c r="QJX130" s="507"/>
      <c r="QJY130" s="507"/>
      <c r="QJZ130" s="507"/>
      <c r="QKA130" s="507"/>
      <c r="QKB130" s="508"/>
      <c r="QKC130" s="503"/>
      <c r="QKD130" s="504"/>
      <c r="QKE130" s="504"/>
      <c r="QKF130" s="505"/>
      <c r="QKG130" s="505"/>
      <c r="QKH130" s="505"/>
      <c r="QKI130" s="506"/>
      <c r="QKJ130" s="507"/>
      <c r="QKK130" s="507"/>
      <c r="QKL130" s="507"/>
      <c r="QKM130" s="507"/>
      <c r="QKN130" s="507"/>
      <c r="QKO130" s="507"/>
      <c r="QKP130" s="507"/>
      <c r="QKQ130" s="507"/>
      <c r="QKR130" s="507"/>
      <c r="QKS130" s="507"/>
      <c r="QKT130" s="507"/>
      <c r="QKU130" s="508"/>
      <c r="QKV130" s="503"/>
      <c r="QKW130" s="504"/>
      <c r="QKX130" s="504"/>
      <c r="QKY130" s="505"/>
      <c r="QKZ130" s="505"/>
      <c r="QLA130" s="505"/>
      <c r="QLB130" s="506"/>
      <c r="QLC130" s="507"/>
      <c r="QLD130" s="507"/>
      <c r="QLE130" s="507"/>
      <c r="QLF130" s="507"/>
      <c r="QLG130" s="507"/>
      <c r="QLH130" s="507"/>
      <c r="QLI130" s="507"/>
      <c r="QLJ130" s="507"/>
      <c r="QLK130" s="507"/>
      <c r="QLL130" s="507"/>
      <c r="QLM130" s="507"/>
      <c r="QLN130" s="508"/>
      <c r="QLO130" s="503"/>
      <c r="QLP130" s="504"/>
      <c r="QLQ130" s="504"/>
      <c r="QLR130" s="505"/>
      <c r="QLS130" s="505"/>
      <c r="QLT130" s="505"/>
      <c r="QLU130" s="506"/>
      <c r="QLV130" s="507"/>
      <c r="QLW130" s="507"/>
      <c r="QLX130" s="507"/>
      <c r="QLY130" s="507"/>
      <c r="QLZ130" s="507"/>
      <c r="QMA130" s="507"/>
      <c r="QMB130" s="507"/>
      <c r="QMC130" s="507"/>
      <c r="QMD130" s="507"/>
      <c r="QME130" s="507"/>
      <c r="QMF130" s="507"/>
      <c r="QMG130" s="508"/>
      <c r="QMH130" s="503"/>
      <c r="QMI130" s="504"/>
      <c r="QMJ130" s="504"/>
      <c r="QMK130" s="505"/>
      <c r="QML130" s="505"/>
      <c r="QMM130" s="505"/>
      <c r="QMN130" s="506"/>
      <c r="QMO130" s="507"/>
      <c r="QMP130" s="507"/>
      <c r="QMQ130" s="507"/>
      <c r="QMR130" s="507"/>
      <c r="QMS130" s="507"/>
      <c r="QMT130" s="507"/>
      <c r="QMU130" s="507"/>
      <c r="QMV130" s="507"/>
      <c r="QMW130" s="507"/>
      <c r="QMX130" s="507"/>
      <c r="QMY130" s="507"/>
      <c r="QMZ130" s="508"/>
      <c r="QNA130" s="503"/>
      <c r="QNB130" s="504"/>
      <c r="QNC130" s="504"/>
      <c r="QND130" s="505"/>
      <c r="QNE130" s="505"/>
      <c r="QNF130" s="505"/>
      <c r="QNG130" s="506"/>
      <c r="QNH130" s="507"/>
      <c r="QNI130" s="507"/>
      <c r="QNJ130" s="507"/>
      <c r="QNK130" s="507"/>
      <c r="QNL130" s="507"/>
      <c r="QNM130" s="507"/>
      <c r="QNN130" s="507"/>
      <c r="QNO130" s="507"/>
      <c r="QNP130" s="507"/>
      <c r="QNQ130" s="507"/>
      <c r="QNR130" s="507"/>
      <c r="QNS130" s="508"/>
      <c r="QNT130" s="503"/>
      <c r="QNU130" s="504"/>
      <c r="QNV130" s="504"/>
      <c r="QNW130" s="505"/>
      <c r="QNX130" s="505"/>
      <c r="QNY130" s="505"/>
      <c r="QNZ130" s="506"/>
      <c r="QOA130" s="507"/>
      <c r="QOB130" s="507"/>
      <c r="QOC130" s="507"/>
      <c r="QOD130" s="507"/>
      <c r="QOE130" s="507"/>
      <c r="QOF130" s="507"/>
      <c r="QOG130" s="507"/>
      <c r="QOH130" s="507"/>
      <c r="QOI130" s="507"/>
      <c r="QOJ130" s="507"/>
      <c r="QOK130" s="507"/>
      <c r="QOL130" s="508"/>
      <c r="QOM130" s="503"/>
      <c r="QON130" s="504"/>
      <c r="QOO130" s="504"/>
      <c r="QOP130" s="505"/>
      <c r="QOQ130" s="505"/>
      <c r="QOR130" s="505"/>
      <c r="QOS130" s="506"/>
      <c r="QOT130" s="507"/>
      <c r="QOU130" s="507"/>
      <c r="QOV130" s="507"/>
      <c r="QOW130" s="507"/>
      <c r="QOX130" s="507"/>
      <c r="QOY130" s="507"/>
      <c r="QOZ130" s="507"/>
      <c r="QPA130" s="507"/>
      <c r="QPB130" s="507"/>
      <c r="QPC130" s="507"/>
      <c r="QPD130" s="507"/>
      <c r="QPE130" s="508"/>
      <c r="QPF130" s="503"/>
      <c r="QPG130" s="504"/>
      <c r="QPH130" s="504"/>
      <c r="QPI130" s="505"/>
      <c r="QPJ130" s="505"/>
      <c r="QPK130" s="505"/>
      <c r="QPL130" s="506"/>
      <c r="QPM130" s="507"/>
      <c r="QPN130" s="507"/>
      <c r="QPO130" s="507"/>
      <c r="QPP130" s="507"/>
      <c r="QPQ130" s="507"/>
      <c r="QPR130" s="507"/>
      <c r="QPS130" s="507"/>
      <c r="QPT130" s="507"/>
      <c r="QPU130" s="507"/>
      <c r="QPV130" s="507"/>
      <c r="QPW130" s="507"/>
      <c r="QPX130" s="508"/>
      <c r="QPY130" s="503"/>
      <c r="QPZ130" s="504"/>
      <c r="QQA130" s="504"/>
      <c r="QQB130" s="505"/>
      <c r="QQC130" s="505"/>
      <c r="QQD130" s="505"/>
      <c r="QQE130" s="506"/>
      <c r="QQF130" s="507"/>
      <c r="QQG130" s="507"/>
      <c r="QQH130" s="507"/>
      <c r="QQI130" s="507"/>
      <c r="QQJ130" s="507"/>
      <c r="QQK130" s="507"/>
      <c r="QQL130" s="507"/>
      <c r="QQM130" s="507"/>
      <c r="QQN130" s="507"/>
      <c r="QQO130" s="507"/>
      <c r="QQP130" s="507"/>
      <c r="QQQ130" s="508"/>
      <c r="QQR130" s="503"/>
      <c r="QQS130" s="504"/>
      <c r="QQT130" s="504"/>
      <c r="QQU130" s="505"/>
      <c r="QQV130" s="505"/>
      <c r="QQW130" s="505"/>
      <c r="QQX130" s="506"/>
      <c r="QQY130" s="507"/>
      <c r="QQZ130" s="507"/>
      <c r="QRA130" s="507"/>
      <c r="QRB130" s="507"/>
      <c r="QRC130" s="507"/>
      <c r="QRD130" s="507"/>
      <c r="QRE130" s="507"/>
      <c r="QRF130" s="507"/>
      <c r="QRG130" s="507"/>
      <c r="QRH130" s="507"/>
      <c r="QRI130" s="507"/>
      <c r="QRJ130" s="508"/>
      <c r="QRK130" s="503"/>
      <c r="QRL130" s="504"/>
      <c r="QRM130" s="504"/>
      <c r="QRN130" s="505"/>
      <c r="QRO130" s="505"/>
      <c r="QRP130" s="505"/>
      <c r="QRQ130" s="506"/>
      <c r="QRR130" s="507"/>
      <c r="QRS130" s="507"/>
      <c r="QRT130" s="507"/>
      <c r="QRU130" s="507"/>
      <c r="QRV130" s="507"/>
      <c r="QRW130" s="507"/>
      <c r="QRX130" s="507"/>
      <c r="QRY130" s="507"/>
      <c r="QRZ130" s="507"/>
      <c r="QSA130" s="507"/>
      <c r="QSB130" s="507"/>
      <c r="QSC130" s="508"/>
      <c r="QSD130" s="503"/>
      <c r="QSE130" s="504"/>
      <c r="QSF130" s="504"/>
      <c r="QSG130" s="505"/>
      <c r="QSH130" s="505"/>
      <c r="QSI130" s="505"/>
      <c r="QSJ130" s="506"/>
      <c r="QSK130" s="507"/>
      <c r="QSL130" s="507"/>
      <c r="QSM130" s="507"/>
      <c r="QSN130" s="507"/>
      <c r="QSO130" s="507"/>
      <c r="QSP130" s="507"/>
      <c r="QSQ130" s="507"/>
      <c r="QSR130" s="507"/>
      <c r="QSS130" s="507"/>
      <c r="QST130" s="507"/>
      <c r="QSU130" s="507"/>
      <c r="QSV130" s="508"/>
      <c r="QSW130" s="503"/>
      <c r="QSX130" s="504"/>
      <c r="QSY130" s="504"/>
      <c r="QSZ130" s="505"/>
      <c r="QTA130" s="505"/>
      <c r="QTB130" s="505"/>
      <c r="QTC130" s="506"/>
      <c r="QTD130" s="507"/>
      <c r="QTE130" s="507"/>
      <c r="QTF130" s="507"/>
      <c r="QTG130" s="507"/>
      <c r="QTH130" s="507"/>
      <c r="QTI130" s="507"/>
      <c r="QTJ130" s="507"/>
      <c r="QTK130" s="507"/>
      <c r="QTL130" s="507"/>
      <c r="QTM130" s="507"/>
      <c r="QTN130" s="507"/>
      <c r="QTO130" s="508"/>
      <c r="QTP130" s="503"/>
      <c r="QTQ130" s="504"/>
      <c r="QTR130" s="504"/>
      <c r="QTS130" s="505"/>
      <c r="QTT130" s="505"/>
      <c r="QTU130" s="505"/>
      <c r="QTV130" s="506"/>
      <c r="QTW130" s="507"/>
      <c r="QTX130" s="507"/>
      <c r="QTY130" s="507"/>
      <c r="QTZ130" s="507"/>
      <c r="QUA130" s="507"/>
      <c r="QUB130" s="507"/>
      <c r="QUC130" s="507"/>
      <c r="QUD130" s="507"/>
      <c r="QUE130" s="507"/>
      <c r="QUF130" s="507"/>
      <c r="QUG130" s="507"/>
      <c r="QUH130" s="508"/>
      <c r="QUI130" s="503"/>
      <c r="QUJ130" s="504"/>
      <c r="QUK130" s="504"/>
      <c r="QUL130" s="505"/>
      <c r="QUM130" s="505"/>
      <c r="QUN130" s="505"/>
      <c r="QUO130" s="506"/>
      <c r="QUP130" s="507"/>
      <c r="QUQ130" s="507"/>
      <c r="QUR130" s="507"/>
      <c r="QUS130" s="507"/>
      <c r="QUT130" s="507"/>
      <c r="QUU130" s="507"/>
      <c r="QUV130" s="507"/>
      <c r="QUW130" s="507"/>
      <c r="QUX130" s="507"/>
      <c r="QUY130" s="507"/>
      <c r="QUZ130" s="507"/>
      <c r="QVA130" s="508"/>
      <c r="QVB130" s="503"/>
      <c r="QVC130" s="504"/>
      <c r="QVD130" s="504"/>
      <c r="QVE130" s="505"/>
      <c r="QVF130" s="505"/>
      <c r="QVG130" s="505"/>
      <c r="QVH130" s="506"/>
      <c r="QVI130" s="507"/>
      <c r="QVJ130" s="507"/>
      <c r="QVK130" s="507"/>
      <c r="QVL130" s="507"/>
      <c r="QVM130" s="507"/>
      <c r="QVN130" s="507"/>
      <c r="QVO130" s="507"/>
      <c r="QVP130" s="507"/>
      <c r="QVQ130" s="507"/>
      <c r="QVR130" s="507"/>
      <c r="QVS130" s="507"/>
      <c r="QVT130" s="508"/>
      <c r="QVU130" s="503"/>
      <c r="QVV130" s="504"/>
      <c r="QVW130" s="504"/>
      <c r="QVX130" s="505"/>
      <c r="QVY130" s="505"/>
      <c r="QVZ130" s="505"/>
      <c r="QWA130" s="506"/>
      <c r="QWB130" s="507"/>
      <c r="QWC130" s="507"/>
      <c r="QWD130" s="507"/>
      <c r="QWE130" s="507"/>
      <c r="QWF130" s="507"/>
      <c r="QWG130" s="507"/>
      <c r="QWH130" s="507"/>
      <c r="QWI130" s="507"/>
      <c r="QWJ130" s="507"/>
      <c r="QWK130" s="507"/>
      <c r="QWL130" s="507"/>
      <c r="QWM130" s="508"/>
      <c r="QWN130" s="503"/>
      <c r="QWO130" s="504"/>
      <c r="QWP130" s="504"/>
      <c r="QWQ130" s="505"/>
      <c r="QWR130" s="505"/>
      <c r="QWS130" s="505"/>
      <c r="QWT130" s="506"/>
      <c r="QWU130" s="507"/>
      <c r="QWV130" s="507"/>
      <c r="QWW130" s="507"/>
      <c r="QWX130" s="507"/>
      <c r="QWY130" s="507"/>
      <c r="QWZ130" s="507"/>
      <c r="QXA130" s="507"/>
      <c r="QXB130" s="507"/>
      <c r="QXC130" s="507"/>
      <c r="QXD130" s="507"/>
      <c r="QXE130" s="507"/>
      <c r="QXF130" s="508"/>
      <c r="QXG130" s="503"/>
      <c r="QXH130" s="504"/>
      <c r="QXI130" s="504"/>
      <c r="QXJ130" s="505"/>
      <c r="QXK130" s="505"/>
      <c r="QXL130" s="505"/>
      <c r="QXM130" s="506"/>
      <c r="QXN130" s="507"/>
      <c r="QXO130" s="507"/>
      <c r="QXP130" s="507"/>
      <c r="QXQ130" s="507"/>
      <c r="QXR130" s="507"/>
      <c r="QXS130" s="507"/>
      <c r="QXT130" s="507"/>
      <c r="QXU130" s="507"/>
      <c r="QXV130" s="507"/>
      <c r="QXW130" s="507"/>
      <c r="QXX130" s="507"/>
      <c r="QXY130" s="508"/>
      <c r="QXZ130" s="503"/>
      <c r="QYA130" s="504"/>
      <c r="QYB130" s="504"/>
      <c r="QYC130" s="505"/>
      <c r="QYD130" s="505"/>
      <c r="QYE130" s="505"/>
      <c r="QYF130" s="506"/>
      <c r="QYG130" s="507"/>
      <c r="QYH130" s="507"/>
      <c r="QYI130" s="507"/>
      <c r="QYJ130" s="507"/>
      <c r="QYK130" s="507"/>
      <c r="QYL130" s="507"/>
      <c r="QYM130" s="507"/>
      <c r="QYN130" s="507"/>
      <c r="QYO130" s="507"/>
      <c r="QYP130" s="507"/>
      <c r="QYQ130" s="507"/>
      <c r="QYR130" s="508"/>
      <c r="QYS130" s="503"/>
      <c r="QYT130" s="504"/>
      <c r="QYU130" s="504"/>
      <c r="QYV130" s="505"/>
      <c r="QYW130" s="505"/>
      <c r="QYX130" s="505"/>
      <c r="QYY130" s="506"/>
      <c r="QYZ130" s="507"/>
      <c r="QZA130" s="507"/>
      <c r="QZB130" s="507"/>
      <c r="QZC130" s="507"/>
      <c r="QZD130" s="507"/>
      <c r="QZE130" s="507"/>
      <c r="QZF130" s="507"/>
      <c r="QZG130" s="507"/>
      <c r="QZH130" s="507"/>
      <c r="QZI130" s="507"/>
      <c r="QZJ130" s="507"/>
      <c r="QZK130" s="508"/>
      <c r="QZL130" s="503"/>
      <c r="QZM130" s="504"/>
      <c r="QZN130" s="504"/>
      <c r="QZO130" s="505"/>
      <c r="QZP130" s="505"/>
      <c r="QZQ130" s="505"/>
      <c r="QZR130" s="506"/>
      <c r="QZS130" s="507"/>
      <c r="QZT130" s="507"/>
      <c r="QZU130" s="507"/>
      <c r="QZV130" s="507"/>
      <c r="QZW130" s="507"/>
      <c r="QZX130" s="507"/>
      <c r="QZY130" s="507"/>
      <c r="QZZ130" s="507"/>
      <c r="RAA130" s="507"/>
      <c r="RAB130" s="507"/>
      <c r="RAC130" s="507"/>
      <c r="RAD130" s="508"/>
      <c r="RAE130" s="503"/>
      <c r="RAF130" s="504"/>
      <c r="RAG130" s="504"/>
      <c r="RAH130" s="505"/>
      <c r="RAI130" s="505"/>
      <c r="RAJ130" s="505"/>
      <c r="RAK130" s="506"/>
      <c r="RAL130" s="507"/>
      <c r="RAM130" s="507"/>
      <c r="RAN130" s="507"/>
      <c r="RAO130" s="507"/>
      <c r="RAP130" s="507"/>
      <c r="RAQ130" s="507"/>
      <c r="RAR130" s="507"/>
      <c r="RAS130" s="507"/>
      <c r="RAT130" s="507"/>
      <c r="RAU130" s="507"/>
      <c r="RAV130" s="507"/>
      <c r="RAW130" s="508"/>
      <c r="RAX130" s="503"/>
      <c r="RAY130" s="504"/>
      <c r="RAZ130" s="504"/>
      <c r="RBA130" s="505"/>
      <c r="RBB130" s="505"/>
      <c r="RBC130" s="505"/>
      <c r="RBD130" s="506"/>
      <c r="RBE130" s="507"/>
      <c r="RBF130" s="507"/>
      <c r="RBG130" s="507"/>
      <c r="RBH130" s="507"/>
      <c r="RBI130" s="507"/>
      <c r="RBJ130" s="507"/>
      <c r="RBK130" s="507"/>
      <c r="RBL130" s="507"/>
      <c r="RBM130" s="507"/>
      <c r="RBN130" s="507"/>
      <c r="RBO130" s="507"/>
      <c r="RBP130" s="508"/>
      <c r="RBQ130" s="503"/>
      <c r="RBR130" s="504"/>
      <c r="RBS130" s="504"/>
      <c r="RBT130" s="505"/>
      <c r="RBU130" s="505"/>
      <c r="RBV130" s="505"/>
      <c r="RBW130" s="506"/>
      <c r="RBX130" s="507"/>
      <c r="RBY130" s="507"/>
      <c r="RBZ130" s="507"/>
      <c r="RCA130" s="507"/>
      <c r="RCB130" s="507"/>
      <c r="RCC130" s="507"/>
      <c r="RCD130" s="507"/>
      <c r="RCE130" s="507"/>
      <c r="RCF130" s="507"/>
      <c r="RCG130" s="507"/>
      <c r="RCH130" s="507"/>
      <c r="RCI130" s="508"/>
      <c r="RCJ130" s="503"/>
      <c r="RCK130" s="504"/>
      <c r="RCL130" s="504"/>
      <c r="RCM130" s="505"/>
      <c r="RCN130" s="505"/>
      <c r="RCO130" s="505"/>
      <c r="RCP130" s="506"/>
      <c r="RCQ130" s="507"/>
      <c r="RCR130" s="507"/>
      <c r="RCS130" s="507"/>
      <c r="RCT130" s="507"/>
      <c r="RCU130" s="507"/>
      <c r="RCV130" s="507"/>
      <c r="RCW130" s="507"/>
      <c r="RCX130" s="507"/>
      <c r="RCY130" s="507"/>
      <c r="RCZ130" s="507"/>
      <c r="RDA130" s="507"/>
      <c r="RDB130" s="508"/>
      <c r="RDC130" s="503"/>
      <c r="RDD130" s="504"/>
      <c r="RDE130" s="504"/>
      <c r="RDF130" s="505"/>
      <c r="RDG130" s="505"/>
      <c r="RDH130" s="505"/>
      <c r="RDI130" s="506"/>
      <c r="RDJ130" s="507"/>
      <c r="RDK130" s="507"/>
      <c r="RDL130" s="507"/>
      <c r="RDM130" s="507"/>
      <c r="RDN130" s="507"/>
      <c r="RDO130" s="507"/>
      <c r="RDP130" s="507"/>
      <c r="RDQ130" s="507"/>
      <c r="RDR130" s="507"/>
      <c r="RDS130" s="507"/>
      <c r="RDT130" s="507"/>
      <c r="RDU130" s="508"/>
      <c r="RDV130" s="503"/>
      <c r="RDW130" s="504"/>
      <c r="RDX130" s="504"/>
      <c r="RDY130" s="505"/>
      <c r="RDZ130" s="505"/>
      <c r="REA130" s="505"/>
      <c r="REB130" s="506"/>
      <c r="REC130" s="507"/>
      <c r="RED130" s="507"/>
      <c r="REE130" s="507"/>
      <c r="REF130" s="507"/>
      <c r="REG130" s="507"/>
      <c r="REH130" s="507"/>
      <c r="REI130" s="507"/>
      <c r="REJ130" s="507"/>
      <c r="REK130" s="507"/>
      <c r="REL130" s="507"/>
      <c r="REM130" s="507"/>
      <c r="REN130" s="508"/>
      <c r="REO130" s="503"/>
      <c r="REP130" s="504"/>
      <c r="REQ130" s="504"/>
      <c r="RER130" s="505"/>
      <c r="RES130" s="505"/>
      <c r="RET130" s="505"/>
      <c r="REU130" s="506"/>
      <c r="REV130" s="507"/>
      <c r="REW130" s="507"/>
      <c r="REX130" s="507"/>
      <c r="REY130" s="507"/>
      <c r="REZ130" s="507"/>
      <c r="RFA130" s="507"/>
      <c r="RFB130" s="507"/>
      <c r="RFC130" s="507"/>
      <c r="RFD130" s="507"/>
      <c r="RFE130" s="507"/>
      <c r="RFF130" s="507"/>
      <c r="RFG130" s="508"/>
      <c r="RFH130" s="503"/>
      <c r="RFI130" s="504"/>
      <c r="RFJ130" s="504"/>
      <c r="RFK130" s="505"/>
      <c r="RFL130" s="505"/>
      <c r="RFM130" s="505"/>
      <c r="RFN130" s="506"/>
      <c r="RFO130" s="507"/>
      <c r="RFP130" s="507"/>
      <c r="RFQ130" s="507"/>
      <c r="RFR130" s="507"/>
      <c r="RFS130" s="507"/>
      <c r="RFT130" s="507"/>
      <c r="RFU130" s="507"/>
      <c r="RFV130" s="507"/>
      <c r="RFW130" s="507"/>
      <c r="RFX130" s="507"/>
      <c r="RFY130" s="507"/>
      <c r="RFZ130" s="508"/>
      <c r="RGA130" s="503"/>
      <c r="RGB130" s="504"/>
      <c r="RGC130" s="504"/>
      <c r="RGD130" s="505"/>
      <c r="RGE130" s="505"/>
      <c r="RGF130" s="505"/>
      <c r="RGG130" s="506"/>
      <c r="RGH130" s="507"/>
      <c r="RGI130" s="507"/>
      <c r="RGJ130" s="507"/>
      <c r="RGK130" s="507"/>
      <c r="RGL130" s="507"/>
      <c r="RGM130" s="507"/>
      <c r="RGN130" s="507"/>
      <c r="RGO130" s="507"/>
      <c r="RGP130" s="507"/>
      <c r="RGQ130" s="507"/>
      <c r="RGR130" s="507"/>
      <c r="RGS130" s="508"/>
      <c r="RGT130" s="503"/>
      <c r="RGU130" s="504"/>
      <c r="RGV130" s="504"/>
      <c r="RGW130" s="505"/>
      <c r="RGX130" s="505"/>
      <c r="RGY130" s="505"/>
      <c r="RGZ130" s="506"/>
      <c r="RHA130" s="507"/>
      <c r="RHB130" s="507"/>
      <c r="RHC130" s="507"/>
      <c r="RHD130" s="507"/>
      <c r="RHE130" s="507"/>
      <c r="RHF130" s="507"/>
      <c r="RHG130" s="507"/>
      <c r="RHH130" s="507"/>
      <c r="RHI130" s="507"/>
      <c r="RHJ130" s="507"/>
      <c r="RHK130" s="507"/>
      <c r="RHL130" s="508"/>
      <c r="RHM130" s="503"/>
      <c r="RHN130" s="504"/>
      <c r="RHO130" s="504"/>
      <c r="RHP130" s="505"/>
      <c r="RHQ130" s="505"/>
      <c r="RHR130" s="505"/>
      <c r="RHS130" s="506"/>
      <c r="RHT130" s="507"/>
      <c r="RHU130" s="507"/>
      <c r="RHV130" s="507"/>
      <c r="RHW130" s="507"/>
      <c r="RHX130" s="507"/>
      <c r="RHY130" s="507"/>
      <c r="RHZ130" s="507"/>
      <c r="RIA130" s="507"/>
      <c r="RIB130" s="507"/>
      <c r="RIC130" s="507"/>
      <c r="RID130" s="507"/>
      <c r="RIE130" s="508"/>
      <c r="RIF130" s="503"/>
      <c r="RIG130" s="504"/>
      <c r="RIH130" s="504"/>
      <c r="RII130" s="505"/>
      <c r="RIJ130" s="505"/>
      <c r="RIK130" s="505"/>
      <c r="RIL130" s="506"/>
      <c r="RIM130" s="507"/>
      <c r="RIN130" s="507"/>
      <c r="RIO130" s="507"/>
      <c r="RIP130" s="507"/>
      <c r="RIQ130" s="507"/>
      <c r="RIR130" s="507"/>
      <c r="RIS130" s="507"/>
      <c r="RIT130" s="507"/>
      <c r="RIU130" s="507"/>
      <c r="RIV130" s="507"/>
      <c r="RIW130" s="507"/>
      <c r="RIX130" s="508"/>
      <c r="RIY130" s="503"/>
      <c r="RIZ130" s="504"/>
      <c r="RJA130" s="504"/>
      <c r="RJB130" s="505"/>
      <c r="RJC130" s="505"/>
      <c r="RJD130" s="505"/>
      <c r="RJE130" s="506"/>
      <c r="RJF130" s="507"/>
      <c r="RJG130" s="507"/>
      <c r="RJH130" s="507"/>
      <c r="RJI130" s="507"/>
      <c r="RJJ130" s="507"/>
      <c r="RJK130" s="507"/>
      <c r="RJL130" s="507"/>
      <c r="RJM130" s="507"/>
      <c r="RJN130" s="507"/>
      <c r="RJO130" s="507"/>
      <c r="RJP130" s="507"/>
      <c r="RJQ130" s="508"/>
      <c r="RJR130" s="503"/>
      <c r="RJS130" s="504"/>
      <c r="RJT130" s="504"/>
      <c r="RJU130" s="505"/>
      <c r="RJV130" s="505"/>
      <c r="RJW130" s="505"/>
      <c r="RJX130" s="506"/>
      <c r="RJY130" s="507"/>
      <c r="RJZ130" s="507"/>
      <c r="RKA130" s="507"/>
      <c r="RKB130" s="507"/>
      <c r="RKC130" s="507"/>
      <c r="RKD130" s="507"/>
      <c r="RKE130" s="507"/>
      <c r="RKF130" s="507"/>
      <c r="RKG130" s="507"/>
      <c r="RKH130" s="507"/>
      <c r="RKI130" s="507"/>
      <c r="RKJ130" s="508"/>
      <c r="RKK130" s="503"/>
      <c r="RKL130" s="504"/>
      <c r="RKM130" s="504"/>
      <c r="RKN130" s="505"/>
      <c r="RKO130" s="505"/>
      <c r="RKP130" s="505"/>
      <c r="RKQ130" s="506"/>
      <c r="RKR130" s="507"/>
      <c r="RKS130" s="507"/>
      <c r="RKT130" s="507"/>
      <c r="RKU130" s="507"/>
      <c r="RKV130" s="507"/>
      <c r="RKW130" s="507"/>
      <c r="RKX130" s="507"/>
      <c r="RKY130" s="507"/>
      <c r="RKZ130" s="507"/>
      <c r="RLA130" s="507"/>
      <c r="RLB130" s="507"/>
      <c r="RLC130" s="508"/>
      <c r="RLD130" s="503"/>
      <c r="RLE130" s="504"/>
      <c r="RLF130" s="504"/>
      <c r="RLG130" s="505"/>
      <c r="RLH130" s="505"/>
      <c r="RLI130" s="505"/>
      <c r="RLJ130" s="506"/>
      <c r="RLK130" s="507"/>
      <c r="RLL130" s="507"/>
      <c r="RLM130" s="507"/>
      <c r="RLN130" s="507"/>
      <c r="RLO130" s="507"/>
      <c r="RLP130" s="507"/>
      <c r="RLQ130" s="507"/>
      <c r="RLR130" s="507"/>
      <c r="RLS130" s="507"/>
      <c r="RLT130" s="507"/>
      <c r="RLU130" s="507"/>
      <c r="RLV130" s="508"/>
      <c r="RLW130" s="503"/>
      <c r="RLX130" s="504"/>
      <c r="RLY130" s="504"/>
      <c r="RLZ130" s="505"/>
      <c r="RMA130" s="505"/>
      <c r="RMB130" s="505"/>
      <c r="RMC130" s="506"/>
      <c r="RMD130" s="507"/>
      <c r="RME130" s="507"/>
      <c r="RMF130" s="507"/>
      <c r="RMG130" s="507"/>
      <c r="RMH130" s="507"/>
      <c r="RMI130" s="507"/>
      <c r="RMJ130" s="507"/>
      <c r="RMK130" s="507"/>
      <c r="RML130" s="507"/>
      <c r="RMM130" s="507"/>
      <c r="RMN130" s="507"/>
      <c r="RMO130" s="508"/>
      <c r="RMP130" s="503"/>
      <c r="RMQ130" s="504"/>
      <c r="RMR130" s="504"/>
      <c r="RMS130" s="505"/>
      <c r="RMT130" s="505"/>
      <c r="RMU130" s="505"/>
      <c r="RMV130" s="506"/>
      <c r="RMW130" s="507"/>
      <c r="RMX130" s="507"/>
      <c r="RMY130" s="507"/>
      <c r="RMZ130" s="507"/>
      <c r="RNA130" s="507"/>
      <c r="RNB130" s="507"/>
      <c r="RNC130" s="507"/>
      <c r="RND130" s="507"/>
      <c r="RNE130" s="507"/>
      <c r="RNF130" s="507"/>
      <c r="RNG130" s="507"/>
      <c r="RNH130" s="508"/>
      <c r="RNI130" s="503"/>
      <c r="RNJ130" s="504"/>
      <c r="RNK130" s="504"/>
      <c r="RNL130" s="505"/>
      <c r="RNM130" s="505"/>
      <c r="RNN130" s="505"/>
      <c r="RNO130" s="506"/>
      <c r="RNP130" s="507"/>
      <c r="RNQ130" s="507"/>
      <c r="RNR130" s="507"/>
      <c r="RNS130" s="507"/>
      <c r="RNT130" s="507"/>
      <c r="RNU130" s="507"/>
      <c r="RNV130" s="507"/>
      <c r="RNW130" s="507"/>
      <c r="RNX130" s="507"/>
      <c r="RNY130" s="507"/>
      <c r="RNZ130" s="507"/>
      <c r="ROA130" s="508"/>
      <c r="ROB130" s="503"/>
      <c r="ROC130" s="504"/>
      <c r="ROD130" s="504"/>
      <c r="ROE130" s="505"/>
      <c r="ROF130" s="505"/>
      <c r="ROG130" s="505"/>
      <c r="ROH130" s="506"/>
      <c r="ROI130" s="507"/>
      <c r="ROJ130" s="507"/>
      <c r="ROK130" s="507"/>
      <c r="ROL130" s="507"/>
      <c r="ROM130" s="507"/>
      <c r="RON130" s="507"/>
      <c r="ROO130" s="507"/>
      <c r="ROP130" s="507"/>
      <c r="ROQ130" s="507"/>
      <c r="ROR130" s="507"/>
      <c r="ROS130" s="507"/>
      <c r="ROT130" s="508"/>
      <c r="ROU130" s="503"/>
      <c r="ROV130" s="504"/>
      <c r="ROW130" s="504"/>
      <c r="ROX130" s="505"/>
      <c r="ROY130" s="505"/>
      <c r="ROZ130" s="505"/>
      <c r="RPA130" s="506"/>
      <c r="RPB130" s="507"/>
      <c r="RPC130" s="507"/>
      <c r="RPD130" s="507"/>
      <c r="RPE130" s="507"/>
      <c r="RPF130" s="507"/>
      <c r="RPG130" s="507"/>
      <c r="RPH130" s="507"/>
      <c r="RPI130" s="507"/>
      <c r="RPJ130" s="507"/>
      <c r="RPK130" s="507"/>
      <c r="RPL130" s="507"/>
      <c r="RPM130" s="508"/>
      <c r="RPN130" s="503"/>
      <c r="RPO130" s="504"/>
      <c r="RPP130" s="504"/>
      <c r="RPQ130" s="505"/>
      <c r="RPR130" s="505"/>
      <c r="RPS130" s="505"/>
      <c r="RPT130" s="506"/>
      <c r="RPU130" s="507"/>
      <c r="RPV130" s="507"/>
      <c r="RPW130" s="507"/>
      <c r="RPX130" s="507"/>
      <c r="RPY130" s="507"/>
      <c r="RPZ130" s="507"/>
      <c r="RQA130" s="507"/>
      <c r="RQB130" s="507"/>
      <c r="RQC130" s="507"/>
      <c r="RQD130" s="507"/>
      <c r="RQE130" s="507"/>
      <c r="RQF130" s="508"/>
      <c r="RQG130" s="503"/>
      <c r="RQH130" s="504"/>
      <c r="RQI130" s="504"/>
      <c r="RQJ130" s="505"/>
      <c r="RQK130" s="505"/>
      <c r="RQL130" s="505"/>
      <c r="RQM130" s="506"/>
      <c r="RQN130" s="507"/>
      <c r="RQO130" s="507"/>
      <c r="RQP130" s="507"/>
      <c r="RQQ130" s="507"/>
      <c r="RQR130" s="507"/>
      <c r="RQS130" s="507"/>
      <c r="RQT130" s="507"/>
      <c r="RQU130" s="507"/>
      <c r="RQV130" s="507"/>
      <c r="RQW130" s="507"/>
      <c r="RQX130" s="507"/>
      <c r="RQY130" s="508"/>
      <c r="RQZ130" s="503"/>
      <c r="RRA130" s="504"/>
      <c r="RRB130" s="504"/>
      <c r="RRC130" s="505"/>
      <c r="RRD130" s="505"/>
      <c r="RRE130" s="505"/>
      <c r="RRF130" s="506"/>
      <c r="RRG130" s="507"/>
      <c r="RRH130" s="507"/>
      <c r="RRI130" s="507"/>
      <c r="RRJ130" s="507"/>
      <c r="RRK130" s="507"/>
      <c r="RRL130" s="507"/>
      <c r="RRM130" s="507"/>
      <c r="RRN130" s="507"/>
      <c r="RRO130" s="507"/>
      <c r="RRP130" s="507"/>
      <c r="RRQ130" s="507"/>
      <c r="RRR130" s="508"/>
      <c r="RRS130" s="503"/>
      <c r="RRT130" s="504"/>
      <c r="RRU130" s="504"/>
      <c r="RRV130" s="505"/>
      <c r="RRW130" s="505"/>
      <c r="RRX130" s="505"/>
      <c r="RRY130" s="506"/>
      <c r="RRZ130" s="507"/>
      <c r="RSA130" s="507"/>
      <c r="RSB130" s="507"/>
      <c r="RSC130" s="507"/>
      <c r="RSD130" s="507"/>
      <c r="RSE130" s="507"/>
      <c r="RSF130" s="507"/>
      <c r="RSG130" s="507"/>
      <c r="RSH130" s="507"/>
      <c r="RSI130" s="507"/>
      <c r="RSJ130" s="507"/>
      <c r="RSK130" s="508"/>
      <c r="RSL130" s="503"/>
      <c r="RSM130" s="504"/>
      <c r="RSN130" s="504"/>
      <c r="RSO130" s="505"/>
      <c r="RSP130" s="505"/>
      <c r="RSQ130" s="505"/>
      <c r="RSR130" s="506"/>
      <c r="RSS130" s="507"/>
      <c r="RST130" s="507"/>
      <c r="RSU130" s="507"/>
      <c r="RSV130" s="507"/>
      <c r="RSW130" s="507"/>
      <c r="RSX130" s="507"/>
      <c r="RSY130" s="507"/>
      <c r="RSZ130" s="507"/>
      <c r="RTA130" s="507"/>
      <c r="RTB130" s="507"/>
      <c r="RTC130" s="507"/>
      <c r="RTD130" s="508"/>
      <c r="RTE130" s="503"/>
      <c r="RTF130" s="504"/>
      <c r="RTG130" s="504"/>
      <c r="RTH130" s="505"/>
      <c r="RTI130" s="505"/>
      <c r="RTJ130" s="505"/>
      <c r="RTK130" s="506"/>
      <c r="RTL130" s="507"/>
      <c r="RTM130" s="507"/>
      <c r="RTN130" s="507"/>
      <c r="RTO130" s="507"/>
      <c r="RTP130" s="507"/>
      <c r="RTQ130" s="507"/>
      <c r="RTR130" s="507"/>
      <c r="RTS130" s="507"/>
      <c r="RTT130" s="507"/>
      <c r="RTU130" s="507"/>
      <c r="RTV130" s="507"/>
      <c r="RTW130" s="508"/>
      <c r="RTX130" s="503"/>
      <c r="RTY130" s="504"/>
      <c r="RTZ130" s="504"/>
      <c r="RUA130" s="505"/>
      <c r="RUB130" s="505"/>
      <c r="RUC130" s="505"/>
      <c r="RUD130" s="506"/>
      <c r="RUE130" s="507"/>
      <c r="RUF130" s="507"/>
      <c r="RUG130" s="507"/>
      <c r="RUH130" s="507"/>
      <c r="RUI130" s="507"/>
      <c r="RUJ130" s="507"/>
      <c r="RUK130" s="507"/>
      <c r="RUL130" s="507"/>
      <c r="RUM130" s="507"/>
      <c r="RUN130" s="507"/>
      <c r="RUO130" s="507"/>
      <c r="RUP130" s="508"/>
      <c r="RUQ130" s="503"/>
      <c r="RUR130" s="504"/>
      <c r="RUS130" s="504"/>
      <c r="RUT130" s="505"/>
      <c r="RUU130" s="505"/>
      <c r="RUV130" s="505"/>
      <c r="RUW130" s="506"/>
      <c r="RUX130" s="507"/>
      <c r="RUY130" s="507"/>
      <c r="RUZ130" s="507"/>
      <c r="RVA130" s="507"/>
      <c r="RVB130" s="507"/>
      <c r="RVC130" s="507"/>
      <c r="RVD130" s="507"/>
      <c r="RVE130" s="507"/>
      <c r="RVF130" s="507"/>
      <c r="RVG130" s="507"/>
      <c r="RVH130" s="507"/>
      <c r="RVI130" s="508"/>
      <c r="RVJ130" s="503"/>
      <c r="RVK130" s="504"/>
      <c r="RVL130" s="504"/>
      <c r="RVM130" s="505"/>
      <c r="RVN130" s="505"/>
      <c r="RVO130" s="505"/>
      <c r="RVP130" s="506"/>
      <c r="RVQ130" s="507"/>
      <c r="RVR130" s="507"/>
      <c r="RVS130" s="507"/>
      <c r="RVT130" s="507"/>
      <c r="RVU130" s="507"/>
      <c r="RVV130" s="507"/>
      <c r="RVW130" s="507"/>
      <c r="RVX130" s="507"/>
      <c r="RVY130" s="507"/>
      <c r="RVZ130" s="507"/>
      <c r="RWA130" s="507"/>
      <c r="RWB130" s="508"/>
      <c r="RWC130" s="503"/>
      <c r="RWD130" s="504"/>
      <c r="RWE130" s="504"/>
      <c r="RWF130" s="505"/>
      <c r="RWG130" s="505"/>
      <c r="RWH130" s="505"/>
      <c r="RWI130" s="506"/>
      <c r="RWJ130" s="507"/>
      <c r="RWK130" s="507"/>
      <c r="RWL130" s="507"/>
      <c r="RWM130" s="507"/>
      <c r="RWN130" s="507"/>
      <c r="RWO130" s="507"/>
      <c r="RWP130" s="507"/>
      <c r="RWQ130" s="507"/>
      <c r="RWR130" s="507"/>
      <c r="RWS130" s="507"/>
      <c r="RWT130" s="507"/>
      <c r="RWU130" s="508"/>
      <c r="RWV130" s="503"/>
      <c r="RWW130" s="504"/>
      <c r="RWX130" s="504"/>
      <c r="RWY130" s="505"/>
      <c r="RWZ130" s="505"/>
      <c r="RXA130" s="505"/>
      <c r="RXB130" s="506"/>
      <c r="RXC130" s="507"/>
      <c r="RXD130" s="507"/>
      <c r="RXE130" s="507"/>
      <c r="RXF130" s="507"/>
      <c r="RXG130" s="507"/>
      <c r="RXH130" s="507"/>
      <c r="RXI130" s="507"/>
      <c r="RXJ130" s="507"/>
      <c r="RXK130" s="507"/>
      <c r="RXL130" s="507"/>
      <c r="RXM130" s="507"/>
      <c r="RXN130" s="508"/>
      <c r="RXO130" s="503"/>
      <c r="RXP130" s="504"/>
      <c r="RXQ130" s="504"/>
      <c r="RXR130" s="505"/>
      <c r="RXS130" s="505"/>
      <c r="RXT130" s="505"/>
      <c r="RXU130" s="506"/>
      <c r="RXV130" s="507"/>
      <c r="RXW130" s="507"/>
      <c r="RXX130" s="507"/>
      <c r="RXY130" s="507"/>
      <c r="RXZ130" s="507"/>
      <c r="RYA130" s="507"/>
      <c r="RYB130" s="507"/>
      <c r="RYC130" s="507"/>
      <c r="RYD130" s="507"/>
      <c r="RYE130" s="507"/>
      <c r="RYF130" s="507"/>
      <c r="RYG130" s="508"/>
      <c r="RYH130" s="503"/>
      <c r="RYI130" s="504"/>
      <c r="RYJ130" s="504"/>
      <c r="RYK130" s="505"/>
      <c r="RYL130" s="505"/>
      <c r="RYM130" s="505"/>
      <c r="RYN130" s="506"/>
      <c r="RYO130" s="507"/>
      <c r="RYP130" s="507"/>
      <c r="RYQ130" s="507"/>
      <c r="RYR130" s="507"/>
      <c r="RYS130" s="507"/>
      <c r="RYT130" s="507"/>
      <c r="RYU130" s="507"/>
      <c r="RYV130" s="507"/>
      <c r="RYW130" s="507"/>
      <c r="RYX130" s="507"/>
      <c r="RYY130" s="507"/>
      <c r="RYZ130" s="508"/>
      <c r="RZA130" s="503"/>
      <c r="RZB130" s="504"/>
      <c r="RZC130" s="504"/>
      <c r="RZD130" s="505"/>
      <c r="RZE130" s="505"/>
      <c r="RZF130" s="505"/>
      <c r="RZG130" s="506"/>
      <c r="RZH130" s="507"/>
      <c r="RZI130" s="507"/>
      <c r="RZJ130" s="507"/>
      <c r="RZK130" s="507"/>
      <c r="RZL130" s="507"/>
      <c r="RZM130" s="507"/>
      <c r="RZN130" s="507"/>
      <c r="RZO130" s="507"/>
      <c r="RZP130" s="507"/>
      <c r="RZQ130" s="507"/>
      <c r="RZR130" s="507"/>
      <c r="RZS130" s="508"/>
      <c r="RZT130" s="503"/>
      <c r="RZU130" s="504"/>
      <c r="RZV130" s="504"/>
      <c r="RZW130" s="505"/>
      <c r="RZX130" s="505"/>
      <c r="RZY130" s="505"/>
      <c r="RZZ130" s="506"/>
      <c r="SAA130" s="507"/>
      <c r="SAB130" s="507"/>
      <c r="SAC130" s="507"/>
      <c r="SAD130" s="507"/>
      <c r="SAE130" s="507"/>
      <c r="SAF130" s="507"/>
      <c r="SAG130" s="507"/>
      <c r="SAH130" s="507"/>
      <c r="SAI130" s="507"/>
      <c r="SAJ130" s="507"/>
      <c r="SAK130" s="507"/>
      <c r="SAL130" s="508"/>
      <c r="SAM130" s="503"/>
      <c r="SAN130" s="504"/>
      <c r="SAO130" s="504"/>
      <c r="SAP130" s="505"/>
      <c r="SAQ130" s="505"/>
      <c r="SAR130" s="505"/>
      <c r="SAS130" s="506"/>
      <c r="SAT130" s="507"/>
      <c r="SAU130" s="507"/>
      <c r="SAV130" s="507"/>
      <c r="SAW130" s="507"/>
      <c r="SAX130" s="507"/>
      <c r="SAY130" s="507"/>
      <c r="SAZ130" s="507"/>
      <c r="SBA130" s="507"/>
      <c r="SBB130" s="507"/>
      <c r="SBC130" s="507"/>
      <c r="SBD130" s="507"/>
      <c r="SBE130" s="508"/>
      <c r="SBF130" s="503"/>
      <c r="SBG130" s="504"/>
      <c r="SBH130" s="504"/>
      <c r="SBI130" s="505"/>
      <c r="SBJ130" s="505"/>
      <c r="SBK130" s="505"/>
      <c r="SBL130" s="506"/>
      <c r="SBM130" s="507"/>
      <c r="SBN130" s="507"/>
      <c r="SBO130" s="507"/>
      <c r="SBP130" s="507"/>
      <c r="SBQ130" s="507"/>
      <c r="SBR130" s="507"/>
      <c r="SBS130" s="507"/>
      <c r="SBT130" s="507"/>
      <c r="SBU130" s="507"/>
      <c r="SBV130" s="507"/>
      <c r="SBW130" s="507"/>
      <c r="SBX130" s="508"/>
      <c r="SBY130" s="503"/>
      <c r="SBZ130" s="504"/>
      <c r="SCA130" s="504"/>
      <c r="SCB130" s="505"/>
      <c r="SCC130" s="505"/>
      <c r="SCD130" s="505"/>
      <c r="SCE130" s="506"/>
      <c r="SCF130" s="507"/>
      <c r="SCG130" s="507"/>
      <c r="SCH130" s="507"/>
      <c r="SCI130" s="507"/>
      <c r="SCJ130" s="507"/>
      <c r="SCK130" s="507"/>
      <c r="SCL130" s="507"/>
      <c r="SCM130" s="507"/>
      <c r="SCN130" s="507"/>
      <c r="SCO130" s="507"/>
      <c r="SCP130" s="507"/>
      <c r="SCQ130" s="508"/>
      <c r="SCR130" s="503"/>
      <c r="SCS130" s="504"/>
      <c r="SCT130" s="504"/>
      <c r="SCU130" s="505"/>
      <c r="SCV130" s="505"/>
      <c r="SCW130" s="505"/>
      <c r="SCX130" s="506"/>
      <c r="SCY130" s="507"/>
      <c r="SCZ130" s="507"/>
      <c r="SDA130" s="507"/>
      <c r="SDB130" s="507"/>
      <c r="SDC130" s="507"/>
      <c r="SDD130" s="507"/>
      <c r="SDE130" s="507"/>
      <c r="SDF130" s="507"/>
      <c r="SDG130" s="507"/>
      <c r="SDH130" s="507"/>
      <c r="SDI130" s="507"/>
      <c r="SDJ130" s="508"/>
      <c r="SDK130" s="503"/>
      <c r="SDL130" s="504"/>
      <c r="SDM130" s="504"/>
      <c r="SDN130" s="505"/>
      <c r="SDO130" s="505"/>
      <c r="SDP130" s="505"/>
      <c r="SDQ130" s="506"/>
      <c r="SDR130" s="507"/>
      <c r="SDS130" s="507"/>
      <c r="SDT130" s="507"/>
      <c r="SDU130" s="507"/>
      <c r="SDV130" s="507"/>
      <c r="SDW130" s="507"/>
      <c r="SDX130" s="507"/>
      <c r="SDY130" s="507"/>
      <c r="SDZ130" s="507"/>
      <c r="SEA130" s="507"/>
      <c r="SEB130" s="507"/>
      <c r="SEC130" s="508"/>
      <c r="SED130" s="503"/>
      <c r="SEE130" s="504"/>
      <c r="SEF130" s="504"/>
      <c r="SEG130" s="505"/>
      <c r="SEH130" s="505"/>
      <c r="SEI130" s="505"/>
      <c r="SEJ130" s="506"/>
      <c r="SEK130" s="507"/>
      <c r="SEL130" s="507"/>
      <c r="SEM130" s="507"/>
      <c r="SEN130" s="507"/>
      <c r="SEO130" s="507"/>
      <c r="SEP130" s="507"/>
      <c r="SEQ130" s="507"/>
      <c r="SER130" s="507"/>
      <c r="SES130" s="507"/>
      <c r="SET130" s="507"/>
      <c r="SEU130" s="507"/>
      <c r="SEV130" s="508"/>
      <c r="SEW130" s="503"/>
      <c r="SEX130" s="504"/>
      <c r="SEY130" s="504"/>
      <c r="SEZ130" s="505"/>
      <c r="SFA130" s="505"/>
      <c r="SFB130" s="505"/>
      <c r="SFC130" s="506"/>
      <c r="SFD130" s="507"/>
      <c r="SFE130" s="507"/>
      <c r="SFF130" s="507"/>
      <c r="SFG130" s="507"/>
      <c r="SFH130" s="507"/>
      <c r="SFI130" s="507"/>
      <c r="SFJ130" s="507"/>
      <c r="SFK130" s="507"/>
      <c r="SFL130" s="507"/>
      <c r="SFM130" s="507"/>
      <c r="SFN130" s="507"/>
      <c r="SFO130" s="508"/>
      <c r="SFP130" s="503"/>
      <c r="SFQ130" s="504"/>
      <c r="SFR130" s="504"/>
      <c r="SFS130" s="505"/>
      <c r="SFT130" s="505"/>
      <c r="SFU130" s="505"/>
      <c r="SFV130" s="506"/>
      <c r="SFW130" s="507"/>
      <c r="SFX130" s="507"/>
      <c r="SFY130" s="507"/>
      <c r="SFZ130" s="507"/>
      <c r="SGA130" s="507"/>
      <c r="SGB130" s="507"/>
      <c r="SGC130" s="507"/>
      <c r="SGD130" s="507"/>
      <c r="SGE130" s="507"/>
      <c r="SGF130" s="507"/>
      <c r="SGG130" s="507"/>
      <c r="SGH130" s="508"/>
      <c r="SGI130" s="503"/>
      <c r="SGJ130" s="504"/>
      <c r="SGK130" s="504"/>
      <c r="SGL130" s="505"/>
      <c r="SGM130" s="505"/>
      <c r="SGN130" s="505"/>
      <c r="SGO130" s="506"/>
      <c r="SGP130" s="507"/>
      <c r="SGQ130" s="507"/>
      <c r="SGR130" s="507"/>
      <c r="SGS130" s="507"/>
      <c r="SGT130" s="507"/>
      <c r="SGU130" s="507"/>
      <c r="SGV130" s="507"/>
      <c r="SGW130" s="507"/>
      <c r="SGX130" s="507"/>
      <c r="SGY130" s="507"/>
      <c r="SGZ130" s="507"/>
      <c r="SHA130" s="508"/>
      <c r="SHB130" s="503"/>
      <c r="SHC130" s="504"/>
      <c r="SHD130" s="504"/>
      <c r="SHE130" s="505"/>
      <c r="SHF130" s="505"/>
      <c r="SHG130" s="505"/>
      <c r="SHH130" s="506"/>
      <c r="SHI130" s="507"/>
      <c r="SHJ130" s="507"/>
      <c r="SHK130" s="507"/>
      <c r="SHL130" s="507"/>
      <c r="SHM130" s="507"/>
      <c r="SHN130" s="507"/>
      <c r="SHO130" s="507"/>
      <c r="SHP130" s="507"/>
      <c r="SHQ130" s="507"/>
      <c r="SHR130" s="507"/>
      <c r="SHS130" s="507"/>
      <c r="SHT130" s="508"/>
      <c r="SHU130" s="503"/>
      <c r="SHV130" s="504"/>
      <c r="SHW130" s="504"/>
      <c r="SHX130" s="505"/>
      <c r="SHY130" s="505"/>
      <c r="SHZ130" s="505"/>
      <c r="SIA130" s="506"/>
      <c r="SIB130" s="507"/>
      <c r="SIC130" s="507"/>
      <c r="SID130" s="507"/>
      <c r="SIE130" s="507"/>
      <c r="SIF130" s="507"/>
      <c r="SIG130" s="507"/>
      <c r="SIH130" s="507"/>
      <c r="SII130" s="507"/>
      <c r="SIJ130" s="507"/>
      <c r="SIK130" s="507"/>
      <c r="SIL130" s="507"/>
      <c r="SIM130" s="508"/>
      <c r="SIN130" s="503"/>
      <c r="SIO130" s="504"/>
      <c r="SIP130" s="504"/>
      <c r="SIQ130" s="505"/>
      <c r="SIR130" s="505"/>
      <c r="SIS130" s="505"/>
      <c r="SIT130" s="506"/>
      <c r="SIU130" s="507"/>
      <c r="SIV130" s="507"/>
      <c r="SIW130" s="507"/>
      <c r="SIX130" s="507"/>
      <c r="SIY130" s="507"/>
      <c r="SIZ130" s="507"/>
      <c r="SJA130" s="507"/>
      <c r="SJB130" s="507"/>
      <c r="SJC130" s="507"/>
      <c r="SJD130" s="507"/>
      <c r="SJE130" s="507"/>
      <c r="SJF130" s="508"/>
      <c r="SJG130" s="503"/>
      <c r="SJH130" s="504"/>
      <c r="SJI130" s="504"/>
      <c r="SJJ130" s="505"/>
      <c r="SJK130" s="505"/>
      <c r="SJL130" s="505"/>
      <c r="SJM130" s="506"/>
      <c r="SJN130" s="507"/>
      <c r="SJO130" s="507"/>
      <c r="SJP130" s="507"/>
      <c r="SJQ130" s="507"/>
      <c r="SJR130" s="507"/>
      <c r="SJS130" s="507"/>
      <c r="SJT130" s="507"/>
      <c r="SJU130" s="507"/>
      <c r="SJV130" s="507"/>
      <c r="SJW130" s="507"/>
      <c r="SJX130" s="507"/>
      <c r="SJY130" s="508"/>
      <c r="SJZ130" s="503"/>
      <c r="SKA130" s="504"/>
      <c r="SKB130" s="504"/>
      <c r="SKC130" s="505"/>
      <c r="SKD130" s="505"/>
      <c r="SKE130" s="505"/>
      <c r="SKF130" s="506"/>
      <c r="SKG130" s="507"/>
      <c r="SKH130" s="507"/>
      <c r="SKI130" s="507"/>
      <c r="SKJ130" s="507"/>
      <c r="SKK130" s="507"/>
      <c r="SKL130" s="507"/>
      <c r="SKM130" s="507"/>
      <c r="SKN130" s="507"/>
      <c r="SKO130" s="507"/>
      <c r="SKP130" s="507"/>
      <c r="SKQ130" s="507"/>
      <c r="SKR130" s="508"/>
      <c r="SKS130" s="503"/>
      <c r="SKT130" s="504"/>
      <c r="SKU130" s="504"/>
      <c r="SKV130" s="505"/>
      <c r="SKW130" s="505"/>
      <c r="SKX130" s="505"/>
      <c r="SKY130" s="506"/>
      <c r="SKZ130" s="507"/>
      <c r="SLA130" s="507"/>
      <c r="SLB130" s="507"/>
      <c r="SLC130" s="507"/>
      <c r="SLD130" s="507"/>
      <c r="SLE130" s="507"/>
      <c r="SLF130" s="507"/>
      <c r="SLG130" s="507"/>
      <c r="SLH130" s="507"/>
      <c r="SLI130" s="507"/>
      <c r="SLJ130" s="507"/>
      <c r="SLK130" s="508"/>
      <c r="SLL130" s="503"/>
      <c r="SLM130" s="504"/>
      <c r="SLN130" s="504"/>
      <c r="SLO130" s="505"/>
      <c r="SLP130" s="505"/>
      <c r="SLQ130" s="505"/>
      <c r="SLR130" s="506"/>
      <c r="SLS130" s="507"/>
      <c r="SLT130" s="507"/>
      <c r="SLU130" s="507"/>
      <c r="SLV130" s="507"/>
      <c r="SLW130" s="507"/>
      <c r="SLX130" s="507"/>
      <c r="SLY130" s="507"/>
      <c r="SLZ130" s="507"/>
      <c r="SMA130" s="507"/>
      <c r="SMB130" s="507"/>
      <c r="SMC130" s="507"/>
      <c r="SMD130" s="508"/>
      <c r="SME130" s="503"/>
      <c r="SMF130" s="504"/>
      <c r="SMG130" s="504"/>
      <c r="SMH130" s="505"/>
      <c r="SMI130" s="505"/>
      <c r="SMJ130" s="505"/>
      <c r="SMK130" s="506"/>
      <c r="SML130" s="507"/>
      <c r="SMM130" s="507"/>
      <c r="SMN130" s="507"/>
      <c r="SMO130" s="507"/>
      <c r="SMP130" s="507"/>
      <c r="SMQ130" s="507"/>
      <c r="SMR130" s="507"/>
      <c r="SMS130" s="507"/>
      <c r="SMT130" s="507"/>
      <c r="SMU130" s="507"/>
      <c r="SMV130" s="507"/>
      <c r="SMW130" s="508"/>
      <c r="SMX130" s="503"/>
      <c r="SMY130" s="504"/>
      <c r="SMZ130" s="504"/>
      <c r="SNA130" s="505"/>
      <c r="SNB130" s="505"/>
      <c r="SNC130" s="505"/>
      <c r="SND130" s="506"/>
      <c r="SNE130" s="507"/>
      <c r="SNF130" s="507"/>
      <c r="SNG130" s="507"/>
      <c r="SNH130" s="507"/>
      <c r="SNI130" s="507"/>
      <c r="SNJ130" s="507"/>
      <c r="SNK130" s="507"/>
      <c r="SNL130" s="507"/>
      <c r="SNM130" s="507"/>
      <c r="SNN130" s="507"/>
      <c r="SNO130" s="507"/>
      <c r="SNP130" s="508"/>
      <c r="SNQ130" s="503"/>
      <c r="SNR130" s="504"/>
      <c r="SNS130" s="504"/>
      <c r="SNT130" s="505"/>
      <c r="SNU130" s="505"/>
      <c r="SNV130" s="505"/>
      <c r="SNW130" s="506"/>
      <c r="SNX130" s="507"/>
      <c r="SNY130" s="507"/>
      <c r="SNZ130" s="507"/>
      <c r="SOA130" s="507"/>
      <c r="SOB130" s="507"/>
      <c r="SOC130" s="507"/>
      <c r="SOD130" s="507"/>
      <c r="SOE130" s="507"/>
      <c r="SOF130" s="507"/>
      <c r="SOG130" s="507"/>
      <c r="SOH130" s="507"/>
      <c r="SOI130" s="508"/>
      <c r="SOJ130" s="503"/>
      <c r="SOK130" s="504"/>
      <c r="SOL130" s="504"/>
      <c r="SOM130" s="505"/>
      <c r="SON130" s="505"/>
      <c r="SOO130" s="505"/>
      <c r="SOP130" s="506"/>
      <c r="SOQ130" s="507"/>
      <c r="SOR130" s="507"/>
      <c r="SOS130" s="507"/>
      <c r="SOT130" s="507"/>
      <c r="SOU130" s="507"/>
      <c r="SOV130" s="507"/>
      <c r="SOW130" s="507"/>
      <c r="SOX130" s="507"/>
      <c r="SOY130" s="507"/>
      <c r="SOZ130" s="507"/>
      <c r="SPA130" s="507"/>
      <c r="SPB130" s="508"/>
      <c r="SPC130" s="503"/>
      <c r="SPD130" s="504"/>
      <c r="SPE130" s="504"/>
      <c r="SPF130" s="505"/>
      <c r="SPG130" s="505"/>
      <c r="SPH130" s="505"/>
      <c r="SPI130" s="506"/>
      <c r="SPJ130" s="507"/>
      <c r="SPK130" s="507"/>
      <c r="SPL130" s="507"/>
      <c r="SPM130" s="507"/>
      <c r="SPN130" s="507"/>
      <c r="SPO130" s="507"/>
      <c r="SPP130" s="507"/>
      <c r="SPQ130" s="507"/>
      <c r="SPR130" s="507"/>
      <c r="SPS130" s="507"/>
      <c r="SPT130" s="507"/>
      <c r="SPU130" s="508"/>
      <c r="SPV130" s="503"/>
      <c r="SPW130" s="504"/>
      <c r="SPX130" s="504"/>
      <c r="SPY130" s="505"/>
      <c r="SPZ130" s="505"/>
      <c r="SQA130" s="505"/>
      <c r="SQB130" s="506"/>
      <c r="SQC130" s="507"/>
      <c r="SQD130" s="507"/>
      <c r="SQE130" s="507"/>
      <c r="SQF130" s="507"/>
      <c r="SQG130" s="507"/>
      <c r="SQH130" s="507"/>
      <c r="SQI130" s="507"/>
      <c r="SQJ130" s="507"/>
      <c r="SQK130" s="507"/>
      <c r="SQL130" s="507"/>
      <c r="SQM130" s="507"/>
      <c r="SQN130" s="508"/>
      <c r="SQO130" s="503"/>
      <c r="SQP130" s="504"/>
      <c r="SQQ130" s="504"/>
      <c r="SQR130" s="505"/>
      <c r="SQS130" s="505"/>
      <c r="SQT130" s="505"/>
      <c r="SQU130" s="506"/>
      <c r="SQV130" s="507"/>
      <c r="SQW130" s="507"/>
      <c r="SQX130" s="507"/>
      <c r="SQY130" s="507"/>
      <c r="SQZ130" s="507"/>
      <c r="SRA130" s="507"/>
      <c r="SRB130" s="507"/>
      <c r="SRC130" s="507"/>
      <c r="SRD130" s="507"/>
      <c r="SRE130" s="507"/>
      <c r="SRF130" s="507"/>
      <c r="SRG130" s="508"/>
      <c r="SRH130" s="503"/>
      <c r="SRI130" s="504"/>
      <c r="SRJ130" s="504"/>
      <c r="SRK130" s="505"/>
      <c r="SRL130" s="505"/>
      <c r="SRM130" s="505"/>
      <c r="SRN130" s="506"/>
      <c r="SRO130" s="507"/>
      <c r="SRP130" s="507"/>
      <c r="SRQ130" s="507"/>
      <c r="SRR130" s="507"/>
      <c r="SRS130" s="507"/>
      <c r="SRT130" s="507"/>
      <c r="SRU130" s="507"/>
      <c r="SRV130" s="507"/>
      <c r="SRW130" s="507"/>
      <c r="SRX130" s="507"/>
      <c r="SRY130" s="507"/>
      <c r="SRZ130" s="508"/>
      <c r="SSA130" s="503"/>
      <c r="SSB130" s="504"/>
      <c r="SSC130" s="504"/>
      <c r="SSD130" s="505"/>
      <c r="SSE130" s="505"/>
      <c r="SSF130" s="505"/>
      <c r="SSG130" s="506"/>
      <c r="SSH130" s="507"/>
      <c r="SSI130" s="507"/>
      <c r="SSJ130" s="507"/>
      <c r="SSK130" s="507"/>
      <c r="SSL130" s="507"/>
      <c r="SSM130" s="507"/>
      <c r="SSN130" s="507"/>
      <c r="SSO130" s="507"/>
      <c r="SSP130" s="507"/>
      <c r="SSQ130" s="507"/>
      <c r="SSR130" s="507"/>
      <c r="SSS130" s="508"/>
      <c r="SST130" s="503"/>
      <c r="SSU130" s="504"/>
      <c r="SSV130" s="504"/>
      <c r="SSW130" s="505"/>
      <c r="SSX130" s="505"/>
      <c r="SSY130" s="505"/>
      <c r="SSZ130" s="506"/>
      <c r="STA130" s="507"/>
      <c r="STB130" s="507"/>
      <c r="STC130" s="507"/>
      <c r="STD130" s="507"/>
      <c r="STE130" s="507"/>
      <c r="STF130" s="507"/>
      <c r="STG130" s="507"/>
      <c r="STH130" s="507"/>
      <c r="STI130" s="507"/>
      <c r="STJ130" s="507"/>
      <c r="STK130" s="507"/>
      <c r="STL130" s="508"/>
      <c r="STM130" s="503"/>
      <c r="STN130" s="504"/>
      <c r="STO130" s="504"/>
      <c r="STP130" s="505"/>
      <c r="STQ130" s="505"/>
      <c r="STR130" s="505"/>
      <c r="STS130" s="506"/>
      <c r="STT130" s="507"/>
      <c r="STU130" s="507"/>
      <c r="STV130" s="507"/>
      <c r="STW130" s="507"/>
      <c r="STX130" s="507"/>
      <c r="STY130" s="507"/>
      <c r="STZ130" s="507"/>
      <c r="SUA130" s="507"/>
      <c r="SUB130" s="507"/>
      <c r="SUC130" s="507"/>
      <c r="SUD130" s="507"/>
      <c r="SUE130" s="508"/>
      <c r="SUF130" s="503"/>
      <c r="SUG130" s="504"/>
      <c r="SUH130" s="504"/>
      <c r="SUI130" s="505"/>
      <c r="SUJ130" s="505"/>
      <c r="SUK130" s="505"/>
      <c r="SUL130" s="506"/>
      <c r="SUM130" s="507"/>
      <c r="SUN130" s="507"/>
      <c r="SUO130" s="507"/>
      <c r="SUP130" s="507"/>
      <c r="SUQ130" s="507"/>
      <c r="SUR130" s="507"/>
      <c r="SUS130" s="507"/>
      <c r="SUT130" s="507"/>
      <c r="SUU130" s="507"/>
      <c r="SUV130" s="507"/>
      <c r="SUW130" s="507"/>
      <c r="SUX130" s="508"/>
      <c r="SUY130" s="503"/>
      <c r="SUZ130" s="504"/>
      <c r="SVA130" s="504"/>
      <c r="SVB130" s="505"/>
      <c r="SVC130" s="505"/>
      <c r="SVD130" s="505"/>
      <c r="SVE130" s="506"/>
      <c r="SVF130" s="507"/>
      <c r="SVG130" s="507"/>
      <c r="SVH130" s="507"/>
      <c r="SVI130" s="507"/>
      <c r="SVJ130" s="507"/>
      <c r="SVK130" s="507"/>
      <c r="SVL130" s="507"/>
      <c r="SVM130" s="507"/>
      <c r="SVN130" s="507"/>
      <c r="SVO130" s="507"/>
      <c r="SVP130" s="507"/>
      <c r="SVQ130" s="508"/>
      <c r="SVR130" s="503"/>
      <c r="SVS130" s="504"/>
      <c r="SVT130" s="504"/>
      <c r="SVU130" s="505"/>
      <c r="SVV130" s="505"/>
      <c r="SVW130" s="505"/>
      <c r="SVX130" s="506"/>
      <c r="SVY130" s="507"/>
      <c r="SVZ130" s="507"/>
      <c r="SWA130" s="507"/>
      <c r="SWB130" s="507"/>
      <c r="SWC130" s="507"/>
      <c r="SWD130" s="507"/>
      <c r="SWE130" s="507"/>
      <c r="SWF130" s="507"/>
      <c r="SWG130" s="507"/>
      <c r="SWH130" s="507"/>
      <c r="SWI130" s="507"/>
      <c r="SWJ130" s="508"/>
      <c r="SWK130" s="503"/>
      <c r="SWL130" s="504"/>
      <c r="SWM130" s="504"/>
      <c r="SWN130" s="505"/>
      <c r="SWO130" s="505"/>
      <c r="SWP130" s="505"/>
      <c r="SWQ130" s="506"/>
      <c r="SWR130" s="507"/>
      <c r="SWS130" s="507"/>
      <c r="SWT130" s="507"/>
      <c r="SWU130" s="507"/>
      <c r="SWV130" s="507"/>
      <c r="SWW130" s="507"/>
      <c r="SWX130" s="507"/>
      <c r="SWY130" s="507"/>
      <c r="SWZ130" s="507"/>
      <c r="SXA130" s="507"/>
      <c r="SXB130" s="507"/>
      <c r="SXC130" s="508"/>
      <c r="SXD130" s="503"/>
      <c r="SXE130" s="504"/>
      <c r="SXF130" s="504"/>
      <c r="SXG130" s="505"/>
      <c r="SXH130" s="505"/>
      <c r="SXI130" s="505"/>
      <c r="SXJ130" s="506"/>
      <c r="SXK130" s="507"/>
      <c r="SXL130" s="507"/>
      <c r="SXM130" s="507"/>
      <c r="SXN130" s="507"/>
      <c r="SXO130" s="507"/>
      <c r="SXP130" s="507"/>
      <c r="SXQ130" s="507"/>
      <c r="SXR130" s="507"/>
      <c r="SXS130" s="507"/>
      <c r="SXT130" s="507"/>
      <c r="SXU130" s="507"/>
      <c r="SXV130" s="508"/>
      <c r="SXW130" s="503"/>
      <c r="SXX130" s="504"/>
      <c r="SXY130" s="504"/>
      <c r="SXZ130" s="505"/>
      <c r="SYA130" s="505"/>
      <c r="SYB130" s="505"/>
      <c r="SYC130" s="506"/>
      <c r="SYD130" s="507"/>
      <c r="SYE130" s="507"/>
      <c r="SYF130" s="507"/>
      <c r="SYG130" s="507"/>
      <c r="SYH130" s="507"/>
      <c r="SYI130" s="507"/>
      <c r="SYJ130" s="507"/>
      <c r="SYK130" s="507"/>
      <c r="SYL130" s="507"/>
      <c r="SYM130" s="507"/>
      <c r="SYN130" s="507"/>
      <c r="SYO130" s="508"/>
      <c r="SYP130" s="503"/>
      <c r="SYQ130" s="504"/>
      <c r="SYR130" s="504"/>
      <c r="SYS130" s="505"/>
      <c r="SYT130" s="505"/>
      <c r="SYU130" s="505"/>
      <c r="SYV130" s="506"/>
      <c r="SYW130" s="507"/>
      <c r="SYX130" s="507"/>
      <c r="SYY130" s="507"/>
      <c r="SYZ130" s="507"/>
      <c r="SZA130" s="507"/>
      <c r="SZB130" s="507"/>
      <c r="SZC130" s="507"/>
      <c r="SZD130" s="507"/>
      <c r="SZE130" s="507"/>
      <c r="SZF130" s="507"/>
      <c r="SZG130" s="507"/>
      <c r="SZH130" s="508"/>
      <c r="SZI130" s="503"/>
      <c r="SZJ130" s="504"/>
      <c r="SZK130" s="504"/>
      <c r="SZL130" s="505"/>
      <c r="SZM130" s="505"/>
      <c r="SZN130" s="505"/>
      <c r="SZO130" s="506"/>
      <c r="SZP130" s="507"/>
      <c r="SZQ130" s="507"/>
      <c r="SZR130" s="507"/>
      <c r="SZS130" s="507"/>
      <c r="SZT130" s="507"/>
      <c r="SZU130" s="507"/>
      <c r="SZV130" s="507"/>
      <c r="SZW130" s="507"/>
      <c r="SZX130" s="507"/>
      <c r="SZY130" s="507"/>
      <c r="SZZ130" s="507"/>
      <c r="TAA130" s="508"/>
      <c r="TAB130" s="503"/>
      <c r="TAC130" s="504"/>
      <c r="TAD130" s="504"/>
      <c r="TAE130" s="505"/>
      <c r="TAF130" s="505"/>
      <c r="TAG130" s="505"/>
      <c r="TAH130" s="506"/>
      <c r="TAI130" s="507"/>
      <c r="TAJ130" s="507"/>
      <c r="TAK130" s="507"/>
      <c r="TAL130" s="507"/>
      <c r="TAM130" s="507"/>
      <c r="TAN130" s="507"/>
      <c r="TAO130" s="507"/>
      <c r="TAP130" s="507"/>
      <c r="TAQ130" s="507"/>
      <c r="TAR130" s="507"/>
      <c r="TAS130" s="507"/>
      <c r="TAT130" s="508"/>
      <c r="TAU130" s="503"/>
      <c r="TAV130" s="504"/>
      <c r="TAW130" s="504"/>
      <c r="TAX130" s="505"/>
      <c r="TAY130" s="505"/>
      <c r="TAZ130" s="505"/>
      <c r="TBA130" s="506"/>
      <c r="TBB130" s="507"/>
      <c r="TBC130" s="507"/>
      <c r="TBD130" s="507"/>
      <c r="TBE130" s="507"/>
      <c r="TBF130" s="507"/>
      <c r="TBG130" s="507"/>
      <c r="TBH130" s="507"/>
      <c r="TBI130" s="507"/>
      <c r="TBJ130" s="507"/>
      <c r="TBK130" s="507"/>
      <c r="TBL130" s="507"/>
      <c r="TBM130" s="508"/>
      <c r="TBN130" s="503"/>
      <c r="TBO130" s="504"/>
      <c r="TBP130" s="504"/>
      <c r="TBQ130" s="505"/>
      <c r="TBR130" s="505"/>
      <c r="TBS130" s="505"/>
      <c r="TBT130" s="506"/>
      <c r="TBU130" s="507"/>
      <c r="TBV130" s="507"/>
      <c r="TBW130" s="507"/>
      <c r="TBX130" s="507"/>
      <c r="TBY130" s="507"/>
      <c r="TBZ130" s="507"/>
      <c r="TCA130" s="507"/>
      <c r="TCB130" s="507"/>
      <c r="TCC130" s="507"/>
      <c r="TCD130" s="507"/>
      <c r="TCE130" s="507"/>
      <c r="TCF130" s="508"/>
      <c r="TCG130" s="503"/>
      <c r="TCH130" s="504"/>
      <c r="TCI130" s="504"/>
      <c r="TCJ130" s="505"/>
      <c r="TCK130" s="505"/>
      <c r="TCL130" s="505"/>
      <c r="TCM130" s="506"/>
      <c r="TCN130" s="507"/>
      <c r="TCO130" s="507"/>
      <c r="TCP130" s="507"/>
      <c r="TCQ130" s="507"/>
      <c r="TCR130" s="507"/>
      <c r="TCS130" s="507"/>
      <c r="TCT130" s="507"/>
      <c r="TCU130" s="507"/>
      <c r="TCV130" s="507"/>
      <c r="TCW130" s="507"/>
      <c r="TCX130" s="507"/>
      <c r="TCY130" s="508"/>
      <c r="TCZ130" s="503"/>
      <c r="TDA130" s="504"/>
      <c r="TDB130" s="504"/>
      <c r="TDC130" s="505"/>
      <c r="TDD130" s="505"/>
      <c r="TDE130" s="505"/>
      <c r="TDF130" s="506"/>
      <c r="TDG130" s="507"/>
      <c r="TDH130" s="507"/>
      <c r="TDI130" s="507"/>
      <c r="TDJ130" s="507"/>
      <c r="TDK130" s="507"/>
      <c r="TDL130" s="507"/>
      <c r="TDM130" s="507"/>
      <c r="TDN130" s="507"/>
      <c r="TDO130" s="507"/>
      <c r="TDP130" s="507"/>
      <c r="TDQ130" s="507"/>
      <c r="TDR130" s="508"/>
      <c r="TDS130" s="503"/>
      <c r="TDT130" s="504"/>
      <c r="TDU130" s="504"/>
      <c r="TDV130" s="505"/>
      <c r="TDW130" s="505"/>
      <c r="TDX130" s="505"/>
      <c r="TDY130" s="506"/>
      <c r="TDZ130" s="507"/>
      <c r="TEA130" s="507"/>
      <c r="TEB130" s="507"/>
      <c r="TEC130" s="507"/>
      <c r="TED130" s="507"/>
      <c r="TEE130" s="507"/>
      <c r="TEF130" s="507"/>
      <c r="TEG130" s="507"/>
      <c r="TEH130" s="507"/>
      <c r="TEI130" s="507"/>
      <c r="TEJ130" s="507"/>
      <c r="TEK130" s="508"/>
      <c r="TEL130" s="503"/>
      <c r="TEM130" s="504"/>
      <c r="TEN130" s="504"/>
      <c r="TEO130" s="505"/>
      <c r="TEP130" s="505"/>
      <c r="TEQ130" s="505"/>
      <c r="TER130" s="506"/>
      <c r="TES130" s="507"/>
      <c r="TET130" s="507"/>
      <c r="TEU130" s="507"/>
      <c r="TEV130" s="507"/>
      <c r="TEW130" s="507"/>
      <c r="TEX130" s="507"/>
      <c r="TEY130" s="507"/>
      <c r="TEZ130" s="507"/>
      <c r="TFA130" s="507"/>
      <c r="TFB130" s="507"/>
      <c r="TFC130" s="507"/>
      <c r="TFD130" s="508"/>
      <c r="TFE130" s="503"/>
      <c r="TFF130" s="504"/>
      <c r="TFG130" s="504"/>
      <c r="TFH130" s="505"/>
      <c r="TFI130" s="505"/>
      <c r="TFJ130" s="505"/>
      <c r="TFK130" s="506"/>
      <c r="TFL130" s="507"/>
      <c r="TFM130" s="507"/>
      <c r="TFN130" s="507"/>
      <c r="TFO130" s="507"/>
      <c r="TFP130" s="507"/>
      <c r="TFQ130" s="507"/>
      <c r="TFR130" s="507"/>
      <c r="TFS130" s="507"/>
      <c r="TFT130" s="507"/>
      <c r="TFU130" s="507"/>
      <c r="TFV130" s="507"/>
      <c r="TFW130" s="508"/>
      <c r="TFX130" s="503"/>
      <c r="TFY130" s="504"/>
      <c r="TFZ130" s="504"/>
      <c r="TGA130" s="505"/>
      <c r="TGB130" s="505"/>
      <c r="TGC130" s="505"/>
      <c r="TGD130" s="506"/>
      <c r="TGE130" s="507"/>
      <c r="TGF130" s="507"/>
      <c r="TGG130" s="507"/>
      <c r="TGH130" s="507"/>
      <c r="TGI130" s="507"/>
      <c r="TGJ130" s="507"/>
      <c r="TGK130" s="507"/>
      <c r="TGL130" s="507"/>
      <c r="TGM130" s="507"/>
      <c r="TGN130" s="507"/>
      <c r="TGO130" s="507"/>
      <c r="TGP130" s="508"/>
      <c r="TGQ130" s="503"/>
      <c r="TGR130" s="504"/>
      <c r="TGS130" s="504"/>
      <c r="TGT130" s="505"/>
      <c r="TGU130" s="505"/>
      <c r="TGV130" s="505"/>
      <c r="TGW130" s="506"/>
      <c r="TGX130" s="507"/>
      <c r="TGY130" s="507"/>
      <c r="TGZ130" s="507"/>
      <c r="THA130" s="507"/>
      <c r="THB130" s="507"/>
      <c r="THC130" s="507"/>
      <c r="THD130" s="507"/>
      <c r="THE130" s="507"/>
      <c r="THF130" s="507"/>
      <c r="THG130" s="507"/>
      <c r="THH130" s="507"/>
      <c r="THI130" s="508"/>
      <c r="THJ130" s="503"/>
      <c r="THK130" s="504"/>
      <c r="THL130" s="504"/>
      <c r="THM130" s="505"/>
      <c r="THN130" s="505"/>
      <c r="THO130" s="505"/>
      <c r="THP130" s="506"/>
      <c r="THQ130" s="507"/>
      <c r="THR130" s="507"/>
      <c r="THS130" s="507"/>
      <c r="THT130" s="507"/>
      <c r="THU130" s="507"/>
      <c r="THV130" s="507"/>
      <c r="THW130" s="507"/>
      <c r="THX130" s="507"/>
      <c r="THY130" s="507"/>
      <c r="THZ130" s="507"/>
      <c r="TIA130" s="507"/>
      <c r="TIB130" s="508"/>
      <c r="TIC130" s="503"/>
      <c r="TID130" s="504"/>
      <c r="TIE130" s="504"/>
      <c r="TIF130" s="505"/>
      <c r="TIG130" s="505"/>
      <c r="TIH130" s="505"/>
      <c r="TII130" s="506"/>
      <c r="TIJ130" s="507"/>
      <c r="TIK130" s="507"/>
      <c r="TIL130" s="507"/>
      <c r="TIM130" s="507"/>
      <c r="TIN130" s="507"/>
      <c r="TIO130" s="507"/>
      <c r="TIP130" s="507"/>
      <c r="TIQ130" s="507"/>
      <c r="TIR130" s="507"/>
      <c r="TIS130" s="507"/>
      <c r="TIT130" s="507"/>
      <c r="TIU130" s="508"/>
      <c r="TIV130" s="503"/>
      <c r="TIW130" s="504"/>
      <c r="TIX130" s="504"/>
      <c r="TIY130" s="505"/>
      <c r="TIZ130" s="505"/>
      <c r="TJA130" s="505"/>
      <c r="TJB130" s="506"/>
      <c r="TJC130" s="507"/>
      <c r="TJD130" s="507"/>
      <c r="TJE130" s="507"/>
      <c r="TJF130" s="507"/>
      <c r="TJG130" s="507"/>
      <c r="TJH130" s="507"/>
      <c r="TJI130" s="507"/>
      <c r="TJJ130" s="507"/>
      <c r="TJK130" s="507"/>
      <c r="TJL130" s="507"/>
      <c r="TJM130" s="507"/>
      <c r="TJN130" s="508"/>
      <c r="TJO130" s="503"/>
      <c r="TJP130" s="504"/>
      <c r="TJQ130" s="504"/>
      <c r="TJR130" s="505"/>
      <c r="TJS130" s="505"/>
      <c r="TJT130" s="505"/>
      <c r="TJU130" s="506"/>
      <c r="TJV130" s="507"/>
      <c r="TJW130" s="507"/>
      <c r="TJX130" s="507"/>
      <c r="TJY130" s="507"/>
      <c r="TJZ130" s="507"/>
      <c r="TKA130" s="507"/>
      <c r="TKB130" s="507"/>
      <c r="TKC130" s="507"/>
      <c r="TKD130" s="507"/>
      <c r="TKE130" s="507"/>
      <c r="TKF130" s="507"/>
      <c r="TKG130" s="508"/>
      <c r="TKH130" s="503"/>
      <c r="TKI130" s="504"/>
      <c r="TKJ130" s="504"/>
      <c r="TKK130" s="505"/>
      <c r="TKL130" s="505"/>
      <c r="TKM130" s="505"/>
      <c r="TKN130" s="506"/>
      <c r="TKO130" s="507"/>
      <c r="TKP130" s="507"/>
      <c r="TKQ130" s="507"/>
      <c r="TKR130" s="507"/>
      <c r="TKS130" s="507"/>
      <c r="TKT130" s="507"/>
      <c r="TKU130" s="507"/>
      <c r="TKV130" s="507"/>
      <c r="TKW130" s="507"/>
      <c r="TKX130" s="507"/>
      <c r="TKY130" s="507"/>
      <c r="TKZ130" s="508"/>
      <c r="TLA130" s="503"/>
      <c r="TLB130" s="504"/>
      <c r="TLC130" s="504"/>
      <c r="TLD130" s="505"/>
      <c r="TLE130" s="505"/>
      <c r="TLF130" s="505"/>
      <c r="TLG130" s="506"/>
      <c r="TLH130" s="507"/>
      <c r="TLI130" s="507"/>
      <c r="TLJ130" s="507"/>
      <c r="TLK130" s="507"/>
      <c r="TLL130" s="507"/>
      <c r="TLM130" s="507"/>
      <c r="TLN130" s="507"/>
      <c r="TLO130" s="507"/>
      <c r="TLP130" s="507"/>
      <c r="TLQ130" s="507"/>
      <c r="TLR130" s="507"/>
      <c r="TLS130" s="508"/>
      <c r="TLT130" s="503"/>
      <c r="TLU130" s="504"/>
      <c r="TLV130" s="504"/>
      <c r="TLW130" s="505"/>
      <c r="TLX130" s="505"/>
      <c r="TLY130" s="505"/>
      <c r="TLZ130" s="506"/>
      <c r="TMA130" s="507"/>
      <c r="TMB130" s="507"/>
      <c r="TMC130" s="507"/>
      <c r="TMD130" s="507"/>
      <c r="TME130" s="507"/>
      <c r="TMF130" s="507"/>
      <c r="TMG130" s="507"/>
      <c r="TMH130" s="507"/>
      <c r="TMI130" s="507"/>
      <c r="TMJ130" s="507"/>
      <c r="TMK130" s="507"/>
      <c r="TML130" s="508"/>
      <c r="TMM130" s="503"/>
      <c r="TMN130" s="504"/>
      <c r="TMO130" s="504"/>
      <c r="TMP130" s="505"/>
      <c r="TMQ130" s="505"/>
      <c r="TMR130" s="505"/>
      <c r="TMS130" s="506"/>
      <c r="TMT130" s="507"/>
      <c r="TMU130" s="507"/>
      <c r="TMV130" s="507"/>
      <c r="TMW130" s="507"/>
      <c r="TMX130" s="507"/>
      <c r="TMY130" s="507"/>
      <c r="TMZ130" s="507"/>
      <c r="TNA130" s="507"/>
      <c r="TNB130" s="507"/>
      <c r="TNC130" s="507"/>
      <c r="TND130" s="507"/>
      <c r="TNE130" s="508"/>
      <c r="TNF130" s="503"/>
      <c r="TNG130" s="504"/>
      <c r="TNH130" s="504"/>
      <c r="TNI130" s="505"/>
      <c r="TNJ130" s="505"/>
      <c r="TNK130" s="505"/>
      <c r="TNL130" s="506"/>
      <c r="TNM130" s="507"/>
      <c r="TNN130" s="507"/>
      <c r="TNO130" s="507"/>
      <c r="TNP130" s="507"/>
      <c r="TNQ130" s="507"/>
      <c r="TNR130" s="507"/>
      <c r="TNS130" s="507"/>
      <c r="TNT130" s="507"/>
      <c r="TNU130" s="507"/>
      <c r="TNV130" s="507"/>
      <c r="TNW130" s="507"/>
      <c r="TNX130" s="508"/>
      <c r="TNY130" s="503"/>
      <c r="TNZ130" s="504"/>
      <c r="TOA130" s="504"/>
      <c r="TOB130" s="505"/>
      <c r="TOC130" s="505"/>
      <c r="TOD130" s="505"/>
      <c r="TOE130" s="506"/>
      <c r="TOF130" s="507"/>
      <c r="TOG130" s="507"/>
      <c r="TOH130" s="507"/>
      <c r="TOI130" s="507"/>
      <c r="TOJ130" s="507"/>
      <c r="TOK130" s="507"/>
      <c r="TOL130" s="507"/>
      <c r="TOM130" s="507"/>
      <c r="TON130" s="507"/>
      <c r="TOO130" s="507"/>
      <c r="TOP130" s="507"/>
      <c r="TOQ130" s="508"/>
      <c r="TOR130" s="503"/>
      <c r="TOS130" s="504"/>
      <c r="TOT130" s="504"/>
      <c r="TOU130" s="505"/>
      <c r="TOV130" s="505"/>
      <c r="TOW130" s="505"/>
      <c r="TOX130" s="506"/>
      <c r="TOY130" s="507"/>
      <c r="TOZ130" s="507"/>
      <c r="TPA130" s="507"/>
      <c r="TPB130" s="507"/>
      <c r="TPC130" s="507"/>
      <c r="TPD130" s="507"/>
      <c r="TPE130" s="507"/>
      <c r="TPF130" s="507"/>
      <c r="TPG130" s="507"/>
      <c r="TPH130" s="507"/>
      <c r="TPI130" s="507"/>
      <c r="TPJ130" s="508"/>
      <c r="TPK130" s="503"/>
      <c r="TPL130" s="504"/>
      <c r="TPM130" s="504"/>
      <c r="TPN130" s="505"/>
      <c r="TPO130" s="505"/>
      <c r="TPP130" s="505"/>
      <c r="TPQ130" s="506"/>
      <c r="TPR130" s="507"/>
      <c r="TPS130" s="507"/>
      <c r="TPT130" s="507"/>
      <c r="TPU130" s="507"/>
      <c r="TPV130" s="507"/>
      <c r="TPW130" s="507"/>
      <c r="TPX130" s="507"/>
      <c r="TPY130" s="507"/>
      <c r="TPZ130" s="507"/>
      <c r="TQA130" s="507"/>
      <c r="TQB130" s="507"/>
      <c r="TQC130" s="508"/>
      <c r="TQD130" s="503"/>
      <c r="TQE130" s="504"/>
      <c r="TQF130" s="504"/>
      <c r="TQG130" s="505"/>
      <c r="TQH130" s="505"/>
      <c r="TQI130" s="505"/>
      <c r="TQJ130" s="506"/>
      <c r="TQK130" s="507"/>
      <c r="TQL130" s="507"/>
      <c r="TQM130" s="507"/>
      <c r="TQN130" s="507"/>
      <c r="TQO130" s="507"/>
      <c r="TQP130" s="507"/>
      <c r="TQQ130" s="507"/>
      <c r="TQR130" s="507"/>
      <c r="TQS130" s="507"/>
      <c r="TQT130" s="507"/>
      <c r="TQU130" s="507"/>
      <c r="TQV130" s="508"/>
      <c r="TQW130" s="503"/>
      <c r="TQX130" s="504"/>
      <c r="TQY130" s="504"/>
      <c r="TQZ130" s="505"/>
      <c r="TRA130" s="505"/>
      <c r="TRB130" s="505"/>
      <c r="TRC130" s="506"/>
      <c r="TRD130" s="507"/>
      <c r="TRE130" s="507"/>
      <c r="TRF130" s="507"/>
      <c r="TRG130" s="507"/>
      <c r="TRH130" s="507"/>
      <c r="TRI130" s="507"/>
      <c r="TRJ130" s="507"/>
      <c r="TRK130" s="507"/>
      <c r="TRL130" s="507"/>
      <c r="TRM130" s="507"/>
      <c r="TRN130" s="507"/>
      <c r="TRO130" s="508"/>
      <c r="TRP130" s="503"/>
      <c r="TRQ130" s="504"/>
      <c r="TRR130" s="504"/>
      <c r="TRS130" s="505"/>
      <c r="TRT130" s="505"/>
      <c r="TRU130" s="505"/>
      <c r="TRV130" s="506"/>
      <c r="TRW130" s="507"/>
      <c r="TRX130" s="507"/>
      <c r="TRY130" s="507"/>
      <c r="TRZ130" s="507"/>
      <c r="TSA130" s="507"/>
      <c r="TSB130" s="507"/>
      <c r="TSC130" s="507"/>
      <c r="TSD130" s="507"/>
      <c r="TSE130" s="507"/>
      <c r="TSF130" s="507"/>
      <c r="TSG130" s="507"/>
      <c r="TSH130" s="508"/>
      <c r="TSI130" s="503"/>
      <c r="TSJ130" s="504"/>
      <c r="TSK130" s="504"/>
      <c r="TSL130" s="505"/>
      <c r="TSM130" s="505"/>
      <c r="TSN130" s="505"/>
      <c r="TSO130" s="506"/>
      <c r="TSP130" s="507"/>
      <c r="TSQ130" s="507"/>
      <c r="TSR130" s="507"/>
      <c r="TSS130" s="507"/>
      <c r="TST130" s="507"/>
      <c r="TSU130" s="507"/>
      <c r="TSV130" s="507"/>
      <c r="TSW130" s="507"/>
      <c r="TSX130" s="507"/>
      <c r="TSY130" s="507"/>
      <c r="TSZ130" s="507"/>
      <c r="TTA130" s="508"/>
      <c r="TTB130" s="503"/>
      <c r="TTC130" s="504"/>
      <c r="TTD130" s="504"/>
      <c r="TTE130" s="505"/>
      <c r="TTF130" s="505"/>
      <c r="TTG130" s="505"/>
      <c r="TTH130" s="506"/>
      <c r="TTI130" s="507"/>
      <c r="TTJ130" s="507"/>
      <c r="TTK130" s="507"/>
      <c r="TTL130" s="507"/>
      <c r="TTM130" s="507"/>
      <c r="TTN130" s="507"/>
      <c r="TTO130" s="507"/>
      <c r="TTP130" s="507"/>
      <c r="TTQ130" s="507"/>
      <c r="TTR130" s="507"/>
      <c r="TTS130" s="507"/>
      <c r="TTT130" s="508"/>
      <c r="TTU130" s="503"/>
      <c r="TTV130" s="504"/>
      <c r="TTW130" s="504"/>
      <c r="TTX130" s="505"/>
      <c r="TTY130" s="505"/>
      <c r="TTZ130" s="505"/>
      <c r="TUA130" s="506"/>
      <c r="TUB130" s="507"/>
      <c r="TUC130" s="507"/>
      <c r="TUD130" s="507"/>
      <c r="TUE130" s="507"/>
      <c r="TUF130" s="507"/>
      <c r="TUG130" s="507"/>
      <c r="TUH130" s="507"/>
      <c r="TUI130" s="507"/>
      <c r="TUJ130" s="507"/>
      <c r="TUK130" s="507"/>
      <c r="TUL130" s="507"/>
      <c r="TUM130" s="508"/>
      <c r="TUN130" s="503"/>
      <c r="TUO130" s="504"/>
      <c r="TUP130" s="504"/>
      <c r="TUQ130" s="505"/>
      <c r="TUR130" s="505"/>
      <c r="TUS130" s="505"/>
      <c r="TUT130" s="506"/>
      <c r="TUU130" s="507"/>
      <c r="TUV130" s="507"/>
      <c r="TUW130" s="507"/>
      <c r="TUX130" s="507"/>
      <c r="TUY130" s="507"/>
      <c r="TUZ130" s="507"/>
      <c r="TVA130" s="507"/>
      <c r="TVB130" s="507"/>
      <c r="TVC130" s="507"/>
      <c r="TVD130" s="507"/>
      <c r="TVE130" s="507"/>
      <c r="TVF130" s="508"/>
      <c r="TVG130" s="503"/>
      <c r="TVH130" s="504"/>
      <c r="TVI130" s="504"/>
      <c r="TVJ130" s="505"/>
      <c r="TVK130" s="505"/>
      <c r="TVL130" s="505"/>
      <c r="TVM130" s="506"/>
      <c r="TVN130" s="507"/>
      <c r="TVO130" s="507"/>
      <c r="TVP130" s="507"/>
      <c r="TVQ130" s="507"/>
      <c r="TVR130" s="507"/>
      <c r="TVS130" s="507"/>
      <c r="TVT130" s="507"/>
      <c r="TVU130" s="507"/>
      <c r="TVV130" s="507"/>
      <c r="TVW130" s="507"/>
      <c r="TVX130" s="507"/>
      <c r="TVY130" s="508"/>
      <c r="TVZ130" s="503"/>
      <c r="TWA130" s="504"/>
      <c r="TWB130" s="504"/>
      <c r="TWC130" s="505"/>
      <c r="TWD130" s="505"/>
      <c r="TWE130" s="505"/>
      <c r="TWF130" s="506"/>
      <c r="TWG130" s="507"/>
      <c r="TWH130" s="507"/>
      <c r="TWI130" s="507"/>
      <c r="TWJ130" s="507"/>
      <c r="TWK130" s="507"/>
      <c r="TWL130" s="507"/>
      <c r="TWM130" s="507"/>
      <c r="TWN130" s="507"/>
      <c r="TWO130" s="507"/>
      <c r="TWP130" s="507"/>
      <c r="TWQ130" s="507"/>
      <c r="TWR130" s="508"/>
      <c r="TWS130" s="503"/>
      <c r="TWT130" s="504"/>
      <c r="TWU130" s="504"/>
      <c r="TWV130" s="505"/>
      <c r="TWW130" s="505"/>
      <c r="TWX130" s="505"/>
      <c r="TWY130" s="506"/>
      <c r="TWZ130" s="507"/>
      <c r="TXA130" s="507"/>
      <c r="TXB130" s="507"/>
      <c r="TXC130" s="507"/>
      <c r="TXD130" s="507"/>
      <c r="TXE130" s="507"/>
      <c r="TXF130" s="507"/>
      <c r="TXG130" s="507"/>
      <c r="TXH130" s="507"/>
      <c r="TXI130" s="507"/>
      <c r="TXJ130" s="507"/>
      <c r="TXK130" s="508"/>
      <c r="TXL130" s="503"/>
      <c r="TXM130" s="504"/>
      <c r="TXN130" s="504"/>
      <c r="TXO130" s="505"/>
      <c r="TXP130" s="505"/>
      <c r="TXQ130" s="505"/>
      <c r="TXR130" s="506"/>
      <c r="TXS130" s="507"/>
      <c r="TXT130" s="507"/>
      <c r="TXU130" s="507"/>
      <c r="TXV130" s="507"/>
      <c r="TXW130" s="507"/>
      <c r="TXX130" s="507"/>
      <c r="TXY130" s="507"/>
      <c r="TXZ130" s="507"/>
      <c r="TYA130" s="507"/>
      <c r="TYB130" s="507"/>
      <c r="TYC130" s="507"/>
      <c r="TYD130" s="508"/>
      <c r="TYE130" s="503"/>
      <c r="TYF130" s="504"/>
      <c r="TYG130" s="504"/>
      <c r="TYH130" s="505"/>
      <c r="TYI130" s="505"/>
      <c r="TYJ130" s="505"/>
      <c r="TYK130" s="506"/>
      <c r="TYL130" s="507"/>
      <c r="TYM130" s="507"/>
      <c r="TYN130" s="507"/>
      <c r="TYO130" s="507"/>
      <c r="TYP130" s="507"/>
      <c r="TYQ130" s="507"/>
      <c r="TYR130" s="507"/>
      <c r="TYS130" s="507"/>
      <c r="TYT130" s="507"/>
      <c r="TYU130" s="507"/>
      <c r="TYV130" s="507"/>
      <c r="TYW130" s="508"/>
      <c r="TYX130" s="503"/>
      <c r="TYY130" s="504"/>
      <c r="TYZ130" s="504"/>
      <c r="TZA130" s="505"/>
      <c r="TZB130" s="505"/>
      <c r="TZC130" s="505"/>
      <c r="TZD130" s="506"/>
      <c r="TZE130" s="507"/>
      <c r="TZF130" s="507"/>
      <c r="TZG130" s="507"/>
      <c r="TZH130" s="507"/>
      <c r="TZI130" s="507"/>
      <c r="TZJ130" s="507"/>
      <c r="TZK130" s="507"/>
      <c r="TZL130" s="507"/>
      <c r="TZM130" s="507"/>
      <c r="TZN130" s="507"/>
      <c r="TZO130" s="507"/>
      <c r="TZP130" s="508"/>
      <c r="TZQ130" s="503"/>
      <c r="TZR130" s="504"/>
      <c r="TZS130" s="504"/>
      <c r="TZT130" s="505"/>
      <c r="TZU130" s="505"/>
      <c r="TZV130" s="505"/>
      <c r="TZW130" s="506"/>
      <c r="TZX130" s="507"/>
      <c r="TZY130" s="507"/>
      <c r="TZZ130" s="507"/>
      <c r="UAA130" s="507"/>
      <c r="UAB130" s="507"/>
      <c r="UAC130" s="507"/>
      <c r="UAD130" s="507"/>
      <c r="UAE130" s="507"/>
      <c r="UAF130" s="507"/>
      <c r="UAG130" s="507"/>
      <c r="UAH130" s="507"/>
      <c r="UAI130" s="508"/>
      <c r="UAJ130" s="503"/>
      <c r="UAK130" s="504"/>
      <c r="UAL130" s="504"/>
      <c r="UAM130" s="505"/>
      <c r="UAN130" s="505"/>
      <c r="UAO130" s="505"/>
      <c r="UAP130" s="506"/>
      <c r="UAQ130" s="507"/>
      <c r="UAR130" s="507"/>
      <c r="UAS130" s="507"/>
      <c r="UAT130" s="507"/>
      <c r="UAU130" s="507"/>
      <c r="UAV130" s="507"/>
      <c r="UAW130" s="507"/>
      <c r="UAX130" s="507"/>
      <c r="UAY130" s="507"/>
      <c r="UAZ130" s="507"/>
      <c r="UBA130" s="507"/>
      <c r="UBB130" s="508"/>
      <c r="UBC130" s="503"/>
      <c r="UBD130" s="504"/>
      <c r="UBE130" s="504"/>
      <c r="UBF130" s="505"/>
      <c r="UBG130" s="505"/>
      <c r="UBH130" s="505"/>
      <c r="UBI130" s="506"/>
      <c r="UBJ130" s="507"/>
      <c r="UBK130" s="507"/>
      <c r="UBL130" s="507"/>
      <c r="UBM130" s="507"/>
      <c r="UBN130" s="507"/>
      <c r="UBO130" s="507"/>
      <c r="UBP130" s="507"/>
      <c r="UBQ130" s="507"/>
      <c r="UBR130" s="507"/>
      <c r="UBS130" s="507"/>
      <c r="UBT130" s="507"/>
      <c r="UBU130" s="508"/>
      <c r="UBV130" s="503"/>
      <c r="UBW130" s="504"/>
      <c r="UBX130" s="504"/>
      <c r="UBY130" s="505"/>
      <c r="UBZ130" s="505"/>
      <c r="UCA130" s="505"/>
      <c r="UCB130" s="506"/>
      <c r="UCC130" s="507"/>
      <c r="UCD130" s="507"/>
      <c r="UCE130" s="507"/>
      <c r="UCF130" s="507"/>
      <c r="UCG130" s="507"/>
      <c r="UCH130" s="507"/>
      <c r="UCI130" s="507"/>
      <c r="UCJ130" s="507"/>
      <c r="UCK130" s="507"/>
      <c r="UCL130" s="507"/>
      <c r="UCM130" s="507"/>
      <c r="UCN130" s="508"/>
      <c r="UCO130" s="503"/>
      <c r="UCP130" s="504"/>
      <c r="UCQ130" s="504"/>
      <c r="UCR130" s="505"/>
      <c r="UCS130" s="505"/>
      <c r="UCT130" s="505"/>
      <c r="UCU130" s="506"/>
      <c r="UCV130" s="507"/>
      <c r="UCW130" s="507"/>
      <c r="UCX130" s="507"/>
      <c r="UCY130" s="507"/>
      <c r="UCZ130" s="507"/>
      <c r="UDA130" s="507"/>
      <c r="UDB130" s="507"/>
      <c r="UDC130" s="507"/>
      <c r="UDD130" s="507"/>
      <c r="UDE130" s="507"/>
      <c r="UDF130" s="507"/>
      <c r="UDG130" s="508"/>
      <c r="UDH130" s="503"/>
      <c r="UDI130" s="504"/>
      <c r="UDJ130" s="504"/>
      <c r="UDK130" s="505"/>
      <c r="UDL130" s="505"/>
      <c r="UDM130" s="505"/>
      <c r="UDN130" s="506"/>
      <c r="UDO130" s="507"/>
      <c r="UDP130" s="507"/>
      <c r="UDQ130" s="507"/>
      <c r="UDR130" s="507"/>
      <c r="UDS130" s="507"/>
      <c r="UDT130" s="507"/>
      <c r="UDU130" s="507"/>
      <c r="UDV130" s="507"/>
      <c r="UDW130" s="507"/>
      <c r="UDX130" s="507"/>
      <c r="UDY130" s="507"/>
      <c r="UDZ130" s="508"/>
      <c r="UEA130" s="503"/>
      <c r="UEB130" s="504"/>
      <c r="UEC130" s="504"/>
      <c r="UED130" s="505"/>
      <c r="UEE130" s="505"/>
      <c r="UEF130" s="505"/>
      <c r="UEG130" s="506"/>
      <c r="UEH130" s="507"/>
      <c r="UEI130" s="507"/>
      <c r="UEJ130" s="507"/>
      <c r="UEK130" s="507"/>
      <c r="UEL130" s="507"/>
      <c r="UEM130" s="507"/>
      <c r="UEN130" s="507"/>
      <c r="UEO130" s="507"/>
      <c r="UEP130" s="507"/>
      <c r="UEQ130" s="507"/>
      <c r="UER130" s="507"/>
      <c r="UES130" s="508"/>
      <c r="UET130" s="503"/>
      <c r="UEU130" s="504"/>
      <c r="UEV130" s="504"/>
      <c r="UEW130" s="505"/>
      <c r="UEX130" s="505"/>
      <c r="UEY130" s="505"/>
      <c r="UEZ130" s="506"/>
      <c r="UFA130" s="507"/>
      <c r="UFB130" s="507"/>
      <c r="UFC130" s="507"/>
      <c r="UFD130" s="507"/>
      <c r="UFE130" s="507"/>
      <c r="UFF130" s="507"/>
      <c r="UFG130" s="507"/>
      <c r="UFH130" s="507"/>
      <c r="UFI130" s="507"/>
      <c r="UFJ130" s="507"/>
      <c r="UFK130" s="507"/>
      <c r="UFL130" s="508"/>
      <c r="UFM130" s="503"/>
      <c r="UFN130" s="504"/>
      <c r="UFO130" s="504"/>
      <c r="UFP130" s="505"/>
      <c r="UFQ130" s="505"/>
      <c r="UFR130" s="505"/>
      <c r="UFS130" s="506"/>
      <c r="UFT130" s="507"/>
      <c r="UFU130" s="507"/>
      <c r="UFV130" s="507"/>
      <c r="UFW130" s="507"/>
      <c r="UFX130" s="507"/>
      <c r="UFY130" s="507"/>
      <c r="UFZ130" s="507"/>
      <c r="UGA130" s="507"/>
      <c r="UGB130" s="507"/>
      <c r="UGC130" s="507"/>
      <c r="UGD130" s="507"/>
      <c r="UGE130" s="508"/>
      <c r="UGF130" s="503"/>
      <c r="UGG130" s="504"/>
      <c r="UGH130" s="504"/>
      <c r="UGI130" s="505"/>
      <c r="UGJ130" s="505"/>
      <c r="UGK130" s="505"/>
      <c r="UGL130" s="506"/>
      <c r="UGM130" s="507"/>
      <c r="UGN130" s="507"/>
      <c r="UGO130" s="507"/>
      <c r="UGP130" s="507"/>
      <c r="UGQ130" s="507"/>
      <c r="UGR130" s="507"/>
      <c r="UGS130" s="507"/>
      <c r="UGT130" s="507"/>
      <c r="UGU130" s="507"/>
      <c r="UGV130" s="507"/>
      <c r="UGW130" s="507"/>
      <c r="UGX130" s="508"/>
      <c r="UGY130" s="503"/>
      <c r="UGZ130" s="504"/>
      <c r="UHA130" s="504"/>
      <c r="UHB130" s="505"/>
      <c r="UHC130" s="505"/>
      <c r="UHD130" s="505"/>
      <c r="UHE130" s="506"/>
      <c r="UHF130" s="507"/>
      <c r="UHG130" s="507"/>
      <c r="UHH130" s="507"/>
      <c r="UHI130" s="507"/>
      <c r="UHJ130" s="507"/>
      <c r="UHK130" s="507"/>
      <c r="UHL130" s="507"/>
      <c r="UHM130" s="507"/>
      <c r="UHN130" s="507"/>
      <c r="UHO130" s="507"/>
      <c r="UHP130" s="507"/>
      <c r="UHQ130" s="508"/>
      <c r="UHR130" s="503"/>
      <c r="UHS130" s="504"/>
      <c r="UHT130" s="504"/>
      <c r="UHU130" s="505"/>
      <c r="UHV130" s="505"/>
      <c r="UHW130" s="505"/>
      <c r="UHX130" s="506"/>
      <c r="UHY130" s="507"/>
      <c r="UHZ130" s="507"/>
      <c r="UIA130" s="507"/>
      <c r="UIB130" s="507"/>
      <c r="UIC130" s="507"/>
      <c r="UID130" s="507"/>
      <c r="UIE130" s="507"/>
      <c r="UIF130" s="507"/>
      <c r="UIG130" s="507"/>
      <c r="UIH130" s="507"/>
      <c r="UII130" s="507"/>
      <c r="UIJ130" s="508"/>
      <c r="UIK130" s="503"/>
      <c r="UIL130" s="504"/>
      <c r="UIM130" s="504"/>
      <c r="UIN130" s="505"/>
      <c r="UIO130" s="505"/>
      <c r="UIP130" s="505"/>
      <c r="UIQ130" s="506"/>
      <c r="UIR130" s="507"/>
      <c r="UIS130" s="507"/>
      <c r="UIT130" s="507"/>
      <c r="UIU130" s="507"/>
      <c r="UIV130" s="507"/>
      <c r="UIW130" s="507"/>
      <c r="UIX130" s="507"/>
      <c r="UIY130" s="507"/>
      <c r="UIZ130" s="507"/>
      <c r="UJA130" s="507"/>
      <c r="UJB130" s="507"/>
      <c r="UJC130" s="508"/>
      <c r="UJD130" s="503"/>
      <c r="UJE130" s="504"/>
      <c r="UJF130" s="504"/>
      <c r="UJG130" s="505"/>
      <c r="UJH130" s="505"/>
      <c r="UJI130" s="505"/>
      <c r="UJJ130" s="506"/>
      <c r="UJK130" s="507"/>
      <c r="UJL130" s="507"/>
      <c r="UJM130" s="507"/>
      <c r="UJN130" s="507"/>
      <c r="UJO130" s="507"/>
      <c r="UJP130" s="507"/>
      <c r="UJQ130" s="507"/>
      <c r="UJR130" s="507"/>
      <c r="UJS130" s="507"/>
      <c r="UJT130" s="507"/>
      <c r="UJU130" s="507"/>
      <c r="UJV130" s="508"/>
      <c r="UJW130" s="503"/>
      <c r="UJX130" s="504"/>
      <c r="UJY130" s="504"/>
      <c r="UJZ130" s="505"/>
      <c r="UKA130" s="505"/>
      <c r="UKB130" s="505"/>
      <c r="UKC130" s="506"/>
      <c r="UKD130" s="507"/>
      <c r="UKE130" s="507"/>
      <c r="UKF130" s="507"/>
      <c r="UKG130" s="507"/>
      <c r="UKH130" s="507"/>
      <c r="UKI130" s="507"/>
      <c r="UKJ130" s="507"/>
      <c r="UKK130" s="507"/>
      <c r="UKL130" s="507"/>
      <c r="UKM130" s="507"/>
      <c r="UKN130" s="507"/>
      <c r="UKO130" s="508"/>
      <c r="UKP130" s="503"/>
      <c r="UKQ130" s="504"/>
      <c r="UKR130" s="504"/>
      <c r="UKS130" s="505"/>
      <c r="UKT130" s="505"/>
      <c r="UKU130" s="505"/>
      <c r="UKV130" s="506"/>
      <c r="UKW130" s="507"/>
      <c r="UKX130" s="507"/>
      <c r="UKY130" s="507"/>
      <c r="UKZ130" s="507"/>
      <c r="ULA130" s="507"/>
      <c r="ULB130" s="507"/>
      <c r="ULC130" s="507"/>
      <c r="ULD130" s="507"/>
      <c r="ULE130" s="507"/>
      <c r="ULF130" s="507"/>
      <c r="ULG130" s="507"/>
      <c r="ULH130" s="508"/>
      <c r="ULI130" s="503"/>
      <c r="ULJ130" s="504"/>
      <c r="ULK130" s="504"/>
      <c r="ULL130" s="505"/>
      <c r="ULM130" s="505"/>
      <c r="ULN130" s="505"/>
      <c r="ULO130" s="506"/>
      <c r="ULP130" s="507"/>
      <c r="ULQ130" s="507"/>
      <c r="ULR130" s="507"/>
      <c r="ULS130" s="507"/>
      <c r="ULT130" s="507"/>
      <c r="ULU130" s="507"/>
      <c r="ULV130" s="507"/>
      <c r="ULW130" s="507"/>
      <c r="ULX130" s="507"/>
      <c r="ULY130" s="507"/>
      <c r="ULZ130" s="507"/>
      <c r="UMA130" s="508"/>
      <c r="UMB130" s="503"/>
      <c r="UMC130" s="504"/>
      <c r="UMD130" s="504"/>
      <c r="UME130" s="505"/>
      <c r="UMF130" s="505"/>
      <c r="UMG130" s="505"/>
      <c r="UMH130" s="506"/>
      <c r="UMI130" s="507"/>
      <c r="UMJ130" s="507"/>
      <c r="UMK130" s="507"/>
      <c r="UML130" s="507"/>
      <c r="UMM130" s="507"/>
      <c r="UMN130" s="507"/>
      <c r="UMO130" s="507"/>
      <c r="UMP130" s="507"/>
      <c r="UMQ130" s="507"/>
      <c r="UMR130" s="507"/>
      <c r="UMS130" s="507"/>
      <c r="UMT130" s="508"/>
      <c r="UMU130" s="503"/>
      <c r="UMV130" s="504"/>
      <c r="UMW130" s="504"/>
      <c r="UMX130" s="505"/>
      <c r="UMY130" s="505"/>
      <c r="UMZ130" s="505"/>
      <c r="UNA130" s="506"/>
      <c r="UNB130" s="507"/>
      <c r="UNC130" s="507"/>
      <c r="UND130" s="507"/>
      <c r="UNE130" s="507"/>
      <c r="UNF130" s="507"/>
      <c r="UNG130" s="507"/>
      <c r="UNH130" s="507"/>
      <c r="UNI130" s="507"/>
      <c r="UNJ130" s="507"/>
      <c r="UNK130" s="507"/>
      <c r="UNL130" s="507"/>
      <c r="UNM130" s="508"/>
      <c r="UNN130" s="503"/>
      <c r="UNO130" s="504"/>
      <c r="UNP130" s="504"/>
      <c r="UNQ130" s="505"/>
      <c r="UNR130" s="505"/>
      <c r="UNS130" s="505"/>
      <c r="UNT130" s="506"/>
      <c r="UNU130" s="507"/>
      <c r="UNV130" s="507"/>
      <c r="UNW130" s="507"/>
      <c r="UNX130" s="507"/>
      <c r="UNY130" s="507"/>
      <c r="UNZ130" s="507"/>
      <c r="UOA130" s="507"/>
      <c r="UOB130" s="507"/>
      <c r="UOC130" s="507"/>
      <c r="UOD130" s="507"/>
      <c r="UOE130" s="507"/>
      <c r="UOF130" s="508"/>
      <c r="UOG130" s="503"/>
      <c r="UOH130" s="504"/>
      <c r="UOI130" s="504"/>
      <c r="UOJ130" s="505"/>
      <c r="UOK130" s="505"/>
      <c r="UOL130" s="505"/>
      <c r="UOM130" s="506"/>
      <c r="UON130" s="507"/>
      <c r="UOO130" s="507"/>
      <c r="UOP130" s="507"/>
      <c r="UOQ130" s="507"/>
      <c r="UOR130" s="507"/>
      <c r="UOS130" s="507"/>
      <c r="UOT130" s="507"/>
      <c r="UOU130" s="507"/>
      <c r="UOV130" s="507"/>
      <c r="UOW130" s="507"/>
      <c r="UOX130" s="507"/>
      <c r="UOY130" s="508"/>
      <c r="UOZ130" s="503"/>
      <c r="UPA130" s="504"/>
      <c r="UPB130" s="504"/>
      <c r="UPC130" s="505"/>
      <c r="UPD130" s="505"/>
      <c r="UPE130" s="505"/>
      <c r="UPF130" s="506"/>
      <c r="UPG130" s="507"/>
      <c r="UPH130" s="507"/>
      <c r="UPI130" s="507"/>
      <c r="UPJ130" s="507"/>
      <c r="UPK130" s="507"/>
      <c r="UPL130" s="507"/>
      <c r="UPM130" s="507"/>
      <c r="UPN130" s="507"/>
      <c r="UPO130" s="507"/>
      <c r="UPP130" s="507"/>
      <c r="UPQ130" s="507"/>
      <c r="UPR130" s="508"/>
      <c r="UPS130" s="503"/>
      <c r="UPT130" s="504"/>
      <c r="UPU130" s="504"/>
      <c r="UPV130" s="505"/>
      <c r="UPW130" s="505"/>
      <c r="UPX130" s="505"/>
      <c r="UPY130" s="506"/>
      <c r="UPZ130" s="507"/>
      <c r="UQA130" s="507"/>
      <c r="UQB130" s="507"/>
      <c r="UQC130" s="507"/>
      <c r="UQD130" s="507"/>
      <c r="UQE130" s="507"/>
      <c r="UQF130" s="507"/>
      <c r="UQG130" s="507"/>
      <c r="UQH130" s="507"/>
      <c r="UQI130" s="507"/>
      <c r="UQJ130" s="507"/>
      <c r="UQK130" s="508"/>
      <c r="UQL130" s="503"/>
      <c r="UQM130" s="504"/>
      <c r="UQN130" s="504"/>
      <c r="UQO130" s="505"/>
      <c r="UQP130" s="505"/>
      <c r="UQQ130" s="505"/>
      <c r="UQR130" s="506"/>
      <c r="UQS130" s="507"/>
      <c r="UQT130" s="507"/>
      <c r="UQU130" s="507"/>
      <c r="UQV130" s="507"/>
      <c r="UQW130" s="507"/>
      <c r="UQX130" s="507"/>
      <c r="UQY130" s="507"/>
      <c r="UQZ130" s="507"/>
      <c r="URA130" s="507"/>
      <c r="URB130" s="507"/>
      <c r="URC130" s="507"/>
      <c r="URD130" s="508"/>
      <c r="URE130" s="503"/>
      <c r="URF130" s="504"/>
      <c r="URG130" s="504"/>
      <c r="URH130" s="505"/>
      <c r="URI130" s="505"/>
      <c r="URJ130" s="505"/>
      <c r="URK130" s="506"/>
      <c r="URL130" s="507"/>
      <c r="URM130" s="507"/>
      <c r="URN130" s="507"/>
      <c r="URO130" s="507"/>
      <c r="URP130" s="507"/>
      <c r="URQ130" s="507"/>
      <c r="URR130" s="507"/>
      <c r="URS130" s="507"/>
      <c r="URT130" s="507"/>
      <c r="URU130" s="507"/>
      <c r="URV130" s="507"/>
      <c r="URW130" s="508"/>
      <c r="URX130" s="503"/>
      <c r="URY130" s="504"/>
      <c r="URZ130" s="504"/>
      <c r="USA130" s="505"/>
      <c r="USB130" s="505"/>
      <c r="USC130" s="505"/>
      <c r="USD130" s="506"/>
      <c r="USE130" s="507"/>
      <c r="USF130" s="507"/>
      <c r="USG130" s="507"/>
      <c r="USH130" s="507"/>
      <c r="USI130" s="507"/>
      <c r="USJ130" s="507"/>
      <c r="USK130" s="507"/>
      <c r="USL130" s="507"/>
      <c r="USM130" s="507"/>
      <c r="USN130" s="507"/>
      <c r="USO130" s="507"/>
      <c r="USP130" s="508"/>
      <c r="USQ130" s="503"/>
      <c r="USR130" s="504"/>
      <c r="USS130" s="504"/>
      <c r="UST130" s="505"/>
      <c r="USU130" s="505"/>
      <c r="USV130" s="505"/>
      <c r="USW130" s="506"/>
      <c r="USX130" s="507"/>
      <c r="USY130" s="507"/>
      <c r="USZ130" s="507"/>
      <c r="UTA130" s="507"/>
      <c r="UTB130" s="507"/>
      <c r="UTC130" s="507"/>
      <c r="UTD130" s="507"/>
      <c r="UTE130" s="507"/>
      <c r="UTF130" s="507"/>
      <c r="UTG130" s="507"/>
      <c r="UTH130" s="507"/>
      <c r="UTI130" s="508"/>
      <c r="UTJ130" s="503"/>
      <c r="UTK130" s="504"/>
      <c r="UTL130" s="504"/>
      <c r="UTM130" s="505"/>
      <c r="UTN130" s="505"/>
      <c r="UTO130" s="505"/>
      <c r="UTP130" s="506"/>
      <c r="UTQ130" s="507"/>
      <c r="UTR130" s="507"/>
      <c r="UTS130" s="507"/>
      <c r="UTT130" s="507"/>
      <c r="UTU130" s="507"/>
      <c r="UTV130" s="507"/>
      <c r="UTW130" s="507"/>
      <c r="UTX130" s="507"/>
      <c r="UTY130" s="507"/>
      <c r="UTZ130" s="507"/>
      <c r="UUA130" s="507"/>
      <c r="UUB130" s="508"/>
      <c r="UUC130" s="503"/>
      <c r="UUD130" s="504"/>
      <c r="UUE130" s="504"/>
      <c r="UUF130" s="505"/>
      <c r="UUG130" s="505"/>
      <c r="UUH130" s="505"/>
      <c r="UUI130" s="506"/>
      <c r="UUJ130" s="507"/>
      <c r="UUK130" s="507"/>
      <c r="UUL130" s="507"/>
      <c r="UUM130" s="507"/>
      <c r="UUN130" s="507"/>
      <c r="UUO130" s="507"/>
      <c r="UUP130" s="507"/>
      <c r="UUQ130" s="507"/>
      <c r="UUR130" s="507"/>
      <c r="UUS130" s="507"/>
      <c r="UUT130" s="507"/>
      <c r="UUU130" s="508"/>
      <c r="UUV130" s="503"/>
      <c r="UUW130" s="504"/>
      <c r="UUX130" s="504"/>
      <c r="UUY130" s="505"/>
      <c r="UUZ130" s="505"/>
      <c r="UVA130" s="505"/>
      <c r="UVB130" s="506"/>
      <c r="UVC130" s="507"/>
      <c r="UVD130" s="507"/>
      <c r="UVE130" s="507"/>
      <c r="UVF130" s="507"/>
      <c r="UVG130" s="507"/>
      <c r="UVH130" s="507"/>
      <c r="UVI130" s="507"/>
      <c r="UVJ130" s="507"/>
      <c r="UVK130" s="507"/>
      <c r="UVL130" s="507"/>
      <c r="UVM130" s="507"/>
      <c r="UVN130" s="508"/>
      <c r="UVO130" s="503"/>
      <c r="UVP130" s="504"/>
      <c r="UVQ130" s="504"/>
      <c r="UVR130" s="505"/>
      <c r="UVS130" s="505"/>
      <c r="UVT130" s="505"/>
      <c r="UVU130" s="506"/>
      <c r="UVV130" s="507"/>
      <c r="UVW130" s="507"/>
      <c r="UVX130" s="507"/>
      <c r="UVY130" s="507"/>
      <c r="UVZ130" s="507"/>
      <c r="UWA130" s="507"/>
      <c r="UWB130" s="507"/>
      <c r="UWC130" s="507"/>
      <c r="UWD130" s="507"/>
      <c r="UWE130" s="507"/>
      <c r="UWF130" s="507"/>
      <c r="UWG130" s="508"/>
      <c r="UWH130" s="503"/>
      <c r="UWI130" s="504"/>
      <c r="UWJ130" s="504"/>
      <c r="UWK130" s="505"/>
      <c r="UWL130" s="505"/>
      <c r="UWM130" s="505"/>
      <c r="UWN130" s="506"/>
      <c r="UWO130" s="507"/>
      <c r="UWP130" s="507"/>
      <c r="UWQ130" s="507"/>
      <c r="UWR130" s="507"/>
      <c r="UWS130" s="507"/>
      <c r="UWT130" s="507"/>
      <c r="UWU130" s="507"/>
      <c r="UWV130" s="507"/>
      <c r="UWW130" s="507"/>
      <c r="UWX130" s="507"/>
      <c r="UWY130" s="507"/>
      <c r="UWZ130" s="508"/>
      <c r="UXA130" s="503"/>
      <c r="UXB130" s="504"/>
      <c r="UXC130" s="504"/>
      <c r="UXD130" s="505"/>
      <c r="UXE130" s="505"/>
      <c r="UXF130" s="505"/>
      <c r="UXG130" s="506"/>
      <c r="UXH130" s="507"/>
      <c r="UXI130" s="507"/>
      <c r="UXJ130" s="507"/>
      <c r="UXK130" s="507"/>
      <c r="UXL130" s="507"/>
      <c r="UXM130" s="507"/>
      <c r="UXN130" s="507"/>
      <c r="UXO130" s="507"/>
      <c r="UXP130" s="507"/>
      <c r="UXQ130" s="507"/>
      <c r="UXR130" s="507"/>
      <c r="UXS130" s="508"/>
      <c r="UXT130" s="503"/>
      <c r="UXU130" s="504"/>
      <c r="UXV130" s="504"/>
      <c r="UXW130" s="505"/>
      <c r="UXX130" s="505"/>
      <c r="UXY130" s="505"/>
      <c r="UXZ130" s="506"/>
      <c r="UYA130" s="507"/>
      <c r="UYB130" s="507"/>
      <c r="UYC130" s="507"/>
      <c r="UYD130" s="507"/>
      <c r="UYE130" s="507"/>
      <c r="UYF130" s="507"/>
      <c r="UYG130" s="507"/>
      <c r="UYH130" s="507"/>
      <c r="UYI130" s="507"/>
      <c r="UYJ130" s="507"/>
      <c r="UYK130" s="507"/>
      <c r="UYL130" s="508"/>
      <c r="UYM130" s="503"/>
      <c r="UYN130" s="504"/>
      <c r="UYO130" s="504"/>
      <c r="UYP130" s="505"/>
      <c r="UYQ130" s="505"/>
      <c r="UYR130" s="505"/>
      <c r="UYS130" s="506"/>
      <c r="UYT130" s="507"/>
      <c r="UYU130" s="507"/>
      <c r="UYV130" s="507"/>
      <c r="UYW130" s="507"/>
      <c r="UYX130" s="507"/>
      <c r="UYY130" s="507"/>
      <c r="UYZ130" s="507"/>
      <c r="UZA130" s="507"/>
      <c r="UZB130" s="507"/>
      <c r="UZC130" s="507"/>
      <c r="UZD130" s="507"/>
      <c r="UZE130" s="508"/>
      <c r="UZF130" s="503"/>
      <c r="UZG130" s="504"/>
      <c r="UZH130" s="504"/>
      <c r="UZI130" s="505"/>
      <c r="UZJ130" s="505"/>
      <c r="UZK130" s="505"/>
      <c r="UZL130" s="506"/>
      <c r="UZM130" s="507"/>
      <c r="UZN130" s="507"/>
      <c r="UZO130" s="507"/>
      <c r="UZP130" s="507"/>
      <c r="UZQ130" s="507"/>
      <c r="UZR130" s="507"/>
      <c r="UZS130" s="507"/>
      <c r="UZT130" s="507"/>
      <c r="UZU130" s="507"/>
      <c r="UZV130" s="507"/>
      <c r="UZW130" s="507"/>
      <c r="UZX130" s="508"/>
      <c r="UZY130" s="503"/>
      <c r="UZZ130" s="504"/>
      <c r="VAA130" s="504"/>
      <c r="VAB130" s="505"/>
      <c r="VAC130" s="505"/>
      <c r="VAD130" s="505"/>
      <c r="VAE130" s="506"/>
      <c r="VAF130" s="507"/>
      <c r="VAG130" s="507"/>
      <c r="VAH130" s="507"/>
      <c r="VAI130" s="507"/>
      <c r="VAJ130" s="507"/>
      <c r="VAK130" s="507"/>
      <c r="VAL130" s="507"/>
      <c r="VAM130" s="507"/>
      <c r="VAN130" s="507"/>
      <c r="VAO130" s="507"/>
      <c r="VAP130" s="507"/>
      <c r="VAQ130" s="508"/>
      <c r="VAR130" s="503"/>
      <c r="VAS130" s="504"/>
      <c r="VAT130" s="504"/>
      <c r="VAU130" s="505"/>
      <c r="VAV130" s="505"/>
      <c r="VAW130" s="505"/>
      <c r="VAX130" s="506"/>
      <c r="VAY130" s="507"/>
      <c r="VAZ130" s="507"/>
      <c r="VBA130" s="507"/>
      <c r="VBB130" s="507"/>
      <c r="VBC130" s="507"/>
      <c r="VBD130" s="507"/>
      <c r="VBE130" s="507"/>
      <c r="VBF130" s="507"/>
      <c r="VBG130" s="507"/>
      <c r="VBH130" s="507"/>
      <c r="VBI130" s="507"/>
      <c r="VBJ130" s="508"/>
      <c r="VBK130" s="503"/>
      <c r="VBL130" s="504"/>
      <c r="VBM130" s="504"/>
      <c r="VBN130" s="505"/>
      <c r="VBO130" s="505"/>
      <c r="VBP130" s="505"/>
      <c r="VBQ130" s="506"/>
      <c r="VBR130" s="507"/>
      <c r="VBS130" s="507"/>
      <c r="VBT130" s="507"/>
      <c r="VBU130" s="507"/>
      <c r="VBV130" s="507"/>
      <c r="VBW130" s="507"/>
      <c r="VBX130" s="507"/>
      <c r="VBY130" s="507"/>
      <c r="VBZ130" s="507"/>
      <c r="VCA130" s="507"/>
      <c r="VCB130" s="507"/>
      <c r="VCC130" s="508"/>
      <c r="VCD130" s="503"/>
      <c r="VCE130" s="504"/>
      <c r="VCF130" s="504"/>
      <c r="VCG130" s="505"/>
      <c r="VCH130" s="505"/>
      <c r="VCI130" s="505"/>
      <c r="VCJ130" s="506"/>
      <c r="VCK130" s="507"/>
      <c r="VCL130" s="507"/>
      <c r="VCM130" s="507"/>
      <c r="VCN130" s="507"/>
      <c r="VCO130" s="507"/>
      <c r="VCP130" s="507"/>
      <c r="VCQ130" s="507"/>
      <c r="VCR130" s="507"/>
      <c r="VCS130" s="507"/>
      <c r="VCT130" s="507"/>
      <c r="VCU130" s="507"/>
      <c r="VCV130" s="508"/>
      <c r="VCW130" s="503"/>
      <c r="VCX130" s="504"/>
      <c r="VCY130" s="504"/>
      <c r="VCZ130" s="505"/>
      <c r="VDA130" s="505"/>
      <c r="VDB130" s="505"/>
      <c r="VDC130" s="506"/>
      <c r="VDD130" s="507"/>
      <c r="VDE130" s="507"/>
      <c r="VDF130" s="507"/>
      <c r="VDG130" s="507"/>
      <c r="VDH130" s="507"/>
      <c r="VDI130" s="507"/>
      <c r="VDJ130" s="507"/>
      <c r="VDK130" s="507"/>
      <c r="VDL130" s="507"/>
      <c r="VDM130" s="507"/>
      <c r="VDN130" s="507"/>
      <c r="VDO130" s="508"/>
      <c r="VDP130" s="503"/>
      <c r="VDQ130" s="504"/>
      <c r="VDR130" s="504"/>
      <c r="VDS130" s="505"/>
      <c r="VDT130" s="505"/>
      <c r="VDU130" s="505"/>
      <c r="VDV130" s="506"/>
      <c r="VDW130" s="507"/>
      <c r="VDX130" s="507"/>
      <c r="VDY130" s="507"/>
      <c r="VDZ130" s="507"/>
      <c r="VEA130" s="507"/>
      <c r="VEB130" s="507"/>
      <c r="VEC130" s="507"/>
      <c r="VED130" s="507"/>
      <c r="VEE130" s="507"/>
      <c r="VEF130" s="507"/>
      <c r="VEG130" s="507"/>
      <c r="VEH130" s="508"/>
      <c r="VEI130" s="503"/>
      <c r="VEJ130" s="504"/>
      <c r="VEK130" s="504"/>
      <c r="VEL130" s="505"/>
      <c r="VEM130" s="505"/>
      <c r="VEN130" s="505"/>
      <c r="VEO130" s="506"/>
      <c r="VEP130" s="507"/>
      <c r="VEQ130" s="507"/>
      <c r="VER130" s="507"/>
      <c r="VES130" s="507"/>
      <c r="VET130" s="507"/>
      <c r="VEU130" s="507"/>
      <c r="VEV130" s="507"/>
      <c r="VEW130" s="507"/>
      <c r="VEX130" s="507"/>
      <c r="VEY130" s="507"/>
      <c r="VEZ130" s="507"/>
      <c r="VFA130" s="508"/>
      <c r="VFB130" s="503"/>
      <c r="VFC130" s="504"/>
      <c r="VFD130" s="504"/>
      <c r="VFE130" s="505"/>
      <c r="VFF130" s="505"/>
      <c r="VFG130" s="505"/>
      <c r="VFH130" s="506"/>
      <c r="VFI130" s="507"/>
      <c r="VFJ130" s="507"/>
      <c r="VFK130" s="507"/>
      <c r="VFL130" s="507"/>
      <c r="VFM130" s="507"/>
      <c r="VFN130" s="507"/>
      <c r="VFO130" s="507"/>
      <c r="VFP130" s="507"/>
      <c r="VFQ130" s="507"/>
      <c r="VFR130" s="507"/>
      <c r="VFS130" s="507"/>
      <c r="VFT130" s="508"/>
      <c r="VFU130" s="503"/>
      <c r="VFV130" s="504"/>
      <c r="VFW130" s="504"/>
      <c r="VFX130" s="505"/>
      <c r="VFY130" s="505"/>
      <c r="VFZ130" s="505"/>
      <c r="VGA130" s="506"/>
      <c r="VGB130" s="507"/>
      <c r="VGC130" s="507"/>
      <c r="VGD130" s="507"/>
      <c r="VGE130" s="507"/>
      <c r="VGF130" s="507"/>
      <c r="VGG130" s="507"/>
      <c r="VGH130" s="507"/>
      <c r="VGI130" s="507"/>
      <c r="VGJ130" s="507"/>
      <c r="VGK130" s="507"/>
      <c r="VGL130" s="507"/>
      <c r="VGM130" s="508"/>
      <c r="VGN130" s="503"/>
      <c r="VGO130" s="504"/>
      <c r="VGP130" s="504"/>
      <c r="VGQ130" s="505"/>
      <c r="VGR130" s="505"/>
      <c r="VGS130" s="505"/>
      <c r="VGT130" s="506"/>
      <c r="VGU130" s="507"/>
      <c r="VGV130" s="507"/>
      <c r="VGW130" s="507"/>
      <c r="VGX130" s="507"/>
      <c r="VGY130" s="507"/>
      <c r="VGZ130" s="507"/>
      <c r="VHA130" s="507"/>
      <c r="VHB130" s="507"/>
      <c r="VHC130" s="507"/>
      <c r="VHD130" s="507"/>
      <c r="VHE130" s="507"/>
      <c r="VHF130" s="508"/>
      <c r="VHG130" s="503"/>
      <c r="VHH130" s="504"/>
      <c r="VHI130" s="504"/>
      <c r="VHJ130" s="505"/>
      <c r="VHK130" s="505"/>
      <c r="VHL130" s="505"/>
      <c r="VHM130" s="506"/>
      <c r="VHN130" s="507"/>
      <c r="VHO130" s="507"/>
      <c r="VHP130" s="507"/>
      <c r="VHQ130" s="507"/>
      <c r="VHR130" s="507"/>
      <c r="VHS130" s="507"/>
      <c r="VHT130" s="507"/>
      <c r="VHU130" s="507"/>
      <c r="VHV130" s="507"/>
      <c r="VHW130" s="507"/>
      <c r="VHX130" s="507"/>
      <c r="VHY130" s="508"/>
      <c r="VHZ130" s="503"/>
      <c r="VIA130" s="504"/>
      <c r="VIB130" s="504"/>
      <c r="VIC130" s="505"/>
      <c r="VID130" s="505"/>
      <c r="VIE130" s="505"/>
      <c r="VIF130" s="506"/>
      <c r="VIG130" s="507"/>
      <c r="VIH130" s="507"/>
      <c r="VII130" s="507"/>
      <c r="VIJ130" s="507"/>
      <c r="VIK130" s="507"/>
      <c r="VIL130" s="507"/>
      <c r="VIM130" s="507"/>
      <c r="VIN130" s="507"/>
      <c r="VIO130" s="507"/>
      <c r="VIP130" s="507"/>
      <c r="VIQ130" s="507"/>
      <c r="VIR130" s="508"/>
      <c r="VIS130" s="503"/>
      <c r="VIT130" s="504"/>
      <c r="VIU130" s="504"/>
      <c r="VIV130" s="505"/>
      <c r="VIW130" s="505"/>
      <c r="VIX130" s="505"/>
      <c r="VIY130" s="506"/>
      <c r="VIZ130" s="507"/>
      <c r="VJA130" s="507"/>
      <c r="VJB130" s="507"/>
      <c r="VJC130" s="507"/>
      <c r="VJD130" s="507"/>
      <c r="VJE130" s="507"/>
      <c r="VJF130" s="507"/>
      <c r="VJG130" s="507"/>
      <c r="VJH130" s="507"/>
      <c r="VJI130" s="507"/>
      <c r="VJJ130" s="507"/>
      <c r="VJK130" s="508"/>
      <c r="VJL130" s="503"/>
      <c r="VJM130" s="504"/>
      <c r="VJN130" s="504"/>
      <c r="VJO130" s="505"/>
      <c r="VJP130" s="505"/>
      <c r="VJQ130" s="505"/>
      <c r="VJR130" s="506"/>
      <c r="VJS130" s="507"/>
      <c r="VJT130" s="507"/>
      <c r="VJU130" s="507"/>
      <c r="VJV130" s="507"/>
      <c r="VJW130" s="507"/>
      <c r="VJX130" s="507"/>
      <c r="VJY130" s="507"/>
      <c r="VJZ130" s="507"/>
      <c r="VKA130" s="507"/>
      <c r="VKB130" s="507"/>
      <c r="VKC130" s="507"/>
      <c r="VKD130" s="508"/>
      <c r="VKE130" s="503"/>
      <c r="VKF130" s="504"/>
      <c r="VKG130" s="504"/>
      <c r="VKH130" s="505"/>
      <c r="VKI130" s="505"/>
      <c r="VKJ130" s="505"/>
      <c r="VKK130" s="506"/>
      <c r="VKL130" s="507"/>
      <c r="VKM130" s="507"/>
      <c r="VKN130" s="507"/>
      <c r="VKO130" s="507"/>
      <c r="VKP130" s="507"/>
      <c r="VKQ130" s="507"/>
      <c r="VKR130" s="507"/>
      <c r="VKS130" s="507"/>
      <c r="VKT130" s="507"/>
      <c r="VKU130" s="507"/>
      <c r="VKV130" s="507"/>
      <c r="VKW130" s="508"/>
      <c r="VKX130" s="503"/>
      <c r="VKY130" s="504"/>
      <c r="VKZ130" s="504"/>
      <c r="VLA130" s="505"/>
      <c r="VLB130" s="505"/>
      <c r="VLC130" s="505"/>
      <c r="VLD130" s="506"/>
      <c r="VLE130" s="507"/>
      <c r="VLF130" s="507"/>
      <c r="VLG130" s="507"/>
      <c r="VLH130" s="507"/>
      <c r="VLI130" s="507"/>
      <c r="VLJ130" s="507"/>
      <c r="VLK130" s="507"/>
      <c r="VLL130" s="507"/>
      <c r="VLM130" s="507"/>
      <c r="VLN130" s="507"/>
      <c r="VLO130" s="507"/>
      <c r="VLP130" s="508"/>
      <c r="VLQ130" s="503"/>
      <c r="VLR130" s="504"/>
      <c r="VLS130" s="504"/>
      <c r="VLT130" s="505"/>
      <c r="VLU130" s="505"/>
      <c r="VLV130" s="505"/>
      <c r="VLW130" s="506"/>
      <c r="VLX130" s="507"/>
      <c r="VLY130" s="507"/>
      <c r="VLZ130" s="507"/>
      <c r="VMA130" s="507"/>
      <c r="VMB130" s="507"/>
      <c r="VMC130" s="507"/>
      <c r="VMD130" s="507"/>
      <c r="VME130" s="507"/>
      <c r="VMF130" s="507"/>
      <c r="VMG130" s="507"/>
      <c r="VMH130" s="507"/>
      <c r="VMI130" s="508"/>
      <c r="VMJ130" s="503"/>
      <c r="VMK130" s="504"/>
      <c r="VML130" s="504"/>
      <c r="VMM130" s="505"/>
      <c r="VMN130" s="505"/>
      <c r="VMO130" s="505"/>
      <c r="VMP130" s="506"/>
      <c r="VMQ130" s="507"/>
      <c r="VMR130" s="507"/>
      <c r="VMS130" s="507"/>
      <c r="VMT130" s="507"/>
      <c r="VMU130" s="507"/>
      <c r="VMV130" s="507"/>
      <c r="VMW130" s="507"/>
      <c r="VMX130" s="507"/>
      <c r="VMY130" s="507"/>
      <c r="VMZ130" s="507"/>
      <c r="VNA130" s="507"/>
      <c r="VNB130" s="508"/>
      <c r="VNC130" s="503"/>
      <c r="VND130" s="504"/>
      <c r="VNE130" s="504"/>
      <c r="VNF130" s="505"/>
      <c r="VNG130" s="505"/>
      <c r="VNH130" s="505"/>
      <c r="VNI130" s="506"/>
      <c r="VNJ130" s="507"/>
      <c r="VNK130" s="507"/>
      <c r="VNL130" s="507"/>
      <c r="VNM130" s="507"/>
      <c r="VNN130" s="507"/>
      <c r="VNO130" s="507"/>
      <c r="VNP130" s="507"/>
      <c r="VNQ130" s="507"/>
      <c r="VNR130" s="507"/>
      <c r="VNS130" s="507"/>
      <c r="VNT130" s="507"/>
      <c r="VNU130" s="508"/>
      <c r="VNV130" s="503"/>
      <c r="VNW130" s="504"/>
      <c r="VNX130" s="504"/>
      <c r="VNY130" s="505"/>
      <c r="VNZ130" s="505"/>
      <c r="VOA130" s="505"/>
      <c r="VOB130" s="506"/>
      <c r="VOC130" s="507"/>
      <c r="VOD130" s="507"/>
      <c r="VOE130" s="507"/>
      <c r="VOF130" s="507"/>
      <c r="VOG130" s="507"/>
      <c r="VOH130" s="507"/>
      <c r="VOI130" s="507"/>
      <c r="VOJ130" s="507"/>
      <c r="VOK130" s="507"/>
      <c r="VOL130" s="507"/>
      <c r="VOM130" s="507"/>
      <c r="VON130" s="508"/>
      <c r="VOO130" s="503"/>
      <c r="VOP130" s="504"/>
      <c r="VOQ130" s="504"/>
      <c r="VOR130" s="505"/>
      <c r="VOS130" s="505"/>
      <c r="VOT130" s="505"/>
      <c r="VOU130" s="506"/>
      <c r="VOV130" s="507"/>
      <c r="VOW130" s="507"/>
      <c r="VOX130" s="507"/>
      <c r="VOY130" s="507"/>
      <c r="VOZ130" s="507"/>
      <c r="VPA130" s="507"/>
      <c r="VPB130" s="507"/>
      <c r="VPC130" s="507"/>
      <c r="VPD130" s="507"/>
      <c r="VPE130" s="507"/>
      <c r="VPF130" s="507"/>
      <c r="VPG130" s="508"/>
      <c r="VPH130" s="503"/>
      <c r="VPI130" s="504"/>
      <c r="VPJ130" s="504"/>
      <c r="VPK130" s="505"/>
      <c r="VPL130" s="505"/>
      <c r="VPM130" s="505"/>
      <c r="VPN130" s="506"/>
      <c r="VPO130" s="507"/>
      <c r="VPP130" s="507"/>
      <c r="VPQ130" s="507"/>
      <c r="VPR130" s="507"/>
      <c r="VPS130" s="507"/>
      <c r="VPT130" s="507"/>
      <c r="VPU130" s="507"/>
      <c r="VPV130" s="507"/>
      <c r="VPW130" s="507"/>
      <c r="VPX130" s="507"/>
      <c r="VPY130" s="507"/>
      <c r="VPZ130" s="508"/>
      <c r="VQA130" s="503"/>
      <c r="VQB130" s="504"/>
      <c r="VQC130" s="504"/>
      <c r="VQD130" s="505"/>
      <c r="VQE130" s="505"/>
      <c r="VQF130" s="505"/>
      <c r="VQG130" s="506"/>
      <c r="VQH130" s="507"/>
      <c r="VQI130" s="507"/>
      <c r="VQJ130" s="507"/>
      <c r="VQK130" s="507"/>
      <c r="VQL130" s="507"/>
      <c r="VQM130" s="507"/>
      <c r="VQN130" s="507"/>
      <c r="VQO130" s="507"/>
      <c r="VQP130" s="507"/>
      <c r="VQQ130" s="507"/>
      <c r="VQR130" s="507"/>
      <c r="VQS130" s="508"/>
      <c r="VQT130" s="503"/>
      <c r="VQU130" s="504"/>
      <c r="VQV130" s="504"/>
      <c r="VQW130" s="505"/>
      <c r="VQX130" s="505"/>
      <c r="VQY130" s="505"/>
      <c r="VQZ130" s="506"/>
      <c r="VRA130" s="507"/>
      <c r="VRB130" s="507"/>
      <c r="VRC130" s="507"/>
      <c r="VRD130" s="507"/>
      <c r="VRE130" s="507"/>
      <c r="VRF130" s="507"/>
      <c r="VRG130" s="507"/>
      <c r="VRH130" s="507"/>
      <c r="VRI130" s="507"/>
      <c r="VRJ130" s="507"/>
      <c r="VRK130" s="507"/>
      <c r="VRL130" s="508"/>
      <c r="VRM130" s="503"/>
      <c r="VRN130" s="504"/>
      <c r="VRO130" s="504"/>
      <c r="VRP130" s="505"/>
      <c r="VRQ130" s="505"/>
      <c r="VRR130" s="505"/>
      <c r="VRS130" s="506"/>
      <c r="VRT130" s="507"/>
      <c r="VRU130" s="507"/>
      <c r="VRV130" s="507"/>
      <c r="VRW130" s="507"/>
      <c r="VRX130" s="507"/>
      <c r="VRY130" s="507"/>
      <c r="VRZ130" s="507"/>
      <c r="VSA130" s="507"/>
      <c r="VSB130" s="507"/>
      <c r="VSC130" s="507"/>
      <c r="VSD130" s="507"/>
      <c r="VSE130" s="508"/>
      <c r="VSF130" s="503"/>
      <c r="VSG130" s="504"/>
      <c r="VSH130" s="504"/>
      <c r="VSI130" s="505"/>
      <c r="VSJ130" s="505"/>
      <c r="VSK130" s="505"/>
      <c r="VSL130" s="506"/>
      <c r="VSM130" s="507"/>
      <c r="VSN130" s="507"/>
      <c r="VSO130" s="507"/>
      <c r="VSP130" s="507"/>
      <c r="VSQ130" s="507"/>
      <c r="VSR130" s="507"/>
      <c r="VSS130" s="507"/>
      <c r="VST130" s="507"/>
      <c r="VSU130" s="507"/>
      <c r="VSV130" s="507"/>
      <c r="VSW130" s="507"/>
      <c r="VSX130" s="508"/>
      <c r="VSY130" s="503"/>
      <c r="VSZ130" s="504"/>
      <c r="VTA130" s="504"/>
      <c r="VTB130" s="505"/>
      <c r="VTC130" s="505"/>
      <c r="VTD130" s="505"/>
      <c r="VTE130" s="506"/>
      <c r="VTF130" s="507"/>
      <c r="VTG130" s="507"/>
      <c r="VTH130" s="507"/>
      <c r="VTI130" s="507"/>
      <c r="VTJ130" s="507"/>
      <c r="VTK130" s="507"/>
      <c r="VTL130" s="507"/>
      <c r="VTM130" s="507"/>
      <c r="VTN130" s="507"/>
      <c r="VTO130" s="507"/>
      <c r="VTP130" s="507"/>
      <c r="VTQ130" s="508"/>
      <c r="VTR130" s="503"/>
      <c r="VTS130" s="504"/>
      <c r="VTT130" s="504"/>
      <c r="VTU130" s="505"/>
      <c r="VTV130" s="505"/>
      <c r="VTW130" s="505"/>
      <c r="VTX130" s="506"/>
      <c r="VTY130" s="507"/>
      <c r="VTZ130" s="507"/>
      <c r="VUA130" s="507"/>
      <c r="VUB130" s="507"/>
      <c r="VUC130" s="507"/>
      <c r="VUD130" s="507"/>
      <c r="VUE130" s="507"/>
      <c r="VUF130" s="507"/>
      <c r="VUG130" s="507"/>
      <c r="VUH130" s="507"/>
      <c r="VUI130" s="507"/>
      <c r="VUJ130" s="508"/>
      <c r="VUK130" s="503"/>
      <c r="VUL130" s="504"/>
      <c r="VUM130" s="504"/>
      <c r="VUN130" s="505"/>
      <c r="VUO130" s="505"/>
      <c r="VUP130" s="505"/>
      <c r="VUQ130" s="506"/>
      <c r="VUR130" s="507"/>
      <c r="VUS130" s="507"/>
      <c r="VUT130" s="507"/>
      <c r="VUU130" s="507"/>
      <c r="VUV130" s="507"/>
      <c r="VUW130" s="507"/>
      <c r="VUX130" s="507"/>
      <c r="VUY130" s="507"/>
      <c r="VUZ130" s="507"/>
      <c r="VVA130" s="507"/>
      <c r="VVB130" s="507"/>
      <c r="VVC130" s="508"/>
      <c r="VVD130" s="503"/>
      <c r="VVE130" s="504"/>
      <c r="VVF130" s="504"/>
      <c r="VVG130" s="505"/>
      <c r="VVH130" s="505"/>
      <c r="VVI130" s="505"/>
      <c r="VVJ130" s="506"/>
      <c r="VVK130" s="507"/>
      <c r="VVL130" s="507"/>
      <c r="VVM130" s="507"/>
      <c r="VVN130" s="507"/>
      <c r="VVO130" s="507"/>
      <c r="VVP130" s="507"/>
      <c r="VVQ130" s="507"/>
      <c r="VVR130" s="507"/>
      <c r="VVS130" s="507"/>
      <c r="VVT130" s="507"/>
      <c r="VVU130" s="507"/>
      <c r="VVV130" s="508"/>
      <c r="VVW130" s="503"/>
      <c r="VVX130" s="504"/>
      <c r="VVY130" s="504"/>
      <c r="VVZ130" s="505"/>
      <c r="VWA130" s="505"/>
      <c r="VWB130" s="505"/>
      <c r="VWC130" s="506"/>
      <c r="VWD130" s="507"/>
      <c r="VWE130" s="507"/>
      <c r="VWF130" s="507"/>
      <c r="VWG130" s="507"/>
      <c r="VWH130" s="507"/>
      <c r="VWI130" s="507"/>
      <c r="VWJ130" s="507"/>
      <c r="VWK130" s="507"/>
      <c r="VWL130" s="507"/>
      <c r="VWM130" s="507"/>
      <c r="VWN130" s="507"/>
      <c r="VWO130" s="508"/>
      <c r="VWP130" s="503"/>
      <c r="VWQ130" s="504"/>
      <c r="VWR130" s="504"/>
      <c r="VWS130" s="505"/>
      <c r="VWT130" s="505"/>
      <c r="VWU130" s="505"/>
      <c r="VWV130" s="506"/>
      <c r="VWW130" s="507"/>
      <c r="VWX130" s="507"/>
      <c r="VWY130" s="507"/>
      <c r="VWZ130" s="507"/>
      <c r="VXA130" s="507"/>
      <c r="VXB130" s="507"/>
      <c r="VXC130" s="507"/>
      <c r="VXD130" s="507"/>
      <c r="VXE130" s="507"/>
      <c r="VXF130" s="507"/>
      <c r="VXG130" s="507"/>
      <c r="VXH130" s="508"/>
      <c r="VXI130" s="503"/>
      <c r="VXJ130" s="504"/>
      <c r="VXK130" s="504"/>
      <c r="VXL130" s="505"/>
      <c r="VXM130" s="505"/>
      <c r="VXN130" s="505"/>
      <c r="VXO130" s="506"/>
      <c r="VXP130" s="507"/>
      <c r="VXQ130" s="507"/>
      <c r="VXR130" s="507"/>
      <c r="VXS130" s="507"/>
      <c r="VXT130" s="507"/>
      <c r="VXU130" s="507"/>
      <c r="VXV130" s="507"/>
      <c r="VXW130" s="507"/>
      <c r="VXX130" s="507"/>
      <c r="VXY130" s="507"/>
      <c r="VXZ130" s="507"/>
      <c r="VYA130" s="508"/>
      <c r="VYB130" s="503"/>
      <c r="VYC130" s="504"/>
      <c r="VYD130" s="504"/>
      <c r="VYE130" s="505"/>
      <c r="VYF130" s="505"/>
      <c r="VYG130" s="505"/>
      <c r="VYH130" s="506"/>
      <c r="VYI130" s="507"/>
      <c r="VYJ130" s="507"/>
      <c r="VYK130" s="507"/>
      <c r="VYL130" s="507"/>
      <c r="VYM130" s="507"/>
      <c r="VYN130" s="507"/>
      <c r="VYO130" s="507"/>
      <c r="VYP130" s="507"/>
      <c r="VYQ130" s="507"/>
      <c r="VYR130" s="507"/>
      <c r="VYS130" s="507"/>
      <c r="VYT130" s="508"/>
      <c r="VYU130" s="503"/>
      <c r="VYV130" s="504"/>
      <c r="VYW130" s="504"/>
      <c r="VYX130" s="505"/>
      <c r="VYY130" s="505"/>
      <c r="VYZ130" s="505"/>
      <c r="VZA130" s="506"/>
      <c r="VZB130" s="507"/>
      <c r="VZC130" s="507"/>
      <c r="VZD130" s="507"/>
      <c r="VZE130" s="507"/>
      <c r="VZF130" s="507"/>
      <c r="VZG130" s="507"/>
      <c r="VZH130" s="507"/>
      <c r="VZI130" s="507"/>
      <c r="VZJ130" s="507"/>
      <c r="VZK130" s="507"/>
      <c r="VZL130" s="507"/>
      <c r="VZM130" s="508"/>
      <c r="VZN130" s="503"/>
      <c r="VZO130" s="504"/>
      <c r="VZP130" s="504"/>
      <c r="VZQ130" s="505"/>
      <c r="VZR130" s="505"/>
      <c r="VZS130" s="505"/>
      <c r="VZT130" s="506"/>
      <c r="VZU130" s="507"/>
      <c r="VZV130" s="507"/>
      <c r="VZW130" s="507"/>
      <c r="VZX130" s="507"/>
      <c r="VZY130" s="507"/>
      <c r="VZZ130" s="507"/>
      <c r="WAA130" s="507"/>
      <c r="WAB130" s="507"/>
      <c r="WAC130" s="507"/>
      <c r="WAD130" s="507"/>
      <c r="WAE130" s="507"/>
      <c r="WAF130" s="508"/>
      <c r="WAG130" s="503"/>
      <c r="WAH130" s="504"/>
      <c r="WAI130" s="504"/>
      <c r="WAJ130" s="505"/>
      <c r="WAK130" s="505"/>
      <c r="WAL130" s="505"/>
      <c r="WAM130" s="506"/>
      <c r="WAN130" s="507"/>
      <c r="WAO130" s="507"/>
      <c r="WAP130" s="507"/>
      <c r="WAQ130" s="507"/>
      <c r="WAR130" s="507"/>
      <c r="WAS130" s="507"/>
      <c r="WAT130" s="507"/>
      <c r="WAU130" s="507"/>
      <c r="WAV130" s="507"/>
      <c r="WAW130" s="507"/>
      <c r="WAX130" s="507"/>
      <c r="WAY130" s="508"/>
      <c r="WAZ130" s="503"/>
      <c r="WBA130" s="504"/>
      <c r="WBB130" s="504"/>
      <c r="WBC130" s="505"/>
      <c r="WBD130" s="505"/>
      <c r="WBE130" s="505"/>
      <c r="WBF130" s="506"/>
      <c r="WBG130" s="507"/>
      <c r="WBH130" s="507"/>
      <c r="WBI130" s="507"/>
      <c r="WBJ130" s="507"/>
      <c r="WBK130" s="507"/>
      <c r="WBL130" s="507"/>
      <c r="WBM130" s="507"/>
      <c r="WBN130" s="507"/>
      <c r="WBO130" s="507"/>
      <c r="WBP130" s="507"/>
      <c r="WBQ130" s="507"/>
      <c r="WBR130" s="508"/>
      <c r="WBS130" s="503"/>
      <c r="WBT130" s="504"/>
      <c r="WBU130" s="504"/>
      <c r="WBV130" s="505"/>
      <c r="WBW130" s="505"/>
      <c r="WBX130" s="505"/>
      <c r="WBY130" s="506"/>
      <c r="WBZ130" s="507"/>
      <c r="WCA130" s="507"/>
      <c r="WCB130" s="507"/>
      <c r="WCC130" s="507"/>
      <c r="WCD130" s="507"/>
      <c r="WCE130" s="507"/>
      <c r="WCF130" s="507"/>
      <c r="WCG130" s="507"/>
      <c r="WCH130" s="507"/>
      <c r="WCI130" s="507"/>
      <c r="WCJ130" s="507"/>
      <c r="WCK130" s="508"/>
      <c r="WCL130" s="503"/>
      <c r="WCM130" s="504"/>
      <c r="WCN130" s="504"/>
      <c r="WCO130" s="505"/>
      <c r="WCP130" s="505"/>
      <c r="WCQ130" s="505"/>
      <c r="WCR130" s="506"/>
      <c r="WCS130" s="507"/>
      <c r="WCT130" s="507"/>
      <c r="WCU130" s="507"/>
      <c r="WCV130" s="507"/>
      <c r="WCW130" s="507"/>
      <c r="WCX130" s="507"/>
      <c r="WCY130" s="507"/>
      <c r="WCZ130" s="507"/>
      <c r="WDA130" s="507"/>
      <c r="WDB130" s="507"/>
      <c r="WDC130" s="507"/>
      <c r="WDD130" s="508"/>
      <c r="WDE130" s="503"/>
      <c r="WDF130" s="504"/>
      <c r="WDG130" s="504"/>
      <c r="WDH130" s="505"/>
      <c r="WDI130" s="505"/>
      <c r="WDJ130" s="505"/>
      <c r="WDK130" s="506"/>
      <c r="WDL130" s="507"/>
      <c r="WDM130" s="507"/>
      <c r="WDN130" s="507"/>
      <c r="WDO130" s="507"/>
      <c r="WDP130" s="507"/>
      <c r="WDQ130" s="507"/>
      <c r="WDR130" s="507"/>
      <c r="WDS130" s="507"/>
      <c r="WDT130" s="507"/>
      <c r="WDU130" s="507"/>
      <c r="WDV130" s="507"/>
      <c r="WDW130" s="508"/>
      <c r="WDX130" s="503"/>
      <c r="WDY130" s="504"/>
      <c r="WDZ130" s="504"/>
      <c r="WEA130" s="505"/>
      <c r="WEB130" s="505"/>
      <c r="WEC130" s="505"/>
      <c r="WED130" s="506"/>
      <c r="WEE130" s="507"/>
      <c r="WEF130" s="507"/>
      <c r="WEG130" s="507"/>
      <c r="WEH130" s="507"/>
      <c r="WEI130" s="507"/>
      <c r="WEJ130" s="507"/>
      <c r="WEK130" s="507"/>
      <c r="WEL130" s="507"/>
      <c r="WEM130" s="507"/>
      <c r="WEN130" s="507"/>
      <c r="WEO130" s="507"/>
      <c r="WEP130" s="508"/>
      <c r="WEQ130" s="503"/>
      <c r="WER130" s="504"/>
      <c r="WES130" s="504"/>
      <c r="WET130" s="505"/>
      <c r="WEU130" s="505"/>
      <c r="WEV130" s="505"/>
      <c r="WEW130" s="506"/>
      <c r="WEX130" s="507"/>
      <c r="WEY130" s="507"/>
      <c r="WEZ130" s="507"/>
      <c r="WFA130" s="507"/>
      <c r="WFB130" s="507"/>
      <c r="WFC130" s="507"/>
      <c r="WFD130" s="507"/>
      <c r="WFE130" s="507"/>
      <c r="WFF130" s="507"/>
      <c r="WFG130" s="507"/>
      <c r="WFH130" s="507"/>
      <c r="WFI130" s="508"/>
      <c r="WFJ130" s="503"/>
      <c r="WFK130" s="504"/>
      <c r="WFL130" s="504"/>
      <c r="WFM130" s="505"/>
      <c r="WFN130" s="505"/>
      <c r="WFO130" s="505"/>
      <c r="WFP130" s="506"/>
      <c r="WFQ130" s="507"/>
      <c r="WFR130" s="507"/>
      <c r="WFS130" s="507"/>
      <c r="WFT130" s="507"/>
      <c r="WFU130" s="507"/>
      <c r="WFV130" s="507"/>
      <c r="WFW130" s="507"/>
      <c r="WFX130" s="507"/>
      <c r="WFY130" s="507"/>
      <c r="WFZ130" s="507"/>
      <c r="WGA130" s="507"/>
      <c r="WGB130" s="508"/>
      <c r="WGC130" s="503"/>
      <c r="WGD130" s="504"/>
      <c r="WGE130" s="504"/>
      <c r="WGF130" s="505"/>
      <c r="WGG130" s="505"/>
      <c r="WGH130" s="505"/>
      <c r="WGI130" s="506"/>
      <c r="WGJ130" s="507"/>
      <c r="WGK130" s="507"/>
      <c r="WGL130" s="507"/>
      <c r="WGM130" s="507"/>
      <c r="WGN130" s="507"/>
      <c r="WGO130" s="507"/>
      <c r="WGP130" s="507"/>
      <c r="WGQ130" s="507"/>
      <c r="WGR130" s="507"/>
      <c r="WGS130" s="507"/>
      <c r="WGT130" s="507"/>
      <c r="WGU130" s="508"/>
      <c r="WGV130" s="503"/>
      <c r="WGW130" s="504"/>
      <c r="WGX130" s="504"/>
      <c r="WGY130" s="505"/>
      <c r="WGZ130" s="505"/>
      <c r="WHA130" s="505"/>
      <c r="WHB130" s="506"/>
      <c r="WHC130" s="507"/>
      <c r="WHD130" s="507"/>
      <c r="WHE130" s="507"/>
      <c r="WHF130" s="507"/>
      <c r="WHG130" s="507"/>
      <c r="WHH130" s="507"/>
      <c r="WHI130" s="507"/>
      <c r="WHJ130" s="507"/>
      <c r="WHK130" s="507"/>
      <c r="WHL130" s="507"/>
      <c r="WHM130" s="507"/>
      <c r="WHN130" s="508"/>
      <c r="WHO130" s="503"/>
      <c r="WHP130" s="504"/>
      <c r="WHQ130" s="504"/>
      <c r="WHR130" s="505"/>
      <c r="WHS130" s="505"/>
      <c r="WHT130" s="505"/>
      <c r="WHU130" s="506"/>
      <c r="WHV130" s="507"/>
      <c r="WHW130" s="507"/>
      <c r="WHX130" s="507"/>
      <c r="WHY130" s="507"/>
      <c r="WHZ130" s="507"/>
      <c r="WIA130" s="507"/>
      <c r="WIB130" s="507"/>
      <c r="WIC130" s="507"/>
      <c r="WID130" s="507"/>
      <c r="WIE130" s="507"/>
      <c r="WIF130" s="507"/>
      <c r="WIG130" s="508"/>
      <c r="WIH130" s="503"/>
      <c r="WII130" s="504"/>
      <c r="WIJ130" s="504"/>
      <c r="WIK130" s="505"/>
      <c r="WIL130" s="505"/>
      <c r="WIM130" s="505"/>
      <c r="WIN130" s="506"/>
      <c r="WIO130" s="507"/>
      <c r="WIP130" s="507"/>
      <c r="WIQ130" s="507"/>
      <c r="WIR130" s="507"/>
      <c r="WIS130" s="507"/>
      <c r="WIT130" s="507"/>
      <c r="WIU130" s="507"/>
      <c r="WIV130" s="507"/>
      <c r="WIW130" s="507"/>
      <c r="WIX130" s="507"/>
      <c r="WIY130" s="507"/>
      <c r="WIZ130" s="508"/>
      <c r="WJA130" s="503"/>
      <c r="WJB130" s="504"/>
      <c r="WJC130" s="504"/>
      <c r="WJD130" s="505"/>
      <c r="WJE130" s="505"/>
      <c r="WJF130" s="505"/>
      <c r="WJG130" s="506"/>
      <c r="WJH130" s="507"/>
      <c r="WJI130" s="507"/>
      <c r="WJJ130" s="507"/>
      <c r="WJK130" s="507"/>
      <c r="WJL130" s="507"/>
      <c r="WJM130" s="507"/>
      <c r="WJN130" s="507"/>
      <c r="WJO130" s="507"/>
      <c r="WJP130" s="507"/>
      <c r="WJQ130" s="507"/>
      <c r="WJR130" s="507"/>
      <c r="WJS130" s="508"/>
      <c r="WJT130" s="503"/>
      <c r="WJU130" s="504"/>
      <c r="WJV130" s="504"/>
      <c r="WJW130" s="505"/>
      <c r="WJX130" s="505"/>
      <c r="WJY130" s="505"/>
      <c r="WJZ130" s="506"/>
      <c r="WKA130" s="507"/>
      <c r="WKB130" s="507"/>
      <c r="WKC130" s="507"/>
      <c r="WKD130" s="507"/>
      <c r="WKE130" s="507"/>
      <c r="WKF130" s="507"/>
      <c r="WKG130" s="507"/>
      <c r="WKH130" s="507"/>
      <c r="WKI130" s="507"/>
      <c r="WKJ130" s="507"/>
      <c r="WKK130" s="507"/>
      <c r="WKL130" s="508"/>
      <c r="WKM130" s="503"/>
      <c r="WKN130" s="504"/>
      <c r="WKO130" s="504"/>
      <c r="WKP130" s="505"/>
      <c r="WKQ130" s="505"/>
      <c r="WKR130" s="505"/>
      <c r="WKS130" s="506"/>
      <c r="WKT130" s="507"/>
      <c r="WKU130" s="507"/>
      <c r="WKV130" s="507"/>
      <c r="WKW130" s="507"/>
      <c r="WKX130" s="507"/>
      <c r="WKY130" s="507"/>
      <c r="WKZ130" s="507"/>
      <c r="WLA130" s="507"/>
      <c r="WLB130" s="507"/>
      <c r="WLC130" s="507"/>
      <c r="WLD130" s="507"/>
      <c r="WLE130" s="508"/>
      <c r="WLF130" s="503"/>
      <c r="WLG130" s="504"/>
      <c r="WLH130" s="504"/>
      <c r="WLI130" s="505"/>
      <c r="WLJ130" s="505"/>
      <c r="WLK130" s="505"/>
      <c r="WLL130" s="506"/>
      <c r="WLM130" s="507"/>
      <c r="WLN130" s="507"/>
      <c r="WLO130" s="507"/>
      <c r="WLP130" s="507"/>
      <c r="WLQ130" s="507"/>
      <c r="WLR130" s="507"/>
      <c r="WLS130" s="507"/>
      <c r="WLT130" s="507"/>
      <c r="WLU130" s="507"/>
      <c r="WLV130" s="507"/>
      <c r="WLW130" s="507"/>
      <c r="WLX130" s="508"/>
      <c r="WLY130" s="503"/>
      <c r="WLZ130" s="504"/>
      <c r="WMA130" s="504"/>
      <c r="WMB130" s="505"/>
      <c r="WMC130" s="505"/>
      <c r="WMD130" s="505"/>
      <c r="WME130" s="506"/>
      <c r="WMF130" s="507"/>
      <c r="WMG130" s="507"/>
      <c r="WMH130" s="507"/>
      <c r="WMI130" s="507"/>
      <c r="WMJ130" s="507"/>
      <c r="WMK130" s="507"/>
      <c r="WML130" s="507"/>
      <c r="WMM130" s="507"/>
      <c r="WMN130" s="507"/>
      <c r="WMO130" s="507"/>
      <c r="WMP130" s="507"/>
      <c r="WMQ130" s="508"/>
      <c r="WMR130" s="503"/>
      <c r="WMS130" s="504"/>
      <c r="WMT130" s="504"/>
      <c r="WMU130" s="505"/>
      <c r="WMV130" s="505"/>
      <c r="WMW130" s="505"/>
      <c r="WMX130" s="506"/>
      <c r="WMY130" s="507"/>
      <c r="WMZ130" s="507"/>
      <c r="WNA130" s="507"/>
      <c r="WNB130" s="507"/>
      <c r="WNC130" s="507"/>
      <c r="WND130" s="507"/>
      <c r="WNE130" s="507"/>
      <c r="WNF130" s="507"/>
      <c r="WNG130" s="507"/>
      <c r="WNH130" s="507"/>
      <c r="WNI130" s="507"/>
      <c r="WNJ130" s="508"/>
      <c r="WNK130" s="503"/>
      <c r="WNL130" s="504"/>
      <c r="WNM130" s="504"/>
      <c r="WNN130" s="505"/>
      <c r="WNO130" s="505"/>
      <c r="WNP130" s="505"/>
      <c r="WNQ130" s="506"/>
      <c r="WNR130" s="507"/>
      <c r="WNS130" s="507"/>
      <c r="WNT130" s="507"/>
      <c r="WNU130" s="507"/>
      <c r="WNV130" s="507"/>
      <c r="WNW130" s="507"/>
      <c r="WNX130" s="507"/>
      <c r="WNY130" s="507"/>
      <c r="WNZ130" s="507"/>
      <c r="WOA130" s="507"/>
      <c r="WOB130" s="507"/>
      <c r="WOC130" s="508"/>
      <c r="WOD130" s="503"/>
      <c r="WOE130" s="504"/>
      <c r="WOF130" s="504"/>
      <c r="WOG130" s="505"/>
      <c r="WOH130" s="505"/>
      <c r="WOI130" s="505"/>
      <c r="WOJ130" s="506"/>
      <c r="WOK130" s="507"/>
      <c r="WOL130" s="507"/>
      <c r="WOM130" s="507"/>
      <c r="WON130" s="507"/>
      <c r="WOO130" s="507"/>
      <c r="WOP130" s="507"/>
      <c r="WOQ130" s="507"/>
      <c r="WOR130" s="507"/>
      <c r="WOS130" s="507"/>
      <c r="WOT130" s="507"/>
      <c r="WOU130" s="507"/>
      <c r="WOV130" s="508"/>
      <c r="WOW130" s="503"/>
      <c r="WOX130" s="504"/>
      <c r="WOY130" s="504"/>
      <c r="WOZ130" s="505"/>
      <c r="WPA130" s="505"/>
      <c r="WPB130" s="505"/>
      <c r="WPC130" s="506"/>
      <c r="WPD130" s="507"/>
      <c r="WPE130" s="507"/>
      <c r="WPF130" s="507"/>
      <c r="WPG130" s="507"/>
      <c r="WPH130" s="507"/>
      <c r="WPI130" s="507"/>
      <c r="WPJ130" s="507"/>
      <c r="WPK130" s="507"/>
      <c r="WPL130" s="507"/>
      <c r="WPM130" s="507"/>
      <c r="WPN130" s="507"/>
      <c r="WPO130" s="508"/>
      <c r="WPP130" s="503"/>
      <c r="WPQ130" s="504"/>
      <c r="WPR130" s="504"/>
      <c r="WPS130" s="505"/>
      <c r="WPT130" s="505"/>
      <c r="WPU130" s="505"/>
      <c r="WPV130" s="506"/>
      <c r="WPW130" s="507"/>
      <c r="WPX130" s="507"/>
      <c r="WPY130" s="507"/>
      <c r="WPZ130" s="507"/>
      <c r="WQA130" s="507"/>
      <c r="WQB130" s="507"/>
      <c r="WQC130" s="507"/>
      <c r="WQD130" s="507"/>
      <c r="WQE130" s="507"/>
      <c r="WQF130" s="507"/>
      <c r="WQG130" s="507"/>
      <c r="WQH130" s="508"/>
      <c r="WQI130" s="503"/>
      <c r="WQJ130" s="504"/>
      <c r="WQK130" s="504"/>
      <c r="WQL130" s="505"/>
      <c r="WQM130" s="505"/>
      <c r="WQN130" s="505"/>
      <c r="WQO130" s="506"/>
      <c r="WQP130" s="507"/>
      <c r="WQQ130" s="507"/>
      <c r="WQR130" s="507"/>
      <c r="WQS130" s="507"/>
      <c r="WQT130" s="507"/>
      <c r="WQU130" s="507"/>
      <c r="WQV130" s="507"/>
      <c r="WQW130" s="507"/>
      <c r="WQX130" s="507"/>
      <c r="WQY130" s="507"/>
      <c r="WQZ130" s="507"/>
      <c r="WRA130" s="508"/>
      <c r="WRB130" s="503"/>
      <c r="WRC130" s="504"/>
      <c r="WRD130" s="504"/>
      <c r="WRE130" s="505"/>
      <c r="WRF130" s="505"/>
      <c r="WRG130" s="505"/>
      <c r="WRH130" s="506"/>
      <c r="WRI130" s="507"/>
      <c r="WRJ130" s="507"/>
      <c r="WRK130" s="507"/>
      <c r="WRL130" s="507"/>
      <c r="WRM130" s="507"/>
      <c r="WRN130" s="507"/>
      <c r="WRO130" s="507"/>
      <c r="WRP130" s="507"/>
      <c r="WRQ130" s="507"/>
      <c r="WRR130" s="507"/>
      <c r="WRS130" s="507"/>
      <c r="WRT130" s="508"/>
      <c r="WRU130" s="503"/>
      <c r="WRV130" s="504"/>
      <c r="WRW130" s="504"/>
      <c r="WRX130" s="505"/>
      <c r="WRY130" s="505"/>
      <c r="WRZ130" s="505"/>
      <c r="WSA130" s="506"/>
      <c r="WSB130" s="507"/>
      <c r="WSC130" s="507"/>
      <c r="WSD130" s="507"/>
      <c r="WSE130" s="507"/>
      <c r="WSF130" s="507"/>
      <c r="WSG130" s="507"/>
      <c r="WSH130" s="507"/>
      <c r="WSI130" s="507"/>
      <c r="WSJ130" s="507"/>
      <c r="WSK130" s="507"/>
      <c r="WSL130" s="507"/>
      <c r="WSM130" s="508"/>
      <c r="WSN130" s="503"/>
      <c r="WSO130" s="504"/>
      <c r="WSP130" s="504"/>
      <c r="WSQ130" s="505"/>
      <c r="WSR130" s="505"/>
      <c r="WSS130" s="505"/>
      <c r="WST130" s="506"/>
      <c r="WSU130" s="507"/>
      <c r="WSV130" s="507"/>
      <c r="WSW130" s="507"/>
      <c r="WSX130" s="507"/>
      <c r="WSY130" s="507"/>
      <c r="WSZ130" s="507"/>
      <c r="WTA130" s="507"/>
      <c r="WTB130" s="507"/>
      <c r="WTC130" s="507"/>
      <c r="WTD130" s="507"/>
      <c r="WTE130" s="507"/>
      <c r="WTF130" s="508"/>
      <c r="WTG130" s="503"/>
      <c r="WTH130" s="504"/>
      <c r="WTI130" s="504"/>
      <c r="WTJ130" s="505"/>
      <c r="WTK130" s="505"/>
      <c r="WTL130" s="505"/>
      <c r="WTM130" s="506"/>
      <c r="WTN130" s="507"/>
      <c r="WTO130" s="507"/>
      <c r="WTP130" s="507"/>
      <c r="WTQ130" s="507"/>
      <c r="WTR130" s="507"/>
      <c r="WTS130" s="507"/>
      <c r="WTT130" s="507"/>
      <c r="WTU130" s="507"/>
      <c r="WTV130" s="507"/>
      <c r="WTW130" s="507"/>
      <c r="WTX130" s="507"/>
      <c r="WTY130" s="508"/>
      <c r="WTZ130" s="503"/>
      <c r="WUA130" s="504"/>
      <c r="WUB130" s="504"/>
      <c r="WUC130" s="505"/>
      <c r="WUD130" s="505"/>
      <c r="WUE130" s="505"/>
      <c r="WUF130" s="506"/>
      <c r="WUG130" s="507"/>
      <c r="WUH130" s="507"/>
      <c r="WUI130" s="507"/>
      <c r="WUJ130" s="507"/>
      <c r="WUK130" s="507"/>
      <c r="WUL130" s="507"/>
      <c r="WUM130" s="507"/>
      <c r="WUN130" s="507"/>
      <c r="WUO130" s="507"/>
      <c r="WUP130" s="507"/>
      <c r="WUQ130" s="507"/>
      <c r="WUR130" s="508"/>
      <c r="WUS130" s="503"/>
      <c r="WUT130" s="504"/>
      <c r="WUU130" s="504"/>
      <c r="WUV130" s="505"/>
      <c r="WUW130" s="505"/>
      <c r="WUX130" s="505"/>
      <c r="WUY130" s="506"/>
      <c r="WUZ130" s="507"/>
      <c r="WVA130" s="507"/>
      <c r="WVB130" s="507"/>
      <c r="WVC130" s="507"/>
      <c r="WVD130" s="507"/>
      <c r="WVE130" s="507"/>
      <c r="WVF130" s="507"/>
      <c r="WVG130" s="507"/>
      <c r="WVH130" s="507"/>
      <c r="WVI130" s="507"/>
      <c r="WVJ130" s="507"/>
      <c r="WVK130" s="508"/>
      <c r="WVL130" s="503"/>
      <c r="WVM130" s="504"/>
      <c r="WVN130" s="504"/>
      <c r="WVO130" s="505"/>
      <c r="WVP130" s="505"/>
      <c r="WVQ130" s="505"/>
      <c r="WVR130" s="506"/>
      <c r="WVS130" s="507"/>
      <c r="WVT130" s="507"/>
      <c r="WVU130" s="507"/>
      <c r="WVV130" s="507"/>
      <c r="WVW130" s="507"/>
      <c r="WVX130" s="507"/>
      <c r="WVY130" s="507"/>
      <c r="WVZ130" s="507"/>
      <c r="WWA130" s="507"/>
      <c r="WWB130" s="507"/>
      <c r="WWC130" s="507"/>
      <c r="WWD130" s="508"/>
      <c r="WWE130" s="503"/>
      <c r="WWF130" s="504"/>
      <c r="WWG130" s="504"/>
      <c r="WWH130" s="505"/>
      <c r="WWI130" s="505"/>
      <c r="WWJ130" s="505"/>
      <c r="WWK130" s="506"/>
      <c r="WWL130" s="507"/>
      <c r="WWM130" s="507"/>
      <c r="WWN130" s="507"/>
      <c r="WWO130" s="507"/>
      <c r="WWP130" s="507"/>
      <c r="WWQ130" s="507"/>
      <c r="WWR130" s="507"/>
      <c r="WWS130" s="507"/>
      <c r="WWT130" s="507"/>
      <c r="WWU130" s="507"/>
      <c r="WWV130" s="507"/>
      <c r="WWW130" s="508"/>
      <c r="WWX130" s="503"/>
      <c r="WWY130" s="504"/>
      <c r="WWZ130" s="504"/>
      <c r="WXA130" s="505"/>
      <c r="WXB130" s="505"/>
      <c r="WXC130" s="505"/>
      <c r="WXD130" s="506"/>
      <c r="WXE130" s="507"/>
      <c r="WXF130" s="507"/>
      <c r="WXG130" s="507"/>
      <c r="WXH130" s="507"/>
      <c r="WXI130" s="507"/>
      <c r="WXJ130" s="507"/>
      <c r="WXK130" s="507"/>
      <c r="WXL130" s="507"/>
      <c r="WXM130" s="507"/>
      <c r="WXN130" s="507"/>
      <c r="WXO130" s="507"/>
      <c r="WXP130" s="508"/>
      <c r="WXQ130" s="503"/>
      <c r="WXR130" s="504"/>
      <c r="WXS130" s="504"/>
      <c r="WXT130" s="505"/>
      <c r="WXU130" s="505"/>
      <c r="WXV130" s="505"/>
      <c r="WXW130" s="506"/>
      <c r="WXX130" s="507"/>
      <c r="WXY130" s="507"/>
      <c r="WXZ130" s="507"/>
      <c r="WYA130" s="507"/>
      <c r="WYB130" s="507"/>
      <c r="WYC130" s="507"/>
      <c r="WYD130" s="507"/>
      <c r="WYE130" s="507"/>
      <c r="WYF130" s="507"/>
      <c r="WYG130" s="507"/>
      <c r="WYH130" s="507"/>
      <c r="WYI130" s="508"/>
      <c r="WYJ130" s="503"/>
      <c r="WYK130" s="504"/>
      <c r="WYL130" s="504"/>
      <c r="WYM130" s="505"/>
      <c r="WYN130" s="505"/>
      <c r="WYO130" s="505"/>
      <c r="WYP130" s="506"/>
      <c r="WYQ130" s="507"/>
      <c r="WYR130" s="507"/>
      <c r="WYS130" s="507"/>
      <c r="WYT130" s="507"/>
      <c r="WYU130" s="507"/>
      <c r="WYV130" s="507"/>
      <c r="WYW130" s="507"/>
      <c r="WYX130" s="507"/>
      <c r="WYY130" s="507"/>
      <c r="WYZ130" s="507"/>
      <c r="WZA130" s="507"/>
      <c r="WZB130" s="508"/>
      <c r="WZC130" s="503"/>
      <c r="WZD130" s="504"/>
      <c r="WZE130" s="504"/>
      <c r="WZF130" s="505"/>
      <c r="WZG130" s="505"/>
      <c r="WZH130" s="505"/>
      <c r="WZI130" s="506"/>
      <c r="WZJ130" s="507"/>
      <c r="WZK130" s="507"/>
      <c r="WZL130" s="507"/>
      <c r="WZM130" s="507"/>
      <c r="WZN130" s="507"/>
      <c r="WZO130" s="507"/>
      <c r="WZP130" s="507"/>
      <c r="WZQ130" s="507"/>
      <c r="WZR130" s="507"/>
      <c r="WZS130" s="507"/>
      <c r="WZT130" s="507"/>
      <c r="WZU130" s="508"/>
      <c r="WZV130" s="503"/>
      <c r="WZW130" s="504"/>
      <c r="WZX130" s="504"/>
      <c r="WZY130" s="505"/>
      <c r="WZZ130" s="505"/>
      <c r="XAA130" s="505"/>
      <c r="XAB130" s="506"/>
      <c r="XAC130" s="507"/>
      <c r="XAD130" s="507"/>
      <c r="XAE130" s="507"/>
      <c r="XAF130" s="507"/>
      <c r="XAG130" s="507"/>
      <c r="XAH130" s="507"/>
      <c r="XAI130" s="507"/>
      <c r="XAJ130" s="507"/>
      <c r="XAK130" s="507"/>
      <c r="XAL130" s="507"/>
      <c r="XAM130" s="507"/>
      <c r="XAN130" s="508"/>
      <c r="XAO130" s="503"/>
      <c r="XAP130" s="504"/>
      <c r="XAQ130" s="504"/>
      <c r="XAR130" s="505"/>
      <c r="XAS130" s="505"/>
      <c r="XAT130" s="505"/>
      <c r="XAU130" s="506"/>
      <c r="XAV130" s="507"/>
      <c r="XAW130" s="507"/>
      <c r="XAX130" s="507"/>
      <c r="XAY130" s="507"/>
      <c r="XAZ130" s="507"/>
      <c r="XBA130" s="507"/>
      <c r="XBB130" s="507"/>
      <c r="XBC130" s="507"/>
      <c r="XBD130" s="507"/>
      <c r="XBE130" s="507"/>
      <c r="XBF130" s="507"/>
      <c r="XBG130" s="508"/>
      <c r="XBH130" s="503"/>
      <c r="XBI130" s="504"/>
      <c r="XBJ130" s="504"/>
      <c r="XBK130" s="505"/>
      <c r="XBL130" s="505"/>
      <c r="XBM130" s="505"/>
      <c r="XBN130" s="506"/>
      <c r="XBO130" s="507"/>
      <c r="XBP130" s="507"/>
      <c r="XBQ130" s="507"/>
      <c r="XBR130" s="507"/>
      <c r="XBS130" s="507"/>
      <c r="XBT130" s="507"/>
      <c r="XBU130" s="507"/>
      <c r="XBV130" s="507"/>
      <c r="XBW130" s="507"/>
      <c r="XBX130" s="507"/>
      <c r="XBY130" s="507"/>
      <c r="XBZ130" s="508"/>
      <c r="XCA130" s="503"/>
      <c r="XCB130" s="504"/>
      <c r="XCC130" s="504"/>
      <c r="XCD130" s="505"/>
      <c r="XCE130" s="505"/>
      <c r="XCF130" s="505"/>
      <c r="XCG130" s="506"/>
      <c r="XCH130" s="507"/>
      <c r="XCI130" s="507"/>
      <c r="XCJ130" s="507"/>
      <c r="XCK130" s="507"/>
      <c r="XCL130" s="507"/>
      <c r="XCM130" s="507"/>
      <c r="XCN130" s="507"/>
      <c r="XCO130" s="507"/>
      <c r="XCP130" s="507"/>
      <c r="XCQ130" s="507"/>
      <c r="XCR130" s="507"/>
      <c r="XCS130" s="508"/>
      <c r="XCT130" s="503"/>
      <c r="XCU130" s="504"/>
      <c r="XCV130" s="504"/>
      <c r="XCW130" s="505"/>
      <c r="XCX130" s="505"/>
      <c r="XCY130" s="505"/>
      <c r="XCZ130" s="506"/>
      <c r="XDA130" s="507"/>
      <c r="XDB130" s="507"/>
      <c r="XDC130" s="507"/>
      <c r="XDD130" s="507"/>
      <c r="XDE130" s="507"/>
      <c r="XDF130" s="507"/>
      <c r="XDG130" s="507"/>
      <c r="XDH130" s="507"/>
      <c r="XDI130" s="507"/>
      <c r="XDJ130" s="507"/>
      <c r="XDK130" s="507"/>
      <c r="XDL130" s="508"/>
      <c r="XDM130" s="503"/>
      <c r="XDN130" s="504"/>
      <c r="XDO130" s="504"/>
      <c r="XDP130" s="505"/>
      <c r="XDQ130" s="505"/>
      <c r="XDR130" s="505"/>
      <c r="XDS130" s="506"/>
      <c r="XDT130" s="507"/>
      <c r="XDU130" s="507"/>
      <c r="XDV130" s="507"/>
      <c r="XDW130" s="507"/>
      <c r="XDX130" s="507"/>
      <c r="XDY130" s="507"/>
      <c r="XDZ130" s="507"/>
      <c r="XEA130" s="507"/>
      <c r="XEB130" s="507"/>
      <c r="XEC130" s="507"/>
      <c r="XED130" s="507"/>
      <c r="XEE130" s="508"/>
      <c r="XEF130" s="503"/>
      <c r="XEG130" s="504"/>
      <c r="XEH130" s="504"/>
      <c r="XEI130" s="505"/>
      <c r="XEJ130" s="505"/>
      <c r="XEK130" s="505"/>
      <c r="XEL130" s="506"/>
      <c r="XEM130" s="507"/>
      <c r="XEN130" s="507"/>
      <c r="XEO130" s="507"/>
      <c r="XEP130" s="507"/>
      <c r="XEQ130" s="507"/>
      <c r="XER130" s="507"/>
      <c r="XES130" s="507"/>
      <c r="XET130" s="507"/>
      <c r="XEU130" s="507"/>
      <c r="XEV130" s="507"/>
      <c r="XEW130" s="507"/>
      <c r="XEX130" s="508"/>
      <c r="XEY130" s="503"/>
      <c r="XEZ130" s="504"/>
      <c r="XFA130" s="504"/>
      <c r="XFB130" s="505"/>
      <c r="XFC130" s="505"/>
      <c r="XFD130" s="505"/>
    </row>
    <row r="131" spans="1:16384" ht="14.4" x14ac:dyDescent="0.3">
      <c r="B131" s="610"/>
      <c r="C131" s="595"/>
      <c r="D131" s="596"/>
      <c r="E131" s="150"/>
      <c r="F131" s="108"/>
      <c r="G131" s="109" t="s">
        <v>44</v>
      </c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18">
        <f>SUM(H131:V131)</f>
        <v>0</v>
      </c>
    </row>
    <row r="132" spans="1:16384" ht="14.4" x14ac:dyDescent="0.3">
      <c r="B132" s="610"/>
      <c r="C132" s="595"/>
      <c r="D132" s="596"/>
      <c r="E132" s="150"/>
      <c r="F132" s="108"/>
      <c r="G132" s="110" t="s">
        <v>44</v>
      </c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18">
        <f t="shared" ref="W132:W140" si="4">SUM(H132:V132)</f>
        <v>0</v>
      </c>
    </row>
    <row r="133" spans="1:16384" ht="14.4" x14ac:dyDescent="0.3">
      <c r="B133" s="610"/>
      <c r="C133" s="595"/>
      <c r="D133" s="596"/>
      <c r="E133" s="150"/>
      <c r="F133" s="108"/>
      <c r="G133" s="110" t="s">
        <v>44</v>
      </c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18">
        <f t="shared" si="4"/>
        <v>0</v>
      </c>
    </row>
    <row r="134" spans="1:16384" ht="14.4" x14ac:dyDescent="0.3">
      <c r="B134" s="610"/>
      <c r="C134" s="595"/>
      <c r="D134" s="596"/>
      <c r="E134" s="150"/>
      <c r="F134" s="108"/>
      <c r="G134" s="110" t="s">
        <v>44</v>
      </c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18">
        <f t="shared" si="4"/>
        <v>0</v>
      </c>
    </row>
    <row r="135" spans="1:16384" ht="14.4" x14ac:dyDescent="0.3">
      <c r="B135" s="610"/>
      <c r="C135" s="595"/>
      <c r="D135" s="596"/>
      <c r="E135" s="150"/>
      <c r="F135" s="108"/>
      <c r="G135" s="110" t="s">
        <v>44</v>
      </c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18">
        <f t="shared" si="4"/>
        <v>0</v>
      </c>
    </row>
    <row r="136" spans="1:16384" ht="14.4" x14ac:dyDescent="0.3">
      <c r="B136" s="610"/>
      <c r="C136" s="595"/>
      <c r="D136" s="596"/>
      <c r="E136" s="150"/>
      <c r="F136" s="108"/>
      <c r="G136" s="110" t="s">
        <v>44</v>
      </c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18">
        <f t="shared" si="4"/>
        <v>0</v>
      </c>
    </row>
    <row r="137" spans="1:16384" ht="14.4" x14ac:dyDescent="0.3">
      <c r="B137" s="610"/>
      <c r="C137" s="595"/>
      <c r="D137" s="596"/>
      <c r="E137" s="150"/>
      <c r="F137" s="108"/>
      <c r="G137" s="110" t="s">
        <v>44</v>
      </c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18">
        <f t="shared" si="4"/>
        <v>0</v>
      </c>
    </row>
    <row r="138" spans="1:16384" ht="14.4" x14ac:dyDescent="0.3">
      <c r="B138" s="610"/>
      <c r="C138" s="595"/>
      <c r="D138" s="596"/>
      <c r="E138" s="150"/>
      <c r="F138" s="108"/>
      <c r="G138" s="110" t="s">
        <v>44</v>
      </c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18">
        <f t="shared" si="4"/>
        <v>0</v>
      </c>
    </row>
    <row r="139" spans="1:16384" ht="14.4" x14ac:dyDescent="0.3">
      <c r="B139" s="610"/>
      <c r="C139" s="595"/>
      <c r="D139" s="596"/>
      <c r="E139" s="150"/>
      <c r="F139" s="108"/>
      <c r="G139" s="110" t="s">
        <v>44</v>
      </c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18">
        <f t="shared" si="4"/>
        <v>0</v>
      </c>
    </row>
    <row r="140" spans="1:16384" ht="14.4" x14ac:dyDescent="0.3">
      <c r="B140" s="610"/>
      <c r="C140" s="595"/>
      <c r="D140" s="596"/>
      <c r="E140" s="152"/>
      <c r="F140" s="108"/>
      <c r="G140" s="110" t="s">
        <v>44</v>
      </c>
      <c r="H140" s="153"/>
      <c r="I140" s="153"/>
      <c r="J140" s="153"/>
      <c r="K140" s="153"/>
      <c r="L140" s="153"/>
      <c r="M140" s="153"/>
      <c r="N140" s="153"/>
      <c r="O140" s="154"/>
      <c r="P140" s="153"/>
      <c r="Q140" s="153"/>
      <c r="R140" s="154"/>
      <c r="S140" s="153"/>
      <c r="T140" s="153"/>
      <c r="U140" s="153"/>
      <c r="V140" s="153"/>
      <c r="W140" s="118">
        <f t="shared" si="4"/>
        <v>0</v>
      </c>
    </row>
    <row r="141" spans="1:16384" x14ac:dyDescent="0.3">
      <c r="B141" s="119" t="s">
        <v>45</v>
      </c>
      <c r="C141" s="111"/>
      <c r="D141" s="111"/>
      <c r="E141" s="111"/>
      <c r="F141" s="111"/>
      <c r="G141" s="112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4"/>
      <c r="V141" s="114"/>
      <c r="W141" s="120">
        <f>SUM(W131:W140)</f>
        <v>0</v>
      </c>
    </row>
    <row r="142" spans="1:16384" x14ac:dyDescent="0.3">
      <c r="B142" s="607" t="s">
        <v>154</v>
      </c>
      <c r="C142" s="608"/>
      <c r="D142" s="609"/>
      <c r="E142" s="115" t="s">
        <v>155</v>
      </c>
      <c r="F142" s="116">
        <f>H142</f>
        <v>0</v>
      </c>
      <c r="G142" s="110" t="s">
        <v>44</v>
      </c>
      <c r="H142" s="107">
        <f>SUM(H131:H140)</f>
        <v>0</v>
      </c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20">
        <f>SUM(H142:V147)</f>
        <v>0</v>
      </c>
    </row>
    <row r="143" spans="1:16384" x14ac:dyDescent="0.3">
      <c r="B143" s="607" t="s">
        <v>156</v>
      </c>
      <c r="C143" s="608"/>
      <c r="D143" s="609"/>
      <c r="E143" s="115" t="s">
        <v>155</v>
      </c>
      <c r="F143" s="116">
        <f>I143</f>
        <v>0</v>
      </c>
      <c r="G143" s="110" t="s">
        <v>44</v>
      </c>
      <c r="H143" s="117"/>
      <c r="I143" s="107">
        <f>SUM(I131:I140)</f>
        <v>0</v>
      </c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8" t="b">
        <f>W141=W142</f>
        <v>1</v>
      </c>
    </row>
    <row r="144" spans="1:16384" x14ac:dyDescent="0.3">
      <c r="B144" s="607" t="s">
        <v>157</v>
      </c>
      <c r="C144" s="608"/>
      <c r="D144" s="609"/>
      <c r="E144" s="115" t="s">
        <v>155</v>
      </c>
      <c r="F144" s="116">
        <f>J144</f>
        <v>0</v>
      </c>
      <c r="G144" s="110" t="s">
        <v>44</v>
      </c>
      <c r="H144" s="117"/>
      <c r="I144" s="117"/>
      <c r="J144" s="107">
        <f>SUM(J131:J140)</f>
        <v>0</v>
      </c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8"/>
    </row>
    <row r="145" spans="2:23" x14ac:dyDescent="0.3">
      <c r="B145" s="607" t="s">
        <v>158</v>
      </c>
      <c r="C145" s="608"/>
      <c r="D145" s="609"/>
      <c r="E145" s="115" t="s">
        <v>155</v>
      </c>
      <c r="F145" s="116">
        <f>K145</f>
        <v>0</v>
      </c>
      <c r="G145" s="110" t="s">
        <v>44</v>
      </c>
      <c r="H145" s="117"/>
      <c r="I145" s="117"/>
      <c r="J145" s="117"/>
      <c r="K145" s="107">
        <f>SUM(K131:K140)</f>
        <v>0</v>
      </c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8"/>
    </row>
    <row r="146" spans="2:23" x14ac:dyDescent="0.3">
      <c r="B146" s="607" t="s">
        <v>159</v>
      </c>
      <c r="C146" s="608"/>
      <c r="D146" s="609"/>
      <c r="E146" s="115" t="s">
        <v>155</v>
      </c>
      <c r="F146" s="116">
        <f>L146</f>
        <v>0</v>
      </c>
      <c r="G146" s="110" t="s">
        <v>44</v>
      </c>
      <c r="H146" s="117"/>
      <c r="I146" s="117"/>
      <c r="J146" s="117"/>
      <c r="K146" s="117"/>
      <c r="L146" s="107">
        <f>SUM(L131:L140)</f>
        <v>0</v>
      </c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8"/>
    </row>
    <row r="147" spans="2:23" ht="13.2" customHeight="1" thickBot="1" x14ac:dyDescent="0.35">
      <c r="B147" s="611" t="s">
        <v>160</v>
      </c>
      <c r="C147" s="612"/>
      <c r="D147" s="613"/>
      <c r="E147" s="121" t="s">
        <v>155</v>
      </c>
      <c r="F147" s="122">
        <f>P147</f>
        <v>0</v>
      </c>
      <c r="G147" s="123" t="s">
        <v>44</v>
      </c>
      <c r="H147" s="124"/>
      <c r="I147" s="125"/>
      <c r="J147" s="125"/>
      <c r="K147" s="125"/>
      <c r="L147" s="125"/>
      <c r="M147" s="125"/>
      <c r="N147" s="125"/>
      <c r="O147" s="125"/>
      <c r="P147" s="126">
        <f>SUM(P131:P140)</f>
        <v>0</v>
      </c>
      <c r="Q147" s="125"/>
      <c r="R147" s="127"/>
      <c r="S147" s="125"/>
      <c r="T147" s="125"/>
      <c r="U147" s="125"/>
      <c r="V147" s="125"/>
      <c r="W147" s="128"/>
    </row>
    <row r="148" spans="2:23" ht="14.4" thickTop="1" x14ac:dyDescent="0.3"/>
    <row r="275" spans="9:9" x14ac:dyDescent="0.3">
      <c r="I275" s="105" t="e">
        <v>#REF!</v>
      </c>
    </row>
  </sheetData>
  <mergeCells count="146">
    <mergeCell ref="B2:T2"/>
    <mergeCell ref="B3:D4"/>
    <mergeCell ref="B7:D7"/>
    <mergeCell ref="B8:D8"/>
    <mergeCell ref="F3:F4"/>
    <mergeCell ref="G3:G4"/>
    <mergeCell ref="E3:E4"/>
    <mergeCell ref="B21:D21"/>
    <mergeCell ref="B22:D22"/>
    <mergeCell ref="B15:D15"/>
    <mergeCell ref="B16:D16"/>
    <mergeCell ref="H3:P3"/>
    <mergeCell ref="Q3:S3"/>
    <mergeCell ref="T3:V3"/>
    <mergeCell ref="B9:D9"/>
    <mergeCell ref="B10:D10"/>
    <mergeCell ref="B11:D11"/>
    <mergeCell ref="B12:D12"/>
    <mergeCell ref="B13:D13"/>
    <mergeCell ref="B14:D14"/>
    <mergeCell ref="B23:D23"/>
    <mergeCell ref="B24:D24"/>
    <mergeCell ref="B25:D25"/>
    <mergeCell ref="B26:D26"/>
    <mergeCell ref="B17:D17"/>
    <mergeCell ref="B18:D18"/>
    <mergeCell ref="B19:D19"/>
    <mergeCell ref="B20:D20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57:D57"/>
    <mergeCell ref="B58:D58"/>
    <mergeCell ref="B59:D59"/>
    <mergeCell ref="B60:D60"/>
    <mergeCell ref="B61:D61"/>
    <mergeCell ref="B62:D62"/>
    <mergeCell ref="B51:D51"/>
    <mergeCell ref="B52:D52"/>
    <mergeCell ref="B53:D53"/>
    <mergeCell ref="B54:D54"/>
    <mergeCell ref="B55:D55"/>
    <mergeCell ref="B56:D56"/>
    <mergeCell ref="B69:D69"/>
    <mergeCell ref="B70:D70"/>
    <mergeCell ref="B71:D71"/>
    <mergeCell ref="B72:D72"/>
    <mergeCell ref="B73:D73"/>
    <mergeCell ref="B74:D74"/>
    <mergeCell ref="B63:D63"/>
    <mergeCell ref="B64:D64"/>
    <mergeCell ref="B65:D65"/>
    <mergeCell ref="B66:D66"/>
    <mergeCell ref="B67:D67"/>
    <mergeCell ref="B68:D68"/>
    <mergeCell ref="B81:D81"/>
    <mergeCell ref="B82:D82"/>
    <mergeCell ref="B83:D83"/>
    <mergeCell ref="B84:D84"/>
    <mergeCell ref="B85:D85"/>
    <mergeCell ref="B86:D86"/>
    <mergeCell ref="B75:D75"/>
    <mergeCell ref="B76:D76"/>
    <mergeCell ref="B77:D77"/>
    <mergeCell ref="B78:D78"/>
    <mergeCell ref="B79:D79"/>
    <mergeCell ref="B80:D80"/>
    <mergeCell ref="B105:D105"/>
    <mergeCell ref="B106:D106"/>
    <mergeCell ref="B107:D107"/>
    <mergeCell ref="B108:D108"/>
    <mergeCell ref="B109:D109"/>
    <mergeCell ref="B110:D110"/>
    <mergeCell ref="B99:D99"/>
    <mergeCell ref="B100:D100"/>
    <mergeCell ref="B101:D101"/>
    <mergeCell ref="B102:D102"/>
    <mergeCell ref="B103:D103"/>
    <mergeCell ref="B104:D104"/>
    <mergeCell ref="B93:D93"/>
    <mergeCell ref="B94:D94"/>
    <mergeCell ref="B95:D95"/>
    <mergeCell ref="B96:D96"/>
    <mergeCell ref="B97:D97"/>
    <mergeCell ref="B98:D98"/>
    <mergeCell ref="B87:D87"/>
    <mergeCell ref="B88:D88"/>
    <mergeCell ref="B89:D89"/>
    <mergeCell ref="B90:D90"/>
    <mergeCell ref="B91:D91"/>
    <mergeCell ref="B92:D92"/>
    <mergeCell ref="B145:D145"/>
    <mergeCell ref="B146:D146"/>
    <mergeCell ref="B147:D147"/>
    <mergeCell ref="B137:D137"/>
    <mergeCell ref="B138:D138"/>
    <mergeCell ref="B139:D139"/>
    <mergeCell ref="B140:D140"/>
    <mergeCell ref="B111:D111"/>
    <mergeCell ref="B112:D112"/>
    <mergeCell ref="B113:D113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42:D142"/>
    <mergeCell ref="B143:D143"/>
    <mergeCell ref="B144:D144"/>
    <mergeCell ref="B131:D131"/>
    <mergeCell ref="B132:D132"/>
    <mergeCell ref="B133:D133"/>
    <mergeCell ref="B134:D134"/>
    <mergeCell ref="B135:D135"/>
    <mergeCell ref="B136:D13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4ED2-A0A2-4235-80B4-C89D098649AA}">
  <dimension ref="B1:I60"/>
  <sheetViews>
    <sheetView showGridLines="0" zoomScale="70" zoomScaleNormal="70" workbookViewId="0">
      <selection activeCell="B2" sqref="B2"/>
    </sheetView>
  </sheetViews>
  <sheetFormatPr defaultColWidth="8.88671875" defaultRowHeight="14.4" x14ac:dyDescent="0.3"/>
  <cols>
    <col min="1" max="1" width="1.33203125" style="155" customWidth="1"/>
    <col min="2" max="2" width="17" style="155" customWidth="1"/>
    <col min="3" max="3" width="59.6640625" style="155" customWidth="1"/>
    <col min="4" max="4" width="58.44140625" style="155" bestFit="1" customWidth="1"/>
    <col min="5" max="6" width="25.5546875" style="155" customWidth="1"/>
    <col min="7" max="7" width="15" style="155" customWidth="1"/>
    <col min="8" max="8" width="20.5546875" style="155" customWidth="1"/>
    <col min="9" max="9" width="44.6640625" style="155" customWidth="1"/>
    <col min="10" max="10" width="16.109375" style="155" bestFit="1" customWidth="1"/>
    <col min="11" max="16384" width="8.88671875" style="155"/>
  </cols>
  <sheetData>
    <row r="1" spans="2:9" ht="6.75" customHeight="1" x14ac:dyDescent="0.3"/>
    <row r="2" spans="2:9" ht="25.8" x14ac:dyDescent="0.3">
      <c r="B2" s="530" t="s">
        <v>0</v>
      </c>
      <c r="C2" s="530"/>
      <c r="D2" s="530"/>
      <c r="E2" s="530"/>
      <c r="F2" s="530"/>
      <c r="G2" s="530"/>
      <c r="H2" s="530"/>
    </row>
    <row r="3" spans="2:9" s="156" customFormat="1" ht="36" x14ac:dyDescent="0.3">
      <c r="B3" s="618" t="s">
        <v>1</v>
      </c>
      <c r="C3" s="618"/>
      <c r="D3" s="523" t="s">
        <v>2</v>
      </c>
      <c r="E3" s="523" t="s">
        <v>3</v>
      </c>
      <c r="F3" s="523" t="s">
        <v>4</v>
      </c>
      <c r="G3" s="523" t="s">
        <v>5</v>
      </c>
      <c r="H3" s="523" t="s">
        <v>6</v>
      </c>
    </row>
    <row r="4" spans="2:9" ht="18" x14ac:dyDescent="0.35">
      <c r="B4" s="616" t="s">
        <v>7</v>
      </c>
      <c r="C4" s="616"/>
      <c r="D4" s="524"/>
      <c r="E4" s="524"/>
      <c r="F4" s="524"/>
      <c r="G4" s="524"/>
      <c r="H4" s="524"/>
    </row>
    <row r="5" spans="2:9" ht="15.6" x14ac:dyDescent="0.3">
      <c r="B5" s="617" t="s">
        <v>8</v>
      </c>
      <c r="C5" s="617"/>
      <c r="D5" s="525" t="s">
        <v>9</v>
      </c>
      <c r="E5" s="525">
        <f>'Blocos de fundação'!N68+'Blocos de fundação'!N144</f>
        <v>0</v>
      </c>
      <c r="F5" s="525">
        <f>'Vigas baldrames'!M55</f>
        <v>0</v>
      </c>
      <c r="G5" s="526" t="s">
        <v>10</v>
      </c>
      <c r="H5" s="527">
        <f t="shared" ref="H5:H8" si="0">E5+F5</f>
        <v>0</v>
      </c>
      <c r="I5" s="157"/>
    </row>
    <row r="6" spans="2:9" ht="15.6" x14ac:dyDescent="0.3">
      <c r="B6" s="617" t="s">
        <v>11</v>
      </c>
      <c r="C6" s="617"/>
      <c r="D6" s="525" t="s">
        <v>12</v>
      </c>
      <c r="E6" s="525">
        <f>'Blocos de fundação'!K68+'Blocos de fundação'!K144</f>
        <v>0</v>
      </c>
      <c r="F6" s="525">
        <f>'Vigas baldrames'!G55</f>
        <v>0</v>
      </c>
      <c r="G6" s="526" t="s">
        <v>13</v>
      </c>
      <c r="H6" s="527">
        <f t="shared" si="0"/>
        <v>0</v>
      </c>
      <c r="I6" s="157"/>
    </row>
    <row r="7" spans="2:9" ht="15.6" x14ac:dyDescent="0.3">
      <c r="B7" s="617" t="s">
        <v>14</v>
      </c>
      <c r="C7" s="617"/>
      <c r="D7" s="525" t="s">
        <v>15</v>
      </c>
      <c r="E7" s="525">
        <f>'Blocos de fundação'!L68+'Blocos de fundação'!L144</f>
        <v>0</v>
      </c>
      <c r="F7" s="525">
        <f>'Vigas baldrames'!H55</f>
        <v>0</v>
      </c>
      <c r="G7" s="526" t="s">
        <v>13</v>
      </c>
      <c r="H7" s="527">
        <f t="shared" si="0"/>
        <v>0</v>
      </c>
      <c r="I7" s="157"/>
    </row>
    <row r="8" spans="2:9" ht="15.6" x14ac:dyDescent="0.3">
      <c r="B8" s="617" t="s">
        <v>16</v>
      </c>
      <c r="C8" s="617"/>
      <c r="D8" s="528" t="s">
        <v>17</v>
      </c>
      <c r="E8" s="525">
        <f>'Blocos de fundação'!K69+'Blocos de fundação'!K145</f>
        <v>0</v>
      </c>
      <c r="F8" s="525">
        <f>'Vigas baldrames'!I55</f>
        <v>0</v>
      </c>
      <c r="G8" s="526" t="s">
        <v>10</v>
      </c>
      <c r="H8" s="527">
        <f t="shared" si="0"/>
        <v>0</v>
      </c>
      <c r="I8" s="157"/>
    </row>
    <row r="9" spans="2:9" ht="15.6" x14ac:dyDescent="0.3">
      <c r="B9" s="617" t="s">
        <v>18</v>
      </c>
      <c r="C9" s="617"/>
      <c r="D9" s="528" t="s">
        <v>19</v>
      </c>
      <c r="E9" s="525">
        <f>'Blocos de fundação'!O69+'Blocos de fundação'!O145</f>
        <v>0</v>
      </c>
      <c r="F9" s="529"/>
      <c r="G9" s="526" t="s">
        <v>10</v>
      </c>
      <c r="H9" s="527">
        <f>E9+F9</f>
        <v>0</v>
      </c>
      <c r="I9" s="157"/>
    </row>
    <row r="10" spans="2:9" ht="18" x14ac:dyDescent="0.35">
      <c r="B10" s="616" t="s">
        <v>20</v>
      </c>
      <c r="C10" s="616"/>
      <c r="D10" s="524"/>
      <c r="E10" s="524"/>
      <c r="F10" s="524"/>
      <c r="G10" s="524"/>
      <c r="H10" s="524"/>
      <c r="I10" s="157"/>
    </row>
    <row r="11" spans="2:9" ht="15.6" x14ac:dyDescent="0.3">
      <c r="B11" s="617" t="s">
        <v>8</v>
      </c>
      <c r="C11" s="617"/>
      <c r="D11" s="525" t="s">
        <v>9</v>
      </c>
      <c r="E11" s="525">
        <f>'Blocos de fundação'!N212+'Blocos de fundação'!N280</f>
        <v>0</v>
      </c>
      <c r="F11" s="525">
        <f>'Vigas baldrames'!M109</f>
        <v>0</v>
      </c>
      <c r="G11" s="526" t="s">
        <v>10</v>
      </c>
      <c r="H11" s="527">
        <f>E11+F11</f>
        <v>0</v>
      </c>
      <c r="I11" s="157"/>
    </row>
    <row r="12" spans="2:9" ht="15.6" x14ac:dyDescent="0.3">
      <c r="B12" s="617" t="s">
        <v>11</v>
      </c>
      <c r="C12" s="617"/>
      <c r="D12" s="525" t="s">
        <v>12</v>
      </c>
      <c r="E12" s="525">
        <f>'Blocos de fundação'!K212+'Blocos de fundação'!K280</f>
        <v>0</v>
      </c>
      <c r="F12" s="525">
        <f>'Vigas baldrames'!G109</f>
        <v>0</v>
      </c>
      <c r="G12" s="526" t="s">
        <v>13</v>
      </c>
      <c r="H12" s="527">
        <f>E12+F12</f>
        <v>0</v>
      </c>
      <c r="I12" s="157"/>
    </row>
    <row r="13" spans="2:9" ht="15.6" x14ac:dyDescent="0.3">
      <c r="B13" s="617" t="s">
        <v>14</v>
      </c>
      <c r="C13" s="617"/>
      <c r="D13" s="525" t="s">
        <v>15</v>
      </c>
      <c r="E13" s="525">
        <f>'Blocos de fundação'!L212+'Blocos de fundação'!L280</f>
        <v>0</v>
      </c>
      <c r="F13" s="525">
        <f>'Vigas baldrames'!H109</f>
        <v>0</v>
      </c>
      <c r="G13" s="526" t="s">
        <v>13</v>
      </c>
      <c r="H13" s="527">
        <f>E13+F13</f>
        <v>0</v>
      </c>
      <c r="I13" s="157"/>
    </row>
    <row r="14" spans="2:9" ht="15.6" x14ac:dyDescent="0.3">
      <c r="B14" s="617" t="s">
        <v>16</v>
      </c>
      <c r="C14" s="617"/>
      <c r="D14" s="528" t="s">
        <v>17</v>
      </c>
      <c r="E14" s="525">
        <f>'Blocos de fundação'!K213+'Blocos de fundação'!K281</f>
        <v>0</v>
      </c>
      <c r="F14" s="525">
        <f>'Vigas baldrames'!I109</f>
        <v>0</v>
      </c>
      <c r="G14" s="526" t="s">
        <v>10</v>
      </c>
      <c r="H14" s="527">
        <f>E14+F14</f>
        <v>0</v>
      </c>
      <c r="I14" s="157"/>
    </row>
    <row r="15" spans="2:9" ht="15.6" x14ac:dyDescent="0.3">
      <c r="B15" s="617" t="s">
        <v>18</v>
      </c>
      <c r="C15" s="617"/>
      <c r="D15" s="528" t="s">
        <v>19</v>
      </c>
      <c r="E15" s="525">
        <f>'Blocos de fundação'!O213+'Blocos de fundação'!O281</f>
        <v>0</v>
      </c>
      <c r="F15" s="529"/>
      <c r="G15" s="526" t="s">
        <v>10</v>
      </c>
      <c r="H15" s="527">
        <f>E15+F15</f>
        <v>0</v>
      </c>
      <c r="I15" s="157"/>
    </row>
    <row r="16" spans="2:9" ht="18" x14ac:dyDescent="0.35">
      <c r="B16" s="616" t="s">
        <v>21</v>
      </c>
      <c r="C16" s="616"/>
      <c r="D16" s="524"/>
      <c r="E16" s="524"/>
      <c r="F16" s="524"/>
      <c r="G16" s="524"/>
      <c r="H16" s="524"/>
      <c r="I16" s="157"/>
    </row>
    <row r="17" spans="2:9" ht="15.6" x14ac:dyDescent="0.3">
      <c r="B17" s="617" t="s">
        <v>8</v>
      </c>
      <c r="C17" s="617"/>
      <c r="D17" s="525" t="s">
        <v>9</v>
      </c>
      <c r="E17" s="525">
        <f>'Blocos de fundação'!N348+'Blocos de fundação'!N416</f>
        <v>0</v>
      </c>
      <c r="F17" s="525">
        <f>'Vigas baldrames'!M163</f>
        <v>0</v>
      </c>
      <c r="G17" s="526" t="s">
        <v>10</v>
      </c>
      <c r="H17" s="527">
        <f>E17+F17</f>
        <v>0</v>
      </c>
      <c r="I17" s="157"/>
    </row>
    <row r="18" spans="2:9" ht="15.6" x14ac:dyDescent="0.3">
      <c r="B18" s="617" t="s">
        <v>11</v>
      </c>
      <c r="C18" s="617"/>
      <c r="D18" s="525" t="s">
        <v>12</v>
      </c>
      <c r="E18" s="525">
        <f>'Blocos de fundação'!K348+'Blocos de fundação'!K416</f>
        <v>0</v>
      </c>
      <c r="F18" s="525">
        <f>'Vigas baldrames'!G163</f>
        <v>0</v>
      </c>
      <c r="G18" s="526" t="s">
        <v>13</v>
      </c>
      <c r="H18" s="527">
        <f>E18+F18</f>
        <v>0</v>
      </c>
      <c r="I18" s="157"/>
    </row>
    <row r="19" spans="2:9" ht="15.6" x14ac:dyDescent="0.3">
      <c r="B19" s="617" t="s">
        <v>14</v>
      </c>
      <c r="C19" s="617"/>
      <c r="D19" s="525" t="s">
        <v>15</v>
      </c>
      <c r="E19" s="525">
        <f>'Blocos de fundação'!L348+'Blocos de fundação'!L416</f>
        <v>0</v>
      </c>
      <c r="F19" s="525">
        <f>'Vigas baldrames'!H163</f>
        <v>0</v>
      </c>
      <c r="G19" s="526" t="s">
        <v>13</v>
      </c>
      <c r="H19" s="527">
        <f>E19+F19</f>
        <v>0</v>
      </c>
      <c r="I19" s="157"/>
    </row>
    <row r="20" spans="2:9" ht="15.6" x14ac:dyDescent="0.3">
      <c r="B20" s="617" t="s">
        <v>16</v>
      </c>
      <c r="C20" s="617"/>
      <c r="D20" s="528" t="s">
        <v>17</v>
      </c>
      <c r="E20" s="525">
        <f>'Blocos de fundação'!K349+'Blocos de fundação'!K417</f>
        <v>0</v>
      </c>
      <c r="F20" s="525">
        <f>'Vigas baldrames'!I163</f>
        <v>0</v>
      </c>
      <c r="G20" s="526" t="s">
        <v>10</v>
      </c>
      <c r="H20" s="527">
        <f>E20+F20</f>
        <v>0</v>
      </c>
      <c r="I20" s="157"/>
    </row>
    <row r="21" spans="2:9" ht="15.6" x14ac:dyDescent="0.3">
      <c r="B21" s="617" t="s">
        <v>18</v>
      </c>
      <c r="C21" s="617"/>
      <c r="D21" s="528" t="s">
        <v>19</v>
      </c>
      <c r="E21" s="525">
        <f>'Blocos de fundação'!O349+'Blocos de fundação'!O417</f>
        <v>0</v>
      </c>
      <c r="F21" s="529"/>
      <c r="G21" s="526" t="s">
        <v>10</v>
      </c>
      <c r="H21" s="527">
        <f>E21+F21</f>
        <v>0</v>
      </c>
      <c r="I21" s="157"/>
    </row>
    <row r="22" spans="2:9" ht="18" x14ac:dyDescent="0.35">
      <c r="B22" s="616" t="s">
        <v>22</v>
      </c>
      <c r="C22" s="616"/>
      <c r="D22" s="524"/>
      <c r="E22" s="524"/>
      <c r="F22" s="524"/>
      <c r="G22" s="524"/>
      <c r="H22" s="524"/>
      <c r="I22" s="157"/>
    </row>
    <row r="23" spans="2:9" ht="15.6" x14ac:dyDescent="0.3">
      <c r="B23" s="617" t="s">
        <v>8</v>
      </c>
      <c r="C23" s="617"/>
      <c r="D23" s="525" t="s">
        <v>9</v>
      </c>
      <c r="E23" s="525">
        <f>'Blocos de fundação'!N484+'Blocos de fundação'!N552</f>
        <v>0</v>
      </c>
      <c r="F23" s="525">
        <f>'Vigas baldrames'!M217</f>
        <v>0</v>
      </c>
      <c r="G23" s="526" t="s">
        <v>10</v>
      </c>
      <c r="H23" s="527">
        <f>E23+F23</f>
        <v>0</v>
      </c>
      <c r="I23" s="157"/>
    </row>
    <row r="24" spans="2:9" ht="15.6" x14ac:dyDescent="0.3">
      <c r="B24" s="617" t="s">
        <v>11</v>
      </c>
      <c r="C24" s="617"/>
      <c r="D24" s="525" t="s">
        <v>12</v>
      </c>
      <c r="E24" s="525">
        <f>'Blocos de fundação'!K484+'Blocos de fundação'!K552</f>
        <v>0</v>
      </c>
      <c r="F24" s="525">
        <f>'Vigas baldrames'!G217</f>
        <v>0</v>
      </c>
      <c r="G24" s="526" t="s">
        <v>13</v>
      </c>
      <c r="H24" s="527">
        <f>E24+F24</f>
        <v>0</v>
      </c>
      <c r="I24" s="157"/>
    </row>
    <row r="25" spans="2:9" ht="15.6" x14ac:dyDescent="0.3">
      <c r="B25" s="617" t="s">
        <v>14</v>
      </c>
      <c r="C25" s="617"/>
      <c r="D25" s="525" t="s">
        <v>15</v>
      </c>
      <c r="E25" s="525">
        <f>'Blocos de fundação'!L484+'Blocos de fundação'!L552</f>
        <v>0</v>
      </c>
      <c r="F25" s="525">
        <f>'Vigas baldrames'!H217</f>
        <v>0</v>
      </c>
      <c r="G25" s="526" t="s">
        <v>13</v>
      </c>
      <c r="H25" s="527">
        <f>E25+F25</f>
        <v>0</v>
      </c>
      <c r="I25" s="157"/>
    </row>
    <row r="26" spans="2:9" ht="15.6" x14ac:dyDescent="0.3">
      <c r="B26" s="617" t="s">
        <v>16</v>
      </c>
      <c r="C26" s="617"/>
      <c r="D26" s="528" t="s">
        <v>17</v>
      </c>
      <c r="E26" s="525">
        <f>'Blocos de fundação'!K485+'Blocos de fundação'!K553</f>
        <v>0</v>
      </c>
      <c r="F26" s="525">
        <f>'Vigas baldrames'!I217</f>
        <v>0</v>
      </c>
      <c r="G26" s="526" t="s">
        <v>10</v>
      </c>
      <c r="H26" s="527">
        <f>E26+F26</f>
        <v>0</v>
      </c>
      <c r="I26" s="157"/>
    </row>
    <row r="27" spans="2:9" ht="15.6" x14ac:dyDescent="0.3">
      <c r="B27" s="617" t="s">
        <v>18</v>
      </c>
      <c r="C27" s="617"/>
      <c r="D27" s="528" t="s">
        <v>19</v>
      </c>
      <c r="E27" s="525">
        <f>'Blocos de fundação'!O485+'Blocos de fundação'!O553</f>
        <v>0</v>
      </c>
      <c r="F27" s="529"/>
      <c r="G27" s="526" t="s">
        <v>10</v>
      </c>
      <c r="H27" s="527">
        <f>E27+F27</f>
        <v>0</v>
      </c>
      <c r="I27" s="157"/>
    </row>
    <row r="28" spans="2:9" ht="18" x14ac:dyDescent="0.35">
      <c r="B28" s="616" t="s">
        <v>23</v>
      </c>
      <c r="C28" s="616"/>
      <c r="D28" s="524"/>
      <c r="E28" s="524"/>
      <c r="F28" s="524"/>
      <c r="G28" s="524"/>
      <c r="H28" s="524"/>
      <c r="I28" s="157"/>
    </row>
    <row r="29" spans="2:9" ht="15.6" x14ac:dyDescent="0.3">
      <c r="B29" s="617" t="s">
        <v>8</v>
      </c>
      <c r="C29" s="617"/>
      <c r="D29" s="525" t="s">
        <v>9</v>
      </c>
      <c r="E29" s="525">
        <f>'Blocos de fundação'!N620+'Blocos de fundação'!N688</f>
        <v>0</v>
      </c>
      <c r="F29" s="525">
        <f>'Vigas baldrames'!M271</f>
        <v>0</v>
      </c>
      <c r="G29" s="526" t="s">
        <v>10</v>
      </c>
      <c r="H29" s="527">
        <f>E29+F29</f>
        <v>0</v>
      </c>
      <c r="I29" s="157"/>
    </row>
    <row r="30" spans="2:9" ht="15.6" x14ac:dyDescent="0.3">
      <c r="B30" s="617" t="s">
        <v>11</v>
      </c>
      <c r="C30" s="617"/>
      <c r="D30" s="525" t="s">
        <v>12</v>
      </c>
      <c r="E30" s="525">
        <f>'Blocos de fundação'!K620+'Blocos de fundação'!K688</f>
        <v>0</v>
      </c>
      <c r="F30" s="525">
        <f>'Vigas baldrames'!G271</f>
        <v>0</v>
      </c>
      <c r="G30" s="526" t="s">
        <v>13</v>
      </c>
      <c r="H30" s="527">
        <f>E30+F30</f>
        <v>0</v>
      </c>
      <c r="I30" s="157"/>
    </row>
    <row r="31" spans="2:9" ht="15.6" x14ac:dyDescent="0.3">
      <c r="B31" s="617" t="s">
        <v>14</v>
      </c>
      <c r="C31" s="617"/>
      <c r="D31" s="525" t="s">
        <v>15</v>
      </c>
      <c r="E31" s="525">
        <f>'Blocos de fundação'!L620+'Blocos de fundação'!L688</f>
        <v>0</v>
      </c>
      <c r="F31" s="525">
        <f>'Vigas baldrames'!H271</f>
        <v>0</v>
      </c>
      <c r="G31" s="526" t="s">
        <v>13</v>
      </c>
      <c r="H31" s="527">
        <f>E31+F31</f>
        <v>0</v>
      </c>
      <c r="I31" s="157"/>
    </row>
    <row r="32" spans="2:9" ht="15.6" x14ac:dyDescent="0.3">
      <c r="B32" s="617" t="s">
        <v>16</v>
      </c>
      <c r="C32" s="617"/>
      <c r="D32" s="528" t="s">
        <v>17</v>
      </c>
      <c r="E32" s="525">
        <f>'Blocos de fundação'!K621+'Blocos de fundação'!K689</f>
        <v>0</v>
      </c>
      <c r="F32" s="525">
        <f>'Vigas baldrames'!I271</f>
        <v>0</v>
      </c>
      <c r="G32" s="526" t="s">
        <v>10</v>
      </c>
      <c r="H32" s="527">
        <f>E32+F32</f>
        <v>0</v>
      </c>
      <c r="I32" s="157"/>
    </row>
    <row r="33" spans="2:9" ht="15.6" x14ac:dyDescent="0.3">
      <c r="B33" s="617" t="s">
        <v>18</v>
      </c>
      <c r="C33" s="617"/>
      <c r="D33" s="528" t="s">
        <v>19</v>
      </c>
      <c r="E33" s="525">
        <f>'Blocos de fundação'!O621+'Blocos de fundação'!O689</f>
        <v>0</v>
      </c>
      <c r="F33" s="529"/>
      <c r="G33" s="526" t="s">
        <v>10</v>
      </c>
      <c r="H33" s="527">
        <f>E33+F33</f>
        <v>0</v>
      </c>
      <c r="I33" s="157"/>
    </row>
    <row r="34" spans="2:9" ht="18" x14ac:dyDescent="0.35">
      <c r="B34" s="616" t="s">
        <v>24</v>
      </c>
      <c r="C34" s="616"/>
      <c r="D34" s="524"/>
      <c r="E34" s="524"/>
      <c r="F34" s="524"/>
      <c r="G34" s="524"/>
      <c r="H34" s="524"/>
      <c r="I34" s="157"/>
    </row>
    <row r="35" spans="2:9" ht="15.6" x14ac:dyDescent="0.3">
      <c r="B35" s="617" t="s">
        <v>8</v>
      </c>
      <c r="C35" s="617"/>
      <c r="D35" s="525" t="s">
        <v>9</v>
      </c>
      <c r="E35" s="525">
        <f>'Blocos de fundação'!N756+'Blocos de fundação'!N824</f>
        <v>0</v>
      </c>
      <c r="F35" s="525">
        <f>'Vigas baldrames'!M325</f>
        <v>0</v>
      </c>
      <c r="G35" s="526" t="s">
        <v>10</v>
      </c>
      <c r="H35" s="527">
        <f>E35+F35</f>
        <v>0</v>
      </c>
      <c r="I35" s="157"/>
    </row>
    <row r="36" spans="2:9" ht="15.6" x14ac:dyDescent="0.3">
      <c r="B36" s="617" t="s">
        <v>11</v>
      </c>
      <c r="C36" s="617"/>
      <c r="D36" s="525" t="s">
        <v>12</v>
      </c>
      <c r="E36" s="525">
        <f>'Blocos de fundação'!K756+'Blocos de fundação'!K824</f>
        <v>0</v>
      </c>
      <c r="F36" s="525">
        <f>'Vigas baldrames'!G325</f>
        <v>0</v>
      </c>
      <c r="G36" s="526" t="s">
        <v>13</v>
      </c>
      <c r="H36" s="527">
        <f>E36+F36</f>
        <v>0</v>
      </c>
      <c r="I36" s="157"/>
    </row>
    <row r="37" spans="2:9" ht="15.6" x14ac:dyDescent="0.3">
      <c r="B37" s="617" t="s">
        <v>14</v>
      </c>
      <c r="C37" s="617"/>
      <c r="D37" s="525" t="s">
        <v>15</v>
      </c>
      <c r="E37" s="525">
        <f>'Blocos de fundação'!L756+'Blocos de fundação'!L824</f>
        <v>0</v>
      </c>
      <c r="F37" s="525">
        <f>'Vigas baldrames'!H325</f>
        <v>0</v>
      </c>
      <c r="G37" s="526" t="s">
        <v>13</v>
      </c>
      <c r="H37" s="527">
        <f>E37+F37</f>
        <v>0</v>
      </c>
      <c r="I37" s="157"/>
    </row>
    <row r="38" spans="2:9" ht="15.6" x14ac:dyDescent="0.3">
      <c r="B38" s="617" t="s">
        <v>16</v>
      </c>
      <c r="C38" s="617"/>
      <c r="D38" s="528" t="s">
        <v>17</v>
      </c>
      <c r="E38" s="525">
        <f>'Blocos de fundação'!K757+'Blocos de fundação'!K825</f>
        <v>0</v>
      </c>
      <c r="F38" s="525">
        <f>'Vigas baldrames'!I325</f>
        <v>0</v>
      </c>
      <c r="G38" s="526" t="s">
        <v>10</v>
      </c>
      <c r="H38" s="527">
        <f>E38+F38</f>
        <v>0</v>
      </c>
      <c r="I38" s="157"/>
    </row>
    <row r="39" spans="2:9" ht="15.6" x14ac:dyDescent="0.3">
      <c r="B39" s="617" t="s">
        <v>18</v>
      </c>
      <c r="C39" s="617"/>
      <c r="D39" s="528" t="s">
        <v>19</v>
      </c>
      <c r="E39" s="525">
        <f>'Blocos de fundação'!O757+'Blocos de fundação'!O825</f>
        <v>0</v>
      </c>
      <c r="F39" s="529"/>
      <c r="G39" s="526" t="s">
        <v>10</v>
      </c>
      <c r="H39" s="527">
        <f>E39+F39</f>
        <v>0</v>
      </c>
      <c r="I39" s="157"/>
    </row>
    <row r="40" spans="2:9" ht="18" x14ac:dyDescent="0.35">
      <c r="B40" s="616" t="s">
        <v>25</v>
      </c>
      <c r="C40" s="616"/>
      <c r="D40" s="524"/>
      <c r="E40" s="524"/>
      <c r="F40" s="524"/>
      <c r="G40" s="524"/>
      <c r="H40" s="524"/>
      <c r="I40" s="157"/>
    </row>
    <row r="41" spans="2:9" ht="15.6" x14ac:dyDescent="0.3">
      <c r="B41" s="617" t="s">
        <v>8</v>
      </c>
      <c r="C41" s="617"/>
      <c r="D41" s="525" t="s">
        <v>9</v>
      </c>
      <c r="E41" s="525">
        <f>'Blocos de fundação'!N892+'Blocos de fundação'!N960</f>
        <v>0</v>
      </c>
      <c r="F41" s="525">
        <f>'Vigas baldrames'!M379</f>
        <v>0</v>
      </c>
      <c r="G41" s="526" t="s">
        <v>10</v>
      </c>
      <c r="H41" s="527">
        <f>E41+F41</f>
        <v>0</v>
      </c>
      <c r="I41" s="157"/>
    </row>
    <row r="42" spans="2:9" ht="15.6" x14ac:dyDescent="0.3">
      <c r="B42" s="617" t="s">
        <v>11</v>
      </c>
      <c r="C42" s="617"/>
      <c r="D42" s="525" t="s">
        <v>12</v>
      </c>
      <c r="E42" s="525">
        <f>'Blocos de fundação'!K892+'Blocos de fundação'!K960</f>
        <v>0</v>
      </c>
      <c r="F42" s="525">
        <f>'Vigas baldrames'!G379</f>
        <v>0</v>
      </c>
      <c r="G42" s="526" t="s">
        <v>13</v>
      </c>
      <c r="H42" s="527">
        <f>E42+F42</f>
        <v>0</v>
      </c>
      <c r="I42" s="157"/>
    </row>
    <row r="43" spans="2:9" ht="15.6" x14ac:dyDescent="0.3">
      <c r="B43" s="617" t="s">
        <v>14</v>
      </c>
      <c r="C43" s="617"/>
      <c r="D43" s="525" t="s">
        <v>15</v>
      </c>
      <c r="E43" s="525">
        <f>'Blocos de fundação'!L892+'Blocos de fundação'!L960</f>
        <v>0</v>
      </c>
      <c r="F43" s="525">
        <f>'Vigas baldrames'!H379</f>
        <v>0</v>
      </c>
      <c r="G43" s="526" t="s">
        <v>13</v>
      </c>
      <c r="H43" s="527">
        <f>E43+F43</f>
        <v>0</v>
      </c>
      <c r="I43" s="157"/>
    </row>
    <row r="44" spans="2:9" ht="15.6" x14ac:dyDescent="0.3">
      <c r="B44" s="617" t="s">
        <v>16</v>
      </c>
      <c r="C44" s="617"/>
      <c r="D44" s="528" t="s">
        <v>17</v>
      </c>
      <c r="E44" s="525">
        <f>'Blocos de fundação'!K893+'Blocos de fundação'!K961</f>
        <v>0</v>
      </c>
      <c r="F44" s="525">
        <f>'Vigas baldrames'!I379</f>
        <v>0</v>
      </c>
      <c r="G44" s="526" t="s">
        <v>10</v>
      </c>
      <c r="H44" s="527">
        <f>E44+F44</f>
        <v>0</v>
      </c>
      <c r="I44" s="157"/>
    </row>
    <row r="45" spans="2:9" ht="15.6" x14ac:dyDescent="0.3">
      <c r="B45" s="617" t="s">
        <v>18</v>
      </c>
      <c r="C45" s="617"/>
      <c r="D45" s="528" t="s">
        <v>19</v>
      </c>
      <c r="E45" s="525">
        <f>'Blocos de fundação'!O893+'Blocos de fundação'!O961</f>
        <v>0</v>
      </c>
      <c r="F45" s="529"/>
      <c r="G45" s="526" t="s">
        <v>10</v>
      </c>
      <c r="H45" s="527">
        <f>E45+F45</f>
        <v>0</v>
      </c>
      <c r="I45" s="157"/>
    </row>
    <row r="46" spans="2:9" ht="18" x14ac:dyDescent="0.35">
      <c r="B46" s="616" t="s">
        <v>26</v>
      </c>
      <c r="C46" s="616"/>
      <c r="D46" s="524"/>
      <c r="E46" s="524"/>
      <c r="F46" s="524"/>
      <c r="G46" s="524"/>
      <c r="H46" s="524"/>
      <c r="I46" s="157"/>
    </row>
    <row r="47" spans="2:9" ht="15.6" x14ac:dyDescent="0.3">
      <c r="B47" s="617" t="s">
        <v>8</v>
      </c>
      <c r="C47" s="617"/>
      <c r="D47" s="525" t="s">
        <v>9</v>
      </c>
      <c r="E47" s="525">
        <f>'Blocos de fundação'!N1028+'Blocos de fundação'!N1096</f>
        <v>0</v>
      </c>
      <c r="F47" s="525">
        <f>'Vigas baldrames'!M433</f>
        <v>0</v>
      </c>
      <c r="G47" s="526" t="s">
        <v>10</v>
      </c>
      <c r="H47" s="527">
        <f>E47+F47</f>
        <v>0</v>
      </c>
      <c r="I47" s="157"/>
    </row>
    <row r="48" spans="2:9" ht="15.6" x14ac:dyDescent="0.3">
      <c r="B48" s="617" t="s">
        <v>11</v>
      </c>
      <c r="C48" s="617"/>
      <c r="D48" s="525" t="s">
        <v>12</v>
      </c>
      <c r="E48" s="525">
        <f>'Blocos de fundação'!K1028+'Blocos de fundação'!K1096</f>
        <v>0</v>
      </c>
      <c r="F48" s="525">
        <f>'Vigas baldrames'!G433</f>
        <v>0</v>
      </c>
      <c r="G48" s="526" t="s">
        <v>13</v>
      </c>
      <c r="H48" s="527">
        <f>E48+F48</f>
        <v>0</v>
      </c>
      <c r="I48" s="157"/>
    </row>
    <row r="49" spans="2:9" ht="15.6" x14ac:dyDescent="0.3">
      <c r="B49" s="617" t="s">
        <v>14</v>
      </c>
      <c r="C49" s="617"/>
      <c r="D49" s="525" t="s">
        <v>15</v>
      </c>
      <c r="E49" s="525">
        <f>'Blocos de fundação'!L1028+'Blocos de fundação'!L1096</f>
        <v>0</v>
      </c>
      <c r="F49" s="525">
        <f>'Vigas baldrames'!H433</f>
        <v>0</v>
      </c>
      <c r="G49" s="526" t="s">
        <v>13</v>
      </c>
      <c r="H49" s="527">
        <f>E49+F49</f>
        <v>0</v>
      </c>
      <c r="I49" s="157"/>
    </row>
    <row r="50" spans="2:9" ht="15.6" x14ac:dyDescent="0.3">
      <c r="B50" s="617" t="s">
        <v>16</v>
      </c>
      <c r="C50" s="617"/>
      <c r="D50" s="528" t="s">
        <v>17</v>
      </c>
      <c r="E50" s="525">
        <f>'Blocos de fundação'!K1029+'Blocos de fundação'!K1097</f>
        <v>0</v>
      </c>
      <c r="F50" s="525">
        <f>'Vigas baldrames'!I433</f>
        <v>0</v>
      </c>
      <c r="G50" s="526" t="s">
        <v>10</v>
      </c>
      <c r="H50" s="527">
        <f>E50+F50</f>
        <v>0</v>
      </c>
      <c r="I50" s="157"/>
    </row>
    <row r="51" spans="2:9" ht="15.6" x14ac:dyDescent="0.3">
      <c r="B51" s="617" t="s">
        <v>18</v>
      </c>
      <c r="C51" s="617"/>
      <c r="D51" s="528" t="s">
        <v>19</v>
      </c>
      <c r="E51" s="525">
        <f>'Blocos de fundação'!O1029+'Blocos de fundação'!O1097</f>
        <v>0</v>
      </c>
      <c r="F51" s="529"/>
      <c r="G51" s="526" t="s">
        <v>10</v>
      </c>
      <c r="H51" s="527">
        <f>E51+F51</f>
        <v>0</v>
      </c>
      <c r="I51" s="157"/>
    </row>
    <row r="52" spans="2:9" ht="18" x14ac:dyDescent="0.35">
      <c r="B52" s="616" t="s">
        <v>27</v>
      </c>
      <c r="C52" s="616"/>
      <c r="D52" s="524"/>
      <c r="E52" s="524"/>
      <c r="F52" s="524"/>
      <c r="G52" s="524"/>
      <c r="H52" s="524"/>
      <c r="I52" s="157"/>
    </row>
    <row r="53" spans="2:9" ht="15.6" x14ac:dyDescent="0.3">
      <c r="B53" s="617" t="s">
        <v>8</v>
      </c>
      <c r="C53" s="617"/>
      <c r="D53" s="525" t="s">
        <v>9</v>
      </c>
      <c r="E53" s="525">
        <f>'Blocos de fundação'!N1164+'Blocos de fundação'!N1232</f>
        <v>0</v>
      </c>
      <c r="F53" s="525">
        <f>'Vigas baldrames'!M487</f>
        <v>0</v>
      </c>
      <c r="G53" s="526" t="s">
        <v>10</v>
      </c>
      <c r="H53" s="527">
        <f>E53+F53</f>
        <v>0</v>
      </c>
      <c r="I53" s="157"/>
    </row>
    <row r="54" spans="2:9" ht="15.6" x14ac:dyDescent="0.3">
      <c r="B54" s="617" t="s">
        <v>11</v>
      </c>
      <c r="C54" s="617"/>
      <c r="D54" s="525" t="s">
        <v>12</v>
      </c>
      <c r="E54" s="525">
        <f>'Blocos de fundação'!K1164+'Blocos de fundação'!K1232</f>
        <v>0</v>
      </c>
      <c r="F54" s="525">
        <f>'Vigas baldrames'!G487</f>
        <v>0</v>
      </c>
      <c r="G54" s="526" t="s">
        <v>13</v>
      </c>
      <c r="H54" s="527">
        <f>E54+F54</f>
        <v>0</v>
      </c>
      <c r="I54" s="157"/>
    </row>
    <row r="55" spans="2:9" ht="15.6" x14ac:dyDescent="0.3">
      <c r="B55" s="617" t="s">
        <v>14</v>
      </c>
      <c r="C55" s="617"/>
      <c r="D55" s="525" t="s">
        <v>15</v>
      </c>
      <c r="E55" s="525">
        <f>'Blocos de fundação'!L1164+'Blocos de fundação'!L1232</f>
        <v>0</v>
      </c>
      <c r="F55" s="525">
        <f>'Vigas baldrames'!H487</f>
        <v>0</v>
      </c>
      <c r="G55" s="526" t="s">
        <v>13</v>
      </c>
      <c r="H55" s="527">
        <f>E55+F55</f>
        <v>0</v>
      </c>
      <c r="I55" s="157"/>
    </row>
    <row r="56" spans="2:9" ht="15.6" x14ac:dyDescent="0.3">
      <c r="B56" s="617" t="s">
        <v>16</v>
      </c>
      <c r="C56" s="617"/>
      <c r="D56" s="528" t="s">
        <v>17</v>
      </c>
      <c r="E56" s="525">
        <f>'Blocos de fundação'!K1165+'Blocos de fundação'!K1233</f>
        <v>0</v>
      </c>
      <c r="F56" s="525">
        <f>'Vigas baldrames'!I487</f>
        <v>0</v>
      </c>
      <c r="G56" s="526" t="s">
        <v>10</v>
      </c>
      <c r="H56" s="527">
        <f>E56+F56</f>
        <v>0</v>
      </c>
      <c r="I56" s="157"/>
    </row>
    <row r="57" spans="2:9" ht="15.6" x14ac:dyDescent="0.3">
      <c r="B57" s="617" t="s">
        <v>18</v>
      </c>
      <c r="C57" s="617"/>
      <c r="D57" s="528" t="s">
        <v>19</v>
      </c>
      <c r="E57" s="525">
        <f>'Blocos de fundação'!O1165+'Blocos de fundação'!O1233</f>
        <v>0</v>
      </c>
      <c r="F57" s="529"/>
      <c r="G57" s="526" t="s">
        <v>10</v>
      </c>
      <c r="H57" s="527">
        <f>E57+F57</f>
        <v>0</v>
      </c>
      <c r="I57" s="157"/>
    </row>
    <row r="58" spans="2:9" ht="15.6" x14ac:dyDescent="0.3">
      <c r="I58" s="157"/>
    </row>
    <row r="59" spans="2:9" ht="15.6" x14ac:dyDescent="0.3">
      <c r="I59" s="157"/>
    </row>
    <row r="60" spans="2:9" ht="15.6" x14ac:dyDescent="0.3">
      <c r="I60" s="157"/>
    </row>
  </sheetData>
  <protectedRanges>
    <protectedRange password="8439" sqref="B3" name="cabeçalho2"/>
  </protectedRanges>
  <mergeCells count="55">
    <mergeCell ref="B7:C7"/>
    <mergeCell ref="B3:C3"/>
    <mergeCell ref="B4:C4"/>
    <mergeCell ref="B5:C5"/>
    <mergeCell ref="B6:C6"/>
    <mergeCell ref="B21:C21"/>
    <mergeCell ref="B16:C16"/>
    <mergeCell ref="B8:C8"/>
    <mergeCell ref="B9:C9"/>
    <mergeCell ref="B11:C11"/>
    <mergeCell ref="B12:C12"/>
    <mergeCell ref="B13:C13"/>
    <mergeCell ref="B14:C14"/>
    <mergeCell ref="B10:C10"/>
    <mergeCell ref="B15:C15"/>
    <mergeCell ref="B17:C17"/>
    <mergeCell ref="B18:C18"/>
    <mergeCell ref="B19:C19"/>
    <mergeCell ref="B20:C20"/>
    <mergeCell ref="B36:C36"/>
    <mergeCell ref="B23:C23"/>
    <mergeCell ref="B24:C24"/>
    <mergeCell ref="B25:C25"/>
    <mergeCell ref="B26:C26"/>
    <mergeCell ref="B27:C27"/>
    <mergeCell ref="B29:C29"/>
    <mergeCell ref="B56:C56"/>
    <mergeCell ref="B57:C57"/>
    <mergeCell ref="B44:C44"/>
    <mergeCell ref="B45:C45"/>
    <mergeCell ref="B47:C47"/>
    <mergeCell ref="B48:C48"/>
    <mergeCell ref="B49:C49"/>
    <mergeCell ref="B50:C50"/>
    <mergeCell ref="B52:C52"/>
    <mergeCell ref="B51:C51"/>
    <mergeCell ref="B53:C53"/>
    <mergeCell ref="B54:C54"/>
    <mergeCell ref="B55:C55"/>
    <mergeCell ref="B22:C22"/>
    <mergeCell ref="B28:C28"/>
    <mergeCell ref="B34:C34"/>
    <mergeCell ref="B40:C40"/>
    <mergeCell ref="B46:C46"/>
    <mergeCell ref="B37:C37"/>
    <mergeCell ref="B38:C38"/>
    <mergeCell ref="B39:C39"/>
    <mergeCell ref="B41:C41"/>
    <mergeCell ref="B42:C42"/>
    <mergeCell ref="B43:C43"/>
    <mergeCell ref="B30:C30"/>
    <mergeCell ref="B31:C31"/>
    <mergeCell ref="B32:C32"/>
    <mergeCell ref="B33:C33"/>
    <mergeCell ref="B35:C3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C376-E73C-40B2-AC9C-6E684C597D88}">
  <dimension ref="B1:T1244"/>
  <sheetViews>
    <sheetView showGridLines="0" zoomScale="55" zoomScaleNormal="55" workbookViewId="0">
      <selection activeCell="N6" sqref="N6"/>
    </sheetView>
  </sheetViews>
  <sheetFormatPr defaultColWidth="8.88671875" defaultRowHeight="15.6" x14ac:dyDescent="0.3"/>
  <cols>
    <col min="1" max="1" width="1.88671875" style="155" customWidth="1"/>
    <col min="2" max="2" width="6.5546875" style="155" customWidth="1"/>
    <col min="3" max="3" width="36.44140625" style="155" customWidth="1"/>
    <col min="4" max="4" width="13.33203125" style="155" customWidth="1"/>
    <col min="5" max="5" width="16.6640625" style="155" customWidth="1"/>
    <col min="6" max="6" width="24.88671875" style="155" customWidth="1"/>
    <col min="7" max="7" width="14.33203125" style="155" bestFit="1" customWidth="1"/>
    <col min="8" max="8" width="14.33203125" style="155" customWidth="1"/>
    <col min="9" max="9" width="21.88671875" style="155" customWidth="1"/>
    <col min="10" max="10" width="33.6640625" style="155" bestFit="1" customWidth="1"/>
    <col min="11" max="11" width="27.5546875" style="221" customWidth="1"/>
    <col min="12" max="12" width="22.109375" style="221" customWidth="1"/>
    <col min="13" max="13" width="25.6640625" style="221" customWidth="1"/>
    <col min="14" max="14" width="26.6640625" style="221" customWidth="1"/>
    <col min="15" max="15" width="28.6640625" style="221" customWidth="1"/>
    <col min="16" max="17" width="11.5546875" style="155" bestFit="1" customWidth="1"/>
    <col min="18" max="18" width="14.44140625" style="155" customWidth="1"/>
    <col min="19" max="16384" width="8.88671875" style="155"/>
  </cols>
  <sheetData>
    <row r="1" spans="2:20" ht="25.8" x14ac:dyDescent="0.45">
      <c r="B1" s="275" t="s">
        <v>58</v>
      </c>
      <c r="C1" s="275"/>
      <c r="D1" s="275"/>
      <c r="E1" s="275"/>
      <c r="F1" s="275"/>
      <c r="G1" s="275"/>
      <c r="H1" s="275"/>
      <c r="I1" s="275"/>
      <c r="J1" s="275"/>
      <c r="K1" s="276"/>
      <c r="L1" s="276"/>
      <c r="M1" s="276"/>
      <c r="N1" s="276"/>
      <c r="O1" s="277"/>
      <c r="P1" s="158"/>
      <c r="Q1" s="158"/>
      <c r="R1" s="158"/>
      <c r="S1" s="158"/>
      <c r="T1" s="158"/>
    </row>
    <row r="2" spans="2:20" ht="8.1" customHeight="1" thickBot="1" x14ac:dyDescent="0.5">
      <c r="B2" s="159"/>
      <c r="C2" s="159"/>
      <c r="D2" s="159"/>
      <c r="E2" s="159"/>
      <c r="F2" s="159"/>
      <c r="G2" s="159"/>
      <c r="H2" s="159"/>
      <c r="I2" s="159"/>
      <c r="J2" s="159"/>
      <c r="K2" s="160"/>
      <c r="L2" s="160"/>
      <c r="M2" s="160"/>
      <c r="N2" s="160"/>
      <c r="O2" s="160"/>
      <c r="P2" s="159"/>
      <c r="Q2" s="161"/>
      <c r="R2" s="161"/>
      <c r="S2" s="161"/>
      <c r="T2" s="161"/>
    </row>
    <row r="3" spans="2:20" ht="24.6" thickTop="1" thickBot="1" x14ac:dyDescent="0.4">
      <c r="B3" s="622" t="s">
        <v>59</v>
      </c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3"/>
      <c r="N3" s="623"/>
      <c r="O3" s="624"/>
      <c r="P3" s="158"/>
      <c r="Q3" s="158"/>
      <c r="R3" s="158"/>
      <c r="S3" s="158"/>
      <c r="T3" s="158"/>
    </row>
    <row r="4" spans="2:20" ht="18.600000000000001" thickTop="1" x14ac:dyDescent="0.35">
      <c r="B4" s="162"/>
      <c r="C4" s="163" t="s">
        <v>60</v>
      </c>
      <c r="D4" s="163" t="s">
        <v>61</v>
      </c>
      <c r="E4" s="163" t="s">
        <v>62</v>
      </c>
      <c r="F4" s="163" t="s">
        <v>63</v>
      </c>
      <c r="G4" s="164" t="s">
        <v>64</v>
      </c>
      <c r="H4" s="163" t="s">
        <v>65</v>
      </c>
      <c r="I4" s="163" t="s">
        <v>66</v>
      </c>
      <c r="J4" s="163" t="s">
        <v>235</v>
      </c>
      <c r="K4" s="163" t="s">
        <v>68</v>
      </c>
      <c r="L4" s="163" t="s">
        <v>69</v>
      </c>
      <c r="M4" s="165" t="s">
        <v>70</v>
      </c>
      <c r="N4" s="166" t="s">
        <v>71</v>
      </c>
      <c r="O4" s="166" t="s">
        <v>72</v>
      </c>
      <c r="P4" s="158"/>
      <c r="Q4" s="158"/>
      <c r="R4" s="158"/>
      <c r="S4" s="158"/>
      <c r="T4" s="158"/>
    </row>
    <row r="5" spans="2:20" ht="18" x14ac:dyDescent="0.35">
      <c r="B5" s="242" t="s">
        <v>82</v>
      </c>
      <c r="C5" s="243"/>
      <c r="D5" s="243"/>
      <c r="E5" s="243"/>
      <c r="F5" s="243"/>
      <c r="G5" s="243"/>
      <c r="H5" s="243"/>
      <c r="I5" s="243"/>
      <c r="J5" s="243"/>
      <c r="K5" s="244"/>
      <c r="L5" s="244"/>
      <c r="M5" s="245"/>
      <c r="N5" s="246"/>
      <c r="O5" s="246"/>
    </row>
    <row r="6" spans="2:20" ht="18" x14ac:dyDescent="0.35">
      <c r="B6" s="273" t="s">
        <v>73</v>
      </c>
      <c r="C6" s="222"/>
      <c r="D6" s="222"/>
      <c r="E6" s="222"/>
      <c r="F6" s="222"/>
      <c r="G6" s="222"/>
      <c r="H6" s="222"/>
      <c r="I6" s="222"/>
      <c r="J6" s="223"/>
      <c r="K6" s="167">
        <f t="shared" ref="K6:K25" si="0">G6*H6*I6</f>
        <v>0</v>
      </c>
      <c r="L6" s="168">
        <f t="shared" ref="L6:L25" si="1">(H6+I6)*2*J6*G6</f>
        <v>0</v>
      </c>
      <c r="M6" s="169">
        <f>G6*H6*I6*J6</f>
        <v>0</v>
      </c>
      <c r="N6" s="170">
        <f t="shared" ref="N6:N25" si="2">G6*(H6+0.5+0.5)*(I6+0.5+0.5)*J6</f>
        <v>0</v>
      </c>
      <c r="O6" s="224">
        <v>1</v>
      </c>
      <c r="P6" s="171">
        <f>((E6+(E6+H6))/2)*F6</f>
        <v>0</v>
      </c>
      <c r="Q6" s="171">
        <f>((H6+(E6+H6))/2)*I6</f>
        <v>0</v>
      </c>
      <c r="R6" s="171">
        <f>(P6+Q6)*J6</f>
        <v>0</v>
      </c>
      <c r="S6" s="171"/>
      <c r="T6" s="171"/>
    </row>
    <row r="7" spans="2:20" ht="18" x14ac:dyDescent="0.35">
      <c r="B7" s="274" t="s">
        <v>73</v>
      </c>
      <c r="C7" s="222"/>
      <c r="D7" s="222"/>
      <c r="E7" s="222"/>
      <c r="F7" s="222"/>
      <c r="G7" s="222"/>
      <c r="H7" s="222"/>
      <c r="I7" s="222"/>
      <c r="J7" s="223"/>
      <c r="K7" s="167">
        <f t="shared" si="0"/>
        <v>0</v>
      </c>
      <c r="L7" s="168">
        <f t="shared" si="1"/>
        <v>0</v>
      </c>
      <c r="M7" s="169">
        <f>G7*H7*I7*J7</f>
        <v>0</v>
      </c>
      <c r="N7" s="172">
        <f t="shared" si="2"/>
        <v>0</v>
      </c>
      <c r="O7" s="224">
        <v>1</v>
      </c>
      <c r="P7" s="171"/>
      <c r="Q7" s="171"/>
      <c r="R7" s="158"/>
      <c r="S7" s="158"/>
      <c r="T7" s="158"/>
    </row>
    <row r="8" spans="2:20" ht="18" x14ac:dyDescent="0.35">
      <c r="B8" s="274" t="s">
        <v>73</v>
      </c>
      <c r="C8" s="222"/>
      <c r="D8" s="222"/>
      <c r="E8" s="222"/>
      <c r="F8" s="222"/>
      <c r="G8" s="222"/>
      <c r="H8" s="222"/>
      <c r="I8" s="222"/>
      <c r="J8" s="223"/>
      <c r="K8" s="167">
        <f t="shared" si="0"/>
        <v>0</v>
      </c>
      <c r="L8" s="168">
        <f t="shared" si="1"/>
        <v>0</v>
      </c>
      <c r="M8" s="169">
        <f t="shared" ref="M8:M25" si="3">G8*H8*I8*J8</f>
        <v>0</v>
      </c>
      <c r="N8" s="172">
        <f t="shared" si="2"/>
        <v>0</v>
      </c>
      <c r="O8" s="224">
        <v>1</v>
      </c>
      <c r="P8" s="158"/>
      <c r="Q8" s="158"/>
      <c r="R8" s="158"/>
      <c r="S8" s="158"/>
      <c r="T8" s="158"/>
    </row>
    <row r="9" spans="2:20" ht="18" x14ac:dyDescent="0.35">
      <c r="B9" s="274" t="s">
        <v>73</v>
      </c>
      <c r="C9" s="222"/>
      <c r="D9" s="222"/>
      <c r="E9" s="222"/>
      <c r="F9" s="222"/>
      <c r="G9" s="222"/>
      <c r="H9" s="222"/>
      <c r="I9" s="222"/>
      <c r="J9" s="223"/>
      <c r="K9" s="167">
        <f t="shared" si="0"/>
        <v>0</v>
      </c>
      <c r="L9" s="168">
        <f t="shared" si="1"/>
        <v>0</v>
      </c>
      <c r="M9" s="169">
        <f t="shared" si="3"/>
        <v>0</v>
      </c>
      <c r="N9" s="172">
        <f t="shared" si="2"/>
        <v>0</v>
      </c>
      <c r="O9" s="224">
        <v>1</v>
      </c>
      <c r="P9" s="158"/>
      <c r="Q9" s="158"/>
      <c r="R9" s="158"/>
      <c r="S9" s="158"/>
      <c r="T9" s="158"/>
    </row>
    <row r="10" spans="2:20" ht="18" x14ac:dyDescent="0.35">
      <c r="B10" s="274" t="s">
        <v>73</v>
      </c>
      <c r="C10" s="222"/>
      <c r="D10" s="222"/>
      <c r="E10" s="222"/>
      <c r="F10" s="222"/>
      <c r="G10" s="222"/>
      <c r="H10" s="222"/>
      <c r="I10" s="222"/>
      <c r="J10" s="223"/>
      <c r="K10" s="167">
        <f t="shared" si="0"/>
        <v>0</v>
      </c>
      <c r="L10" s="168">
        <f t="shared" si="1"/>
        <v>0</v>
      </c>
      <c r="M10" s="169">
        <f t="shared" si="3"/>
        <v>0</v>
      </c>
      <c r="N10" s="172">
        <f t="shared" si="2"/>
        <v>0</v>
      </c>
      <c r="O10" s="224">
        <v>1</v>
      </c>
      <c r="P10" s="158"/>
      <c r="Q10" s="158"/>
      <c r="R10" s="158"/>
      <c r="S10" s="158"/>
      <c r="T10" s="158"/>
    </row>
    <row r="11" spans="2:20" ht="18" x14ac:dyDescent="0.35">
      <c r="B11" s="274" t="s">
        <v>73</v>
      </c>
      <c r="C11" s="222"/>
      <c r="D11" s="222"/>
      <c r="E11" s="222"/>
      <c r="F11" s="222"/>
      <c r="G11" s="222"/>
      <c r="H11" s="222"/>
      <c r="I11" s="222"/>
      <c r="J11" s="223"/>
      <c r="K11" s="167">
        <f t="shared" si="0"/>
        <v>0</v>
      </c>
      <c r="L11" s="168">
        <f t="shared" si="1"/>
        <v>0</v>
      </c>
      <c r="M11" s="169">
        <f t="shared" si="3"/>
        <v>0</v>
      </c>
      <c r="N11" s="172">
        <f t="shared" si="2"/>
        <v>0</v>
      </c>
      <c r="O11" s="224">
        <v>1</v>
      </c>
      <c r="P11" s="158"/>
      <c r="Q11" s="158"/>
      <c r="R11" s="158"/>
      <c r="S11" s="158"/>
      <c r="T11" s="158"/>
    </row>
    <row r="12" spans="2:20" ht="18" x14ac:dyDescent="0.35">
      <c r="B12" s="274" t="s">
        <v>73</v>
      </c>
      <c r="C12" s="222"/>
      <c r="D12" s="222"/>
      <c r="E12" s="222"/>
      <c r="F12" s="222"/>
      <c r="G12" s="222"/>
      <c r="H12" s="222"/>
      <c r="I12" s="222"/>
      <c r="J12" s="223"/>
      <c r="K12" s="167">
        <f t="shared" si="0"/>
        <v>0</v>
      </c>
      <c r="L12" s="168">
        <f t="shared" si="1"/>
        <v>0</v>
      </c>
      <c r="M12" s="169">
        <f t="shared" si="3"/>
        <v>0</v>
      </c>
      <c r="N12" s="172">
        <f t="shared" si="2"/>
        <v>0</v>
      </c>
      <c r="O12" s="224">
        <v>1</v>
      </c>
      <c r="P12" s="158"/>
      <c r="Q12" s="158"/>
      <c r="R12" s="158"/>
      <c r="S12" s="158"/>
      <c r="T12" s="158"/>
    </row>
    <row r="13" spans="2:20" ht="18" x14ac:dyDescent="0.35">
      <c r="B13" s="274" t="s">
        <v>73</v>
      </c>
      <c r="C13" s="222"/>
      <c r="D13" s="222"/>
      <c r="E13" s="222"/>
      <c r="F13" s="222"/>
      <c r="G13" s="222"/>
      <c r="H13" s="222"/>
      <c r="I13" s="222"/>
      <c r="J13" s="223"/>
      <c r="K13" s="167">
        <f t="shared" si="0"/>
        <v>0</v>
      </c>
      <c r="L13" s="168">
        <f t="shared" si="1"/>
        <v>0</v>
      </c>
      <c r="M13" s="169">
        <f>G13*H13*I13*J13</f>
        <v>0</v>
      </c>
      <c r="N13" s="172">
        <f t="shared" si="2"/>
        <v>0</v>
      </c>
      <c r="O13" s="224">
        <v>1</v>
      </c>
      <c r="P13" s="158"/>
      <c r="Q13" s="158"/>
      <c r="R13" s="158"/>
      <c r="S13" s="158"/>
      <c r="T13" s="158"/>
    </row>
    <row r="14" spans="2:20" ht="18" x14ac:dyDescent="0.35">
      <c r="B14" s="274" t="s">
        <v>73</v>
      </c>
      <c r="C14" s="222"/>
      <c r="D14" s="222"/>
      <c r="E14" s="222"/>
      <c r="F14" s="222"/>
      <c r="G14" s="222"/>
      <c r="H14" s="222"/>
      <c r="I14" s="222"/>
      <c r="J14" s="223"/>
      <c r="K14" s="167">
        <f t="shared" si="0"/>
        <v>0</v>
      </c>
      <c r="L14" s="168">
        <f t="shared" si="1"/>
        <v>0</v>
      </c>
      <c r="M14" s="169">
        <f t="shared" si="3"/>
        <v>0</v>
      </c>
      <c r="N14" s="172">
        <f t="shared" si="2"/>
        <v>0</v>
      </c>
      <c r="O14" s="224">
        <v>1</v>
      </c>
      <c r="P14" s="158"/>
      <c r="Q14" s="158"/>
      <c r="R14" s="158"/>
      <c r="S14" s="158"/>
      <c r="T14" s="158"/>
    </row>
    <row r="15" spans="2:20" ht="18" x14ac:dyDescent="0.35">
      <c r="B15" s="274" t="s">
        <v>73</v>
      </c>
      <c r="C15" s="222"/>
      <c r="D15" s="222"/>
      <c r="E15" s="222"/>
      <c r="F15" s="222"/>
      <c r="G15" s="222"/>
      <c r="H15" s="222"/>
      <c r="I15" s="222"/>
      <c r="J15" s="223"/>
      <c r="K15" s="167">
        <f t="shared" si="0"/>
        <v>0</v>
      </c>
      <c r="L15" s="168">
        <f t="shared" si="1"/>
        <v>0</v>
      </c>
      <c r="M15" s="169">
        <f t="shared" si="3"/>
        <v>0</v>
      </c>
      <c r="N15" s="172">
        <f t="shared" si="2"/>
        <v>0</v>
      </c>
      <c r="O15" s="224">
        <v>1</v>
      </c>
      <c r="P15" s="158"/>
      <c r="Q15" s="158"/>
      <c r="R15" s="158"/>
      <c r="S15" s="158"/>
      <c r="T15" s="158"/>
    </row>
    <row r="16" spans="2:20" ht="18" x14ac:dyDescent="0.35">
      <c r="B16" s="274" t="s">
        <v>73</v>
      </c>
      <c r="C16" s="222"/>
      <c r="D16" s="222"/>
      <c r="E16" s="222"/>
      <c r="F16" s="222"/>
      <c r="G16" s="222"/>
      <c r="H16" s="222"/>
      <c r="I16" s="222"/>
      <c r="J16" s="223"/>
      <c r="K16" s="167">
        <f t="shared" si="0"/>
        <v>0</v>
      </c>
      <c r="L16" s="168">
        <f t="shared" si="1"/>
        <v>0</v>
      </c>
      <c r="M16" s="169">
        <f t="shared" si="3"/>
        <v>0</v>
      </c>
      <c r="N16" s="172">
        <f t="shared" si="2"/>
        <v>0</v>
      </c>
      <c r="O16" s="224">
        <v>1</v>
      </c>
      <c r="P16" s="158"/>
      <c r="Q16" s="158"/>
      <c r="R16" s="158"/>
      <c r="S16" s="158"/>
      <c r="T16" s="158"/>
    </row>
    <row r="17" spans="2:20" ht="18" x14ac:dyDescent="0.35">
      <c r="B17" s="274" t="s">
        <v>73</v>
      </c>
      <c r="C17" s="222"/>
      <c r="D17" s="222"/>
      <c r="E17" s="222"/>
      <c r="F17" s="222"/>
      <c r="G17" s="222"/>
      <c r="H17" s="222"/>
      <c r="I17" s="222"/>
      <c r="J17" s="223"/>
      <c r="K17" s="167">
        <f t="shared" si="0"/>
        <v>0</v>
      </c>
      <c r="L17" s="168">
        <f t="shared" si="1"/>
        <v>0</v>
      </c>
      <c r="M17" s="169">
        <f t="shared" si="3"/>
        <v>0</v>
      </c>
      <c r="N17" s="172">
        <f t="shared" si="2"/>
        <v>0</v>
      </c>
      <c r="O17" s="224">
        <v>1</v>
      </c>
      <c r="P17" s="158"/>
      <c r="Q17" s="158"/>
      <c r="R17" s="158"/>
      <c r="S17" s="158"/>
      <c r="T17" s="158"/>
    </row>
    <row r="18" spans="2:20" ht="18" x14ac:dyDescent="0.35">
      <c r="B18" s="274" t="s">
        <v>73</v>
      </c>
      <c r="C18" s="222"/>
      <c r="D18" s="222"/>
      <c r="E18" s="222"/>
      <c r="F18" s="222"/>
      <c r="G18" s="222"/>
      <c r="H18" s="222"/>
      <c r="I18" s="222"/>
      <c r="J18" s="223"/>
      <c r="K18" s="167">
        <f t="shared" si="0"/>
        <v>0</v>
      </c>
      <c r="L18" s="168">
        <f t="shared" si="1"/>
        <v>0</v>
      </c>
      <c r="M18" s="169">
        <f t="shared" si="3"/>
        <v>0</v>
      </c>
      <c r="N18" s="172">
        <f t="shared" si="2"/>
        <v>0</v>
      </c>
      <c r="O18" s="224">
        <v>1</v>
      </c>
      <c r="P18" s="158"/>
      <c r="Q18" s="158"/>
      <c r="R18" s="158"/>
      <c r="S18" s="158"/>
      <c r="T18" s="158"/>
    </row>
    <row r="19" spans="2:20" ht="18" x14ac:dyDescent="0.35">
      <c r="B19" s="274" t="s">
        <v>73</v>
      </c>
      <c r="C19" s="222"/>
      <c r="D19" s="222"/>
      <c r="E19" s="222"/>
      <c r="F19" s="222"/>
      <c r="G19" s="222"/>
      <c r="H19" s="222"/>
      <c r="I19" s="222"/>
      <c r="J19" s="223"/>
      <c r="K19" s="167">
        <f t="shared" si="0"/>
        <v>0</v>
      </c>
      <c r="L19" s="168">
        <f t="shared" si="1"/>
        <v>0</v>
      </c>
      <c r="M19" s="169">
        <f t="shared" si="3"/>
        <v>0</v>
      </c>
      <c r="N19" s="172">
        <f t="shared" si="2"/>
        <v>0</v>
      </c>
      <c r="O19" s="224">
        <v>1</v>
      </c>
      <c r="P19" s="158"/>
      <c r="Q19" s="158"/>
      <c r="R19" s="158"/>
      <c r="S19" s="158"/>
      <c r="T19" s="158"/>
    </row>
    <row r="20" spans="2:20" ht="18" x14ac:dyDescent="0.35">
      <c r="B20" s="274" t="s">
        <v>73</v>
      </c>
      <c r="C20" s="222"/>
      <c r="D20" s="222"/>
      <c r="E20" s="222"/>
      <c r="F20" s="222"/>
      <c r="G20" s="222"/>
      <c r="H20" s="222"/>
      <c r="I20" s="222"/>
      <c r="J20" s="223"/>
      <c r="K20" s="167">
        <f t="shared" si="0"/>
        <v>0</v>
      </c>
      <c r="L20" s="168">
        <f t="shared" si="1"/>
        <v>0</v>
      </c>
      <c r="M20" s="169">
        <f t="shared" si="3"/>
        <v>0</v>
      </c>
      <c r="N20" s="172">
        <f t="shared" si="2"/>
        <v>0</v>
      </c>
      <c r="O20" s="224">
        <v>1</v>
      </c>
      <c r="P20" s="158"/>
      <c r="Q20" s="158"/>
      <c r="R20" s="158"/>
      <c r="S20" s="158"/>
      <c r="T20" s="158"/>
    </row>
    <row r="21" spans="2:20" ht="18" x14ac:dyDescent="0.35">
      <c r="B21" s="274" t="s">
        <v>73</v>
      </c>
      <c r="C21" s="222"/>
      <c r="D21" s="222"/>
      <c r="E21" s="222"/>
      <c r="F21" s="222"/>
      <c r="G21" s="222"/>
      <c r="H21" s="222"/>
      <c r="I21" s="222"/>
      <c r="J21" s="223"/>
      <c r="K21" s="167">
        <f t="shared" si="0"/>
        <v>0</v>
      </c>
      <c r="L21" s="168">
        <f t="shared" si="1"/>
        <v>0</v>
      </c>
      <c r="M21" s="169">
        <f t="shared" si="3"/>
        <v>0</v>
      </c>
      <c r="N21" s="172">
        <f t="shared" si="2"/>
        <v>0</v>
      </c>
      <c r="O21" s="224">
        <v>1</v>
      </c>
      <c r="P21" s="158"/>
      <c r="Q21" s="158"/>
      <c r="R21" s="158"/>
      <c r="S21" s="158"/>
      <c r="T21" s="158"/>
    </row>
    <row r="22" spans="2:20" ht="18" x14ac:dyDescent="0.35">
      <c r="B22" s="274" t="s">
        <v>73</v>
      </c>
      <c r="C22" s="222"/>
      <c r="D22" s="222"/>
      <c r="E22" s="222"/>
      <c r="F22" s="222"/>
      <c r="G22" s="222"/>
      <c r="H22" s="222"/>
      <c r="I22" s="222"/>
      <c r="J22" s="223"/>
      <c r="K22" s="167">
        <f t="shared" si="0"/>
        <v>0</v>
      </c>
      <c r="L22" s="168">
        <f t="shared" si="1"/>
        <v>0</v>
      </c>
      <c r="M22" s="169">
        <f t="shared" si="3"/>
        <v>0</v>
      </c>
      <c r="N22" s="172">
        <f t="shared" si="2"/>
        <v>0</v>
      </c>
      <c r="O22" s="224">
        <v>1</v>
      </c>
      <c r="P22" s="158"/>
      <c r="Q22" s="158"/>
      <c r="R22" s="158"/>
      <c r="S22" s="158"/>
      <c r="T22" s="158"/>
    </row>
    <row r="23" spans="2:20" ht="18" x14ac:dyDescent="0.35">
      <c r="B23" s="274" t="s">
        <v>73</v>
      </c>
      <c r="C23" s="222"/>
      <c r="D23" s="222"/>
      <c r="E23" s="222"/>
      <c r="F23" s="222"/>
      <c r="G23" s="222"/>
      <c r="H23" s="222"/>
      <c r="I23" s="222"/>
      <c r="J23" s="223"/>
      <c r="K23" s="167">
        <f t="shared" si="0"/>
        <v>0</v>
      </c>
      <c r="L23" s="168">
        <f t="shared" si="1"/>
        <v>0</v>
      </c>
      <c r="M23" s="169">
        <f t="shared" si="3"/>
        <v>0</v>
      </c>
      <c r="N23" s="172">
        <f t="shared" si="2"/>
        <v>0</v>
      </c>
      <c r="O23" s="224">
        <v>1</v>
      </c>
      <c r="P23" s="158"/>
      <c r="Q23" s="158"/>
      <c r="R23" s="158"/>
      <c r="S23" s="158"/>
      <c r="T23" s="158"/>
    </row>
    <row r="24" spans="2:20" ht="18" x14ac:dyDescent="0.35">
      <c r="B24" s="274" t="s">
        <v>73</v>
      </c>
      <c r="C24" s="222"/>
      <c r="D24" s="222"/>
      <c r="E24" s="222"/>
      <c r="F24" s="222"/>
      <c r="G24" s="222"/>
      <c r="H24" s="222"/>
      <c r="I24" s="222"/>
      <c r="J24" s="223"/>
      <c r="K24" s="167">
        <f t="shared" si="0"/>
        <v>0</v>
      </c>
      <c r="L24" s="168">
        <f t="shared" si="1"/>
        <v>0</v>
      </c>
      <c r="M24" s="169">
        <f t="shared" si="3"/>
        <v>0</v>
      </c>
      <c r="N24" s="172">
        <f t="shared" si="2"/>
        <v>0</v>
      </c>
      <c r="O24" s="224">
        <v>1</v>
      </c>
      <c r="P24" s="158"/>
      <c r="Q24" s="158"/>
      <c r="R24" s="158"/>
      <c r="S24" s="158"/>
      <c r="T24" s="158"/>
    </row>
    <row r="25" spans="2:20" ht="18.600000000000001" thickBot="1" x14ac:dyDescent="0.4">
      <c r="B25" s="274" t="s">
        <v>73</v>
      </c>
      <c r="C25" s="222"/>
      <c r="D25" s="222"/>
      <c r="E25" s="222"/>
      <c r="F25" s="222"/>
      <c r="G25" s="222"/>
      <c r="H25" s="222"/>
      <c r="I25" s="222"/>
      <c r="J25" s="223"/>
      <c r="K25" s="173">
        <f t="shared" si="0"/>
        <v>0</v>
      </c>
      <c r="L25" s="174">
        <f t="shared" si="1"/>
        <v>0</v>
      </c>
      <c r="M25" s="175">
        <f t="shared" si="3"/>
        <v>0</v>
      </c>
      <c r="N25" s="176">
        <f t="shared" si="2"/>
        <v>0</v>
      </c>
      <c r="O25" s="225">
        <v>1</v>
      </c>
      <c r="P25" s="158"/>
      <c r="Q25" s="158"/>
      <c r="R25" s="158"/>
      <c r="S25" s="158"/>
      <c r="T25" s="158"/>
    </row>
    <row r="26" spans="2:20" ht="18.600000000000001" thickTop="1" x14ac:dyDescent="0.35">
      <c r="B26" s="237" t="s">
        <v>83</v>
      </c>
      <c r="C26" s="238"/>
      <c r="D26" s="238"/>
      <c r="E26" s="238"/>
      <c r="F26" s="238"/>
      <c r="G26" s="238"/>
      <c r="H26" s="238"/>
      <c r="I26" s="238"/>
      <c r="J26" s="238"/>
      <c r="K26" s="239"/>
      <c r="L26" s="239"/>
      <c r="M26" s="239"/>
      <c r="N26" s="239"/>
      <c r="O26" s="241"/>
    </row>
    <row r="27" spans="2:20" ht="18" x14ac:dyDescent="0.35">
      <c r="B27" s="231" t="s">
        <v>73</v>
      </c>
      <c r="C27" s="222"/>
      <c r="D27" s="222"/>
      <c r="E27" s="222"/>
      <c r="F27" s="222"/>
      <c r="G27" s="222"/>
      <c r="H27" s="222"/>
      <c r="I27" s="222"/>
      <c r="J27" s="223"/>
      <c r="K27" s="167">
        <f t="shared" ref="K27:K46" si="4">G27*H27*I27</f>
        <v>0</v>
      </c>
      <c r="L27" s="168">
        <f t="shared" ref="L27:L46" si="5">(H27+I27)*2*J27*G27</f>
        <v>0</v>
      </c>
      <c r="M27" s="169">
        <f t="shared" ref="M27:M46" si="6">G27*H27*I27*J27</f>
        <v>0</v>
      </c>
      <c r="N27" s="170">
        <f t="shared" ref="N27:N46" si="7">G27*(H27+0.5+0.5)*(I27+0.5+0.5)*J27</f>
        <v>0</v>
      </c>
      <c r="O27" s="226">
        <v>1</v>
      </c>
      <c r="P27" s="158"/>
      <c r="Q27" s="158"/>
      <c r="R27" s="158"/>
      <c r="S27" s="158"/>
      <c r="T27" s="158"/>
    </row>
    <row r="28" spans="2:20" ht="18" x14ac:dyDescent="0.35">
      <c r="B28" s="231" t="s">
        <v>73</v>
      </c>
      <c r="C28" s="222"/>
      <c r="D28" s="222"/>
      <c r="E28" s="222"/>
      <c r="F28" s="222"/>
      <c r="G28" s="222"/>
      <c r="H28" s="222"/>
      <c r="I28" s="222"/>
      <c r="J28" s="223"/>
      <c r="K28" s="167">
        <f t="shared" si="4"/>
        <v>0</v>
      </c>
      <c r="L28" s="168">
        <f t="shared" si="5"/>
        <v>0</v>
      </c>
      <c r="M28" s="169">
        <f t="shared" si="6"/>
        <v>0</v>
      </c>
      <c r="N28" s="172">
        <f t="shared" si="7"/>
        <v>0</v>
      </c>
      <c r="O28" s="224">
        <v>1</v>
      </c>
      <c r="P28" s="158"/>
      <c r="Q28" s="158"/>
      <c r="R28" s="158"/>
      <c r="S28" s="158"/>
      <c r="T28" s="158"/>
    </row>
    <row r="29" spans="2:20" ht="18" x14ac:dyDescent="0.35">
      <c r="B29" s="231" t="s">
        <v>73</v>
      </c>
      <c r="C29" s="222"/>
      <c r="D29" s="222"/>
      <c r="E29" s="222"/>
      <c r="F29" s="222"/>
      <c r="G29" s="222"/>
      <c r="H29" s="222"/>
      <c r="I29" s="222"/>
      <c r="J29" s="223"/>
      <c r="K29" s="167">
        <f t="shared" si="4"/>
        <v>0</v>
      </c>
      <c r="L29" s="168">
        <f t="shared" si="5"/>
        <v>0</v>
      </c>
      <c r="M29" s="169">
        <f t="shared" si="6"/>
        <v>0</v>
      </c>
      <c r="N29" s="172">
        <f t="shared" si="7"/>
        <v>0</v>
      </c>
      <c r="O29" s="224">
        <v>1</v>
      </c>
      <c r="P29" s="158"/>
      <c r="Q29" s="158"/>
      <c r="R29" s="158"/>
      <c r="S29" s="158"/>
      <c r="T29" s="158"/>
    </row>
    <row r="30" spans="2:20" ht="18" x14ac:dyDescent="0.35">
      <c r="B30" s="231" t="s">
        <v>73</v>
      </c>
      <c r="C30" s="222"/>
      <c r="D30" s="222"/>
      <c r="E30" s="222"/>
      <c r="F30" s="222"/>
      <c r="G30" s="222"/>
      <c r="H30" s="222"/>
      <c r="I30" s="222"/>
      <c r="J30" s="223"/>
      <c r="K30" s="167">
        <f t="shared" si="4"/>
        <v>0</v>
      </c>
      <c r="L30" s="168">
        <f t="shared" si="5"/>
        <v>0</v>
      </c>
      <c r="M30" s="169">
        <f t="shared" si="6"/>
        <v>0</v>
      </c>
      <c r="N30" s="172">
        <f t="shared" si="7"/>
        <v>0</v>
      </c>
      <c r="O30" s="224">
        <v>1</v>
      </c>
      <c r="P30" s="158"/>
      <c r="Q30" s="158"/>
      <c r="R30" s="158"/>
      <c r="S30" s="158"/>
      <c r="T30" s="158"/>
    </row>
    <row r="31" spans="2:20" ht="18" x14ac:dyDescent="0.35">
      <c r="B31" s="231" t="s">
        <v>73</v>
      </c>
      <c r="C31" s="222"/>
      <c r="D31" s="222"/>
      <c r="E31" s="222"/>
      <c r="F31" s="222"/>
      <c r="G31" s="222"/>
      <c r="H31" s="222"/>
      <c r="I31" s="222"/>
      <c r="J31" s="223"/>
      <c r="K31" s="167">
        <f t="shared" si="4"/>
        <v>0</v>
      </c>
      <c r="L31" s="168">
        <f t="shared" si="5"/>
        <v>0</v>
      </c>
      <c r="M31" s="169">
        <f t="shared" si="6"/>
        <v>0</v>
      </c>
      <c r="N31" s="172">
        <f t="shared" si="7"/>
        <v>0</v>
      </c>
      <c r="O31" s="224">
        <v>1</v>
      </c>
      <c r="P31" s="158"/>
      <c r="Q31" s="158"/>
      <c r="R31" s="158"/>
      <c r="S31" s="158"/>
      <c r="T31" s="158"/>
    </row>
    <row r="32" spans="2:20" ht="18" x14ac:dyDescent="0.35">
      <c r="B32" s="231" t="s">
        <v>73</v>
      </c>
      <c r="C32" s="222"/>
      <c r="D32" s="222"/>
      <c r="E32" s="222"/>
      <c r="F32" s="222"/>
      <c r="G32" s="222"/>
      <c r="H32" s="222"/>
      <c r="I32" s="222"/>
      <c r="J32" s="223"/>
      <c r="K32" s="167">
        <f t="shared" si="4"/>
        <v>0</v>
      </c>
      <c r="L32" s="168">
        <f t="shared" si="5"/>
        <v>0</v>
      </c>
      <c r="M32" s="169">
        <f t="shared" si="6"/>
        <v>0</v>
      </c>
      <c r="N32" s="172">
        <f t="shared" si="7"/>
        <v>0</v>
      </c>
      <c r="O32" s="224">
        <v>1</v>
      </c>
      <c r="P32" s="158"/>
      <c r="Q32" s="158"/>
      <c r="R32" s="158"/>
      <c r="S32" s="158"/>
      <c r="T32" s="158"/>
    </row>
    <row r="33" spans="2:20" ht="18" x14ac:dyDescent="0.35">
      <c r="B33" s="231" t="s">
        <v>73</v>
      </c>
      <c r="C33" s="222"/>
      <c r="D33" s="222"/>
      <c r="E33" s="222"/>
      <c r="F33" s="222"/>
      <c r="G33" s="222"/>
      <c r="H33" s="222"/>
      <c r="I33" s="222"/>
      <c r="J33" s="223"/>
      <c r="K33" s="167">
        <f t="shared" si="4"/>
        <v>0</v>
      </c>
      <c r="L33" s="168">
        <f t="shared" si="5"/>
        <v>0</v>
      </c>
      <c r="M33" s="169">
        <f t="shared" si="6"/>
        <v>0</v>
      </c>
      <c r="N33" s="172">
        <f t="shared" si="7"/>
        <v>0</v>
      </c>
      <c r="O33" s="224">
        <v>1</v>
      </c>
      <c r="P33" s="158"/>
      <c r="Q33" s="158"/>
      <c r="R33" s="158"/>
      <c r="S33" s="158"/>
      <c r="T33" s="158"/>
    </row>
    <row r="34" spans="2:20" ht="18" x14ac:dyDescent="0.35">
      <c r="B34" s="231" t="s">
        <v>73</v>
      </c>
      <c r="C34" s="222"/>
      <c r="D34" s="222"/>
      <c r="E34" s="222"/>
      <c r="F34" s="222"/>
      <c r="G34" s="222"/>
      <c r="H34" s="222"/>
      <c r="I34" s="222"/>
      <c r="J34" s="223"/>
      <c r="K34" s="167">
        <f t="shared" si="4"/>
        <v>0</v>
      </c>
      <c r="L34" s="168">
        <f t="shared" si="5"/>
        <v>0</v>
      </c>
      <c r="M34" s="169">
        <f t="shared" si="6"/>
        <v>0</v>
      </c>
      <c r="N34" s="172">
        <f t="shared" si="7"/>
        <v>0</v>
      </c>
      <c r="O34" s="224">
        <v>1</v>
      </c>
      <c r="P34" s="158"/>
      <c r="Q34" s="158"/>
      <c r="R34" s="158"/>
      <c r="S34" s="158"/>
      <c r="T34" s="158"/>
    </row>
    <row r="35" spans="2:20" ht="18" x14ac:dyDescent="0.35">
      <c r="B35" s="231" t="s">
        <v>73</v>
      </c>
      <c r="C35" s="222"/>
      <c r="D35" s="222"/>
      <c r="E35" s="222"/>
      <c r="F35" s="222"/>
      <c r="G35" s="222"/>
      <c r="H35" s="222"/>
      <c r="I35" s="222"/>
      <c r="J35" s="223"/>
      <c r="K35" s="167">
        <f t="shared" si="4"/>
        <v>0</v>
      </c>
      <c r="L35" s="168">
        <f t="shared" si="5"/>
        <v>0</v>
      </c>
      <c r="M35" s="169">
        <f t="shared" si="6"/>
        <v>0</v>
      </c>
      <c r="N35" s="172">
        <f t="shared" si="7"/>
        <v>0</v>
      </c>
      <c r="O35" s="224">
        <v>1</v>
      </c>
      <c r="P35" s="158"/>
      <c r="Q35" s="158"/>
      <c r="R35" s="158"/>
      <c r="S35" s="158"/>
      <c r="T35" s="158"/>
    </row>
    <row r="36" spans="2:20" ht="18" x14ac:dyDescent="0.35">
      <c r="B36" s="231" t="s">
        <v>73</v>
      </c>
      <c r="C36" s="222"/>
      <c r="D36" s="222"/>
      <c r="E36" s="222"/>
      <c r="F36" s="222"/>
      <c r="G36" s="222"/>
      <c r="H36" s="222"/>
      <c r="I36" s="222"/>
      <c r="J36" s="223"/>
      <c r="K36" s="167">
        <f t="shared" si="4"/>
        <v>0</v>
      </c>
      <c r="L36" s="168">
        <f t="shared" si="5"/>
        <v>0</v>
      </c>
      <c r="M36" s="169">
        <f t="shared" si="6"/>
        <v>0</v>
      </c>
      <c r="N36" s="172">
        <f t="shared" si="7"/>
        <v>0</v>
      </c>
      <c r="O36" s="224">
        <v>1</v>
      </c>
      <c r="P36" s="158"/>
      <c r="Q36" s="158"/>
      <c r="R36" s="158"/>
      <c r="S36" s="158"/>
      <c r="T36" s="158"/>
    </row>
    <row r="37" spans="2:20" ht="18" x14ac:dyDescent="0.35">
      <c r="B37" s="231" t="s">
        <v>73</v>
      </c>
      <c r="C37" s="222"/>
      <c r="D37" s="222"/>
      <c r="E37" s="222"/>
      <c r="F37" s="222"/>
      <c r="G37" s="222"/>
      <c r="H37" s="222"/>
      <c r="I37" s="222"/>
      <c r="J37" s="223"/>
      <c r="K37" s="167">
        <f t="shared" si="4"/>
        <v>0</v>
      </c>
      <c r="L37" s="168">
        <f t="shared" si="5"/>
        <v>0</v>
      </c>
      <c r="M37" s="169">
        <f t="shared" si="6"/>
        <v>0</v>
      </c>
      <c r="N37" s="172">
        <f t="shared" si="7"/>
        <v>0</v>
      </c>
      <c r="O37" s="224">
        <v>1</v>
      </c>
      <c r="P37" s="158"/>
      <c r="Q37" s="158"/>
      <c r="R37" s="158"/>
      <c r="S37" s="158"/>
      <c r="T37" s="158"/>
    </row>
    <row r="38" spans="2:20" ht="18" x14ac:dyDescent="0.35">
      <c r="B38" s="231" t="s">
        <v>73</v>
      </c>
      <c r="C38" s="222"/>
      <c r="D38" s="222"/>
      <c r="E38" s="222"/>
      <c r="F38" s="222"/>
      <c r="G38" s="222"/>
      <c r="H38" s="222"/>
      <c r="I38" s="222"/>
      <c r="J38" s="223"/>
      <c r="K38" s="167">
        <f t="shared" si="4"/>
        <v>0</v>
      </c>
      <c r="L38" s="168">
        <f t="shared" si="5"/>
        <v>0</v>
      </c>
      <c r="M38" s="169">
        <f t="shared" si="6"/>
        <v>0</v>
      </c>
      <c r="N38" s="172">
        <f t="shared" si="7"/>
        <v>0</v>
      </c>
      <c r="O38" s="224">
        <v>1</v>
      </c>
      <c r="P38" s="158"/>
      <c r="Q38" s="158"/>
      <c r="R38" s="158"/>
      <c r="S38" s="158"/>
      <c r="T38" s="158"/>
    </row>
    <row r="39" spans="2:20" ht="18" x14ac:dyDescent="0.35">
      <c r="B39" s="231" t="s">
        <v>73</v>
      </c>
      <c r="C39" s="222"/>
      <c r="D39" s="222"/>
      <c r="E39" s="222"/>
      <c r="F39" s="222"/>
      <c r="G39" s="222"/>
      <c r="H39" s="222"/>
      <c r="I39" s="222"/>
      <c r="J39" s="223"/>
      <c r="K39" s="167">
        <f t="shared" si="4"/>
        <v>0</v>
      </c>
      <c r="L39" s="168">
        <f t="shared" si="5"/>
        <v>0</v>
      </c>
      <c r="M39" s="169">
        <f t="shared" si="6"/>
        <v>0</v>
      </c>
      <c r="N39" s="172">
        <f t="shared" si="7"/>
        <v>0</v>
      </c>
      <c r="O39" s="224">
        <v>1</v>
      </c>
      <c r="P39" s="158"/>
      <c r="Q39" s="158"/>
      <c r="R39" s="158"/>
      <c r="S39" s="158"/>
      <c r="T39" s="158"/>
    </row>
    <row r="40" spans="2:20" ht="18" x14ac:dyDescent="0.35">
      <c r="B40" s="231" t="s">
        <v>73</v>
      </c>
      <c r="C40" s="222"/>
      <c r="D40" s="222"/>
      <c r="E40" s="222"/>
      <c r="F40" s="222"/>
      <c r="G40" s="222"/>
      <c r="H40" s="222"/>
      <c r="I40" s="222"/>
      <c r="J40" s="223"/>
      <c r="K40" s="167">
        <f t="shared" si="4"/>
        <v>0</v>
      </c>
      <c r="L40" s="168">
        <f t="shared" si="5"/>
        <v>0</v>
      </c>
      <c r="M40" s="169">
        <f t="shared" si="6"/>
        <v>0</v>
      </c>
      <c r="N40" s="172">
        <f t="shared" si="7"/>
        <v>0</v>
      </c>
      <c r="O40" s="224">
        <v>1</v>
      </c>
      <c r="P40" s="158"/>
      <c r="Q40" s="158"/>
      <c r="R40" s="158"/>
      <c r="S40" s="158"/>
      <c r="T40" s="158"/>
    </row>
    <row r="41" spans="2:20" ht="18" x14ac:dyDescent="0.35">
      <c r="B41" s="231" t="s">
        <v>73</v>
      </c>
      <c r="C41" s="222"/>
      <c r="D41" s="222"/>
      <c r="E41" s="222"/>
      <c r="F41" s="222"/>
      <c r="G41" s="222"/>
      <c r="H41" s="222"/>
      <c r="I41" s="222"/>
      <c r="J41" s="223"/>
      <c r="K41" s="167">
        <f t="shared" si="4"/>
        <v>0</v>
      </c>
      <c r="L41" s="168">
        <f t="shared" si="5"/>
        <v>0</v>
      </c>
      <c r="M41" s="169">
        <f t="shared" si="6"/>
        <v>0</v>
      </c>
      <c r="N41" s="172">
        <f t="shared" si="7"/>
        <v>0</v>
      </c>
      <c r="O41" s="224">
        <v>1</v>
      </c>
      <c r="P41" s="158"/>
      <c r="Q41" s="158"/>
      <c r="R41" s="158"/>
      <c r="S41" s="158"/>
      <c r="T41" s="158"/>
    </row>
    <row r="42" spans="2:20" ht="18" x14ac:dyDescent="0.35">
      <c r="B42" s="231" t="s">
        <v>73</v>
      </c>
      <c r="C42" s="222"/>
      <c r="D42" s="222"/>
      <c r="E42" s="222"/>
      <c r="F42" s="222"/>
      <c r="G42" s="222"/>
      <c r="H42" s="222"/>
      <c r="I42" s="222"/>
      <c r="J42" s="223"/>
      <c r="K42" s="167">
        <f t="shared" si="4"/>
        <v>0</v>
      </c>
      <c r="L42" s="168">
        <f t="shared" si="5"/>
        <v>0</v>
      </c>
      <c r="M42" s="169">
        <f t="shared" si="6"/>
        <v>0</v>
      </c>
      <c r="N42" s="172">
        <f t="shared" si="7"/>
        <v>0</v>
      </c>
      <c r="O42" s="224">
        <v>1</v>
      </c>
      <c r="P42" s="158"/>
      <c r="Q42" s="158"/>
      <c r="R42" s="158"/>
      <c r="S42" s="158"/>
      <c r="T42" s="158"/>
    </row>
    <row r="43" spans="2:20" ht="18" x14ac:dyDescent="0.35">
      <c r="B43" s="231" t="s">
        <v>73</v>
      </c>
      <c r="C43" s="222"/>
      <c r="D43" s="222"/>
      <c r="E43" s="222"/>
      <c r="F43" s="222"/>
      <c r="G43" s="222"/>
      <c r="H43" s="222"/>
      <c r="I43" s="222"/>
      <c r="J43" s="223"/>
      <c r="K43" s="167">
        <f t="shared" si="4"/>
        <v>0</v>
      </c>
      <c r="L43" s="168">
        <f t="shared" si="5"/>
        <v>0</v>
      </c>
      <c r="M43" s="169">
        <f t="shared" si="6"/>
        <v>0</v>
      </c>
      <c r="N43" s="172">
        <f t="shared" si="7"/>
        <v>0</v>
      </c>
      <c r="O43" s="224">
        <v>1</v>
      </c>
      <c r="P43" s="158"/>
      <c r="Q43" s="158"/>
      <c r="R43" s="158"/>
      <c r="S43" s="158"/>
      <c r="T43" s="158"/>
    </row>
    <row r="44" spans="2:20" ht="18" x14ac:dyDescent="0.35">
      <c r="B44" s="231" t="s">
        <v>73</v>
      </c>
      <c r="C44" s="222"/>
      <c r="D44" s="222"/>
      <c r="E44" s="222"/>
      <c r="F44" s="222"/>
      <c r="G44" s="222"/>
      <c r="H44" s="222"/>
      <c r="I44" s="222"/>
      <c r="J44" s="223"/>
      <c r="K44" s="167">
        <f t="shared" si="4"/>
        <v>0</v>
      </c>
      <c r="L44" s="168">
        <f t="shared" si="5"/>
        <v>0</v>
      </c>
      <c r="M44" s="169">
        <f t="shared" si="6"/>
        <v>0</v>
      </c>
      <c r="N44" s="172">
        <f t="shared" si="7"/>
        <v>0</v>
      </c>
      <c r="O44" s="224">
        <v>1</v>
      </c>
      <c r="P44" s="158"/>
      <c r="Q44" s="158"/>
      <c r="R44" s="158"/>
      <c r="S44" s="158"/>
      <c r="T44" s="158"/>
    </row>
    <row r="45" spans="2:20" ht="18" x14ac:dyDescent="0.35">
      <c r="B45" s="231" t="s">
        <v>73</v>
      </c>
      <c r="C45" s="222"/>
      <c r="D45" s="222"/>
      <c r="E45" s="222"/>
      <c r="F45" s="222"/>
      <c r="G45" s="222"/>
      <c r="H45" s="222"/>
      <c r="I45" s="222"/>
      <c r="J45" s="223"/>
      <c r="K45" s="167">
        <f t="shared" si="4"/>
        <v>0</v>
      </c>
      <c r="L45" s="168">
        <f t="shared" si="5"/>
        <v>0</v>
      </c>
      <c r="M45" s="169">
        <f t="shared" si="6"/>
        <v>0</v>
      </c>
      <c r="N45" s="172">
        <f t="shared" si="7"/>
        <v>0</v>
      </c>
      <c r="O45" s="224">
        <v>1</v>
      </c>
      <c r="P45" s="158"/>
      <c r="Q45" s="158"/>
      <c r="R45" s="158"/>
      <c r="S45" s="158"/>
      <c r="T45" s="158"/>
    </row>
    <row r="46" spans="2:20" ht="18.600000000000001" thickBot="1" x14ac:dyDescent="0.4">
      <c r="B46" s="231" t="s">
        <v>73</v>
      </c>
      <c r="C46" s="222"/>
      <c r="D46" s="222"/>
      <c r="E46" s="222"/>
      <c r="F46" s="222"/>
      <c r="G46" s="222"/>
      <c r="H46" s="222"/>
      <c r="I46" s="222"/>
      <c r="J46" s="223"/>
      <c r="K46" s="173">
        <f t="shared" si="4"/>
        <v>0</v>
      </c>
      <c r="L46" s="174">
        <f t="shared" si="5"/>
        <v>0</v>
      </c>
      <c r="M46" s="175">
        <f t="shared" si="6"/>
        <v>0</v>
      </c>
      <c r="N46" s="176">
        <f t="shared" si="7"/>
        <v>0</v>
      </c>
      <c r="O46" s="224">
        <v>1</v>
      </c>
      <c r="P46" s="158"/>
      <c r="Q46" s="158"/>
      <c r="R46" s="158"/>
      <c r="S46" s="158"/>
      <c r="T46" s="158"/>
    </row>
    <row r="47" spans="2:20" ht="18.600000000000001" thickTop="1" x14ac:dyDescent="0.35">
      <c r="B47" s="237" t="s">
        <v>74</v>
      </c>
      <c r="C47" s="238"/>
      <c r="D47" s="238"/>
      <c r="E47" s="238"/>
      <c r="F47" s="238"/>
      <c r="G47" s="238"/>
      <c r="H47" s="238"/>
      <c r="I47" s="238"/>
      <c r="J47" s="238"/>
      <c r="K47" s="239"/>
      <c r="L47" s="239"/>
      <c r="M47" s="239"/>
      <c r="N47" s="239"/>
      <c r="O47" s="249"/>
    </row>
    <row r="48" spans="2:20" ht="18" x14ac:dyDescent="0.35">
      <c r="B48" s="231" t="s">
        <v>73</v>
      </c>
      <c r="C48" s="222"/>
      <c r="D48" s="222"/>
      <c r="E48" s="222"/>
      <c r="F48" s="222"/>
      <c r="G48" s="222"/>
      <c r="H48" s="222"/>
      <c r="I48" s="222"/>
      <c r="J48" s="223"/>
      <c r="K48" s="167">
        <f t="shared" ref="K48:K65" si="8">G48*H48*I48</f>
        <v>0</v>
      </c>
      <c r="L48" s="168">
        <f t="shared" ref="L48:L65" si="9">(H48+I48)*2*J48*G48</f>
        <v>0</v>
      </c>
      <c r="M48" s="169">
        <f t="shared" ref="M48:M65" si="10">G48*H48*I48*J48</f>
        <v>0</v>
      </c>
      <c r="N48" s="170">
        <f t="shared" ref="N48:N65" si="11">G48*(H48+0.5+0.5)*(I48+0.5+0.5)*J48</f>
        <v>0</v>
      </c>
      <c r="O48" s="226">
        <v>1</v>
      </c>
      <c r="P48" s="158"/>
      <c r="Q48" s="158"/>
      <c r="R48" s="158"/>
      <c r="S48" s="158"/>
      <c r="T48" s="158"/>
    </row>
    <row r="49" spans="2:20" ht="18" x14ac:dyDescent="0.35">
      <c r="B49" s="231" t="s">
        <v>73</v>
      </c>
      <c r="C49" s="222"/>
      <c r="D49" s="222"/>
      <c r="E49" s="222"/>
      <c r="F49" s="222"/>
      <c r="G49" s="222"/>
      <c r="H49" s="222"/>
      <c r="I49" s="222"/>
      <c r="J49" s="223"/>
      <c r="K49" s="167">
        <f t="shared" si="8"/>
        <v>0</v>
      </c>
      <c r="L49" s="168">
        <f t="shared" si="9"/>
        <v>0</v>
      </c>
      <c r="M49" s="169">
        <f t="shared" si="10"/>
        <v>0</v>
      </c>
      <c r="N49" s="172">
        <f t="shared" si="11"/>
        <v>0</v>
      </c>
      <c r="O49" s="224">
        <v>1</v>
      </c>
      <c r="P49" s="158"/>
      <c r="Q49" s="158"/>
      <c r="R49" s="158"/>
      <c r="S49" s="158"/>
      <c r="T49" s="158"/>
    </row>
    <row r="50" spans="2:20" ht="18" x14ac:dyDescent="0.35">
      <c r="B50" s="231" t="s">
        <v>73</v>
      </c>
      <c r="C50" s="222"/>
      <c r="D50" s="222"/>
      <c r="E50" s="222"/>
      <c r="F50" s="222"/>
      <c r="G50" s="222"/>
      <c r="H50" s="222"/>
      <c r="I50" s="222"/>
      <c r="J50" s="223"/>
      <c r="K50" s="167">
        <f t="shared" si="8"/>
        <v>0</v>
      </c>
      <c r="L50" s="168">
        <f t="shared" si="9"/>
        <v>0</v>
      </c>
      <c r="M50" s="169">
        <f t="shared" si="10"/>
        <v>0</v>
      </c>
      <c r="N50" s="172">
        <f t="shared" si="11"/>
        <v>0</v>
      </c>
      <c r="O50" s="224">
        <v>1</v>
      </c>
      <c r="P50" s="158"/>
      <c r="Q50" s="158"/>
      <c r="R50" s="158"/>
      <c r="S50" s="158"/>
      <c r="T50" s="158"/>
    </row>
    <row r="51" spans="2:20" ht="18" x14ac:dyDescent="0.35">
      <c r="B51" s="231" t="s">
        <v>73</v>
      </c>
      <c r="C51" s="222"/>
      <c r="D51" s="222"/>
      <c r="E51" s="222"/>
      <c r="F51" s="222"/>
      <c r="G51" s="222"/>
      <c r="H51" s="222"/>
      <c r="I51" s="222"/>
      <c r="J51" s="223"/>
      <c r="K51" s="167">
        <f t="shared" si="8"/>
        <v>0</v>
      </c>
      <c r="L51" s="168">
        <f t="shared" si="9"/>
        <v>0</v>
      </c>
      <c r="M51" s="169">
        <f t="shared" si="10"/>
        <v>0</v>
      </c>
      <c r="N51" s="172">
        <f t="shared" si="11"/>
        <v>0</v>
      </c>
      <c r="O51" s="224">
        <v>1</v>
      </c>
      <c r="P51" s="158"/>
      <c r="Q51" s="158"/>
      <c r="R51" s="158"/>
      <c r="S51" s="158"/>
      <c r="T51" s="158"/>
    </row>
    <row r="52" spans="2:20" ht="18" x14ac:dyDescent="0.35">
      <c r="B52" s="231" t="s">
        <v>73</v>
      </c>
      <c r="C52" s="222"/>
      <c r="D52" s="222"/>
      <c r="E52" s="222"/>
      <c r="F52" s="222"/>
      <c r="G52" s="222"/>
      <c r="H52" s="222"/>
      <c r="I52" s="222"/>
      <c r="J52" s="223"/>
      <c r="K52" s="167">
        <f t="shared" si="8"/>
        <v>0</v>
      </c>
      <c r="L52" s="168">
        <f t="shared" si="9"/>
        <v>0</v>
      </c>
      <c r="M52" s="169">
        <f t="shared" si="10"/>
        <v>0</v>
      </c>
      <c r="N52" s="172">
        <f t="shared" si="11"/>
        <v>0</v>
      </c>
      <c r="O52" s="224">
        <v>1</v>
      </c>
      <c r="P52" s="158"/>
      <c r="Q52" s="158"/>
      <c r="R52" s="158"/>
      <c r="S52" s="158"/>
      <c r="T52" s="158"/>
    </row>
    <row r="53" spans="2:20" ht="18" x14ac:dyDescent="0.35">
      <c r="B53" s="231" t="s">
        <v>73</v>
      </c>
      <c r="C53" s="222"/>
      <c r="D53" s="222"/>
      <c r="E53" s="222"/>
      <c r="F53" s="222"/>
      <c r="G53" s="222"/>
      <c r="H53" s="222"/>
      <c r="I53" s="222"/>
      <c r="J53" s="223"/>
      <c r="K53" s="167">
        <f t="shared" si="8"/>
        <v>0</v>
      </c>
      <c r="L53" s="168">
        <f t="shared" si="9"/>
        <v>0</v>
      </c>
      <c r="M53" s="169">
        <f t="shared" si="10"/>
        <v>0</v>
      </c>
      <c r="N53" s="172">
        <f t="shared" si="11"/>
        <v>0</v>
      </c>
      <c r="O53" s="224">
        <v>1</v>
      </c>
      <c r="P53" s="158"/>
      <c r="Q53" s="158"/>
      <c r="R53" s="158"/>
      <c r="S53" s="158"/>
      <c r="T53" s="158"/>
    </row>
    <row r="54" spans="2:20" ht="18" x14ac:dyDescent="0.35">
      <c r="B54" s="231" t="s">
        <v>73</v>
      </c>
      <c r="C54" s="222"/>
      <c r="D54" s="222"/>
      <c r="E54" s="222"/>
      <c r="F54" s="222"/>
      <c r="G54" s="222"/>
      <c r="H54" s="222"/>
      <c r="I54" s="222"/>
      <c r="J54" s="223"/>
      <c r="K54" s="167">
        <f t="shared" si="8"/>
        <v>0</v>
      </c>
      <c r="L54" s="168">
        <f t="shared" si="9"/>
        <v>0</v>
      </c>
      <c r="M54" s="169">
        <f t="shared" si="10"/>
        <v>0</v>
      </c>
      <c r="N54" s="172">
        <f t="shared" si="11"/>
        <v>0</v>
      </c>
      <c r="O54" s="224">
        <v>1</v>
      </c>
      <c r="P54" s="158"/>
      <c r="Q54" s="158"/>
      <c r="R54" s="158"/>
      <c r="S54" s="158"/>
      <c r="T54" s="158"/>
    </row>
    <row r="55" spans="2:20" ht="18" x14ac:dyDescent="0.35">
      <c r="B55" s="231" t="s">
        <v>73</v>
      </c>
      <c r="C55" s="222"/>
      <c r="D55" s="222"/>
      <c r="E55" s="222"/>
      <c r="F55" s="222"/>
      <c r="G55" s="222"/>
      <c r="H55" s="222"/>
      <c r="I55" s="222"/>
      <c r="J55" s="223"/>
      <c r="K55" s="167">
        <f t="shared" si="8"/>
        <v>0</v>
      </c>
      <c r="L55" s="168">
        <f t="shared" si="9"/>
        <v>0</v>
      </c>
      <c r="M55" s="169">
        <f t="shared" si="10"/>
        <v>0</v>
      </c>
      <c r="N55" s="172">
        <f t="shared" si="11"/>
        <v>0</v>
      </c>
      <c r="O55" s="224">
        <v>1</v>
      </c>
      <c r="P55" s="158"/>
      <c r="Q55" s="158"/>
      <c r="R55" s="158"/>
      <c r="S55" s="158"/>
      <c r="T55" s="158"/>
    </row>
    <row r="56" spans="2:20" ht="18" x14ac:dyDescent="0.35">
      <c r="B56" s="231" t="s">
        <v>73</v>
      </c>
      <c r="C56" s="222"/>
      <c r="D56" s="222"/>
      <c r="E56" s="222"/>
      <c r="F56" s="222"/>
      <c r="G56" s="222"/>
      <c r="H56" s="222"/>
      <c r="I56" s="222"/>
      <c r="J56" s="223"/>
      <c r="K56" s="167">
        <f t="shared" si="8"/>
        <v>0</v>
      </c>
      <c r="L56" s="168">
        <f t="shared" si="9"/>
        <v>0</v>
      </c>
      <c r="M56" s="169">
        <f t="shared" si="10"/>
        <v>0</v>
      </c>
      <c r="N56" s="172">
        <f t="shared" si="11"/>
        <v>0</v>
      </c>
      <c r="O56" s="224">
        <v>1</v>
      </c>
      <c r="P56" s="158"/>
      <c r="Q56" s="158"/>
      <c r="R56" s="158"/>
      <c r="S56" s="158"/>
      <c r="T56" s="158"/>
    </row>
    <row r="57" spans="2:20" ht="18" x14ac:dyDescent="0.35">
      <c r="B57" s="231" t="s">
        <v>73</v>
      </c>
      <c r="C57" s="222"/>
      <c r="D57" s="222"/>
      <c r="E57" s="222"/>
      <c r="F57" s="222"/>
      <c r="G57" s="222"/>
      <c r="H57" s="222"/>
      <c r="I57" s="222"/>
      <c r="J57" s="223"/>
      <c r="K57" s="167">
        <f t="shared" si="8"/>
        <v>0</v>
      </c>
      <c r="L57" s="168">
        <f t="shared" si="9"/>
        <v>0</v>
      </c>
      <c r="M57" s="169">
        <f t="shared" si="10"/>
        <v>0</v>
      </c>
      <c r="N57" s="172">
        <f t="shared" si="11"/>
        <v>0</v>
      </c>
      <c r="O57" s="224">
        <v>1</v>
      </c>
      <c r="P57" s="158"/>
      <c r="Q57" s="158"/>
      <c r="R57" s="158"/>
      <c r="S57" s="158"/>
      <c r="T57" s="158"/>
    </row>
    <row r="58" spans="2:20" ht="18" x14ac:dyDescent="0.35">
      <c r="B58" s="231" t="s">
        <v>73</v>
      </c>
      <c r="C58" s="222"/>
      <c r="D58" s="222"/>
      <c r="E58" s="222"/>
      <c r="F58" s="222"/>
      <c r="G58" s="222"/>
      <c r="H58" s="222"/>
      <c r="I58" s="222"/>
      <c r="J58" s="223"/>
      <c r="K58" s="167">
        <f t="shared" si="8"/>
        <v>0</v>
      </c>
      <c r="L58" s="168">
        <f t="shared" si="9"/>
        <v>0</v>
      </c>
      <c r="M58" s="169">
        <f t="shared" si="10"/>
        <v>0</v>
      </c>
      <c r="N58" s="172">
        <f t="shared" si="11"/>
        <v>0</v>
      </c>
      <c r="O58" s="224">
        <v>1</v>
      </c>
      <c r="P58" s="158"/>
      <c r="Q58" s="158"/>
      <c r="R58" s="158"/>
      <c r="S58" s="158"/>
      <c r="T58" s="158"/>
    </row>
    <row r="59" spans="2:20" ht="18" x14ac:dyDescent="0.35">
      <c r="B59" s="231" t="s">
        <v>73</v>
      </c>
      <c r="C59" s="222"/>
      <c r="D59" s="222"/>
      <c r="E59" s="222"/>
      <c r="F59" s="222"/>
      <c r="G59" s="222"/>
      <c r="H59" s="222"/>
      <c r="I59" s="222"/>
      <c r="J59" s="223"/>
      <c r="K59" s="167">
        <f t="shared" si="8"/>
        <v>0</v>
      </c>
      <c r="L59" s="168">
        <f t="shared" si="9"/>
        <v>0</v>
      </c>
      <c r="M59" s="169">
        <f t="shared" si="10"/>
        <v>0</v>
      </c>
      <c r="N59" s="172">
        <f t="shared" si="11"/>
        <v>0</v>
      </c>
      <c r="O59" s="224">
        <v>1</v>
      </c>
      <c r="P59" s="158"/>
      <c r="Q59" s="158"/>
      <c r="R59" s="158"/>
      <c r="S59" s="158"/>
      <c r="T59" s="158"/>
    </row>
    <row r="60" spans="2:20" ht="18" x14ac:dyDescent="0.35">
      <c r="B60" s="231" t="s">
        <v>73</v>
      </c>
      <c r="C60" s="222"/>
      <c r="D60" s="222"/>
      <c r="E60" s="222"/>
      <c r="F60" s="222"/>
      <c r="G60" s="222"/>
      <c r="H60" s="222"/>
      <c r="I60" s="222"/>
      <c r="J60" s="223"/>
      <c r="K60" s="167">
        <f t="shared" si="8"/>
        <v>0</v>
      </c>
      <c r="L60" s="168">
        <f t="shared" si="9"/>
        <v>0</v>
      </c>
      <c r="M60" s="169">
        <f t="shared" si="10"/>
        <v>0</v>
      </c>
      <c r="N60" s="172">
        <f t="shared" si="11"/>
        <v>0</v>
      </c>
      <c r="O60" s="224">
        <v>1</v>
      </c>
      <c r="P60" s="158"/>
      <c r="Q60" s="158"/>
      <c r="R60" s="158"/>
      <c r="S60" s="158"/>
      <c r="T60" s="158"/>
    </row>
    <row r="61" spans="2:20" ht="18" x14ac:dyDescent="0.35">
      <c r="B61" s="231" t="s">
        <v>73</v>
      </c>
      <c r="C61" s="222"/>
      <c r="D61" s="222"/>
      <c r="E61" s="222"/>
      <c r="F61" s="222"/>
      <c r="G61" s="222"/>
      <c r="H61" s="222"/>
      <c r="I61" s="222"/>
      <c r="J61" s="223"/>
      <c r="K61" s="167">
        <f t="shared" si="8"/>
        <v>0</v>
      </c>
      <c r="L61" s="168">
        <f t="shared" si="9"/>
        <v>0</v>
      </c>
      <c r="M61" s="169">
        <f t="shared" si="10"/>
        <v>0</v>
      </c>
      <c r="N61" s="172">
        <f t="shared" si="11"/>
        <v>0</v>
      </c>
      <c r="O61" s="224">
        <v>1</v>
      </c>
      <c r="P61" s="158"/>
      <c r="Q61" s="158"/>
      <c r="R61" s="158"/>
      <c r="S61" s="158"/>
      <c r="T61" s="158"/>
    </row>
    <row r="62" spans="2:20" ht="18" x14ac:dyDescent="0.35">
      <c r="B62" s="231" t="s">
        <v>73</v>
      </c>
      <c r="C62" s="222"/>
      <c r="D62" s="222"/>
      <c r="E62" s="222"/>
      <c r="F62" s="222"/>
      <c r="G62" s="222"/>
      <c r="H62" s="222"/>
      <c r="I62" s="222"/>
      <c r="J62" s="223"/>
      <c r="K62" s="167">
        <f t="shared" si="8"/>
        <v>0</v>
      </c>
      <c r="L62" s="168">
        <f t="shared" si="9"/>
        <v>0</v>
      </c>
      <c r="M62" s="169">
        <f t="shared" si="10"/>
        <v>0</v>
      </c>
      <c r="N62" s="172">
        <f t="shared" si="11"/>
        <v>0</v>
      </c>
      <c r="O62" s="224">
        <v>1</v>
      </c>
      <c r="P62" s="158"/>
      <c r="Q62" s="158"/>
      <c r="R62" s="158"/>
      <c r="S62" s="158"/>
      <c r="T62" s="158"/>
    </row>
    <row r="63" spans="2:20" ht="18" x14ac:dyDescent="0.35">
      <c r="B63" s="231" t="s">
        <v>73</v>
      </c>
      <c r="C63" s="222"/>
      <c r="D63" s="222"/>
      <c r="E63" s="222"/>
      <c r="F63" s="222"/>
      <c r="G63" s="222"/>
      <c r="H63" s="222"/>
      <c r="I63" s="222"/>
      <c r="J63" s="223"/>
      <c r="K63" s="167">
        <f t="shared" si="8"/>
        <v>0</v>
      </c>
      <c r="L63" s="168">
        <f t="shared" si="9"/>
        <v>0</v>
      </c>
      <c r="M63" s="169">
        <f t="shared" si="10"/>
        <v>0</v>
      </c>
      <c r="N63" s="172">
        <f t="shared" si="11"/>
        <v>0</v>
      </c>
      <c r="O63" s="224">
        <v>1</v>
      </c>
      <c r="P63" s="158"/>
      <c r="Q63" s="158"/>
      <c r="R63" s="158"/>
      <c r="S63" s="158"/>
      <c r="T63" s="158"/>
    </row>
    <row r="64" spans="2:20" ht="18" x14ac:dyDescent="0.35">
      <c r="B64" s="231" t="s">
        <v>73</v>
      </c>
      <c r="C64" s="222"/>
      <c r="D64" s="222"/>
      <c r="E64" s="222"/>
      <c r="F64" s="222"/>
      <c r="G64" s="222"/>
      <c r="H64" s="222"/>
      <c r="I64" s="222"/>
      <c r="J64" s="223"/>
      <c r="K64" s="167">
        <f t="shared" si="8"/>
        <v>0</v>
      </c>
      <c r="L64" s="168">
        <f t="shared" si="9"/>
        <v>0</v>
      </c>
      <c r="M64" s="169">
        <f t="shared" si="10"/>
        <v>0</v>
      </c>
      <c r="N64" s="172">
        <f t="shared" si="11"/>
        <v>0</v>
      </c>
      <c r="O64" s="224">
        <v>1</v>
      </c>
      <c r="P64" s="158"/>
      <c r="Q64" s="158"/>
      <c r="R64" s="158"/>
      <c r="S64" s="158"/>
      <c r="T64" s="158"/>
    </row>
    <row r="65" spans="2:20" ht="18" x14ac:dyDescent="0.35">
      <c r="B65" s="231" t="s">
        <v>73</v>
      </c>
      <c r="C65" s="222"/>
      <c r="D65" s="222"/>
      <c r="E65" s="222"/>
      <c r="F65" s="222"/>
      <c r="G65" s="222"/>
      <c r="H65" s="222"/>
      <c r="I65" s="222"/>
      <c r="J65" s="223"/>
      <c r="K65" s="167">
        <f t="shared" si="8"/>
        <v>0</v>
      </c>
      <c r="L65" s="168">
        <f t="shared" si="9"/>
        <v>0</v>
      </c>
      <c r="M65" s="169">
        <f t="shared" si="10"/>
        <v>0</v>
      </c>
      <c r="N65" s="172">
        <f t="shared" si="11"/>
        <v>0</v>
      </c>
      <c r="O65" s="224">
        <v>1</v>
      </c>
      <c r="P65" s="158"/>
      <c r="Q65" s="158"/>
      <c r="R65" s="158"/>
      <c r="S65" s="158"/>
      <c r="T65" s="158"/>
    </row>
    <row r="66" spans="2:20" ht="18" x14ac:dyDescent="0.35">
      <c r="B66" s="231" t="s">
        <v>73</v>
      </c>
      <c r="C66" s="222"/>
      <c r="D66" s="222"/>
      <c r="E66" s="222"/>
      <c r="F66" s="222"/>
      <c r="G66" s="222"/>
      <c r="H66" s="222"/>
      <c r="I66" s="222"/>
      <c r="J66" s="223"/>
      <c r="K66" s="167">
        <f t="shared" ref="K66:K67" si="12">G66*H66*I66</f>
        <v>0</v>
      </c>
      <c r="L66" s="168">
        <f t="shared" ref="L66:L67" si="13">(H66+I66)*2*J66*G66</f>
        <v>0</v>
      </c>
      <c r="M66" s="169">
        <f t="shared" ref="M66:M67" si="14">G66*H66*I66*J66</f>
        <v>0</v>
      </c>
      <c r="N66" s="172">
        <f t="shared" ref="N66:N67" si="15">G66*(H66+0.5+0.5)*(I66+0.5+0.5)*J66</f>
        <v>0</v>
      </c>
      <c r="O66" s="224">
        <v>1</v>
      </c>
      <c r="P66" s="158"/>
      <c r="Q66" s="158"/>
      <c r="R66" s="158"/>
      <c r="S66" s="158"/>
      <c r="T66" s="158"/>
    </row>
    <row r="67" spans="2:20" ht="18.600000000000001" thickBot="1" x14ac:dyDescent="0.4">
      <c r="B67" s="234" t="s">
        <v>73</v>
      </c>
      <c r="C67" s="227"/>
      <c r="D67" s="227"/>
      <c r="E67" s="227"/>
      <c r="F67" s="227"/>
      <c r="G67" s="227"/>
      <c r="H67" s="227"/>
      <c r="I67" s="227"/>
      <c r="J67" s="223"/>
      <c r="K67" s="173">
        <f t="shared" si="12"/>
        <v>0</v>
      </c>
      <c r="L67" s="174">
        <f t="shared" si="13"/>
        <v>0</v>
      </c>
      <c r="M67" s="175">
        <f t="shared" si="14"/>
        <v>0</v>
      </c>
      <c r="N67" s="176">
        <f t="shared" si="15"/>
        <v>0</v>
      </c>
      <c r="O67" s="228">
        <v>1</v>
      </c>
      <c r="P67" s="158"/>
      <c r="Q67" s="158"/>
      <c r="R67" s="158"/>
      <c r="S67" s="158"/>
      <c r="T67" s="158"/>
    </row>
    <row r="68" spans="2:20" ht="27" thickTop="1" thickBot="1" x14ac:dyDescent="0.55000000000000004">
      <c r="B68" s="177"/>
      <c r="C68" s="178"/>
      <c r="D68" s="178"/>
      <c r="E68" s="179"/>
      <c r="F68" s="179"/>
      <c r="G68" s="179"/>
      <c r="H68" s="179"/>
      <c r="I68" s="179"/>
      <c r="J68" s="180" t="s">
        <v>6</v>
      </c>
      <c r="K68" s="181">
        <f>SUM(K6:K67)</f>
        <v>0</v>
      </c>
      <c r="L68" s="181">
        <f>SUM(L6:L67)</f>
        <v>0</v>
      </c>
      <c r="M68" s="181">
        <f>SUM(M6:M67)</f>
        <v>0</v>
      </c>
      <c r="N68" s="182">
        <f>SUM(N6:N67)</f>
        <v>0</v>
      </c>
      <c r="O68" s="183" t="s">
        <v>75</v>
      </c>
      <c r="P68" s="184"/>
      <c r="Q68" s="184"/>
      <c r="R68" s="184"/>
      <c r="S68" s="158"/>
      <c r="T68" s="158"/>
    </row>
    <row r="69" spans="2:20" ht="27" thickTop="1" thickBot="1" x14ac:dyDescent="0.55000000000000004">
      <c r="B69" s="185"/>
      <c r="C69" s="186"/>
      <c r="D69" s="186"/>
      <c r="E69" s="187"/>
      <c r="F69" s="187"/>
      <c r="G69" s="188" t="s">
        <v>76</v>
      </c>
      <c r="H69" s="187"/>
      <c r="I69" s="187"/>
      <c r="J69" s="187"/>
      <c r="K69" s="189">
        <f>M68-O69</f>
        <v>0</v>
      </c>
      <c r="L69" s="190" t="s">
        <v>77</v>
      </c>
      <c r="M69" s="191"/>
      <c r="N69" s="192"/>
      <c r="O69" s="193">
        <f>SUMIF((O4:O67),2,(M4:M67))</f>
        <v>0</v>
      </c>
      <c r="P69" s="184"/>
      <c r="Q69" s="184"/>
      <c r="R69" s="184"/>
      <c r="S69" s="158"/>
      <c r="T69" s="158"/>
    </row>
    <row r="70" spans="2:20" ht="8.1" customHeight="1" thickTop="1" thickBot="1" x14ac:dyDescent="0.4">
      <c r="B70" s="194"/>
      <c r="C70" s="195"/>
      <c r="D70" s="196"/>
      <c r="E70" s="196"/>
      <c r="F70" s="196"/>
      <c r="G70" s="196"/>
      <c r="H70" s="196"/>
      <c r="I70" s="196"/>
      <c r="J70" s="196"/>
      <c r="K70" s="196"/>
      <c r="L70" s="158"/>
      <c r="M70" s="158"/>
      <c r="N70" s="158"/>
      <c r="O70" s="158"/>
      <c r="P70" s="158"/>
      <c r="Q70" s="158"/>
      <c r="R70" s="158"/>
      <c r="S70" s="158"/>
      <c r="T70" s="158"/>
    </row>
    <row r="71" spans="2:20" ht="24.6" thickTop="1" thickBot="1" x14ac:dyDescent="0.4">
      <c r="E71" s="619" t="s">
        <v>59</v>
      </c>
      <c r="F71" s="620"/>
      <c r="G71" s="620"/>
      <c r="H71" s="620"/>
      <c r="I71" s="620"/>
      <c r="J71" s="620"/>
      <c r="K71" s="620"/>
      <c r="L71" s="620"/>
      <c r="M71" s="620"/>
      <c r="N71" s="620"/>
      <c r="O71" s="621"/>
      <c r="P71" s="158"/>
      <c r="Q71" s="158"/>
      <c r="R71" s="158"/>
      <c r="S71" s="158"/>
      <c r="T71" s="158"/>
    </row>
    <row r="72" spans="2:20" ht="18.600000000000001" thickTop="1" x14ac:dyDescent="0.35">
      <c r="E72" s="197"/>
      <c r="F72" s="198" t="s">
        <v>60</v>
      </c>
      <c r="G72" s="198" t="s">
        <v>61</v>
      </c>
      <c r="H72" s="198" t="s">
        <v>78</v>
      </c>
      <c r="I72" s="198" t="s">
        <v>79</v>
      </c>
      <c r="J72" s="198" t="s">
        <v>80</v>
      </c>
      <c r="K72" s="198" t="s">
        <v>68</v>
      </c>
      <c r="L72" s="198" t="s">
        <v>69</v>
      </c>
      <c r="M72" s="199" t="s">
        <v>70</v>
      </c>
      <c r="N72" s="200" t="s">
        <v>71</v>
      </c>
      <c r="O72" s="166" t="s">
        <v>72</v>
      </c>
      <c r="P72" s="158"/>
      <c r="Q72" s="158"/>
      <c r="R72" s="158"/>
      <c r="S72" s="158"/>
      <c r="T72" s="158"/>
    </row>
    <row r="73" spans="2:20" ht="18" x14ac:dyDescent="0.35">
      <c r="E73" s="242" t="s">
        <v>82</v>
      </c>
      <c r="F73" s="243"/>
      <c r="G73" s="243"/>
      <c r="H73" s="243"/>
      <c r="I73" s="243"/>
      <c r="J73" s="243"/>
      <c r="K73" s="244"/>
      <c r="L73" s="244"/>
      <c r="M73" s="244"/>
      <c r="N73" s="248"/>
      <c r="O73" s="246"/>
    </row>
    <row r="74" spans="2:20" ht="18" x14ac:dyDescent="0.35">
      <c r="E74" s="229" t="s">
        <v>73</v>
      </c>
      <c r="F74" s="222"/>
      <c r="G74" s="222"/>
      <c r="H74" s="222"/>
      <c r="I74" s="222"/>
      <c r="J74" s="230"/>
      <c r="K74" s="167">
        <f t="shared" ref="K74:K97" si="16">G74*H74*I74</f>
        <v>0</v>
      </c>
      <c r="L74" s="168">
        <f t="shared" ref="L74:L97" si="17">(H74+I74)*2*J74*G74</f>
        <v>0</v>
      </c>
      <c r="M74" s="169">
        <f t="shared" ref="M74:M97" si="18">G74*H74*I74*J74</f>
        <v>0</v>
      </c>
      <c r="N74" s="170">
        <f t="shared" ref="N74:N97" si="19">G74*(H74+0.5+0.5)*(I74+0.5+0.5)*J74</f>
        <v>0</v>
      </c>
      <c r="O74" s="224">
        <v>1</v>
      </c>
      <c r="P74" s="201"/>
      <c r="Q74" s="201"/>
      <c r="R74" s="201"/>
      <c r="S74" s="201"/>
      <c r="T74" s="158"/>
    </row>
    <row r="75" spans="2:20" ht="18" x14ac:dyDescent="0.35">
      <c r="E75" s="231" t="s">
        <v>73</v>
      </c>
      <c r="F75" s="222"/>
      <c r="G75" s="222"/>
      <c r="H75" s="222"/>
      <c r="I75" s="222"/>
      <c r="J75" s="230"/>
      <c r="K75" s="167">
        <f t="shared" si="16"/>
        <v>0</v>
      </c>
      <c r="L75" s="168">
        <f t="shared" si="17"/>
        <v>0</v>
      </c>
      <c r="M75" s="169">
        <f t="shared" si="18"/>
        <v>0</v>
      </c>
      <c r="N75" s="172">
        <f t="shared" si="19"/>
        <v>0</v>
      </c>
      <c r="O75" s="224">
        <v>1</v>
      </c>
      <c r="P75" s="201"/>
      <c r="Q75" s="201"/>
      <c r="R75" s="201"/>
      <c r="S75" s="201"/>
      <c r="T75" s="158"/>
    </row>
    <row r="76" spans="2:20" ht="18" x14ac:dyDescent="0.35">
      <c r="E76" s="231" t="s">
        <v>73</v>
      </c>
      <c r="F76" s="222"/>
      <c r="G76" s="222"/>
      <c r="H76" s="222"/>
      <c r="I76" s="222"/>
      <c r="J76" s="230"/>
      <c r="K76" s="167">
        <f t="shared" si="16"/>
        <v>0</v>
      </c>
      <c r="L76" s="168">
        <f t="shared" si="17"/>
        <v>0</v>
      </c>
      <c r="M76" s="169">
        <f t="shared" si="18"/>
        <v>0</v>
      </c>
      <c r="N76" s="172">
        <f t="shared" si="19"/>
        <v>0</v>
      </c>
      <c r="O76" s="224">
        <v>1</v>
      </c>
      <c r="P76" s="201"/>
      <c r="Q76" s="201"/>
      <c r="R76" s="201"/>
      <c r="S76" s="201"/>
      <c r="T76" s="158"/>
    </row>
    <row r="77" spans="2:20" ht="18" x14ac:dyDescent="0.35">
      <c r="E77" s="231" t="s">
        <v>73</v>
      </c>
      <c r="F77" s="222"/>
      <c r="G77" s="222"/>
      <c r="H77" s="222"/>
      <c r="I77" s="222"/>
      <c r="J77" s="230"/>
      <c r="K77" s="167">
        <f t="shared" si="16"/>
        <v>0</v>
      </c>
      <c r="L77" s="168">
        <f t="shared" si="17"/>
        <v>0</v>
      </c>
      <c r="M77" s="169">
        <f t="shared" si="18"/>
        <v>0</v>
      </c>
      <c r="N77" s="172">
        <f t="shared" si="19"/>
        <v>0</v>
      </c>
      <c r="O77" s="224">
        <v>1</v>
      </c>
      <c r="P77" s="201"/>
      <c r="Q77" s="201"/>
      <c r="R77" s="201"/>
      <c r="S77" s="201"/>
      <c r="T77" s="158"/>
    </row>
    <row r="78" spans="2:20" ht="18" x14ac:dyDescent="0.35">
      <c r="E78" s="231" t="s">
        <v>73</v>
      </c>
      <c r="F78" s="222"/>
      <c r="G78" s="222"/>
      <c r="H78" s="222"/>
      <c r="I78" s="222"/>
      <c r="J78" s="230"/>
      <c r="K78" s="167">
        <f t="shared" si="16"/>
        <v>0</v>
      </c>
      <c r="L78" s="168">
        <f t="shared" si="17"/>
        <v>0</v>
      </c>
      <c r="M78" s="169">
        <f t="shared" si="18"/>
        <v>0</v>
      </c>
      <c r="N78" s="172">
        <f t="shared" si="19"/>
        <v>0</v>
      </c>
      <c r="O78" s="224">
        <v>1</v>
      </c>
      <c r="P78" s="201"/>
      <c r="Q78" s="201"/>
      <c r="R78" s="201"/>
      <c r="S78" s="201"/>
      <c r="T78" s="158"/>
    </row>
    <row r="79" spans="2:20" ht="18" x14ac:dyDescent="0.35">
      <c r="E79" s="231" t="s">
        <v>73</v>
      </c>
      <c r="F79" s="222"/>
      <c r="G79" s="222"/>
      <c r="H79" s="222"/>
      <c r="I79" s="222"/>
      <c r="J79" s="230"/>
      <c r="K79" s="167">
        <f t="shared" si="16"/>
        <v>0</v>
      </c>
      <c r="L79" s="168">
        <f t="shared" si="17"/>
        <v>0</v>
      </c>
      <c r="M79" s="169">
        <f t="shared" si="18"/>
        <v>0</v>
      </c>
      <c r="N79" s="172">
        <f t="shared" si="19"/>
        <v>0</v>
      </c>
      <c r="O79" s="224">
        <v>1</v>
      </c>
      <c r="P79" s="201"/>
      <c r="Q79" s="201"/>
      <c r="R79" s="201"/>
      <c r="S79" s="201"/>
      <c r="T79" s="158"/>
    </row>
    <row r="80" spans="2:20" ht="18" x14ac:dyDescent="0.35">
      <c r="E80" s="231" t="s">
        <v>73</v>
      </c>
      <c r="F80" s="222"/>
      <c r="G80" s="222"/>
      <c r="H80" s="222"/>
      <c r="I80" s="222"/>
      <c r="J80" s="230"/>
      <c r="K80" s="167">
        <f t="shared" si="16"/>
        <v>0</v>
      </c>
      <c r="L80" s="168">
        <f t="shared" si="17"/>
        <v>0</v>
      </c>
      <c r="M80" s="169">
        <f t="shared" si="18"/>
        <v>0</v>
      </c>
      <c r="N80" s="172">
        <f t="shared" si="19"/>
        <v>0</v>
      </c>
      <c r="O80" s="224">
        <v>1</v>
      </c>
      <c r="P80" s="158"/>
      <c r="Q80" s="158"/>
      <c r="R80" s="158"/>
      <c r="S80" s="158"/>
      <c r="T80" s="158"/>
    </row>
    <row r="81" spans="5:20" ht="18" x14ac:dyDescent="0.35">
      <c r="E81" s="231" t="s">
        <v>73</v>
      </c>
      <c r="F81" s="222"/>
      <c r="G81" s="222"/>
      <c r="H81" s="222"/>
      <c r="I81" s="222"/>
      <c r="J81" s="230"/>
      <c r="K81" s="167">
        <f t="shared" si="16"/>
        <v>0</v>
      </c>
      <c r="L81" s="168">
        <f t="shared" si="17"/>
        <v>0</v>
      </c>
      <c r="M81" s="169">
        <f t="shared" si="18"/>
        <v>0</v>
      </c>
      <c r="N81" s="172">
        <f t="shared" si="19"/>
        <v>0</v>
      </c>
      <c r="O81" s="224">
        <v>1</v>
      </c>
      <c r="P81" s="158"/>
      <c r="Q81" s="158"/>
      <c r="R81" s="158"/>
      <c r="S81" s="158"/>
      <c r="T81" s="158"/>
    </row>
    <row r="82" spans="5:20" ht="18" x14ac:dyDescent="0.35">
      <c r="E82" s="231" t="s">
        <v>73</v>
      </c>
      <c r="F82" s="222"/>
      <c r="G82" s="222"/>
      <c r="H82" s="222"/>
      <c r="I82" s="222"/>
      <c r="J82" s="230"/>
      <c r="K82" s="167">
        <f t="shared" si="16"/>
        <v>0</v>
      </c>
      <c r="L82" s="168">
        <f t="shared" si="17"/>
        <v>0</v>
      </c>
      <c r="M82" s="169">
        <f t="shared" si="18"/>
        <v>0</v>
      </c>
      <c r="N82" s="172">
        <f t="shared" si="19"/>
        <v>0</v>
      </c>
      <c r="O82" s="232">
        <v>1</v>
      </c>
      <c r="P82" s="158"/>
      <c r="Q82" s="158"/>
      <c r="R82" s="158"/>
      <c r="S82" s="158"/>
      <c r="T82" s="158"/>
    </row>
    <row r="83" spans="5:20" ht="18" x14ac:dyDescent="0.35">
      <c r="E83" s="231" t="s">
        <v>73</v>
      </c>
      <c r="F83" s="222"/>
      <c r="G83" s="222"/>
      <c r="H83" s="222"/>
      <c r="I83" s="222"/>
      <c r="J83" s="230"/>
      <c r="K83" s="167">
        <f t="shared" si="16"/>
        <v>0</v>
      </c>
      <c r="L83" s="168">
        <f t="shared" si="17"/>
        <v>0</v>
      </c>
      <c r="M83" s="169">
        <f t="shared" si="18"/>
        <v>0</v>
      </c>
      <c r="N83" s="172">
        <f t="shared" si="19"/>
        <v>0</v>
      </c>
      <c r="O83" s="224">
        <v>1</v>
      </c>
      <c r="P83" s="201"/>
      <c r="Q83" s="201"/>
      <c r="R83" s="201"/>
      <c r="S83" s="201"/>
      <c r="T83" s="158"/>
    </row>
    <row r="84" spans="5:20" ht="18" x14ac:dyDescent="0.35">
      <c r="E84" s="231" t="s">
        <v>73</v>
      </c>
      <c r="F84" s="222"/>
      <c r="G84" s="222"/>
      <c r="H84" s="222"/>
      <c r="I84" s="222"/>
      <c r="J84" s="230"/>
      <c r="K84" s="167">
        <f t="shared" si="16"/>
        <v>0</v>
      </c>
      <c r="L84" s="168">
        <f t="shared" si="17"/>
        <v>0</v>
      </c>
      <c r="M84" s="169">
        <f t="shared" si="18"/>
        <v>0</v>
      </c>
      <c r="N84" s="172">
        <f t="shared" si="19"/>
        <v>0</v>
      </c>
      <c r="O84" s="224">
        <v>1</v>
      </c>
      <c r="P84" s="201"/>
      <c r="Q84" s="201"/>
      <c r="R84" s="201"/>
      <c r="S84" s="201"/>
      <c r="T84" s="158"/>
    </row>
    <row r="85" spans="5:20" ht="18" x14ac:dyDescent="0.35">
      <c r="E85" s="231" t="s">
        <v>73</v>
      </c>
      <c r="F85" s="222"/>
      <c r="G85" s="222"/>
      <c r="H85" s="222"/>
      <c r="I85" s="222"/>
      <c r="J85" s="230"/>
      <c r="K85" s="167">
        <f t="shared" si="16"/>
        <v>0</v>
      </c>
      <c r="L85" s="168">
        <f t="shared" si="17"/>
        <v>0</v>
      </c>
      <c r="M85" s="169">
        <f t="shared" si="18"/>
        <v>0</v>
      </c>
      <c r="N85" s="172">
        <f t="shared" si="19"/>
        <v>0</v>
      </c>
      <c r="O85" s="224">
        <v>1</v>
      </c>
      <c r="P85" s="158"/>
      <c r="Q85" s="158"/>
      <c r="R85" s="158"/>
      <c r="S85" s="158"/>
      <c r="T85" s="158"/>
    </row>
    <row r="86" spans="5:20" ht="18" x14ac:dyDescent="0.35">
      <c r="E86" s="231" t="s">
        <v>73</v>
      </c>
      <c r="F86" s="222"/>
      <c r="G86" s="222"/>
      <c r="H86" s="222"/>
      <c r="I86" s="222"/>
      <c r="J86" s="230"/>
      <c r="K86" s="167">
        <f t="shared" si="16"/>
        <v>0</v>
      </c>
      <c r="L86" s="168">
        <f t="shared" si="17"/>
        <v>0</v>
      </c>
      <c r="M86" s="169">
        <f t="shared" si="18"/>
        <v>0</v>
      </c>
      <c r="N86" s="172">
        <f t="shared" si="19"/>
        <v>0</v>
      </c>
      <c r="O86" s="224">
        <v>1</v>
      </c>
      <c r="P86" s="158"/>
      <c r="Q86" s="158"/>
      <c r="R86" s="158"/>
      <c r="S86" s="158"/>
      <c r="T86" s="158"/>
    </row>
    <row r="87" spans="5:20" ht="18" x14ac:dyDescent="0.35">
      <c r="E87" s="231" t="s">
        <v>73</v>
      </c>
      <c r="F87" s="222"/>
      <c r="G87" s="222"/>
      <c r="H87" s="222"/>
      <c r="I87" s="222"/>
      <c r="J87" s="230"/>
      <c r="K87" s="167">
        <f t="shared" si="16"/>
        <v>0</v>
      </c>
      <c r="L87" s="168">
        <f t="shared" si="17"/>
        <v>0</v>
      </c>
      <c r="M87" s="169">
        <f t="shared" si="18"/>
        <v>0</v>
      </c>
      <c r="N87" s="172">
        <f t="shared" si="19"/>
        <v>0</v>
      </c>
      <c r="O87" s="232">
        <v>1</v>
      </c>
      <c r="P87" s="158"/>
      <c r="Q87" s="158"/>
      <c r="R87" s="158"/>
      <c r="S87" s="158"/>
      <c r="T87" s="158"/>
    </row>
    <row r="88" spans="5:20" ht="18" x14ac:dyDescent="0.35">
      <c r="E88" s="231" t="s">
        <v>73</v>
      </c>
      <c r="F88" s="222"/>
      <c r="G88" s="222"/>
      <c r="H88" s="222"/>
      <c r="I88" s="222"/>
      <c r="J88" s="230"/>
      <c r="K88" s="167">
        <f t="shared" si="16"/>
        <v>0</v>
      </c>
      <c r="L88" s="168">
        <f t="shared" si="17"/>
        <v>0</v>
      </c>
      <c r="M88" s="169">
        <f t="shared" si="18"/>
        <v>0</v>
      </c>
      <c r="N88" s="172">
        <f t="shared" si="19"/>
        <v>0</v>
      </c>
      <c r="O88" s="224">
        <v>1</v>
      </c>
      <c r="P88" s="201"/>
      <c r="Q88" s="201"/>
      <c r="R88" s="201"/>
      <c r="S88" s="201"/>
      <c r="T88" s="158"/>
    </row>
    <row r="89" spans="5:20" ht="18" x14ac:dyDescent="0.35">
      <c r="E89" s="231" t="s">
        <v>73</v>
      </c>
      <c r="F89" s="222"/>
      <c r="G89" s="222"/>
      <c r="H89" s="222"/>
      <c r="I89" s="222"/>
      <c r="J89" s="230"/>
      <c r="K89" s="167">
        <f t="shared" si="16"/>
        <v>0</v>
      </c>
      <c r="L89" s="168">
        <f t="shared" si="17"/>
        <v>0</v>
      </c>
      <c r="M89" s="169">
        <f t="shared" si="18"/>
        <v>0</v>
      </c>
      <c r="N89" s="172">
        <f t="shared" si="19"/>
        <v>0</v>
      </c>
      <c r="O89" s="224">
        <v>1</v>
      </c>
      <c r="P89" s="201"/>
      <c r="Q89" s="201"/>
      <c r="R89" s="201"/>
      <c r="S89" s="201"/>
      <c r="T89" s="158"/>
    </row>
    <row r="90" spans="5:20" ht="18" x14ac:dyDescent="0.35">
      <c r="E90" s="231" t="s">
        <v>73</v>
      </c>
      <c r="F90" s="222"/>
      <c r="G90" s="222"/>
      <c r="H90" s="222"/>
      <c r="I90" s="222"/>
      <c r="J90" s="230"/>
      <c r="K90" s="167">
        <f t="shared" si="16"/>
        <v>0</v>
      </c>
      <c r="L90" s="168">
        <f t="shared" si="17"/>
        <v>0</v>
      </c>
      <c r="M90" s="169">
        <f t="shared" si="18"/>
        <v>0</v>
      </c>
      <c r="N90" s="172">
        <f t="shared" si="19"/>
        <v>0</v>
      </c>
      <c r="O90" s="224">
        <v>1</v>
      </c>
      <c r="P90" s="158"/>
      <c r="Q90" s="158"/>
      <c r="R90" s="158"/>
      <c r="S90" s="158"/>
      <c r="T90" s="158"/>
    </row>
    <row r="91" spans="5:20" ht="18" x14ac:dyDescent="0.35">
      <c r="E91" s="231" t="s">
        <v>73</v>
      </c>
      <c r="F91" s="222"/>
      <c r="G91" s="222"/>
      <c r="H91" s="222"/>
      <c r="I91" s="222"/>
      <c r="J91" s="230"/>
      <c r="K91" s="167">
        <f t="shared" si="16"/>
        <v>0</v>
      </c>
      <c r="L91" s="168">
        <f t="shared" si="17"/>
        <v>0</v>
      </c>
      <c r="M91" s="169">
        <f t="shared" si="18"/>
        <v>0</v>
      </c>
      <c r="N91" s="172">
        <f t="shared" si="19"/>
        <v>0</v>
      </c>
      <c r="O91" s="224">
        <v>1</v>
      </c>
      <c r="P91" s="158"/>
      <c r="Q91" s="158"/>
      <c r="R91" s="158"/>
      <c r="S91" s="158"/>
      <c r="T91" s="158"/>
    </row>
    <row r="92" spans="5:20" ht="18" x14ac:dyDescent="0.35">
      <c r="E92" s="231" t="s">
        <v>73</v>
      </c>
      <c r="F92" s="222"/>
      <c r="G92" s="222"/>
      <c r="H92" s="222"/>
      <c r="I92" s="222"/>
      <c r="J92" s="230"/>
      <c r="K92" s="167">
        <f t="shared" si="16"/>
        <v>0</v>
      </c>
      <c r="L92" s="168">
        <f t="shared" si="17"/>
        <v>0</v>
      </c>
      <c r="M92" s="169">
        <f t="shared" si="18"/>
        <v>0</v>
      </c>
      <c r="N92" s="172">
        <f t="shared" si="19"/>
        <v>0</v>
      </c>
      <c r="O92" s="224">
        <v>1</v>
      </c>
      <c r="P92" s="158"/>
      <c r="Q92" s="158"/>
      <c r="R92" s="158"/>
      <c r="S92" s="158"/>
      <c r="T92" s="158"/>
    </row>
    <row r="93" spans="5:20" ht="18" x14ac:dyDescent="0.35">
      <c r="E93" s="231" t="s">
        <v>73</v>
      </c>
      <c r="F93" s="222"/>
      <c r="G93" s="222"/>
      <c r="H93" s="222"/>
      <c r="I93" s="222"/>
      <c r="J93" s="230"/>
      <c r="K93" s="167">
        <f t="shared" si="16"/>
        <v>0</v>
      </c>
      <c r="L93" s="168">
        <f t="shared" si="17"/>
        <v>0</v>
      </c>
      <c r="M93" s="169">
        <f t="shared" si="18"/>
        <v>0</v>
      </c>
      <c r="N93" s="172">
        <f t="shared" si="19"/>
        <v>0</v>
      </c>
      <c r="O93" s="224">
        <v>1</v>
      </c>
      <c r="P93" s="158"/>
      <c r="Q93" s="158"/>
      <c r="R93" s="158"/>
      <c r="S93" s="158"/>
      <c r="T93" s="158"/>
    </row>
    <row r="94" spans="5:20" ht="18" x14ac:dyDescent="0.35">
      <c r="E94" s="231" t="s">
        <v>73</v>
      </c>
      <c r="F94" s="222"/>
      <c r="G94" s="222"/>
      <c r="H94" s="222"/>
      <c r="I94" s="222"/>
      <c r="J94" s="230"/>
      <c r="K94" s="167">
        <f t="shared" si="16"/>
        <v>0</v>
      </c>
      <c r="L94" s="168">
        <f t="shared" si="17"/>
        <v>0</v>
      </c>
      <c r="M94" s="169">
        <f t="shared" si="18"/>
        <v>0</v>
      </c>
      <c r="N94" s="172">
        <f t="shared" si="19"/>
        <v>0</v>
      </c>
      <c r="O94" s="224">
        <v>1</v>
      </c>
      <c r="P94" s="158"/>
      <c r="Q94" s="158"/>
      <c r="R94" s="158"/>
      <c r="S94" s="158"/>
      <c r="T94" s="158"/>
    </row>
    <row r="95" spans="5:20" ht="18" x14ac:dyDescent="0.35">
      <c r="E95" s="231" t="s">
        <v>73</v>
      </c>
      <c r="F95" s="222"/>
      <c r="G95" s="222"/>
      <c r="H95" s="222"/>
      <c r="I95" s="222"/>
      <c r="J95" s="230"/>
      <c r="K95" s="167">
        <f t="shared" si="16"/>
        <v>0</v>
      </c>
      <c r="L95" s="168">
        <f t="shared" si="17"/>
        <v>0</v>
      </c>
      <c r="M95" s="169">
        <f t="shared" si="18"/>
        <v>0</v>
      </c>
      <c r="N95" s="172">
        <f t="shared" si="19"/>
        <v>0</v>
      </c>
      <c r="O95" s="224">
        <v>1</v>
      </c>
      <c r="P95" s="158"/>
      <c r="Q95" s="158"/>
      <c r="R95" s="158"/>
      <c r="S95" s="158"/>
      <c r="T95" s="158"/>
    </row>
    <row r="96" spans="5:20" ht="18" x14ac:dyDescent="0.35">
      <c r="E96" s="231" t="s">
        <v>73</v>
      </c>
      <c r="F96" s="222"/>
      <c r="G96" s="222"/>
      <c r="H96" s="222"/>
      <c r="I96" s="222"/>
      <c r="J96" s="230"/>
      <c r="K96" s="167">
        <f t="shared" si="16"/>
        <v>0</v>
      </c>
      <c r="L96" s="168">
        <f t="shared" si="17"/>
        <v>0</v>
      </c>
      <c r="M96" s="169">
        <f t="shared" si="18"/>
        <v>0</v>
      </c>
      <c r="N96" s="172">
        <f t="shared" si="19"/>
        <v>0</v>
      </c>
      <c r="O96" s="224">
        <v>1</v>
      </c>
      <c r="P96" s="158"/>
      <c r="Q96" s="158"/>
      <c r="R96" s="158"/>
      <c r="S96" s="158"/>
      <c r="T96" s="158"/>
    </row>
    <row r="97" spans="5:20" ht="18" x14ac:dyDescent="0.35">
      <c r="E97" s="231" t="s">
        <v>73</v>
      </c>
      <c r="F97" s="222"/>
      <c r="G97" s="222"/>
      <c r="H97" s="222"/>
      <c r="I97" s="222"/>
      <c r="J97" s="230"/>
      <c r="K97" s="167">
        <f t="shared" si="16"/>
        <v>0</v>
      </c>
      <c r="L97" s="168">
        <f t="shared" si="17"/>
        <v>0</v>
      </c>
      <c r="M97" s="169">
        <f t="shared" si="18"/>
        <v>0</v>
      </c>
      <c r="N97" s="172">
        <f t="shared" si="19"/>
        <v>0</v>
      </c>
      <c r="O97" s="224">
        <v>1</v>
      </c>
      <c r="P97" s="158"/>
      <c r="Q97" s="158"/>
      <c r="R97" s="158"/>
      <c r="S97" s="158"/>
      <c r="T97" s="158"/>
    </row>
    <row r="98" spans="5:20" ht="18" x14ac:dyDescent="0.35">
      <c r="E98" s="625" t="s">
        <v>83</v>
      </c>
      <c r="F98" s="626"/>
      <c r="G98" s="626"/>
      <c r="H98" s="626"/>
      <c r="I98" s="626"/>
      <c r="J98" s="626"/>
      <c r="K98" s="626"/>
      <c r="L98" s="626"/>
      <c r="M98" s="626"/>
      <c r="N98" s="626"/>
      <c r="O98" s="627"/>
    </row>
    <row r="99" spans="5:20" ht="18" x14ac:dyDescent="0.35">
      <c r="E99" s="231" t="s">
        <v>73</v>
      </c>
      <c r="F99" s="222"/>
      <c r="G99" s="222"/>
      <c r="H99" s="222"/>
      <c r="I99" s="222"/>
      <c r="J99" s="230"/>
      <c r="K99" s="167">
        <f t="shared" ref="K99:K117" si="20">G99*H99*I99</f>
        <v>0</v>
      </c>
      <c r="L99" s="168">
        <f t="shared" ref="L99:L117" si="21">(H99+I99)*2*J99*G99</f>
        <v>0</v>
      </c>
      <c r="M99" s="169">
        <f t="shared" ref="M99:M117" si="22">G99*H99*I99*J99</f>
        <v>0</v>
      </c>
      <c r="N99" s="172">
        <f t="shared" ref="N99:N117" si="23">G99*(H99+0.5+0.5)*(I99+0.5+0.5)*J99</f>
        <v>0</v>
      </c>
      <c r="O99" s="232">
        <v>1</v>
      </c>
      <c r="P99" s="158"/>
      <c r="Q99" s="158"/>
      <c r="R99" s="158"/>
      <c r="S99" s="158"/>
      <c r="T99" s="158"/>
    </row>
    <row r="100" spans="5:20" ht="18" x14ac:dyDescent="0.35">
      <c r="E100" s="231" t="s">
        <v>73</v>
      </c>
      <c r="F100" s="222"/>
      <c r="G100" s="222"/>
      <c r="H100" s="222"/>
      <c r="I100" s="222"/>
      <c r="J100" s="230"/>
      <c r="K100" s="167">
        <f t="shared" si="20"/>
        <v>0</v>
      </c>
      <c r="L100" s="168">
        <f t="shared" si="21"/>
        <v>0</v>
      </c>
      <c r="M100" s="169">
        <f t="shared" si="22"/>
        <v>0</v>
      </c>
      <c r="N100" s="172">
        <f t="shared" si="23"/>
        <v>0</v>
      </c>
      <c r="O100" s="224">
        <v>1</v>
      </c>
      <c r="P100" s="158"/>
      <c r="Q100" s="158"/>
      <c r="R100" s="158"/>
      <c r="S100" s="158"/>
      <c r="T100" s="158"/>
    </row>
    <row r="101" spans="5:20" ht="18" x14ac:dyDescent="0.35">
      <c r="E101" s="231" t="s">
        <v>73</v>
      </c>
      <c r="F101" s="222"/>
      <c r="G101" s="222"/>
      <c r="H101" s="222"/>
      <c r="I101" s="222"/>
      <c r="J101" s="230"/>
      <c r="K101" s="167">
        <f t="shared" si="20"/>
        <v>0</v>
      </c>
      <c r="L101" s="168">
        <f t="shared" si="21"/>
        <v>0</v>
      </c>
      <c r="M101" s="169">
        <f t="shared" si="22"/>
        <v>0</v>
      </c>
      <c r="N101" s="172">
        <f t="shared" si="23"/>
        <v>0</v>
      </c>
      <c r="O101" s="224">
        <v>1</v>
      </c>
      <c r="P101" s="158"/>
      <c r="Q101" s="158"/>
      <c r="R101" s="158"/>
      <c r="S101" s="158"/>
      <c r="T101" s="158"/>
    </row>
    <row r="102" spans="5:20" ht="18" x14ac:dyDescent="0.35">
      <c r="E102" s="231" t="s">
        <v>73</v>
      </c>
      <c r="F102" s="222"/>
      <c r="G102" s="222"/>
      <c r="H102" s="222"/>
      <c r="I102" s="222"/>
      <c r="J102" s="230"/>
      <c r="K102" s="167">
        <f t="shared" si="20"/>
        <v>0</v>
      </c>
      <c r="L102" s="168">
        <f t="shared" si="21"/>
        <v>0</v>
      </c>
      <c r="M102" s="169">
        <f t="shared" si="22"/>
        <v>0</v>
      </c>
      <c r="N102" s="172">
        <f t="shared" si="23"/>
        <v>0</v>
      </c>
      <c r="O102" s="224">
        <v>1</v>
      </c>
      <c r="P102" s="158"/>
      <c r="Q102" s="158"/>
      <c r="R102" s="158"/>
      <c r="S102" s="158"/>
      <c r="T102" s="158"/>
    </row>
    <row r="103" spans="5:20" ht="18" x14ac:dyDescent="0.35">
      <c r="E103" s="231" t="s">
        <v>73</v>
      </c>
      <c r="F103" s="222"/>
      <c r="G103" s="222"/>
      <c r="H103" s="222"/>
      <c r="I103" s="222"/>
      <c r="J103" s="230"/>
      <c r="K103" s="167">
        <f t="shared" si="20"/>
        <v>0</v>
      </c>
      <c r="L103" s="168">
        <f t="shared" si="21"/>
        <v>0</v>
      </c>
      <c r="M103" s="169">
        <f t="shared" si="22"/>
        <v>0</v>
      </c>
      <c r="N103" s="172">
        <f t="shared" si="23"/>
        <v>0</v>
      </c>
      <c r="O103" s="224">
        <v>1</v>
      </c>
      <c r="P103" s="158"/>
      <c r="Q103" s="158"/>
      <c r="R103" s="158"/>
      <c r="S103" s="158"/>
      <c r="T103" s="158"/>
    </row>
    <row r="104" spans="5:20" ht="18" x14ac:dyDescent="0.35">
      <c r="E104" s="231" t="s">
        <v>73</v>
      </c>
      <c r="F104" s="222"/>
      <c r="G104" s="222"/>
      <c r="H104" s="222"/>
      <c r="I104" s="222"/>
      <c r="J104" s="230"/>
      <c r="K104" s="167">
        <f t="shared" si="20"/>
        <v>0</v>
      </c>
      <c r="L104" s="168">
        <f t="shared" si="21"/>
        <v>0</v>
      </c>
      <c r="M104" s="169">
        <f t="shared" si="22"/>
        <v>0</v>
      </c>
      <c r="N104" s="172">
        <f t="shared" si="23"/>
        <v>0</v>
      </c>
      <c r="O104" s="224">
        <v>1</v>
      </c>
      <c r="P104" s="158"/>
      <c r="Q104" s="158"/>
      <c r="R104" s="158"/>
      <c r="S104" s="158"/>
      <c r="T104" s="158"/>
    </row>
    <row r="105" spans="5:20" ht="18" x14ac:dyDescent="0.35">
      <c r="E105" s="231" t="s">
        <v>73</v>
      </c>
      <c r="F105" s="222"/>
      <c r="G105" s="222"/>
      <c r="H105" s="222"/>
      <c r="I105" s="222"/>
      <c r="J105" s="230"/>
      <c r="K105" s="167">
        <f t="shared" si="20"/>
        <v>0</v>
      </c>
      <c r="L105" s="168">
        <f t="shared" si="21"/>
        <v>0</v>
      </c>
      <c r="M105" s="169">
        <f t="shared" si="22"/>
        <v>0</v>
      </c>
      <c r="N105" s="172">
        <f t="shared" si="23"/>
        <v>0</v>
      </c>
      <c r="O105" s="224">
        <v>1</v>
      </c>
      <c r="P105" s="158"/>
      <c r="Q105" s="158"/>
      <c r="R105" s="158"/>
      <c r="S105" s="158"/>
      <c r="T105" s="158"/>
    </row>
    <row r="106" spans="5:20" ht="18" x14ac:dyDescent="0.35">
      <c r="E106" s="231" t="s">
        <v>73</v>
      </c>
      <c r="F106" s="222"/>
      <c r="G106" s="222"/>
      <c r="H106" s="222"/>
      <c r="I106" s="222"/>
      <c r="J106" s="230"/>
      <c r="K106" s="167">
        <f t="shared" si="20"/>
        <v>0</v>
      </c>
      <c r="L106" s="168">
        <f t="shared" si="21"/>
        <v>0</v>
      </c>
      <c r="M106" s="169">
        <f t="shared" si="22"/>
        <v>0</v>
      </c>
      <c r="N106" s="172">
        <f t="shared" si="23"/>
        <v>0</v>
      </c>
      <c r="O106" s="232">
        <v>1</v>
      </c>
      <c r="P106" s="158"/>
      <c r="Q106" s="158"/>
      <c r="R106" s="158"/>
      <c r="S106" s="158"/>
      <c r="T106" s="158"/>
    </row>
    <row r="107" spans="5:20" ht="18" x14ac:dyDescent="0.35">
      <c r="E107" s="231" t="s">
        <v>73</v>
      </c>
      <c r="F107" s="222"/>
      <c r="G107" s="222"/>
      <c r="H107" s="222"/>
      <c r="I107" s="222"/>
      <c r="J107" s="230"/>
      <c r="K107" s="167">
        <f t="shared" si="20"/>
        <v>0</v>
      </c>
      <c r="L107" s="168">
        <f t="shared" si="21"/>
        <v>0</v>
      </c>
      <c r="M107" s="169">
        <f t="shared" si="22"/>
        <v>0</v>
      </c>
      <c r="N107" s="172">
        <f t="shared" si="23"/>
        <v>0</v>
      </c>
      <c r="O107" s="224">
        <v>1</v>
      </c>
      <c r="P107" s="201"/>
      <c r="Q107" s="201"/>
      <c r="R107" s="201"/>
      <c r="S107" s="201"/>
      <c r="T107" s="158"/>
    </row>
    <row r="108" spans="5:20" ht="18" x14ac:dyDescent="0.35">
      <c r="E108" s="231" t="s">
        <v>73</v>
      </c>
      <c r="F108" s="222"/>
      <c r="G108" s="222"/>
      <c r="H108" s="222"/>
      <c r="I108" s="222"/>
      <c r="J108" s="230"/>
      <c r="K108" s="167">
        <f t="shared" si="20"/>
        <v>0</v>
      </c>
      <c r="L108" s="168">
        <f t="shared" si="21"/>
        <v>0</v>
      </c>
      <c r="M108" s="169">
        <f t="shared" si="22"/>
        <v>0</v>
      </c>
      <c r="N108" s="172">
        <f t="shared" si="23"/>
        <v>0</v>
      </c>
      <c r="O108" s="224">
        <v>1</v>
      </c>
      <c r="P108" s="201"/>
      <c r="Q108" s="201"/>
      <c r="R108" s="201"/>
      <c r="S108" s="201"/>
      <c r="T108" s="158"/>
    </row>
    <row r="109" spans="5:20" ht="18" x14ac:dyDescent="0.35">
      <c r="E109" s="231" t="s">
        <v>73</v>
      </c>
      <c r="F109" s="222"/>
      <c r="G109" s="222"/>
      <c r="H109" s="222"/>
      <c r="I109" s="222"/>
      <c r="J109" s="230"/>
      <c r="K109" s="167">
        <f t="shared" si="20"/>
        <v>0</v>
      </c>
      <c r="L109" s="168">
        <f t="shared" si="21"/>
        <v>0</v>
      </c>
      <c r="M109" s="169">
        <f t="shared" si="22"/>
        <v>0</v>
      </c>
      <c r="N109" s="172">
        <f t="shared" si="23"/>
        <v>0</v>
      </c>
      <c r="O109" s="224">
        <v>1</v>
      </c>
      <c r="P109" s="158"/>
      <c r="Q109" s="158"/>
      <c r="R109" s="158"/>
      <c r="S109" s="158"/>
      <c r="T109" s="158"/>
    </row>
    <row r="110" spans="5:20" ht="18" x14ac:dyDescent="0.35">
      <c r="E110" s="231" t="s">
        <v>73</v>
      </c>
      <c r="F110" s="222"/>
      <c r="G110" s="222"/>
      <c r="H110" s="222"/>
      <c r="I110" s="222"/>
      <c r="J110" s="230"/>
      <c r="K110" s="167">
        <f t="shared" si="20"/>
        <v>0</v>
      </c>
      <c r="L110" s="168">
        <f t="shared" si="21"/>
        <v>0</v>
      </c>
      <c r="M110" s="169">
        <f t="shared" si="22"/>
        <v>0</v>
      </c>
      <c r="N110" s="172">
        <f t="shared" si="23"/>
        <v>0</v>
      </c>
      <c r="O110" s="224">
        <v>1</v>
      </c>
      <c r="P110" s="158"/>
      <c r="Q110" s="158"/>
      <c r="R110" s="158"/>
      <c r="S110" s="158"/>
      <c r="T110" s="158"/>
    </row>
    <row r="111" spans="5:20" ht="18" x14ac:dyDescent="0.35">
      <c r="E111" s="231" t="s">
        <v>73</v>
      </c>
      <c r="F111" s="222"/>
      <c r="G111" s="222"/>
      <c r="H111" s="222"/>
      <c r="I111" s="222"/>
      <c r="J111" s="230"/>
      <c r="K111" s="167">
        <f t="shared" si="20"/>
        <v>0</v>
      </c>
      <c r="L111" s="168">
        <f t="shared" si="21"/>
        <v>0</v>
      </c>
      <c r="M111" s="169">
        <f t="shared" si="22"/>
        <v>0</v>
      </c>
      <c r="N111" s="172">
        <f t="shared" si="23"/>
        <v>0</v>
      </c>
      <c r="O111" s="232">
        <v>1</v>
      </c>
      <c r="P111" s="158"/>
      <c r="Q111" s="158"/>
      <c r="R111" s="158"/>
      <c r="S111" s="158"/>
      <c r="T111" s="158"/>
    </row>
    <row r="112" spans="5:20" ht="18" x14ac:dyDescent="0.35">
      <c r="E112" s="231" t="s">
        <v>73</v>
      </c>
      <c r="F112" s="222"/>
      <c r="G112" s="222"/>
      <c r="H112" s="222"/>
      <c r="I112" s="222"/>
      <c r="J112" s="230"/>
      <c r="K112" s="167">
        <f t="shared" si="20"/>
        <v>0</v>
      </c>
      <c r="L112" s="168">
        <f t="shared" si="21"/>
        <v>0</v>
      </c>
      <c r="M112" s="169">
        <f t="shared" si="22"/>
        <v>0</v>
      </c>
      <c r="N112" s="172">
        <f t="shared" si="23"/>
        <v>0</v>
      </c>
      <c r="O112" s="224">
        <v>1</v>
      </c>
      <c r="P112" s="201"/>
      <c r="Q112" s="201"/>
      <c r="R112" s="201"/>
      <c r="S112" s="201"/>
      <c r="T112" s="158"/>
    </row>
    <row r="113" spans="5:20" ht="18" x14ac:dyDescent="0.35">
      <c r="E113" s="231" t="s">
        <v>73</v>
      </c>
      <c r="F113" s="222"/>
      <c r="G113" s="222"/>
      <c r="H113" s="222"/>
      <c r="I113" s="222"/>
      <c r="J113" s="230"/>
      <c r="K113" s="167">
        <f t="shared" si="20"/>
        <v>0</v>
      </c>
      <c r="L113" s="168">
        <f t="shared" si="21"/>
        <v>0</v>
      </c>
      <c r="M113" s="169">
        <f t="shared" si="22"/>
        <v>0</v>
      </c>
      <c r="N113" s="172">
        <f t="shared" si="23"/>
        <v>0</v>
      </c>
      <c r="O113" s="224">
        <v>1</v>
      </c>
      <c r="P113" s="201"/>
      <c r="Q113" s="201"/>
      <c r="R113" s="201"/>
      <c r="S113" s="201"/>
      <c r="T113" s="158"/>
    </row>
    <row r="114" spans="5:20" ht="18" x14ac:dyDescent="0.35">
      <c r="E114" s="231" t="s">
        <v>73</v>
      </c>
      <c r="F114" s="222"/>
      <c r="G114" s="222"/>
      <c r="H114" s="222"/>
      <c r="I114" s="222"/>
      <c r="J114" s="230"/>
      <c r="K114" s="167">
        <f t="shared" si="20"/>
        <v>0</v>
      </c>
      <c r="L114" s="168">
        <f t="shared" si="21"/>
        <v>0</v>
      </c>
      <c r="M114" s="169">
        <f t="shared" si="22"/>
        <v>0</v>
      </c>
      <c r="N114" s="172">
        <f t="shared" si="23"/>
        <v>0</v>
      </c>
      <c r="O114" s="224">
        <v>1</v>
      </c>
      <c r="P114" s="158"/>
      <c r="Q114" s="158"/>
      <c r="R114" s="158"/>
      <c r="S114" s="158"/>
      <c r="T114" s="158"/>
    </row>
    <row r="115" spans="5:20" ht="18" x14ac:dyDescent="0.35">
      <c r="E115" s="231" t="s">
        <v>73</v>
      </c>
      <c r="F115" s="222"/>
      <c r="G115" s="222"/>
      <c r="H115" s="222"/>
      <c r="I115" s="222"/>
      <c r="J115" s="230"/>
      <c r="K115" s="167">
        <f t="shared" si="20"/>
        <v>0</v>
      </c>
      <c r="L115" s="168">
        <f t="shared" si="21"/>
        <v>0</v>
      </c>
      <c r="M115" s="169">
        <f t="shared" si="22"/>
        <v>0</v>
      </c>
      <c r="N115" s="172">
        <f t="shared" si="23"/>
        <v>0</v>
      </c>
      <c r="O115" s="224">
        <v>1</v>
      </c>
      <c r="P115" s="158"/>
      <c r="Q115" s="158"/>
      <c r="R115" s="158"/>
      <c r="S115" s="158"/>
      <c r="T115" s="158"/>
    </row>
    <row r="116" spans="5:20" ht="18" x14ac:dyDescent="0.35">
      <c r="E116" s="231" t="s">
        <v>73</v>
      </c>
      <c r="F116" s="222"/>
      <c r="G116" s="222"/>
      <c r="H116" s="222"/>
      <c r="I116" s="222"/>
      <c r="J116" s="230"/>
      <c r="K116" s="167">
        <f t="shared" si="20"/>
        <v>0</v>
      </c>
      <c r="L116" s="168">
        <f t="shared" si="21"/>
        <v>0</v>
      </c>
      <c r="M116" s="169">
        <f t="shared" si="22"/>
        <v>0</v>
      </c>
      <c r="N116" s="172">
        <f t="shared" si="23"/>
        <v>0</v>
      </c>
      <c r="O116" s="224">
        <v>1</v>
      </c>
      <c r="P116" s="158"/>
      <c r="Q116" s="158"/>
      <c r="R116" s="158"/>
      <c r="S116" s="158"/>
      <c r="T116" s="158"/>
    </row>
    <row r="117" spans="5:20" ht="18" x14ac:dyDescent="0.35">
      <c r="E117" s="231" t="s">
        <v>73</v>
      </c>
      <c r="F117" s="222"/>
      <c r="G117" s="222"/>
      <c r="H117" s="222"/>
      <c r="I117" s="222"/>
      <c r="J117" s="230"/>
      <c r="K117" s="167">
        <f t="shared" si="20"/>
        <v>0</v>
      </c>
      <c r="L117" s="168">
        <f t="shared" si="21"/>
        <v>0</v>
      </c>
      <c r="M117" s="169">
        <f t="shared" si="22"/>
        <v>0</v>
      </c>
      <c r="N117" s="172">
        <f t="shared" si="23"/>
        <v>0</v>
      </c>
      <c r="O117" s="224">
        <v>1</v>
      </c>
      <c r="P117" s="158"/>
      <c r="Q117" s="158"/>
      <c r="R117" s="158"/>
      <c r="S117" s="158"/>
      <c r="T117" s="158"/>
    </row>
    <row r="118" spans="5:20" ht="18" x14ac:dyDescent="0.35">
      <c r="E118" s="231" t="s">
        <v>73</v>
      </c>
      <c r="F118" s="222"/>
      <c r="G118" s="222"/>
      <c r="H118" s="222"/>
      <c r="I118" s="222"/>
      <c r="J118" s="230"/>
      <c r="K118" s="167">
        <f t="shared" ref="K118:K122" si="24">G118*H118*I118</f>
        <v>0</v>
      </c>
      <c r="L118" s="168">
        <f t="shared" ref="L118:L122" si="25">(H118+I118)*2*J118*G118</f>
        <v>0</v>
      </c>
      <c r="M118" s="169">
        <f t="shared" ref="M118:M122" si="26">G118*H118*I118*J118</f>
        <v>0</v>
      </c>
      <c r="N118" s="172">
        <f t="shared" ref="N118:N122" si="27">G118*(H118+0.5+0.5)*(I118+0.5+0.5)*J118</f>
        <v>0</v>
      </c>
      <c r="O118" s="224">
        <v>1</v>
      </c>
      <c r="P118" s="158"/>
      <c r="Q118" s="158"/>
      <c r="R118" s="158"/>
      <c r="S118" s="158"/>
      <c r="T118" s="158"/>
    </row>
    <row r="119" spans="5:20" ht="18" x14ac:dyDescent="0.35">
      <c r="E119" s="231" t="s">
        <v>73</v>
      </c>
      <c r="F119" s="222"/>
      <c r="G119" s="222"/>
      <c r="H119" s="222"/>
      <c r="I119" s="222"/>
      <c r="J119" s="230"/>
      <c r="K119" s="167">
        <f t="shared" si="24"/>
        <v>0</v>
      </c>
      <c r="L119" s="168">
        <f t="shared" si="25"/>
        <v>0</v>
      </c>
      <c r="M119" s="169">
        <f t="shared" si="26"/>
        <v>0</v>
      </c>
      <c r="N119" s="172">
        <f t="shared" si="27"/>
        <v>0</v>
      </c>
      <c r="O119" s="224">
        <v>1</v>
      </c>
      <c r="P119" s="158"/>
      <c r="Q119" s="158"/>
      <c r="R119" s="158"/>
      <c r="S119" s="158"/>
      <c r="T119" s="158"/>
    </row>
    <row r="120" spans="5:20" ht="18" x14ac:dyDescent="0.35">
      <c r="E120" s="231" t="s">
        <v>73</v>
      </c>
      <c r="F120" s="222"/>
      <c r="G120" s="222"/>
      <c r="H120" s="222"/>
      <c r="I120" s="222"/>
      <c r="J120" s="230"/>
      <c r="K120" s="167">
        <f t="shared" si="24"/>
        <v>0</v>
      </c>
      <c r="L120" s="168">
        <f t="shared" si="25"/>
        <v>0</v>
      </c>
      <c r="M120" s="169">
        <f t="shared" si="26"/>
        <v>0</v>
      </c>
      <c r="N120" s="172">
        <f t="shared" si="27"/>
        <v>0</v>
      </c>
      <c r="O120" s="224">
        <v>1</v>
      </c>
      <c r="P120" s="158"/>
      <c r="Q120" s="158"/>
      <c r="R120" s="158"/>
      <c r="S120" s="158"/>
      <c r="T120" s="158"/>
    </row>
    <row r="121" spans="5:20" ht="18" x14ac:dyDescent="0.35">
      <c r="E121" s="231" t="s">
        <v>73</v>
      </c>
      <c r="F121" s="222"/>
      <c r="G121" s="222"/>
      <c r="H121" s="222"/>
      <c r="I121" s="222"/>
      <c r="J121" s="230"/>
      <c r="K121" s="167">
        <f t="shared" si="24"/>
        <v>0</v>
      </c>
      <c r="L121" s="168">
        <f t="shared" si="25"/>
        <v>0</v>
      </c>
      <c r="M121" s="169">
        <f t="shared" si="26"/>
        <v>0</v>
      </c>
      <c r="N121" s="172">
        <f t="shared" si="27"/>
        <v>0</v>
      </c>
      <c r="O121" s="224">
        <v>1</v>
      </c>
      <c r="P121" s="158"/>
      <c r="Q121" s="158"/>
      <c r="R121" s="158"/>
      <c r="S121" s="158"/>
      <c r="T121" s="158"/>
    </row>
    <row r="122" spans="5:20" ht="18.600000000000001" thickBot="1" x14ac:dyDescent="0.4">
      <c r="E122" s="231" t="s">
        <v>73</v>
      </c>
      <c r="F122" s="222"/>
      <c r="G122" s="222"/>
      <c r="H122" s="222"/>
      <c r="I122" s="222"/>
      <c r="J122" s="230"/>
      <c r="K122" s="173">
        <f t="shared" si="24"/>
        <v>0</v>
      </c>
      <c r="L122" s="174">
        <f t="shared" si="25"/>
        <v>0</v>
      </c>
      <c r="M122" s="175">
        <f t="shared" si="26"/>
        <v>0</v>
      </c>
      <c r="N122" s="176">
        <f t="shared" si="27"/>
        <v>0</v>
      </c>
      <c r="O122" s="224">
        <v>1</v>
      </c>
      <c r="P122" s="158"/>
      <c r="Q122" s="158"/>
      <c r="R122" s="158"/>
      <c r="S122" s="158"/>
      <c r="T122" s="158"/>
    </row>
    <row r="123" spans="5:20" ht="18.600000000000001" thickTop="1" x14ac:dyDescent="0.35">
      <c r="E123" s="237" t="s">
        <v>74</v>
      </c>
      <c r="F123" s="238"/>
      <c r="G123" s="238"/>
      <c r="H123" s="238"/>
      <c r="I123" s="238"/>
      <c r="J123" s="238"/>
      <c r="K123" s="239"/>
      <c r="L123" s="239"/>
      <c r="M123" s="239"/>
      <c r="N123" s="247"/>
      <c r="O123" s="240"/>
    </row>
    <row r="124" spans="5:20" ht="18" x14ac:dyDescent="0.35">
      <c r="E124" s="231" t="s">
        <v>73</v>
      </c>
      <c r="F124" s="222"/>
      <c r="G124" s="222"/>
      <c r="H124" s="222"/>
      <c r="I124" s="222"/>
      <c r="J124" s="230"/>
      <c r="K124" s="167">
        <f t="shared" ref="K124:K143" si="28">G124*H124*I124</f>
        <v>0</v>
      </c>
      <c r="L124" s="168">
        <f t="shared" ref="L124:L143" si="29">(H124+I124)*2*J124*G124</f>
        <v>0</v>
      </c>
      <c r="M124" s="169">
        <f t="shared" ref="M124:M143" si="30">G124*H124*I124*J124</f>
        <v>0</v>
      </c>
      <c r="N124" s="170">
        <f t="shared" ref="N124:N143" si="31">G124*(H124+0.5+0.5)*(I124+0.5+0.5)*J124</f>
        <v>0</v>
      </c>
      <c r="O124" s="224">
        <v>1</v>
      </c>
      <c r="P124" s="158"/>
      <c r="Q124" s="158"/>
      <c r="R124" s="158"/>
      <c r="S124" s="158"/>
      <c r="T124" s="158"/>
    </row>
    <row r="125" spans="5:20" ht="18" x14ac:dyDescent="0.35">
      <c r="E125" s="231" t="s">
        <v>73</v>
      </c>
      <c r="F125" s="222"/>
      <c r="G125" s="222"/>
      <c r="H125" s="222"/>
      <c r="I125" s="222"/>
      <c r="J125" s="230"/>
      <c r="K125" s="167">
        <f t="shared" si="28"/>
        <v>0</v>
      </c>
      <c r="L125" s="168">
        <f t="shared" si="29"/>
        <v>0</v>
      </c>
      <c r="M125" s="169">
        <f t="shared" si="30"/>
        <v>0</v>
      </c>
      <c r="N125" s="172">
        <f t="shared" si="31"/>
        <v>0</v>
      </c>
      <c r="O125" s="224">
        <v>1</v>
      </c>
      <c r="P125" s="158"/>
      <c r="Q125" s="158"/>
      <c r="R125" s="158"/>
      <c r="S125" s="158"/>
      <c r="T125" s="158"/>
    </row>
    <row r="126" spans="5:20" ht="18" x14ac:dyDescent="0.35">
      <c r="E126" s="231" t="s">
        <v>73</v>
      </c>
      <c r="F126" s="222"/>
      <c r="G126" s="222"/>
      <c r="H126" s="222"/>
      <c r="I126" s="222"/>
      <c r="J126" s="230"/>
      <c r="K126" s="167">
        <f t="shared" si="28"/>
        <v>0</v>
      </c>
      <c r="L126" s="168">
        <f t="shared" si="29"/>
        <v>0</v>
      </c>
      <c r="M126" s="169">
        <f t="shared" si="30"/>
        <v>0</v>
      </c>
      <c r="N126" s="172">
        <f t="shared" si="31"/>
        <v>0</v>
      </c>
      <c r="O126" s="224">
        <v>1</v>
      </c>
      <c r="P126" s="158"/>
      <c r="Q126" s="158"/>
      <c r="R126" s="158"/>
      <c r="S126" s="158"/>
      <c r="T126" s="158"/>
    </row>
    <row r="127" spans="5:20" ht="18" x14ac:dyDescent="0.35">
      <c r="E127" s="231" t="s">
        <v>73</v>
      </c>
      <c r="F127" s="222"/>
      <c r="G127" s="222"/>
      <c r="H127" s="222"/>
      <c r="I127" s="222"/>
      <c r="J127" s="230"/>
      <c r="K127" s="167">
        <f t="shared" si="28"/>
        <v>0</v>
      </c>
      <c r="L127" s="168">
        <f t="shared" si="29"/>
        <v>0</v>
      </c>
      <c r="M127" s="169">
        <f t="shared" si="30"/>
        <v>0</v>
      </c>
      <c r="N127" s="172">
        <f t="shared" si="31"/>
        <v>0</v>
      </c>
      <c r="O127" s="224">
        <v>1</v>
      </c>
      <c r="P127" s="158"/>
      <c r="Q127" s="158"/>
      <c r="R127" s="158"/>
      <c r="S127" s="158"/>
      <c r="T127" s="158"/>
    </row>
    <row r="128" spans="5:20" ht="18" x14ac:dyDescent="0.35">
      <c r="E128" s="231" t="s">
        <v>73</v>
      </c>
      <c r="F128" s="222"/>
      <c r="G128" s="222"/>
      <c r="H128" s="222"/>
      <c r="I128" s="222"/>
      <c r="J128" s="230"/>
      <c r="K128" s="167">
        <f t="shared" si="28"/>
        <v>0</v>
      </c>
      <c r="L128" s="168">
        <f t="shared" si="29"/>
        <v>0</v>
      </c>
      <c r="M128" s="169">
        <f t="shared" si="30"/>
        <v>0</v>
      </c>
      <c r="N128" s="172">
        <f t="shared" si="31"/>
        <v>0</v>
      </c>
      <c r="O128" s="224">
        <v>1</v>
      </c>
      <c r="P128" s="158"/>
      <c r="Q128" s="158"/>
      <c r="R128" s="158"/>
      <c r="S128" s="158"/>
      <c r="T128" s="158"/>
    </row>
    <row r="129" spans="5:20" ht="18" x14ac:dyDescent="0.35">
      <c r="E129" s="231" t="s">
        <v>73</v>
      </c>
      <c r="F129" s="222"/>
      <c r="G129" s="222"/>
      <c r="H129" s="222"/>
      <c r="I129" s="222"/>
      <c r="J129" s="230"/>
      <c r="K129" s="167">
        <f t="shared" si="28"/>
        <v>0</v>
      </c>
      <c r="L129" s="168">
        <f t="shared" si="29"/>
        <v>0</v>
      </c>
      <c r="M129" s="169">
        <f t="shared" si="30"/>
        <v>0</v>
      </c>
      <c r="N129" s="172">
        <f t="shared" si="31"/>
        <v>0</v>
      </c>
      <c r="O129" s="224">
        <v>1</v>
      </c>
      <c r="P129" s="158"/>
      <c r="Q129" s="158"/>
      <c r="R129" s="158"/>
      <c r="S129" s="158"/>
      <c r="T129" s="158"/>
    </row>
    <row r="130" spans="5:20" ht="18" x14ac:dyDescent="0.35">
      <c r="E130" s="231" t="s">
        <v>73</v>
      </c>
      <c r="F130" s="222"/>
      <c r="G130" s="222"/>
      <c r="H130" s="222"/>
      <c r="I130" s="222"/>
      <c r="J130" s="230"/>
      <c r="K130" s="167">
        <f t="shared" si="28"/>
        <v>0</v>
      </c>
      <c r="L130" s="168">
        <f t="shared" si="29"/>
        <v>0</v>
      </c>
      <c r="M130" s="169">
        <f t="shared" si="30"/>
        <v>0</v>
      </c>
      <c r="N130" s="172">
        <f t="shared" si="31"/>
        <v>0</v>
      </c>
      <c r="O130" s="224">
        <v>1</v>
      </c>
      <c r="P130" s="158"/>
      <c r="Q130" s="158"/>
      <c r="R130" s="158"/>
      <c r="S130" s="158"/>
      <c r="T130" s="158"/>
    </row>
    <row r="131" spans="5:20" ht="18" x14ac:dyDescent="0.35">
      <c r="E131" s="231" t="s">
        <v>73</v>
      </c>
      <c r="F131" s="222"/>
      <c r="G131" s="222"/>
      <c r="H131" s="222"/>
      <c r="I131" s="222"/>
      <c r="J131" s="230"/>
      <c r="K131" s="167">
        <f t="shared" si="28"/>
        <v>0</v>
      </c>
      <c r="L131" s="168">
        <f t="shared" si="29"/>
        <v>0</v>
      </c>
      <c r="M131" s="169">
        <f t="shared" si="30"/>
        <v>0</v>
      </c>
      <c r="N131" s="172">
        <f t="shared" si="31"/>
        <v>0</v>
      </c>
      <c r="O131" s="224">
        <v>1</v>
      </c>
      <c r="P131" s="158"/>
      <c r="Q131" s="158"/>
      <c r="R131" s="158"/>
      <c r="S131" s="158"/>
      <c r="T131" s="158"/>
    </row>
    <row r="132" spans="5:20" ht="18" x14ac:dyDescent="0.35">
      <c r="E132" s="231" t="s">
        <v>73</v>
      </c>
      <c r="F132" s="222"/>
      <c r="G132" s="222"/>
      <c r="H132" s="222"/>
      <c r="I132" s="222"/>
      <c r="J132" s="230"/>
      <c r="K132" s="167">
        <f t="shared" si="28"/>
        <v>0</v>
      </c>
      <c r="L132" s="168">
        <f t="shared" si="29"/>
        <v>0</v>
      </c>
      <c r="M132" s="169">
        <f t="shared" si="30"/>
        <v>0</v>
      </c>
      <c r="N132" s="172">
        <f t="shared" si="31"/>
        <v>0</v>
      </c>
      <c r="O132" s="224">
        <v>1</v>
      </c>
      <c r="P132" s="158"/>
      <c r="Q132" s="158"/>
      <c r="R132" s="158"/>
      <c r="S132" s="158"/>
      <c r="T132" s="158"/>
    </row>
    <row r="133" spans="5:20" ht="18" x14ac:dyDescent="0.35">
      <c r="E133" s="231" t="s">
        <v>73</v>
      </c>
      <c r="F133" s="222"/>
      <c r="G133" s="222"/>
      <c r="H133" s="222"/>
      <c r="I133" s="222"/>
      <c r="J133" s="230"/>
      <c r="K133" s="167">
        <f t="shared" si="28"/>
        <v>0</v>
      </c>
      <c r="L133" s="168">
        <f t="shared" si="29"/>
        <v>0</v>
      </c>
      <c r="M133" s="169">
        <f t="shared" si="30"/>
        <v>0</v>
      </c>
      <c r="N133" s="172">
        <f t="shared" si="31"/>
        <v>0</v>
      </c>
      <c r="O133" s="224">
        <v>1</v>
      </c>
      <c r="P133" s="158"/>
      <c r="Q133" s="158"/>
      <c r="R133" s="158"/>
      <c r="S133" s="158"/>
      <c r="T133" s="158"/>
    </row>
    <row r="134" spans="5:20" ht="18" x14ac:dyDescent="0.35">
      <c r="E134" s="231" t="s">
        <v>73</v>
      </c>
      <c r="F134" s="222"/>
      <c r="G134" s="222"/>
      <c r="H134" s="222"/>
      <c r="I134" s="222"/>
      <c r="J134" s="230"/>
      <c r="K134" s="167">
        <f t="shared" si="28"/>
        <v>0</v>
      </c>
      <c r="L134" s="168">
        <f t="shared" si="29"/>
        <v>0</v>
      </c>
      <c r="M134" s="169">
        <f t="shared" si="30"/>
        <v>0</v>
      </c>
      <c r="N134" s="172">
        <f t="shared" si="31"/>
        <v>0</v>
      </c>
      <c r="O134" s="224">
        <v>1</v>
      </c>
      <c r="P134" s="158"/>
      <c r="Q134" s="158"/>
      <c r="R134" s="158"/>
      <c r="S134" s="158"/>
      <c r="T134" s="158"/>
    </row>
    <row r="135" spans="5:20" ht="18" x14ac:dyDescent="0.35">
      <c r="E135" s="231" t="s">
        <v>73</v>
      </c>
      <c r="F135" s="222"/>
      <c r="G135" s="222"/>
      <c r="H135" s="222"/>
      <c r="I135" s="222"/>
      <c r="J135" s="230"/>
      <c r="K135" s="167">
        <f t="shared" si="28"/>
        <v>0</v>
      </c>
      <c r="L135" s="168">
        <f t="shared" si="29"/>
        <v>0</v>
      </c>
      <c r="M135" s="169">
        <f t="shared" si="30"/>
        <v>0</v>
      </c>
      <c r="N135" s="172">
        <f t="shared" si="31"/>
        <v>0</v>
      </c>
      <c r="O135" s="224">
        <v>1</v>
      </c>
      <c r="P135" s="158"/>
      <c r="Q135" s="158"/>
      <c r="R135" s="158"/>
      <c r="S135" s="158"/>
      <c r="T135" s="158"/>
    </row>
    <row r="136" spans="5:20" ht="18" x14ac:dyDescent="0.35">
      <c r="E136" s="231" t="s">
        <v>73</v>
      </c>
      <c r="F136" s="222"/>
      <c r="G136" s="222"/>
      <c r="H136" s="222"/>
      <c r="I136" s="222"/>
      <c r="J136" s="230"/>
      <c r="K136" s="167">
        <f t="shared" si="28"/>
        <v>0</v>
      </c>
      <c r="L136" s="168">
        <f t="shared" si="29"/>
        <v>0</v>
      </c>
      <c r="M136" s="169">
        <f t="shared" si="30"/>
        <v>0</v>
      </c>
      <c r="N136" s="172">
        <f t="shared" si="31"/>
        <v>0</v>
      </c>
      <c r="O136" s="224">
        <v>1</v>
      </c>
      <c r="P136" s="158"/>
      <c r="Q136" s="158"/>
      <c r="R136" s="158"/>
      <c r="S136" s="158"/>
      <c r="T136" s="158"/>
    </row>
    <row r="137" spans="5:20" ht="18" x14ac:dyDescent="0.35">
      <c r="E137" s="231" t="s">
        <v>73</v>
      </c>
      <c r="F137" s="222"/>
      <c r="G137" s="222"/>
      <c r="H137" s="222"/>
      <c r="I137" s="222"/>
      <c r="J137" s="230"/>
      <c r="K137" s="167">
        <f t="shared" si="28"/>
        <v>0</v>
      </c>
      <c r="L137" s="168">
        <f t="shared" si="29"/>
        <v>0</v>
      </c>
      <c r="M137" s="169">
        <f t="shared" si="30"/>
        <v>0</v>
      </c>
      <c r="N137" s="172">
        <f t="shared" si="31"/>
        <v>0</v>
      </c>
      <c r="O137" s="224">
        <v>1</v>
      </c>
      <c r="P137" s="158"/>
      <c r="Q137" s="158"/>
      <c r="R137" s="158"/>
      <c r="S137" s="158"/>
      <c r="T137" s="158"/>
    </row>
    <row r="138" spans="5:20" ht="18" x14ac:dyDescent="0.35">
      <c r="E138" s="231" t="s">
        <v>73</v>
      </c>
      <c r="F138" s="222"/>
      <c r="G138" s="222"/>
      <c r="H138" s="222"/>
      <c r="I138" s="222"/>
      <c r="J138" s="230"/>
      <c r="K138" s="167">
        <f t="shared" si="28"/>
        <v>0</v>
      </c>
      <c r="L138" s="168">
        <f t="shared" si="29"/>
        <v>0</v>
      </c>
      <c r="M138" s="169">
        <f t="shared" si="30"/>
        <v>0</v>
      </c>
      <c r="N138" s="172">
        <f t="shared" si="31"/>
        <v>0</v>
      </c>
      <c r="O138" s="224">
        <v>1</v>
      </c>
      <c r="P138" s="158"/>
      <c r="Q138" s="158"/>
      <c r="R138" s="158"/>
      <c r="S138" s="158"/>
      <c r="T138" s="158"/>
    </row>
    <row r="139" spans="5:20" ht="18" x14ac:dyDescent="0.35">
      <c r="E139" s="231" t="s">
        <v>73</v>
      </c>
      <c r="F139" s="222"/>
      <c r="G139" s="222"/>
      <c r="H139" s="222"/>
      <c r="I139" s="222"/>
      <c r="J139" s="230"/>
      <c r="K139" s="167">
        <f t="shared" si="28"/>
        <v>0</v>
      </c>
      <c r="L139" s="168">
        <f t="shared" si="29"/>
        <v>0</v>
      </c>
      <c r="M139" s="169">
        <f t="shared" si="30"/>
        <v>0</v>
      </c>
      <c r="N139" s="172">
        <f t="shared" si="31"/>
        <v>0</v>
      </c>
      <c r="O139" s="224">
        <v>1</v>
      </c>
      <c r="P139" s="158"/>
      <c r="Q139" s="158"/>
      <c r="R139" s="158"/>
      <c r="S139" s="158"/>
      <c r="T139" s="158"/>
    </row>
    <row r="140" spans="5:20" ht="18" x14ac:dyDescent="0.35">
      <c r="E140" s="231" t="s">
        <v>73</v>
      </c>
      <c r="F140" s="222"/>
      <c r="G140" s="222"/>
      <c r="H140" s="222"/>
      <c r="I140" s="222"/>
      <c r="J140" s="230"/>
      <c r="K140" s="167">
        <f t="shared" si="28"/>
        <v>0</v>
      </c>
      <c r="L140" s="168">
        <f t="shared" si="29"/>
        <v>0</v>
      </c>
      <c r="M140" s="169">
        <f t="shared" si="30"/>
        <v>0</v>
      </c>
      <c r="N140" s="172">
        <f t="shared" si="31"/>
        <v>0</v>
      </c>
      <c r="O140" s="224">
        <v>1</v>
      </c>
      <c r="P140" s="158"/>
      <c r="Q140" s="158"/>
      <c r="R140" s="158"/>
      <c r="S140" s="158"/>
      <c r="T140" s="158"/>
    </row>
    <row r="141" spans="5:20" ht="18" x14ac:dyDescent="0.35">
      <c r="E141" s="231" t="s">
        <v>73</v>
      </c>
      <c r="F141" s="222"/>
      <c r="G141" s="222"/>
      <c r="H141" s="222"/>
      <c r="I141" s="222"/>
      <c r="J141" s="230"/>
      <c r="K141" s="167">
        <f t="shared" si="28"/>
        <v>0</v>
      </c>
      <c r="L141" s="168">
        <f t="shared" si="29"/>
        <v>0</v>
      </c>
      <c r="M141" s="169">
        <f t="shared" si="30"/>
        <v>0</v>
      </c>
      <c r="N141" s="172">
        <f t="shared" si="31"/>
        <v>0</v>
      </c>
      <c r="O141" s="224">
        <v>1</v>
      </c>
      <c r="P141" s="158"/>
      <c r="Q141" s="158"/>
      <c r="R141" s="158"/>
      <c r="S141" s="158"/>
      <c r="T141" s="158"/>
    </row>
    <row r="142" spans="5:20" ht="18" x14ac:dyDescent="0.35">
      <c r="E142" s="231" t="s">
        <v>73</v>
      </c>
      <c r="F142" s="222"/>
      <c r="G142" s="222"/>
      <c r="H142" s="222"/>
      <c r="I142" s="222"/>
      <c r="J142" s="230"/>
      <c r="K142" s="167">
        <f t="shared" si="28"/>
        <v>0</v>
      </c>
      <c r="L142" s="168">
        <f t="shared" si="29"/>
        <v>0</v>
      </c>
      <c r="M142" s="169">
        <f t="shared" si="30"/>
        <v>0</v>
      </c>
      <c r="N142" s="172">
        <f t="shared" si="31"/>
        <v>0</v>
      </c>
      <c r="O142" s="224">
        <v>1</v>
      </c>
      <c r="P142" s="158"/>
      <c r="Q142" s="158"/>
      <c r="R142" s="158"/>
      <c r="S142" s="158"/>
      <c r="T142" s="158"/>
    </row>
    <row r="143" spans="5:20" ht="18.600000000000001" thickBot="1" x14ac:dyDescent="0.4">
      <c r="E143" s="234" t="s">
        <v>73</v>
      </c>
      <c r="F143" s="227"/>
      <c r="G143" s="227"/>
      <c r="H143" s="227"/>
      <c r="I143" s="227"/>
      <c r="J143" s="235"/>
      <c r="K143" s="173">
        <f t="shared" si="28"/>
        <v>0</v>
      </c>
      <c r="L143" s="174">
        <f t="shared" si="29"/>
        <v>0</v>
      </c>
      <c r="M143" s="175">
        <f t="shared" si="30"/>
        <v>0</v>
      </c>
      <c r="N143" s="176">
        <f t="shared" si="31"/>
        <v>0</v>
      </c>
      <c r="O143" s="228">
        <v>1</v>
      </c>
      <c r="P143" s="158"/>
      <c r="Q143" s="158"/>
      <c r="R143" s="158"/>
      <c r="S143" s="158"/>
      <c r="T143" s="158"/>
    </row>
    <row r="144" spans="5:20" ht="27" thickTop="1" thickBot="1" x14ac:dyDescent="0.55000000000000004">
      <c r="E144" s="202"/>
      <c r="F144" s="203"/>
      <c r="G144" s="204"/>
      <c r="H144" s="205"/>
      <c r="I144" s="205"/>
      <c r="J144" s="206" t="s">
        <v>6</v>
      </c>
      <c r="K144" s="207">
        <f>SUM(K74:K143)</f>
        <v>0</v>
      </c>
      <c r="L144" s="207">
        <f>SUM(L74:L143)</f>
        <v>0</v>
      </c>
      <c r="M144" s="207">
        <f>SUM(M74:M143)</f>
        <v>0</v>
      </c>
      <c r="N144" s="208">
        <f>SUM(N74:N143)</f>
        <v>0</v>
      </c>
      <c r="O144" s="209" t="s">
        <v>75</v>
      </c>
      <c r="P144" s="158"/>
      <c r="Q144" s="158"/>
      <c r="R144" s="158"/>
      <c r="S144" s="158"/>
      <c r="T144" s="158"/>
    </row>
    <row r="145" spans="2:20" ht="27" thickTop="1" thickBot="1" x14ac:dyDescent="0.55000000000000004">
      <c r="E145" s="185"/>
      <c r="F145" s="186"/>
      <c r="G145" s="188" t="s">
        <v>76</v>
      </c>
      <c r="H145" s="187"/>
      <c r="I145" s="187"/>
      <c r="J145" s="210"/>
      <c r="K145" s="193">
        <f>M144-O145</f>
        <v>0</v>
      </c>
      <c r="L145" s="191" t="s">
        <v>77</v>
      </c>
      <c r="M145" s="191"/>
      <c r="N145" s="191"/>
      <c r="O145" s="193">
        <f>SUMIF((O74:O143),2,(M74:M143))</f>
        <v>0</v>
      </c>
      <c r="P145" s="158"/>
      <c r="Q145" s="158"/>
      <c r="R145" s="158"/>
      <c r="S145" s="158"/>
      <c r="T145" s="158"/>
    </row>
    <row r="146" spans="2:20" ht="8.1" customHeight="1" thickTop="1" thickBot="1" x14ac:dyDescent="0.4">
      <c r="B146" s="194"/>
      <c r="C146" s="195"/>
      <c r="D146" s="196"/>
      <c r="E146" s="196"/>
      <c r="F146" s="196"/>
      <c r="G146" s="196"/>
      <c r="H146" s="196"/>
      <c r="I146" s="196"/>
      <c r="J146" s="196"/>
      <c r="K146" s="196"/>
      <c r="L146" s="158"/>
      <c r="M146" s="158"/>
      <c r="N146" s="158"/>
      <c r="O146" s="158"/>
      <c r="P146" s="158"/>
      <c r="Q146" s="158"/>
      <c r="R146" s="158"/>
      <c r="S146" s="158"/>
      <c r="T146" s="158"/>
    </row>
    <row r="147" spans="2:20" ht="24.6" thickTop="1" thickBot="1" x14ac:dyDescent="0.4">
      <c r="B147" s="619" t="s">
        <v>81</v>
      </c>
      <c r="C147" s="620"/>
      <c r="D147" s="620"/>
      <c r="E147" s="620"/>
      <c r="F147" s="620"/>
      <c r="G147" s="620"/>
      <c r="H147" s="620"/>
      <c r="I147" s="620"/>
      <c r="J147" s="620"/>
      <c r="K147" s="620"/>
      <c r="L147" s="620"/>
      <c r="M147" s="620"/>
      <c r="N147" s="620"/>
      <c r="O147" s="621"/>
      <c r="P147" s="158"/>
      <c r="Q147" s="158"/>
      <c r="R147" s="158"/>
      <c r="S147" s="158"/>
      <c r="T147" s="158"/>
    </row>
    <row r="148" spans="2:20" ht="18.600000000000001" thickTop="1" x14ac:dyDescent="0.35">
      <c r="B148" s="162"/>
      <c r="C148" s="163" t="s">
        <v>60</v>
      </c>
      <c r="D148" s="163" t="s">
        <v>61</v>
      </c>
      <c r="E148" s="163" t="s">
        <v>62</v>
      </c>
      <c r="F148" s="163" t="s">
        <v>63</v>
      </c>
      <c r="G148" s="164" t="s">
        <v>64</v>
      </c>
      <c r="H148" s="163" t="s">
        <v>65</v>
      </c>
      <c r="I148" s="163" t="s">
        <v>66</v>
      </c>
      <c r="J148" s="163" t="s">
        <v>67</v>
      </c>
      <c r="K148" s="163" t="s">
        <v>68</v>
      </c>
      <c r="L148" s="163" t="s">
        <v>69</v>
      </c>
      <c r="M148" s="165" t="s">
        <v>70</v>
      </c>
      <c r="N148" s="166" t="s">
        <v>71</v>
      </c>
      <c r="O148" s="166" t="s">
        <v>72</v>
      </c>
      <c r="P148" s="158"/>
      <c r="Q148" s="158"/>
      <c r="R148" s="158"/>
      <c r="S148" s="158"/>
      <c r="T148" s="158"/>
    </row>
    <row r="149" spans="2:20" ht="18" x14ac:dyDescent="0.35">
      <c r="B149" s="242" t="s">
        <v>82</v>
      </c>
      <c r="C149" s="243"/>
      <c r="D149" s="243"/>
      <c r="E149" s="243"/>
      <c r="F149" s="243"/>
      <c r="G149" s="243"/>
      <c r="H149" s="243"/>
      <c r="I149" s="243"/>
      <c r="J149" s="243"/>
      <c r="K149" s="244"/>
      <c r="L149" s="244"/>
      <c r="M149" s="245"/>
      <c r="N149" s="246"/>
      <c r="O149" s="246"/>
    </row>
    <row r="150" spans="2:20" ht="18" x14ac:dyDescent="0.35">
      <c r="B150" s="229" t="s">
        <v>73</v>
      </c>
      <c r="C150" s="222"/>
      <c r="D150" s="222"/>
      <c r="E150" s="222"/>
      <c r="F150" s="222"/>
      <c r="G150" s="222"/>
      <c r="H150" s="222"/>
      <c r="I150" s="222"/>
      <c r="J150" s="223"/>
      <c r="K150" s="167">
        <f t="shared" ref="K150:K169" si="32">G150*H150*I150</f>
        <v>0</v>
      </c>
      <c r="L150" s="168">
        <f t="shared" ref="L150:L169" si="33">(H150+I150)*2*J150*G150</f>
        <v>0</v>
      </c>
      <c r="M150" s="169">
        <f t="shared" ref="M150:M169" si="34">G150*H150*I150*J150</f>
        <v>0</v>
      </c>
      <c r="N150" s="170">
        <f t="shared" ref="N150:N169" si="35">G150*(H150+0.5+0.5)*(I150+0.5+0.5)*J150</f>
        <v>0</v>
      </c>
      <c r="O150" s="224">
        <v>1</v>
      </c>
      <c r="P150" s="171">
        <f>((E150+(E150+H150))/2)*F150</f>
        <v>0</v>
      </c>
      <c r="Q150" s="171">
        <f>((H150+(E150+H150))/2)*I150</f>
        <v>0</v>
      </c>
      <c r="R150" s="171">
        <f>(P150+Q150)*J150</f>
        <v>0</v>
      </c>
      <c r="S150" s="158"/>
      <c r="T150" s="158"/>
    </row>
    <row r="151" spans="2:20" ht="18" x14ac:dyDescent="0.35">
      <c r="B151" s="231" t="s">
        <v>73</v>
      </c>
      <c r="C151" s="222"/>
      <c r="D151" s="222"/>
      <c r="E151" s="222"/>
      <c r="F151" s="222"/>
      <c r="G151" s="222"/>
      <c r="H151" s="222"/>
      <c r="I151" s="222"/>
      <c r="J151" s="223"/>
      <c r="K151" s="167">
        <f t="shared" si="32"/>
        <v>0</v>
      </c>
      <c r="L151" s="168">
        <f t="shared" si="33"/>
        <v>0</v>
      </c>
      <c r="M151" s="169">
        <f t="shared" si="34"/>
        <v>0</v>
      </c>
      <c r="N151" s="172">
        <f t="shared" si="35"/>
        <v>0</v>
      </c>
      <c r="O151" s="224">
        <v>1</v>
      </c>
      <c r="P151" s="171"/>
      <c r="Q151" s="171"/>
      <c r="R151" s="158"/>
      <c r="S151" s="158"/>
      <c r="T151" s="158"/>
    </row>
    <row r="152" spans="2:20" ht="18" x14ac:dyDescent="0.35">
      <c r="B152" s="231" t="s">
        <v>73</v>
      </c>
      <c r="C152" s="222"/>
      <c r="D152" s="222"/>
      <c r="E152" s="222"/>
      <c r="F152" s="222"/>
      <c r="G152" s="222"/>
      <c r="H152" s="222"/>
      <c r="I152" s="222"/>
      <c r="J152" s="223"/>
      <c r="K152" s="167">
        <f t="shared" si="32"/>
        <v>0</v>
      </c>
      <c r="L152" s="168">
        <f t="shared" si="33"/>
        <v>0</v>
      </c>
      <c r="M152" s="169">
        <f t="shared" si="34"/>
        <v>0</v>
      </c>
      <c r="N152" s="172">
        <f t="shared" si="35"/>
        <v>0</v>
      </c>
      <c r="O152" s="224">
        <v>1</v>
      </c>
      <c r="P152" s="158"/>
      <c r="Q152" s="158"/>
      <c r="R152" s="158"/>
      <c r="S152" s="158"/>
      <c r="T152" s="158"/>
    </row>
    <row r="153" spans="2:20" ht="18" x14ac:dyDescent="0.35">
      <c r="B153" s="231" t="s">
        <v>73</v>
      </c>
      <c r="C153" s="222"/>
      <c r="D153" s="222"/>
      <c r="E153" s="222"/>
      <c r="F153" s="222"/>
      <c r="G153" s="222"/>
      <c r="H153" s="222"/>
      <c r="I153" s="222"/>
      <c r="J153" s="223"/>
      <c r="K153" s="167">
        <f t="shared" si="32"/>
        <v>0</v>
      </c>
      <c r="L153" s="168">
        <f t="shared" si="33"/>
        <v>0</v>
      </c>
      <c r="M153" s="169">
        <f t="shared" si="34"/>
        <v>0</v>
      </c>
      <c r="N153" s="172">
        <f t="shared" si="35"/>
        <v>0</v>
      </c>
      <c r="O153" s="224">
        <v>1</v>
      </c>
      <c r="P153" s="158"/>
      <c r="Q153" s="158"/>
      <c r="R153" s="158"/>
      <c r="S153" s="158"/>
      <c r="T153" s="158"/>
    </row>
    <row r="154" spans="2:20" ht="18" x14ac:dyDescent="0.35">
      <c r="B154" s="231" t="s">
        <v>73</v>
      </c>
      <c r="C154" s="222"/>
      <c r="D154" s="222"/>
      <c r="E154" s="222"/>
      <c r="F154" s="222"/>
      <c r="G154" s="222"/>
      <c r="H154" s="222"/>
      <c r="I154" s="222"/>
      <c r="J154" s="223"/>
      <c r="K154" s="167">
        <f t="shared" si="32"/>
        <v>0</v>
      </c>
      <c r="L154" s="168">
        <f t="shared" si="33"/>
        <v>0</v>
      </c>
      <c r="M154" s="169">
        <f t="shared" si="34"/>
        <v>0</v>
      </c>
      <c r="N154" s="172">
        <f t="shared" si="35"/>
        <v>0</v>
      </c>
      <c r="O154" s="224">
        <v>1</v>
      </c>
      <c r="P154" s="158"/>
      <c r="Q154" s="158"/>
      <c r="R154" s="158"/>
      <c r="S154" s="158"/>
      <c r="T154" s="158"/>
    </row>
    <row r="155" spans="2:20" ht="18" x14ac:dyDescent="0.35">
      <c r="B155" s="231" t="s">
        <v>73</v>
      </c>
      <c r="C155" s="222"/>
      <c r="D155" s="222"/>
      <c r="E155" s="222"/>
      <c r="F155" s="222"/>
      <c r="G155" s="222"/>
      <c r="H155" s="222"/>
      <c r="I155" s="222"/>
      <c r="J155" s="223"/>
      <c r="K155" s="167">
        <f t="shared" si="32"/>
        <v>0</v>
      </c>
      <c r="L155" s="168">
        <f t="shared" si="33"/>
        <v>0</v>
      </c>
      <c r="M155" s="169">
        <f t="shared" si="34"/>
        <v>0</v>
      </c>
      <c r="N155" s="172">
        <f t="shared" si="35"/>
        <v>0</v>
      </c>
      <c r="O155" s="224">
        <v>1</v>
      </c>
      <c r="P155" s="158"/>
      <c r="Q155" s="158"/>
      <c r="R155" s="158"/>
      <c r="S155" s="158"/>
      <c r="T155" s="158"/>
    </row>
    <row r="156" spans="2:20" ht="18" x14ac:dyDescent="0.35">
      <c r="B156" s="231" t="s">
        <v>73</v>
      </c>
      <c r="C156" s="222"/>
      <c r="D156" s="222"/>
      <c r="E156" s="222"/>
      <c r="F156" s="222"/>
      <c r="G156" s="222"/>
      <c r="H156" s="222"/>
      <c r="I156" s="222"/>
      <c r="J156" s="223"/>
      <c r="K156" s="167">
        <f t="shared" si="32"/>
        <v>0</v>
      </c>
      <c r="L156" s="168">
        <f t="shared" si="33"/>
        <v>0</v>
      </c>
      <c r="M156" s="169">
        <f t="shared" si="34"/>
        <v>0</v>
      </c>
      <c r="N156" s="172">
        <f t="shared" si="35"/>
        <v>0</v>
      </c>
      <c r="O156" s="224">
        <v>1</v>
      </c>
      <c r="P156" s="158"/>
      <c r="Q156" s="158"/>
      <c r="R156" s="158"/>
      <c r="S156" s="158"/>
      <c r="T156" s="158"/>
    </row>
    <row r="157" spans="2:20" ht="18" x14ac:dyDescent="0.35">
      <c r="B157" s="231" t="s">
        <v>73</v>
      </c>
      <c r="C157" s="222"/>
      <c r="D157" s="222"/>
      <c r="E157" s="222"/>
      <c r="F157" s="222"/>
      <c r="G157" s="222"/>
      <c r="H157" s="222"/>
      <c r="I157" s="222"/>
      <c r="J157" s="223"/>
      <c r="K157" s="167">
        <f t="shared" si="32"/>
        <v>0</v>
      </c>
      <c r="L157" s="168">
        <f t="shared" si="33"/>
        <v>0</v>
      </c>
      <c r="M157" s="169">
        <f t="shared" si="34"/>
        <v>0</v>
      </c>
      <c r="N157" s="172">
        <f t="shared" si="35"/>
        <v>0</v>
      </c>
      <c r="O157" s="224">
        <v>1</v>
      </c>
      <c r="P157" s="158"/>
      <c r="Q157" s="158"/>
      <c r="R157" s="158"/>
      <c r="S157" s="158"/>
      <c r="T157" s="158"/>
    </row>
    <row r="158" spans="2:20" ht="18" x14ac:dyDescent="0.35">
      <c r="B158" s="231" t="s">
        <v>73</v>
      </c>
      <c r="C158" s="222"/>
      <c r="D158" s="222"/>
      <c r="E158" s="222"/>
      <c r="F158" s="222"/>
      <c r="G158" s="222"/>
      <c r="H158" s="222"/>
      <c r="I158" s="222"/>
      <c r="J158" s="223"/>
      <c r="K158" s="167">
        <f t="shared" si="32"/>
        <v>0</v>
      </c>
      <c r="L158" s="168">
        <f t="shared" si="33"/>
        <v>0</v>
      </c>
      <c r="M158" s="169">
        <f t="shared" si="34"/>
        <v>0</v>
      </c>
      <c r="N158" s="172">
        <f t="shared" si="35"/>
        <v>0</v>
      </c>
      <c r="O158" s="224">
        <v>1</v>
      </c>
      <c r="P158" s="171"/>
      <c r="Q158" s="171"/>
      <c r="R158" s="158"/>
      <c r="S158" s="158"/>
      <c r="T158" s="158"/>
    </row>
    <row r="159" spans="2:20" ht="18" x14ac:dyDescent="0.35">
      <c r="B159" s="231" t="s">
        <v>73</v>
      </c>
      <c r="C159" s="222"/>
      <c r="D159" s="222"/>
      <c r="E159" s="222"/>
      <c r="F159" s="222"/>
      <c r="G159" s="222"/>
      <c r="H159" s="222"/>
      <c r="I159" s="222"/>
      <c r="J159" s="223"/>
      <c r="K159" s="167">
        <f t="shared" si="32"/>
        <v>0</v>
      </c>
      <c r="L159" s="168">
        <f t="shared" si="33"/>
        <v>0</v>
      </c>
      <c r="M159" s="169">
        <f t="shared" si="34"/>
        <v>0</v>
      </c>
      <c r="N159" s="172">
        <f t="shared" si="35"/>
        <v>0</v>
      </c>
      <c r="O159" s="224">
        <v>1</v>
      </c>
      <c r="P159" s="158"/>
      <c r="Q159" s="158"/>
      <c r="R159" s="158"/>
      <c r="S159" s="158"/>
      <c r="T159" s="158"/>
    </row>
    <row r="160" spans="2:20" ht="18" x14ac:dyDescent="0.35">
      <c r="B160" s="231" t="s">
        <v>73</v>
      </c>
      <c r="C160" s="222"/>
      <c r="D160" s="222"/>
      <c r="E160" s="222"/>
      <c r="F160" s="222"/>
      <c r="G160" s="222"/>
      <c r="H160" s="222"/>
      <c r="I160" s="222"/>
      <c r="J160" s="223"/>
      <c r="K160" s="167">
        <f t="shared" si="32"/>
        <v>0</v>
      </c>
      <c r="L160" s="168">
        <f t="shared" si="33"/>
        <v>0</v>
      </c>
      <c r="M160" s="169">
        <f t="shared" si="34"/>
        <v>0</v>
      </c>
      <c r="N160" s="172">
        <f t="shared" si="35"/>
        <v>0</v>
      </c>
      <c r="O160" s="224">
        <v>1</v>
      </c>
      <c r="P160" s="158"/>
      <c r="Q160" s="158"/>
      <c r="R160" s="158"/>
      <c r="S160" s="158"/>
      <c r="T160" s="158"/>
    </row>
    <row r="161" spans="2:20" ht="18" x14ac:dyDescent="0.35">
      <c r="B161" s="231" t="s">
        <v>73</v>
      </c>
      <c r="C161" s="222"/>
      <c r="D161" s="222"/>
      <c r="E161" s="222"/>
      <c r="F161" s="222"/>
      <c r="G161" s="222"/>
      <c r="H161" s="222"/>
      <c r="I161" s="222"/>
      <c r="J161" s="223"/>
      <c r="K161" s="167">
        <f t="shared" si="32"/>
        <v>0</v>
      </c>
      <c r="L161" s="168">
        <f t="shared" si="33"/>
        <v>0</v>
      </c>
      <c r="M161" s="169">
        <f t="shared" si="34"/>
        <v>0</v>
      </c>
      <c r="N161" s="172">
        <f t="shared" si="35"/>
        <v>0</v>
      </c>
      <c r="O161" s="224">
        <v>1</v>
      </c>
      <c r="P161" s="158"/>
      <c r="Q161" s="158"/>
      <c r="R161" s="158"/>
      <c r="S161" s="158"/>
      <c r="T161" s="158"/>
    </row>
    <row r="162" spans="2:20" ht="18" x14ac:dyDescent="0.35">
      <c r="B162" s="231" t="s">
        <v>73</v>
      </c>
      <c r="C162" s="222"/>
      <c r="D162" s="222"/>
      <c r="E162" s="222"/>
      <c r="F162" s="222"/>
      <c r="G162" s="222"/>
      <c r="H162" s="222"/>
      <c r="I162" s="222"/>
      <c r="J162" s="223"/>
      <c r="K162" s="167">
        <f t="shared" si="32"/>
        <v>0</v>
      </c>
      <c r="L162" s="168">
        <f t="shared" si="33"/>
        <v>0</v>
      </c>
      <c r="M162" s="169">
        <f t="shared" si="34"/>
        <v>0</v>
      </c>
      <c r="N162" s="172">
        <f t="shared" si="35"/>
        <v>0</v>
      </c>
      <c r="O162" s="224">
        <v>1</v>
      </c>
      <c r="P162" s="158"/>
      <c r="Q162" s="158"/>
      <c r="R162" s="158"/>
      <c r="S162" s="158"/>
      <c r="T162" s="158"/>
    </row>
    <row r="163" spans="2:20" ht="18" x14ac:dyDescent="0.35">
      <c r="B163" s="231" t="s">
        <v>73</v>
      </c>
      <c r="C163" s="222"/>
      <c r="D163" s="222"/>
      <c r="E163" s="222"/>
      <c r="F163" s="222"/>
      <c r="G163" s="222"/>
      <c r="H163" s="222"/>
      <c r="I163" s="222"/>
      <c r="J163" s="223"/>
      <c r="K163" s="167">
        <f t="shared" si="32"/>
        <v>0</v>
      </c>
      <c r="L163" s="168">
        <f t="shared" si="33"/>
        <v>0</v>
      </c>
      <c r="M163" s="169">
        <f t="shared" si="34"/>
        <v>0</v>
      </c>
      <c r="N163" s="172">
        <f t="shared" si="35"/>
        <v>0</v>
      </c>
      <c r="O163" s="224">
        <v>1</v>
      </c>
      <c r="P163" s="158"/>
      <c r="Q163" s="158"/>
      <c r="R163" s="158"/>
      <c r="S163" s="158"/>
      <c r="T163" s="158"/>
    </row>
    <row r="164" spans="2:20" ht="18" x14ac:dyDescent="0.35">
      <c r="B164" s="231" t="s">
        <v>73</v>
      </c>
      <c r="C164" s="222"/>
      <c r="D164" s="222"/>
      <c r="E164" s="222"/>
      <c r="F164" s="222"/>
      <c r="G164" s="222"/>
      <c r="H164" s="222"/>
      <c r="I164" s="222"/>
      <c r="J164" s="223"/>
      <c r="K164" s="167">
        <f t="shared" si="32"/>
        <v>0</v>
      </c>
      <c r="L164" s="168">
        <f t="shared" si="33"/>
        <v>0</v>
      </c>
      <c r="M164" s="169">
        <f t="shared" si="34"/>
        <v>0</v>
      </c>
      <c r="N164" s="172">
        <f t="shared" si="35"/>
        <v>0</v>
      </c>
      <c r="O164" s="224">
        <v>1</v>
      </c>
      <c r="P164" s="158"/>
      <c r="Q164" s="158"/>
      <c r="R164" s="158"/>
      <c r="S164" s="158"/>
      <c r="T164" s="158"/>
    </row>
    <row r="165" spans="2:20" ht="18" x14ac:dyDescent="0.35">
      <c r="B165" s="231" t="s">
        <v>73</v>
      </c>
      <c r="C165" s="222"/>
      <c r="D165" s="222"/>
      <c r="E165" s="222"/>
      <c r="F165" s="222"/>
      <c r="G165" s="222"/>
      <c r="H165" s="222"/>
      <c r="I165" s="222"/>
      <c r="J165" s="223"/>
      <c r="K165" s="167">
        <f t="shared" si="32"/>
        <v>0</v>
      </c>
      <c r="L165" s="168">
        <f t="shared" si="33"/>
        <v>0</v>
      </c>
      <c r="M165" s="169">
        <f t="shared" si="34"/>
        <v>0</v>
      </c>
      <c r="N165" s="172">
        <f t="shared" si="35"/>
        <v>0</v>
      </c>
      <c r="O165" s="224">
        <v>1</v>
      </c>
      <c r="P165" s="158"/>
      <c r="Q165" s="158"/>
      <c r="R165" s="158"/>
      <c r="S165" s="158"/>
      <c r="T165" s="158"/>
    </row>
    <row r="166" spans="2:20" ht="18" x14ac:dyDescent="0.35">
      <c r="B166" s="231" t="s">
        <v>73</v>
      </c>
      <c r="C166" s="222"/>
      <c r="D166" s="222"/>
      <c r="E166" s="222"/>
      <c r="F166" s="222"/>
      <c r="G166" s="222"/>
      <c r="H166" s="222"/>
      <c r="I166" s="222"/>
      <c r="J166" s="223"/>
      <c r="K166" s="167">
        <f t="shared" si="32"/>
        <v>0</v>
      </c>
      <c r="L166" s="168">
        <f t="shared" si="33"/>
        <v>0</v>
      </c>
      <c r="M166" s="169">
        <f t="shared" si="34"/>
        <v>0</v>
      </c>
      <c r="N166" s="172">
        <f t="shared" si="35"/>
        <v>0</v>
      </c>
      <c r="O166" s="224">
        <v>1</v>
      </c>
      <c r="P166" s="158"/>
      <c r="Q166" s="158"/>
      <c r="R166" s="158"/>
      <c r="S166" s="158"/>
      <c r="T166" s="158"/>
    </row>
    <row r="167" spans="2:20" ht="18" x14ac:dyDescent="0.35">
      <c r="B167" s="231" t="s">
        <v>73</v>
      </c>
      <c r="C167" s="222"/>
      <c r="D167" s="222"/>
      <c r="E167" s="222"/>
      <c r="F167" s="222"/>
      <c r="G167" s="222"/>
      <c r="H167" s="222"/>
      <c r="I167" s="222"/>
      <c r="J167" s="223"/>
      <c r="K167" s="167">
        <f t="shared" si="32"/>
        <v>0</v>
      </c>
      <c r="L167" s="168">
        <f t="shared" si="33"/>
        <v>0</v>
      </c>
      <c r="M167" s="169">
        <f t="shared" si="34"/>
        <v>0</v>
      </c>
      <c r="N167" s="172">
        <f t="shared" si="35"/>
        <v>0</v>
      </c>
      <c r="O167" s="224">
        <v>1</v>
      </c>
      <c r="P167" s="158"/>
      <c r="Q167" s="158"/>
      <c r="R167" s="158"/>
      <c r="S167" s="158"/>
      <c r="T167" s="158"/>
    </row>
    <row r="168" spans="2:20" ht="18" x14ac:dyDescent="0.35">
      <c r="B168" s="231" t="s">
        <v>73</v>
      </c>
      <c r="C168" s="222"/>
      <c r="D168" s="222"/>
      <c r="E168" s="222"/>
      <c r="F168" s="222"/>
      <c r="G168" s="222"/>
      <c r="H168" s="222"/>
      <c r="I168" s="222"/>
      <c r="J168" s="223"/>
      <c r="K168" s="167">
        <f t="shared" si="32"/>
        <v>0</v>
      </c>
      <c r="L168" s="168">
        <f t="shared" si="33"/>
        <v>0</v>
      </c>
      <c r="M168" s="169">
        <f t="shared" si="34"/>
        <v>0</v>
      </c>
      <c r="N168" s="172">
        <f t="shared" si="35"/>
        <v>0</v>
      </c>
      <c r="O168" s="224">
        <v>1</v>
      </c>
      <c r="P168" s="158"/>
      <c r="Q168" s="158"/>
      <c r="R168" s="158"/>
      <c r="S168" s="158"/>
      <c r="T168" s="158"/>
    </row>
    <row r="169" spans="2:20" ht="18.600000000000001" thickBot="1" x14ac:dyDescent="0.4">
      <c r="B169" s="231" t="s">
        <v>73</v>
      </c>
      <c r="C169" s="222"/>
      <c r="D169" s="222"/>
      <c r="E169" s="222"/>
      <c r="F169" s="222"/>
      <c r="G169" s="222"/>
      <c r="H169" s="222"/>
      <c r="I169" s="222"/>
      <c r="J169" s="223"/>
      <c r="K169" s="173">
        <f t="shared" si="32"/>
        <v>0</v>
      </c>
      <c r="L169" s="174">
        <f t="shared" si="33"/>
        <v>0</v>
      </c>
      <c r="M169" s="175">
        <f t="shared" si="34"/>
        <v>0</v>
      </c>
      <c r="N169" s="176">
        <f t="shared" si="35"/>
        <v>0</v>
      </c>
      <c r="O169" s="225">
        <v>1</v>
      </c>
      <c r="P169" s="158"/>
      <c r="Q169" s="158"/>
      <c r="R169" s="158"/>
      <c r="S169" s="158"/>
      <c r="T169" s="158"/>
    </row>
    <row r="170" spans="2:20" ht="18.600000000000001" thickTop="1" x14ac:dyDescent="0.35">
      <c r="B170" s="237" t="s">
        <v>83</v>
      </c>
      <c r="C170" s="238"/>
      <c r="D170" s="238"/>
      <c r="E170" s="238"/>
      <c r="F170" s="238"/>
      <c r="G170" s="238"/>
      <c r="H170" s="238"/>
      <c r="I170" s="238"/>
      <c r="J170" s="238"/>
      <c r="K170" s="239"/>
      <c r="L170" s="239"/>
      <c r="M170" s="239"/>
      <c r="N170" s="239"/>
      <c r="O170" s="241"/>
    </row>
    <row r="171" spans="2:20" ht="18" x14ac:dyDescent="0.35">
      <c r="B171" s="231" t="s">
        <v>73</v>
      </c>
      <c r="C171" s="222"/>
      <c r="D171" s="222"/>
      <c r="E171" s="222"/>
      <c r="F171" s="222"/>
      <c r="G171" s="222"/>
      <c r="H171" s="222"/>
      <c r="I171" s="222"/>
      <c r="J171" s="223"/>
      <c r="K171" s="167">
        <f t="shared" ref="K171:K190" si="36">G171*H171*I171</f>
        <v>0</v>
      </c>
      <c r="L171" s="168">
        <f t="shared" ref="L171:L190" si="37">(H171+I171)*2*J171*G171</f>
        <v>0</v>
      </c>
      <c r="M171" s="169">
        <f t="shared" ref="M171:M190" si="38">G171*H171*I171*J171</f>
        <v>0</v>
      </c>
      <c r="N171" s="170">
        <f t="shared" ref="N171:N190" si="39">G171*(H171+0.5+0.5)*(I171+0.5+0.5)*J171</f>
        <v>0</v>
      </c>
      <c r="O171" s="226">
        <v>1</v>
      </c>
      <c r="P171" s="158"/>
      <c r="Q171" s="158"/>
      <c r="R171" s="158"/>
      <c r="S171" s="158"/>
      <c r="T171" s="158"/>
    </row>
    <row r="172" spans="2:20" ht="18" x14ac:dyDescent="0.35">
      <c r="B172" s="231" t="s">
        <v>73</v>
      </c>
      <c r="C172" s="222"/>
      <c r="D172" s="222"/>
      <c r="E172" s="222"/>
      <c r="F172" s="222"/>
      <c r="G172" s="222"/>
      <c r="H172" s="222"/>
      <c r="I172" s="222"/>
      <c r="J172" s="223"/>
      <c r="K172" s="167">
        <f t="shared" si="36"/>
        <v>0</v>
      </c>
      <c r="L172" s="168">
        <f t="shared" si="37"/>
        <v>0</v>
      </c>
      <c r="M172" s="169">
        <f t="shared" si="38"/>
        <v>0</v>
      </c>
      <c r="N172" s="172">
        <f t="shared" si="39"/>
        <v>0</v>
      </c>
      <c r="O172" s="224">
        <v>1</v>
      </c>
      <c r="P172" s="158"/>
      <c r="Q172" s="158"/>
      <c r="R172" s="158"/>
      <c r="S172" s="158"/>
      <c r="T172" s="158"/>
    </row>
    <row r="173" spans="2:20" ht="18" x14ac:dyDescent="0.35">
      <c r="B173" s="231" t="s">
        <v>73</v>
      </c>
      <c r="C173" s="222"/>
      <c r="D173" s="222"/>
      <c r="E173" s="222"/>
      <c r="F173" s="222"/>
      <c r="G173" s="222"/>
      <c r="H173" s="222"/>
      <c r="I173" s="222"/>
      <c r="J173" s="223"/>
      <c r="K173" s="167">
        <f t="shared" si="36"/>
        <v>0</v>
      </c>
      <c r="L173" s="168">
        <f t="shared" si="37"/>
        <v>0</v>
      </c>
      <c r="M173" s="169">
        <f t="shared" si="38"/>
        <v>0</v>
      </c>
      <c r="N173" s="172">
        <f t="shared" si="39"/>
        <v>0</v>
      </c>
      <c r="O173" s="224">
        <v>1</v>
      </c>
      <c r="P173" s="158"/>
      <c r="Q173" s="158"/>
      <c r="R173" s="158"/>
      <c r="S173" s="158"/>
      <c r="T173" s="158"/>
    </row>
    <row r="174" spans="2:20" ht="18" x14ac:dyDescent="0.35">
      <c r="B174" s="231" t="s">
        <v>73</v>
      </c>
      <c r="C174" s="222"/>
      <c r="D174" s="222"/>
      <c r="E174" s="222"/>
      <c r="F174" s="222"/>
      <c r="G174" s="222"/>
      <c r="H174" s="222"/>
      <c r="I174" s="222"/>
      <c r="J174" s="223"/>
      <c r="K174" s="167">
        <f t="shared" si="36"/>
        <v>0</v>
      </c>
      <c r="L174" s="168">
        <f t="shared" si="37"/>
        <v>0</v>
      </c>
      <c r="M174" s="169">
        <f t="shared" si="38"/>
        <v>0</v>
      </c>
      <c r="N174" s="172">
        <f t="shared" si="39"/>
        <v>0</v>
      </c>
      <c r="O174" s="224">
        <v>1</v>
      </c>
      <c r="P174" s="158"/>
      <c r="Q174" s="158"/>
      <c r="R174" s="158"/>
      <c r="S174" s="158"/>
      <c r="T174" s="158"/>
    </row>
    <row r="175" spans="2:20" ht="18" x14ac:dyDescent="0.35">
      <c r="B175" s="231" t="s">
        <v>73</v>
      </c>
      <c r="C175" s="222"/>
      <c r="D175" s="222"/>
      <c r="E175" s="222"/>
      <c r="F175" s="222"/>
      <c r="G175" s="222"/>
      <c r="H175" s="222"/>
      <c r="I175" s="222"/>
      <c r="J175" s="223"/>
      <c r="K175" s="167">
        <f t="shared" si="36"/>
        <v>0</v>
      </c>
      <c r="L175" s="168">
        <f t="shared" si="37"/>
        <v>0</v>
      </c>
      <c r="M175" s="169">
        <f t="shared" si="38"/>
        <v>0</v>
      </c>
      <c r="N175" s="172">
        <f t="shared" si="39"/>
        <v>0</v>
      </c>
      <c r="O175" s="224">
        <v>1</v>
      </c>
      <c r="P175" s="158"/>
      <c r="Q175" s="158"/>
      <c r="R175" s="158"/>
      <c r="S175" s="158"/>
      <c r="T175" s="158"/>
    </row>
    <row r="176" spans="2:20" ht="18" x14ac:dyDescent="0.35">
      <c r="B176" s="231" t="s">
        <v>73</v>
      </c>
      <c r="C176" s="222"/>
      <c r="D176" s="222"/>
      <c r="E176" s="222"/>
      <c r="F176" s="222"/>
      <c r="G176" s="222"/>
      <c r="H176" s="222"/>
      <c r="I176" s="222"/>
      <c r="J176" s="223"/>
      <c r="K176" s="167">
        <f t="shared" si="36"/>
        <v>0</v>
      </c>
      <c r="L176" s="168">
        <f t="shared" si="37"/>
        <v>0</v>
      </c>
      <c r="M176" s="169">
        <f t="shared" si="38"/>
        <v>0</v>
      </c>
      <c r="N176" s="172">
        <f t="shared" si="39"/>
        <v>0</v>
      </c>
      <c r="O176" s="224">
        <v>1</v>
      </c>
      <c r="P176" s="158"/>
      <c r="Q176" s="158"/>
      <c r="R176" s="158"/>
      <c r="S176" s="158"/>
      <c r="T176" s="158"/>
    </row>
    <row r="177" spans="2:20" ht="18" x14ac:dyDescent="0.35">
      <c r="B177" s="231" t="s">
        <v>73</v>
      </c>
      <c r="C177" s="222"/>
      <c r="D177" s="222"/>
      <c r="E177" s="222"/>
      <c r="F177" s="222"/>
      <c r="G177" s="222"/>
      <c r="H177" s="222"/>
      <c r="I177" s="222"/>
      <c r="J177" s="223"/>
      <c r="K177" s="167">
        <f t="shared" si="36"/>
        <v>0</v>
      </c>
      <c r="L177" s="168">
        <f t="shared" si="37"/>
        <v>0</v>
      </c>
      <c r="M177" s="169">
        <f t="shared" si="38"/>
        <v>0</v>
      </c>
      <c r="N177" s="172">
        <f t="shared" si="39"/>
        <v>0</v>
      </c>
      <c r="O177" s="224">
        <v>1</v>
      </c>
      <c r="P177" s="158"/>
      <c r="Q177" s="158"/>
      <c r="R177" s="158"/>
      <c r="S177" s="158"/>
      <c r="T177" s="158"/>
    </row>
    <row r="178" spans="2:20" ht="18" x14ac:dyDescent="0.35">
      <c r="B178" s="231" t="s">
        <v>73</v>
      </c>
      <c r="C178" s="222"/>
      <c r="D178" s="222"/>
      <c r="E178" s="222"/>
      <c r="F178" s="222"/>
      <c r="G178" s="222"/>
      <c r="H178" s="222"/>
      <c r="I178" s="222"/>
      <c r="J178" s="223"/>
      <c r="K178" s="167">
        <f t="shared" si="36"/>
        <v>0</v>
      </c>
      <c r="L178" s="168">
        <f t="shared" si="37"/>
        <v>0</v>
      </c>
      <c r="M178" s="169">
        <f t="shared" si="38"/>
        <v>0</v>
      </c>
      <c r="N178" s="172">
        <f t="shared" si="39"/>
        <v>0</v>
      </c>
      <c r="O178" s="224">
        <v>1</v>
      </c>
      <c r="P178" s="158"/>
      <c r="Q178" s="158"/>
      <c r="R178" s="158"/>
      <c r="S178" s="158"/>
      <c r="T178" s="158"/>
    </row>
    <row r="179" spans="2:20" ht="18" x14ac:dyDescent="0.35">
      <c r="B179" s="231" t="s">
        <v>73</v>
      </c>
      <c r="C179" s="222"/>
      <c r="D179" s="222"/>
      <c r="E179" s="222"/>
      <c r="F179" s="222"/>
      <c r="G179" s="222"/>
      <c r="H179" s="222"/>
      <c r="I179" s="222"/>
      <c r="J179" s="223"/>
      <c r="K179" s="167">
        <f t="shared" si="36"/>
        <v>0</v>
      </c>
      <c r="L179" s="168">
        <f t="shared" si="37"/>
        <v>0</v>
      </c>
      <c r="M179" s="169">
        <f t="shared" si="38"/>
        <v>0</v>
      </c>
      <c r="N179" s="172">
        <f t="shared" si="39"/>
        <v>0</v>
      </c>
      <c r="O179" s="224">
        <v>1</v>
      </c>
      <c r="P179" s="158"/>
      <c r="Q179" s="158"/>
      <c r="R179" s="158"/>
      <c r="S179" s="158"/>
      <c r="T179" s="158"/>
    </row>
    <row r="180" spans="2:20" ht="18" x14ac:dyDescent="0.35">
      <c r="B180" s="231" t="s">
        <v>73</v>
      </c>
      <c r="C180" s="222"/>
      <c r="D180" s="222"/>
      <c r="E180" s="222"/>
      <c r="F180" s="222"/>
      <c r="G180" s="222"/>
      <c r="H180" s="222"/>
      <c r="I180" s="222"/>
      <c r="J180" s="223"/>
      <c r="K180" s="167">
        <f t="shared" si="36"/>
        <v>0</v>
      </c>
      <c r="L180" s="168">
        <f t="shared" si="37"/>
        <v>0</v>
      </c>
      <c r="M180" s="169">
        <f t="shared" si="38"/>
        <v>0</v>
      </c>
      <c r="N180" s="172">
        <f t="shared" si="39"/>
        <v>0</v>
      </c>
      <c r="O180" s="224">
        <v>1</v>
      </c>
      <c r="P180" s="158"/>
      <c r="Q180" s="158"/>
      <c r="R180" s="158"/>
      <c r="S180" s="158"/>
      <c r="T180" s="158"/>
    </row>
    <row r="181" spans="2:20" ht="18" x14ac:dyDescent="0.35">
      <c r="B181" s="231" t="s">
        <v>73</v>
      </c>
      <c r="C181" s="222"/>
      <c r="D181" s="222"/>
      <c r="E181" s="222"/>
      <c r="F181" s="222"/>
      <c r="G181" s="222"/>
      <c r="H181" s="222"/>
      <c r="I181" s="222"/>
      <c r="J181" s="223"/>
      <c r="K181" s="167">
        <f t="shared" si="36"/>
        <v>0</v>
      </c>
      <c r="L181" s="168">
        <f t="shared" si="37"/>
        <v>0</v>
      </c>
      <c r="M181" s="169">
        <f t="shared" si="38"/>
        <v>0</v>
      </c>
      <c r="N181" s="172">
        <f t="shared" si="39"/>
        <v>0</v>
      </c>
      <c r="O181" s="224">
        <v>1</v>
      </c>
      <c r="P181" s="158"/>
      <c r="Q181" s="158"/>
      <c r="R181" s="158"/>
      <c r="S181" s="158"/>
      <c r="T181" s="158"/>
    </row>
    <row r="182" spans="2:20" ht="18" x14ac:dyDescent="0.35">
      <c r="B182" s="231" t="s">
        <v>73</v>
      </c>
      <c r="C182" s="222"/>
      <c r="D182" s="222"/>
      <c r="E182" s="222"/>
      <c r="F182" s="222"/>
      <c r="G182" s="222"/>
      <c r="H182" s="222"/>
      <c r="I182" s="222"/>
      <c r="J182" s="223"/>
      <c r="K182" s="167">
        <f t="shared" si="36"/>
        <v>0</v>
      </c>
      <c r="L182" s="168">
        <f t="shared" si="37"/>
        <v>0</v>
      </c>
      <c r="M182" s="169">
        <f t="shared" si="38"/>
        <v>0</v>
      </c>
      <c r="N182" s="172">
        <f t="shared" si="39"/>
        <v>0</v>
      </c>
      <c r="O182" s="224">
        <v>1</v>
      </c>
      <c r="P182" s="158"/>
      <c r="Q182" s="158"/>
      <c r="R182" s="158"/>
      <c r="S182" s="158"/>
      <c r="T182" s="158"/>
    </row>
    <row r="183" spans="2:20" ht="18" x14ac:dyDescent="0.35">
      <c r="B183" s="231" t="s">
        <v>73</v>
      </c>
      <c r="C183" s="222"/>
      <c r="D183" s="222"/>
      <c r="E183" s="222"/>
      <c r="F183" s="222"/>
      <c r="G183" s="222"/>
      <c r="H183" s="222"/>
      <c r="I183" s="222"/>
      <c r="J183" s="223"/>
      <c r="K183" s="167">
        <f t="shared" si="36"/>
        <v>0</v>
      </c>
      <c r="L183" s="168">
        <f t="shared" si="37"/>
        <v>0</v>
      </c>
      <c r="M183" s="169">
        <f t="shared" si="38"/>
        <v>0</v>
      </c>
      <c r="N183" s="172">
        <f t="shared" si="39"/>
        <v>0</v>
      </c>
      <c r="O183" s="224">
        <v>1</v>
      </c>
      <c r="P183" s="158"/>
      <c r="Q183" s="158"/>
      <c r="R183" s="158"/>
      <c r="S183" s="158"/>
      <c r="T183" s="158"/>
    </row>
    <row r="184" spans="2:20" ht="18" x14ac:dyDescent="0.35">
      <c r="B184" s="231" t="s">
        <v>73</v>
      </c>
      <c r="C184" s="222"/>
      <c r="D184" s="222"/>
      <c r="E184" s="222"/>
      <c r="F184" s="222"/>
      <c r="G184" s="222"/>
      <c r="H184" s="222"/>
      <c r="I184" s="222"/>
      <c r="J184" s="223"/>
      <c r="K184" s="167">
        <f t="shared" si="36"/>
        <v>0</v>
      </c>
      <c r="L184" s="168">
        <f t="shared" si="37"/>
        <v>0</v>
      </c>
      <c r="M184" s="169">
        <f t="shared" si="38"/>
        <v>0</v>
      </c>
      <c r="N184" s="172">
        <f t="shared" si="39"/>
        <v>0</v>
      </c>
      <c r="O184" s="224">
        <v>1</v>
      </c>
      <c r="P184" s="158"/>
      <c r="Q184" s="158"/>
      <c r="R184" s="158"/>
      <c r="S184" s="158"/>
      <c r="T184" s="158"/>
    </row>
    <row r="185" spans="2:20" ht="18" x14ac:dyDescent="0.35">
      <c r="B185" s="231" t="s">
        <v>73</v>
      </c>
      <c r="C185" s="222"/>
      <c r="D185" s="222"/>
      <c r="E185" s="222"/>
      <c r="F185" s="222"/>
      <c r="G185" s="222"/>
      <c r="H185" s="222"/>
      <c r="I185" s="222"/>
      <c r="J185" s="223"/>
      <c r="K185" s="167">
        <f t="shared" si="36"/>
        <v>0</v>
      </c>
      <c r="L185" s="168">
        <f t="shared" si="37"/>
        <v>0</v>
      </c>
      <c r="M185" s="169">
        <f t="shared" si="38"/>
        <v>0</v>
      </c>
      <c r="N185" s="172">
        <f t="shared" si="39"/>
        <v>0</v>
      </c>
      <c r="O185" s="224">
        <v>1</v>
      </c>
      <c r="P185" s="158"/>
      <c r="Q185" s="158"/>
      <c r="R185" s="158"/>
      <c r="S185" s="158"/>
      <c r="T185" s="158"/>
    </row>
    <row r="186" spans="2:20" ht="18" x14ac:dyDescent="0.35">
      <c r="B186" s="231" t="s">
        <v>73</v>
      </c>
      <c r="C186" s="222"/>
      <c r="D186" s="222"/>
      <c r="E186" s="222"/>
      <c r="F186" s="222"/>
      <c r="G186" s="222"/>
      <c r="H186" s="222"/>
      <c r="I186" s="222"/>
      <c r="J186" s="223"/>
      <c r="K186" s="167">
        <f t="shared" si="36"/>
        <v>0</v>
      </c>
      <c r="L186" s="168">
        <f t="shared" si="37"/>
        <v>0</v>
      </c>
      <c r="M186" s="169">
        <f t="shared" si="38"/>
        <v>0</v>
      </c>
      <c r="N186" s="172">
        <f t="shared" si="39"/>
        <v>0</v>
      </c>
      <c r="O186" s="224">
        <v>1</v>
      </c>
      <c r="P186" s="158"/>
      <c r="Q186" s="158"/>
      <c r="R186" s="158"/>
      <c r="S186" s="158"/>
      <c r="T186" s="158"/>
    </row>
    <row r="187" spans="2:20" ht="18" x14ac:dyDescent="0.35">
      <c r="B187" s="231" t="s">
        <v>73</v>
      </c>
      <c r="C187" s="222"/>
      <c r="D187" s="222"/>
      <c r="E187" s="222"/>
      <c r="F187" s="222"/>
      <c r="G187" s="222"/>
      <c r="H187" s="222"/>
      <c r="I187" s="222"/>
      <c r="J187" s="223"/>
      <c r="K187" s="167">
        <f t="shared" si="36"/>
        <v>0</v>
      </c>
      <c r="L187" s="168">
        <f t="shared" si="37"/>
        <v>0</v>
      </c>
      <c r="M187" s="169">
        <f t="shared" si="38"/>
        <v>0</v>
      </c>
      <c r="N187" s="172">
        <f t="shared" si="39"/>
        <v>0</v>
      </c>
      <c r="O187" s="224">
        <v>1</v>
      </c>
      <c r="P187" s="158"/>
      <c r="Q187" s="158"/>
      <c r="R187" s="158"/>
      <c r="S187" s="158"/>
      <c r="T187" s="158"/>
    </row>
    <row r="188" spans="2:20" ht="18" x14ac:dyDescent="0.35">
      <c r="B188" s="231" t="s">
        <v>73</v>
      </c>
      <c r="C188" s="222"/>
      <c r="D188" s="222"/>
      <c r="E188" s="222"/>
      <c r="F188" s="222"/>
      <c r="G188" s="222"/>
      <c r="H188" s="222"/>
      <c r="I188" s="222"/>
      <c r="J188" s="223"/>
      <c r="K188" s="167">
        <f t="shared" si="36"/>
        <v>0</v>
      </c>
      <c r="L188" s="168">
        <f t="shared" si="37"/>
        <v>0</v>
      </c>
      <c r="M188" s="169">
        <f t="shared" si="38"/>
        <v>0</v>
      </c>
      <c r="N188" s="172">
        <f t="shared" si="39"/>
        <v>0</v>
      </c>
      <c r="O188" s="224">
        <v>1</v>
      </c>
      <c r="P188" s="158"/>
      <c r="Q188" s="158"/>
      <c r="R188" s="158"/>
      <c r="S188" s="158"/>
      <c r="T188" s="158"/>
    </row>
    <row r="189" spans="2:20" ht="18" x14ac:dyDescent="0.35">
      <c r="B189" s="231" t="s">
        <v>73</v>
      </c>
      <c r="C189" s="222"/>
      <c r="D189" s="222"/>
      <c r="E189" s="222"/>
      <c r="F189" s="222"/>
      <c r="G189" s="222"/>
      <c r="H189" s="222"/>
      <c r="I189" s="222"/>
      <c r="J189" s="223"/>
      <c r="K189" s="167">
        <f t="shared" si="36"/>
        <v>0</v>
      </c>
      <c r="L189" s="168">
        <f t="shared" si="37"/>
        <v>0</v>
      </c>
      <c r="M189" s="169">
        <f t="shared" si="38"/>
        <v>0</v>
      </c>
      <c r="N189" s="172">
        <f t="shared" si="39"/>
        <v>0</v>
      </c>
      <c r="O189" s="224">
        <v>1</v>
      </c>
      <c r="P189" s="158"/>
      <c r="Q189" s="158"/>
      <c r="R189" s="158"/>
      <c r="S189" s="158"/>
      <c r="T189" s="158"/>
    </row>
    <row r="190" spans="2:20" ht="18.600000000000001" thickBot="1" x14ac:dyDescent="0.4">
      <c r="B190" s="231" t="s">
        <v>73</v>
      </c>
      <c r="C190" s="222"/>
      <c r="D190" s="222"/>
      <c r="E190" s="222"/>
      <c r="F190" s="222"/>
      <c r="G190" s="222"/>
      <c r="H190" s="222"/>
      <c r="I190" s="222"/>
      <c r="J190" s="223"/>
      <c r="K190" s="173">
        <f t="shared" si="36"/>
        <v>0</v>
      </c>
      <c r="L190" s="174">
        <f t="shared" si="37"/>
        <v>0</v>
      </c>
      <c r="M190" s="175">
        <f t="shared" si="38"/>
        <v>0</v>
      </c>
      <c r="N190" s="176">
        <f t="shared" si="39"/>
        <v>0</v>
      </c>
      <c r="O190" s="224">
        <v>1</v>
      </c>
      <c r="P190" s="158"/>
      <c r="Q190" s="158"/>
      <c r="R190" s="158"/>
      <c r="S190" s="158"/>
      <c r="T190" s="158"/>
    </row>
    <row r="191" spans="2:20" ht="18.600000000000001" thickTop="1" x14ac:dyDescent="0.35">
      <c r="B191" s="237" t="s">
        <v>74</v>
      </c>
      <c r="C191" s="238"/>
      <c r="D191" s="238"/>
      <c r="E191" s="238"/>
      <c r="F191" s="238"/>
      <c r="G191" s="238"/>
      <c r="H191" s="238"/>
      <c r="I191" s="238"/>
      <c r="J191" s="238"/>
      <c r="K191" s="239"/>
      <c r="L191" s="239"/>
      <c r="M191" s="239"/>
      <c r="N191" s="239"/>
      <c r="O191" s="240"/>
    </row>
    <row r="192" spans="2:20" ht="18" x14ac:dyDescent="0.35">
      <c r="B192" s="231" t="s">
        <v>73</v>
      </c>
      <c r="C192" s="222"/>
      <c r="D192" s="222"/>
      <c r="E192" s="222"/>
      <c r="F192" s="222"/>
      <c r="G192" s="222"/>
      <c r="H192" s="222"/>
      <c r="I192" s="222"/>
      <c r="J192" s="223"/>
      <c r="K192" s="167">
        <f t="shared" ref="K192:K211" si="40">G192*H192*I192</f>
        <v>0</v>
      </c>
      <c r="L192" s="168">
        <f t="shared" ref="L192:L211" si="41">(H192+I192)*2*J192*G192</f>
        <v>0</v>
      </c>
      <c r="M192" s="169">
        <f t="shared" ref="M192:M211" si="42">G192*H192*I192*J192</f>
        <v>0</v>
      </c>
      <c r="N192" s="170">
        <f t="shared" ref="N192:N211" si="43">G192*(H192+0.5+0.5)*(I192+0.5+0.5)*J192</f>
        <v>0</v>
      </c>
      <c r="O192" s="233">
        <v>1</v>
      </c>
      <c r="P192" s="158"/>
      <c r="Q192" s="158"/>
      <c r="R192" s="158"/>
      <c r="S192" s="158"/>
      <c r="T192" s="158"/>
    </row>
    <row r="193" spans="2:20" ht="18" x14ac:dyDescent="0.35">
      <c r="B193" s="231" t="s">
        <v>73</v>
      </c>
      <c r="C193" s="222"/>
      <c r="D193" s="222"/>
      <c r="E193" s="222"/>
      <c r="F193" s="222"/>
      <c r="G193" s="222"/>
      <c r="H193" s="222"/>
      <c r="I193" s="222"/>
      <c r="J193" s="223"/>
      <c r="K193" s="167">
        <f t="shared" si="40"/>
        <v>0</v>
      </c>
      <c r="L193" s="168">
        <f t="shared" si="41"/>
        <v>0</v>
      </c>
      <c r="M193" s="169">
        <f t="shared" si="42"/>
        <v>0</v>
      </c>
      <c r="N193" s="172">
        <f t="shared" si="43"/>
        <v>0</v>
      </c>
      <c r="O193" s="224">
        <v>1</v>
      </c>
      <c r="P193" s="158"/>
      <c r="Q193" s="158"/>
      <c r="R193" s="158"/>
      <c r="S193" s="158"/>
      <c r="T193" s="158"/>
    </row>
    <row r="194" spans="2:20" ht="18" x14ac:dyDescent="0.35">
      <c r="B194" s="231" t="s">
        <v>73</v>
      </c>
      <c r="C194" s="222"/>
      <c r="D194" s="222"/>
      <c r="E194" s="222"/>
      <c r="F194" s="222"/>
      <c r="G194" s="222"/>
      <c r="H194" s="222"/>
      <c r="I194" s="222"/>
      <c r="J194" s="223"/>
      <c r="K194" s="167">
        <f t="shared" si="40"/>
        <v>0</v>
      </c>
      <c r="L194" s="168">
        <f t="shared" si="41"/>
        <v>0</v>
      </c>
      <c r="M194" s="169">
        <f t="shared" si="42"/>
        <v>0</v>
      </c>
      <c r="N194" s="172">
        <f t="shared" si="43"/>
        <v>0</v>
      </c>
      <c r="O194" s="224">
        <v>1</v>
      </c>
      <c r="P194" s="158"/>
      <c r="Q194" s="158"/>
      <c r="R194" s="158"/>
      <c r="S194" s="158"/>
      <c r="T194" s="158"/>
    </row>
    <row r="195" spans="2:20" ht="18" x14ac:dyDescent="0.35">
      <c r="B195" s="231" t="s">
        <v>73</v>
      </c>
      <c r="C195" s="222"/>
      <c r="D195" s="222"/>
      <c r="E195" s="222"/>
      <c r="F195" s="222"/>
      <c r="G195" s="222"/>
      <c r="H195" s="222"/>
      <c r="I195" s="222"/>
      <c r="J195" s="223"/>
      <c r="K195" s="167">
        <f t="shared" si="40"/>
        <v>0</v>
      </c>
      <c r="L195" s="168">
        <f t="shared" si="41"/>
        <v>0</v>
      </c>
      <c r="M195" s="169">
        <f t="shared" si="42"/>
        <v>0</v>
      </c>
      <c r="N195" s="172">
        <f t="shared" si="43"/>
        <v>0</v>
      </c>
      <c r="O195" s="224">
        <v>1</v>
      </c>
      <c r="P195" s="158"/>
      <c r="Q195" s="158"/>
      <c r="R195" s="158"/>
      <c r="S195" s="158"/>
      <c r="T195" s="158"/>
    </row>
    <row r="196" spans="2:20" ht="18" x14ac:dyDescent="0.35">
      <c r="B196" s="231" t="s">
        <v>73</v>
      </c>
      <c r="C196" s="222"/>
      <c r="D196" s="222"/>
      <c r="E196" s="222"/>
      <c r="F196" s="222"/>
      <c r="G196" s="222"/>
      <c r="H196" s="222"/>
      <c r="I196" s="222"/>
      <c r="J196" s="223"/>
      <c r="K196" s="167">
        <f t="shared" si="40"/>
        <v>0</v>
      </c>
      <c r="L196" s="168">
        <f t="shared" si="41"/>
        <v>0</v>
      </c>
      <c r="M196" s="169">
        <f t="shared" si="42"/>
        <v>0</v>
      </c>
      <c r="N196" s="172">
        <f t="shared" si="43"/>
        <v>0</v>
      </c>
      <c r="O196" s="224">
        <v>1</v>
      </c>
      <c r="P196" s="158"/>
      <c r="Q196" s="158"/>
      <c r="R196" s="158"/>
      <c r="S196" s="158"/>
      <c r="T196" s="158"/>
    </row>
    <row r="197" spans="2:20" ht="18" x14ac:dyDescent="0.35">
      <c r="B197" s="231" t="s">
        <v>73</v>
      </c>
      <c r="C197" s="222"/>
      <c r="D197" s="222"/>
      <c r="E197" s="222"/>
      <c r="F197" s="222"/>
      <c r="G197" s="222"/>
      <c r="H197" s="222"/>
      <c r="I197" s="222"/>
      <c r="J197" s="223"/>
      <c r="K197" s="167">
        <f t="shared" si="40"/>
        <v>0</v>
      </c>
      <c r="L197" s="168">
        <f t="shared" si="41"/>
        <v>0</v>
      </c>
      <c r="M197" s="169">
        <f t="shared" si="42"/>
        <v>0</v>
      </c>
      <c r="N197" s="172">
        <f t="shared" si="43"/>
        <v>0</v>
      </c>
      <c r="O197" s="224">
        <v>1</v>
      </c>
      <c r="P197" s="158"/>
      <c r="Q197" s="158"/>
      <c r="R197" s="158"/>
      <c r="S197" s="158"/>
      <c r="T197" s="158"/>
    </row>
    <row r="198" spans="2:20" ht="18" x14ac:dyDescent="0.35">
      <c r="B198" s="231" t="s">
        <v>73</v>
      </c>
      <c r="C198" s="222"/>
      <c r="D198" s="222"/>
      <c r="E198" s="222"/>
      <c r="F198" s="222"/>
      <c r="G198" s="222"/>
      <c r="H198" s="222"/>
      <c r="I198" s="222"/>
      <c r="J198" s="223"/>
      <c r="K198" s="167">
        <f t="shared" si="40"/>
        <v>0</v>
      </c>
      <c r="L198" s="168">
        <f t="shared" si="41"/>
        <v>0</v>
      </c>
      <c r="M198" s="169">
        <f t="shared" si="42"/>
        <v>0</v>
      </c>
      <c r="N198" s="172">
        <f t="shared" si="43"/>
        <v>0</v>
      </c>
      <c r="O198" s="224">
        <v>1</v>
      </c>
      <c r="P198" s="158"/>
      <c r="Q198" s="158"/>
      <c r="R198" s="158"/>
      <c r="S198" s="158"/>
      <c r="T198" s="158"/>
    </row>
    <row r="199" spans="2:20" ht="18" x14ac:dyDescent="0.35">
      <c r="B199" s="231" t="s">
        <v>73</v>
      </c>
      <c r="C199" s="222"/>
      <c r="D199" s="222"/>
      <c r="E199" s="222"/>
      <c r="F199" s="222"/>
      <c r="G199" s="222"/>
      <c r="H199" s="222"/>
      <c r="I199" s="222"/>
      <c r="J199" s="223"/>
      <c r="K199" s="167">
        <f t="shared" si="40"/>
        <v>0</v>
      </c>
      <c r="L199" s="168">
        <f t="shared" si="41"/>
        <v>0</v>
      </c>
      <c r="M199" s="169">
        <f t="shared" si="42"/>
        <v>0</v>
      </c>
      <c r="N199" s="172">
        <f t="shared" si="43"/>
        <v>0</v>
      </c>
      <c r="O199" s="224">
        <v>1</v>
      </c>
      <c r="P199" s="158"/>
      <c r="Q199" s="158"/>
      <c r="R199" s="158"/>
      <c r="S199" s="158"/>
      <c r="T199" s="158"/>
    </row>
    <row r="200" spans="2:20" ht="18" x14ac:dyDescent="0.35">
      <c r="B200" s="231" t="s">
        <v>73</v>
      </c>
      <c r="C200" s="222"/>
      <c r="D200" s="222"/>
      <c r="E200" s="222"/>
      <c r="F200" s="222"/>
      <c r="G200" s="222"/>
      <c r="H200" s="222"/>
      <c r="I200" s="222"/>
      <c r="J200" s="223"/>
      <c r="K200" s="167">
        <f t="shared" si="40"/>
        <v>0</v>
      </c>
      <c r="L200" s="168">
        <f t="shared" si="41"/>
        <v>0</v>
      </c>
      <c r="M200" s="169">
        <f t="shared" si="42"/>
        <v>0</v>
      </c>
      <c r="N200" s="172">
        <f t="shared" si="43"/>
        <v>0</v>
      </c>
      <c r="O200" s="224">
        <v>1</v>
      </c>
      <c r="P200" s="158"/>
      <c r="Q200" s="158"/>
      <c r="R200" s="158"/>
      <c r="S200" s="158"/>
      <c r="T200" s="158"/>
    </row>
    <row r="201" spans="2:20" ht="18" x14ac:dyDescent="0.35">
      <c r="B201" s="231" t="s">
        <v>73</v>
      </c>
      <c r="C201" s="222"/>
      <c r="D201" s="222"/>
      <c r="E201" s="222"/>
      <c r="F201" s="222"/>
      <c r="G201" s="222"/>
      <c r="H201" s="222"/>
      <c r="I201" s="222"/>
      <c r="J201" s="223"/>
      <c r="K201" s="167">
        <f t="shared" si="40"/>
        <v>0</v>
      </c>
      <c r="L201" s="168">
        <f t="shared" si="41"/>
        <v>0</v>
      </c>
      <c r="M201" s="169">
        <f t="shared" si="42"/>
        <v>0</v>
      </c>
      <c r="N201" s="172">
        <f t="shared" si="43"/>
        <v>0</v>
      </c>
      <c r="O201" s="224">
        <v>1</v>
      </c>
      <c r="P201" s="158"/>
      <c r="Q201" s="158"/>
      <c r="R201" s="158"/>
      <c r="S201" s="158"/>
      <c r="T201" s="158"/>
    </row>
    <row r="202" spans="2:20" ht="18" x14ac:dyDescent="0.35">
      <c r="B202" s="231" t="s">
        <v>73</v>
      </c>
      <c r="C202" s="222"/>
      <c r="D202" s="222"/>
      <c r="E202" s="222"/>
      <c r="F202" s="222"/>
      <c r="G202" s="222"/>
      <c r="H202" s="222"/>
      <c r="I202" s="222"/>
      <c r="J202" s="223"/>
      <c r="K202" s="167">
        <f t="shared" si="40"/>
        <v>0</v>
      </c>
      <c r="L202" s="168">
        <f t="shared" si="41"/>
        <v>0</v>
      </c>
      <c r="M202" s="169">
        <f t="shared" si="42"/>
        <v>0</v>
      </c>
      <c r="N202" s="172">
        <f t="shared" si="43"/>
        <v>0</v>
      </c>
      <c r="O202" s="224">
        <v>1</v>
      </c>
      <c r="P202" s="158"/>
      <c r="Q202" s="158"/>
      <c r="R202" s="158"/>
      <c r="S202" s="158"/>
      <c r="T202" s="158"/>
    </row>
    <row r="203" spans="2:20" ht="18" x14ac:dyDescent="0.35">
      <c r="B203" s="231" t="s">
        <v>73</v>
      </c>
      <c r="C203" s="222"/>
      <c r="D203" s="222"/>
      <c r="E203" s="222"/>
      <c r="F203" s="222"/>
      <c r="G203" s="222"/>
      <c r="H203" s="222"/>
      <c r="I203" s="222"/>
      <c r="J203" s="223"/>
      <c r="K203" s="167">
        <f t="shared" si="40"/>
        <v>0</v>
      </c>
      <c r="L203" s="168">
        <f t="shared" si="41"/>
        <v>0</v>
      </c>
      <c r="M203" s="169">
        <f t="shared" si="42"/>
        <v>0</v>
      </c>
      <c r="N203" s="172">
        <f t="shared" si="43"/>
        <v>0</v>
      </c>
      <c r="O203" s="224">
        <v>1</v>
      </c>
      <c r="P203" s="158"/>
      <c r="Q203" s="158"/>
      <c r="R203" s="158"/>
      <c r="S203" s="158"/>
      <c r="T203" s="158"/>
    </row>
    <row r="204" spans="2:20" ht="18" x14ac:dyDescent="0.35">
      <c r="B204" s="231" t="s">
        <v>73</v>
      </c>
      <c r="C204" s="222"/>
      <c r="D204" s="222"/>
      <c r="E204" s="222"/>
      <c r="F204" s="222"/>
      <c r="G204" s="222"/>
      <c r="H204" s="222"/>
      <c r="I204" s="222"/>
      <c r="J204" s="223"/>
      <c r="K204" s="167">
        <f t="shared" si="40"/>
        <v>0</v>
      </c>
      <c r="L204" s="168">
        <f t="shared" si="41"/>
        <v>0</v>
      </c>
      <c r="M204" s="169">
        <f t="shared" si="42"/>
        <v>0</v>
      </c>
      <c r="N204" s="172">
        <f t="shared" si="43"/>
        <v>0</v>
      </c>
      <c r="O204" s="224">
        <v>1</v>
      </c>
      <c r="P204" s="158"/>
      <c r="Q204" s="158"/>
      <c r="R204" s="158"/>
      <c r="S204" s="158"/>
      <c r="T204" s="158"/>
    </row>
    <row r="205" spans="2:20" ht="18" x14ac:dyDescent="0.35">
      <c r="B205" s="231" t="s">
        <v>73</v>
      </c>
      <c r="C205" s="222"/>
      <c r="D205" s="222"/>
      <c r="E205" s="222"/>
      <c r="F205" s="222"/>
      <c r="G205" s="222"/>
      <c r="H205" s="222"/>
      <c r="I205" s="222"/>
      <c r="J205" s="223"/>
      <c r="K205" s="167">
        <f t="shared" si="40"/>
        <v>0</v>
      </c>
      <c r="L205" s="168">
        <f t="shared" si="41"/>
        <v>0</v>
      </c>
      <c r="M205" s="169">
        <f t="shared" si="42"/>
        <v>0</v>
      </c>
      <c r="N205" s="172">
        <f t="shared" si="43"/>
        <v>0</v>
      </c>
      <c r="O205" s="224">
        <v>1</v>
      </c>
      <c r="P205" s="158"/>
      <c r="Q205" s="158"/>
      <c r="R205" s="158"/>
      <c r="S205" s="158"/>
      <c r="T205" s="158"/>
    </row>
    <row r="206" spans="2:20" ht="18" x14ac:dyDescent="0.35">
      <c r="B206" s="231" t="s">
        <v>73</v>
      </c>
      <c r="C206" s="222"/>
      <c r="D206" s="222"/>
      <c r="E206" s="222"/>
      <c r="F206" s="222"/>
      <c r="G206" s="222"/>
      <c r="H206" s="222"/>
      <c r="I206" s="222"/>
      <c r="J206" s="223"/>
      <c r="K206" s="167">
        <f t="shared" si="40"/>
        <v>0</v>
      </c>
      <c r="L206" s="168">
        <f t="shared" si="41"/>
        <v>0</v>
      </c>
      <c r="M206" s="169">
        <f t="shared" si="42"/>
        <v>0</v>
      </c>
      <c r="N206" s="172">
        <f t="shared" si="43"/>
        <v>0</v>
      </c>
      <c r="O206" s="224">
        <v>1</v>
      </c>
      <c r="P206" s="158"/>
      <c r="Q206" s="158"/>
      <c r="R206" s="158"/>
      <c r="S206" s="158"/>
      <c r="T206" s="158"/>
    </row>
    <row r="207" spans="2:20" ht="18" x14ac:dyDescent="0.35">
      <c r="B207" s="231" t="s">
        <v>73</v>
      </c>
      <c r="C207" s="222"/>
      <c r="D207" s="222"/>
      <c r="E207" s="222"/>
      <c r="F207" s="222"/>
      <c r="G207" s="222"/>
      <c r="H207" s="222"/>
      <c r="I207" s="222"/>
      <c r="J207" s="223"/>
      <c r="K207" s="167">
        <f t="shared" si="40"/>
        <v>0</v>
      </c>
      <c r="L207" s="168">
        <f t="shared" si="41"/>
        <v>0</v>
      </c>
      <c r="M207" s="169">
        <f t="shared" si="42"/>
        <v>0</v>
      </c>
      <c r="N207" s="172">
        <f t="shared" si="43"/>
        <v>0</v>
      </c>
      <c r="O207" s="224">
        <v>1</v>
      </c>
      <c r="P207" s="158"/>
      <c r="Q207" s="158"/>
      <c r="R207" s="158"/>
      <c r="S207" s="158"/>
      <c r="T207" s="158"/>
    </row>
    <row r="208" spans="2:20" ht="18" x14ac:dyDescent="0.35">
      <c r="B208" s="231" t="s">
        <v>73</v>
      </c>
      <c r="C208" s="222"/>
      <c r="D208" s="222"/>
      <c r="E208" s="222"/>
      <c r="F208" s="222"/>
      <c r="G208" s="222"/>
      <c r="H208" s="222"/>
      <c r="I208" s="222"/>
      <c r="J208" s="223"/>
      <c r="K208" s="167">
        <f t="shared" si="40"/>
        <v>0</v>
      </c>
      <c r="L208" s="168">
        <f t="shared" si="41"/>
        <v>0</v>
      </c>
      <c r="M208" s="169">
        <f t="shared" si="42"/>
        <v>0</v>
      </c>
      <c r="N208" s="172">
        <f t="shared" si="43"/>
        <v>0</v>
      </c>
      <c r="O208" s="224">
        <v>1</v>
      </c>
      <c r="P208" s="158"/>
      <c r="Q208" s="158"/>
      <c r="R208" s="158"/>
      <c r="S208" s="158"/>
      <c r="T208" s="158"/>
    </row>
    <row r="209" spans="2:20" ht="18" x14ac:dyDescent="0.35">
      <c r="B209" s="231" t="s">
        <v>73</v>
      </c>
      <c r="C209" s="222"/>
      <c r="D209" s="222"/>
      <c r="E209" s="222"/>
      <c r="F209" s="222"/>
      <c r="G209" s="222"/>
      <c r="H209" s="222"/>
      <c r="I209" s="222"/>
      <c r="J209" s="223"/>
      <c r="K209" s="167">
        <f t="shared" si="40"/>
        <v>0</v>
      </c>
      <c r="L209" s="168">
        <f t="shared" si="41"/>
        <v>0</v>
      </c>
      <c r="M209" s="169">
        <f t="shared" si="42"/>
        <v>0</v>
      </c>
      <c r="N209" s="172">
        <f t="shared" si="43"/>
        <v>0</v>
      </c>
      <c r="O209" s="224">
        <v>1</v>
      </c>
      <c r="P209" s="158"/>
      <c r="Q209" s="158"/>
      <c r="R209" s="158"/>
      <c r="S209" s="158"/>
      <c r="T209" s="158"/>
    </row>
    <row r="210" spans="2:20" ht="18" x14ac:dyDescent="0.35">
      <c r="B210" s="231" t="s">
        <v>73</v>
      </c>
      <c r="C210" s="222"/>
      <c r="D210" s="222"/>
      <c r="E210" s="222"/>
      <c r="F210" s="222"/>
      <c r="G210" s="222"/>
      <c r="H210" s="222"/>
      <c r="I210" s="222"/>
      <c r="J210" s="223"/>
      <c r="K210" s="167">
        <f t="shared" si="40"/>
        <v>0</v>
      </c>
      <c r="L210" s="168">
        <f t="shared" si="41"/>
        <v>0</v>
      </c>
      <c r="M210" s="169">
        <f t="shared" si="42"/>
        <v>0</v>
      </c>
      <c r="N210" s="172">
        <f t="shared" si="43"/>
        <v>0</v>
      </c>
      <c r="O210" s="224">
        <v>1</v>
      </c>
      <c r="P210" s="158"/>
      <c r="Q210" s="158"/>
      <c r="R210" s="158"/>
      <c r="S210" s="158"/>
      <c r="T210" s="158"/>
    </row>
    <row r="211" spans="2:20" ht="18.600000000000001" thickBot="1" x14ac:dyDescent="0.4">
      <c r="B211" s="234" t="s">
        <v>73</v>
      </c>
      <c r="C211" s="227"/>
      <c r="D211" s="227"/>
      <c r="E211" s="227"/>
      <c r="F211" s="227"/>
      <c r="G211" s="227"/>
      <c r="H211" s="227"/>
      <c r="I211" s="227"/>
      <c r="J211" s="236"/>
      <c r="K211" s="173">
        <f t="shared" si="40"/>
        <v>0</v>
      </c>
      <c r="L211" s="174">
        <f t="shared" si="41"/>
        <v>0</v>
      </c>
      <c r="M211" s="175">
        <f t="shared" si="42"/>
        <v>0</v>
      </c>
      <c r="N211" s="176">
        <f t="shared" si="43"/>
        <v>0</v>
      </c>
      <c r="O211" s="228">
        <v>1</v>
      </c>
      <c r="P211" s="158"/>
      <c r="Q211" s="158"/>
      <c r="R211" s="158"/>
      <c r="S211" s="158"/>
      <c r="T211" s="158"/>
    </row>
    <row r="212" spans="2:20" ht="27" thickTop="1" thickBot="1" x14ac:dyDescent="0.55000000000000004">
      <c r="B212" s="177"/>
      <c r="C212" s="178"/>
      <c r="D212" s="178"/>
      <c r="E212" s="179"/>
      <c r="F212" s="179"/>
      <c r="G212" s="179"/>
      <c r="H212" s="179"/>
      <c r="I212" s="179"/>
      <c r="J212" s="211" t="s">
        <v>6</v>
      </c>
      <c r="K212" s="181">
        <f>SUM(K150:K211)</f>
        <v>0</v>
      </c>
      <c r="L212" s="181">
        <f>SUM(L150:L211)</f>
        <v>0</v>
      </c>
      <c r="M212" s="181">
        <f>SUM(M150:M211)</f>
        <v>0</v>
      </c>
      <c r="N212" s="182">
        <f>SUM(N150:N211)</f>
        <v>0</v>
      </c>
      <c r="O212" s="183" t="s">
        <v>75</v>
      </c>
      <c r="P212" s="184"/>
      <c r="Q212" s="184"/>
      <c r="R212" s="184"/>
      <c r="S212" s="158"/>
      <c r="T212" s="158"/>
    </row>
    <row r="213" spans="2:20" ht="27" thickTop="1" thickBot="1" x14ac:dyDescent="0.55000000000000004">
      <c r="B213" s="185"/>
      <c r="C213" s="186"/>
      <c r="D213" s="186"/>
      <c r="E213" s="187"/>
      <c r="F213" s="187"/>
      <c r="G213" s="188" t="s">
        <v>76</v>
      </c>
      <c r="H213" s="187"/>
      <c r="I213" s="187"/>
      <c r="J213" s="187"/>
      <c r="K213" s="189">
        <f>M212-O213</f>
        <v>0</v>
      </c>
      <c r="L213" s="190" t="s">
        <v>77</v>
      </c>
      <c r="M213" s="191"/>
      <c r="N213" s="192"/>
      <c r="O213" s="193">
        <f>SUMIF((O148:O211),2,(M148:M211))</f>
        <v>0</v>
      </c>
      <c r="P213" s="184"/>
      <c r="Q213" s="184"/>
      <c r="R213" s="184"/>
      <c r="S213" s="158"/>
      <c r="T213" s="158"/>
    </row>
    <row r="214" spans="2:20" ht="8.1" customHeight="1" thickTop="1" thickBot="1" x14ac:dyDescent="0.4">
      <c r="B214" s="194"/>
      <c r="C214" s="195"/>
      <c r="D214" s="196"/>
      <c r="E214" s="196"/>
      <c r="F214" s="196"/>
      <c r="G214" s="196"/>
      <c r="H214" s="196"/>
      <c r="I214" s="196"/>
      <c r="J214" s="196"/>
      <c r="K214" s="196"/>
      <c r="L214" s="158"/>
      <c r="M214" s="158"/>
      <c r="N214" s="158"/>
      <c r="O214" s="158"/>
      <c r="P214" s="158"/>
      <c r="Q214" s="158"/>
      <c r="R214" s="158"/>
      <c r="S214" s="158"/>
      <c r="T214" s="158"/>
    </row>
    <row r="215" spans="2:20" ht="24.6" thickTop="1" thickBot="1" x14ac:dyDescent="0.4">
      <c r="E215" s="619" t="s">
        <v>81</v>
      </c>
      <c r="F215" s="620"/>
      <c r="G215" s="620"/>
      <c r="H215" s="620"/>
      <c r="I215" s="620"/>
      <c r="J215" s="620"/>
      <c r="K215" s="620"/>
      <c r="L215" s="620"/>
      <c r="M215" s="620"/>
      <c r="N215" s="620"/>
      <c r="O215" s="621"/>
      <c r="P215" s="158"/>
      <c r="Q215" s="158"/>
      <c r="R215" s="158"/>
      <c r="S215" s="158"/>
      <c r="T215" s="158"/>
    </row>
    <row r="216" spans="2:20" ht="18.600000000000001" thickTop="1" x14ac:dyDescent="0.35">
      <c r="E216" s="197"/>
      <c r="F216" s="198" t="s">
        <v>60</v>
      </c>
      <c r="G216" s="198" t="s">
        <v>61</v>
      </c>
      <c r="H216" s="198" t="s">
        <v>78</v>
      </c>
      <c r="I216" s="198" t="s">
        <v>79</v>
      </c>
      <c r="J216" s="198" t="s">
        <v>80</v>
      </c>
      <c r="K216" s="198" t="s">
        <v>68</v>
      </c>
      <c r="L216" s="198" t="s">
        <v>69</v>
      </c>
      <c r="M216" s="199" t="s">
        <v>70</v>
      </c>
      <c r="N216" s="200" t="s">
        <v>71</v>
      </c>
      <c r="O216" s="166" t="s">
        <v>72</v>
      </c>
      <c r="P216" s="158"/>
      <c r="Q216" s="158"/>
      <c r="R216" s="158"/>
      <c r="S216" s="158"/>
      <c r="T216" s="158"/>
    </row>
    <row r="217" spans="2:20" ht="18" x14ac:dyDescent="0.35">
      <c r="E217" s="250" t="s">
        <v>82</v>
      </c>
      <c r="F217" s="251"/>
      <c r="G217" s="251"/>
      <c r="H217" s="251"/>
      <c r="I217" s="251"/>
      <c r="J217" s="251"/>
      <c r="K217" s="252"/>
      <c r="L217" s="252"/>
      <c r="M217" s="252"/>
      <c r="N217" s="253"/>
      <c r="O217" s="246"/>
    </row>
    <row r="218" spans="2:20" ht="18" x14ac:dyDescent="0.35">
      <c r="E218" s="229" t="s">
        <v>73</v>
      </c>
      <c r="F218" s="222"/>
      <c r="G218" s="222"/>
      <c r="H218" s="222"/>
      <c r="I218" s="222"/>
      <c r="J218" s="230"/>
      <c r="K218" s="167">
        <f t="shared" ref="K218:K237" si="44">G218*H218*I218</f>
        <v>0</v>
      </c>
      <c r="L218" s="168">
        <f t="shared" ref="L218:L237" si="45">(H218+I218)*2*J218*G218</f>
        <v>0</v>
      </c>
      <c r="M218" s="169">
        <f t="shared" ref="M218:M237" si="46">G218*H218*I218*J218</f>
        <v>0</v>
      </c>
      <c r="N218" s="170">
        <f t="shared" ref="N218:N237" si="47">G218*(H218+0.5+0.5)*(I218+0.5+0.5)*J218</f>
        <v>0</v>
      </c>
      <c r="O218" s="224">
        <v>1</v>
      </c>
      <c r="P218" s="158"/>
      <c r="Q218" s="158"/>
      <c r="R218" s="158"/>
      <c r="S218" s="158"/>
      <c r="T218" s="158"/>
    </row>
    <row r="219" spans="2:20" ht="18" x14ac:dyDescent="0.35">
      <c r="E219" s="231" t="s">
        <v>73</v>
      </c>
      <c r="F219" s="222"/>
      <c r="G219" s="222"/>
      <c r="H219" s="222"/>
      <c r="I219" s="222"/>
      <c r="J219" s="230"/>
      <c r="K219" s="167">
        <f t="shared" si="44"/>
        <v>0</v>
      </c>
      <c r="L219" s="168">
        <f t="shared" si="45"/>
        <v>0</v>
      </c>
      <c r="M219" s="169">
        <f t="shared" si="46"/>
        <v>0</v>
      </c>
      <c r="N219" s="172">
        <f t="shared" si="47"/>
        <v>0</v>
      </c>
      <c r="O219" s="224">
        <v>1</v>
      </c>
      <c r="P219" s="158"/>
      <c r="Q219" s="158"/>
      <c r="R219" s="158"/>
      <c r="S219" s="158"/>
      <c r="T219" s="158"/>
    </row>
    <row r="220" spans="2:20" ht="18" x14ac:dyDescent="0.35">
      <c r="E220" s="231" t="s">
        <v>73</v>
      </c>
      <c r="F220" s="222"/>
      <c r="G220" s="222"/>
      <c r="H220" s="222"/>
      <c r="I220" s="222"/>
      <c r="J220" s="230"/>
      <c r="K220" s="167">
        <f t="shared" si="44"/>
        <v>0</v>
      </c>
      <c r="L220" s="168">
        <f t="shared" si="45"/>
        <v>0</v>
      </c>
      <c r="M220" s="169">
        <f t="shared" si="46"/>
        <v>0</v>
      </c>
      <c r="N220" s="172">
        <f t="shared" si="47"/>
        <v>0</v>
      </c>
      <c r="O220" s="224">
        <v>1</v>
      </c>
      <c r="P220" s="158"/>
      <c r="Q220" s="158"/>
      <c r="R220" s="158"/>
      <c r="S220" s="158"/>
      <c r="T220" s="158"/>
    </row>
    <row r="221" spans="2:20" ht="18" x14ac:dyDescent="0.35">
      <c r="E221" s="231" t="s">
        <v>73</v>
      </c>
      <c r="F221" s="222"/>
      <c r="G221" s="222"/>
      <c r="H221" s="222"/>
      <c r="I221" s="222"/>
      <c r="J221" s="230"/>
      <c r="K221" s="167">
        <f t="shared" si="44"/>
        <v>0</v>
      </c>
      <c r="L221" s="168">
        <f t="shared" si="45"/>
        <v>0</v>
      </c>
      <c r="M221" s="169">
        <f t="shared" si="46"/>
        <v>0</v>
      </c>
      <c r="N221" s="172">
        <f t="shared" si="47"/>
        <v>0</v>
      </c>
      <c r="O221" s="224">
        <v>1</v>
      </c>
      <c r="P221" s="158"/>
      <c r="Q221" s="158"/>
      <c r="R221" s="158"/>
      <c r="S221" s="158"/>
      <c r="T221" s="158"/>
    </row>
    <row r="222" spans="2:20" ht="18" x14ac:dyDescent="0.35">
      <c r="E222" s="231" t="s">
        <v>73</v>
      </c>
      <c r="F222" s="222"/>
      <c r="G222" s="222"/>
      <c r="H222" s="222"/>
      <c r="I222" s="222"/>
      <c r="J222" s="230"/>
      <c r="K222" s="167">
        <f t="shared" si="44"/>
        <v>0</v>
      </c>
      <c r="L222" s="168">
        <f t="shared" si="45"/>
        <v>0</v>
      </c>
      <c r="M222" s="169">
        <f t="shared" si="46"/>
        <v>0</v>
      </c>
      <c r="N222" s="172">
        <f t="shared" si="47"/>
        <v>0</v>
      </c>
      <c r="O222" s="224">
        <v>1</v>
      </c>
      <c r="P222" s="158"/>
      <c r="Q222" s="158"/>
      <c r="R222" s="158"/>
      <c r="S222" s="158"/>
      <c r="T222" s="158"/>
    </row>
    <row r="223" spans="2:20" ht="18" x14ac:dyDescent="0.35">
      <c r="E223" s="231" t="s">
        <v>73</v>
      </c>
      <c r="F223" s="222"/>
      <c r="G223" s="222"/>
      <c r="H223" s="222"/>
      <c r="I223" s="222"/>
      <c r="J223" s="230"/>
      <c r="K223" s="167">
        <f t="shared" si="44"/>
        <v>0</v>
      </c>
      <c r="L223" s="168">
        <f t="shared" si="45"/>
        <v>0</v>
      </c>
      <c r="M223" s="169">
        <f t="shared" si="46"/>
        <v>0</v>
      </c>
      <c r="N223" s="172">
        <f t="shared" si="47"/>
        <v>0</v>
      </c>
      <c r="O223" s="224">
        <v>1</v>
      </c>
      <c r="P223" s="158"/>
      <c r="Q223" s="158"/>
      <c r="R223" s="158"/>
      <c r="S223" s="158"/>
      <c r="T223" s="158"/>
    </row>
    <row r="224" spans="2:20" ht="18" x14ac:dyDescent="0.35">
      <c r="E224" s="231" t="s">
        <v>73</v>
      </c>
      <c r="F224" s="222"/>
      <c r="G224" s="222"/>
      <c r="H224" s="222"/>
      <c r="I224" s="222"/>
      <c r="J224" s="230"/>
      <c r="K224" s="167">
        <f t="shared" si="44"/>
        <v>0</v>
      </c>
      <c r="L224" s="168">
        <f t="shared" si="45"/>
        <v>0</v>
      </c>
      <c r="M224" s="169">
        <f t="shared" si="46"/>
        <v>0</v>
      </c>
      <c r="N224" s="172">
        <f t="shared" si="47"/>
        <v>0</v>
      </c>
      <c r="O224" s="224">
        <v>1</v>
      </c>
      <c r="P224" s="158"/>
      <c r="Q224" s="158"/>
      <c r="R224" s="158"/>
      <c r="S224" s="158"/>
      <c r="T224" s="158"/>
    </row>
    <row r="225" spans="5:20" ht="18" x14ac:dyDescent="0.35">
      <c r="E225" s="231" t="s">
        <v>73</v>
      </c>
      <c r="F225" s="222"/>
      <c r="G225" s="222"/>
      <c r="H225" s="222"/>
      <c r="I225" s="222"/>
      <c r="J225" s="230"/>
      <c r="K225" s="167">
        <f t="shared" si="44"/>
        <v>0</v>
      </c>
      <c r="L225" s="168">
        <f t="shared" si="45"/>
        <v>0</v>
      </c>
      <c r="M225" s="169">
        <f t="shared" si="46"/>
        <v>0</v>
      </c>
      <c r="N225" s="172">
        <f t="shared" si="47"/>
        <v>0</v>
      </c>
      <c r="O225" s="224">
        <v>1</v>
      </c>
      <c r="P225" s="158"/>
      <c r="Q225" s="158"/>
      <c r="R225" s="158"/>
      <c r="S225" s="158"/>
      <c r="T225" s="158"/>
    </row>
    <row r="226" spans="5:20" ht="18" x14ac:dyDescent="0.35">
      <c r="E226" s="231" t="s">
        <v>73</v>
      </c>
      <c r="F226" s="222"/>
      <c r="G226" s="222"/>
      <c r="H226" s="222"/>
      <c r="I226" s="222"/>
      <c r="J226" s="230"/>
      <c r="K226" s="167">
        <f t="shared" si="44"/>
        <v>0</v>
      </c>
      <c r="L226" s="168">
        <f t="shared" si="45"/>
        <v>0</v>
      </c>
      <c r="M226" s="169">
        <f t="shared" si="46"/>
        <v>0</v>
      </c>
      <c r="N226" s="172">
        <f t="shared" si="47"/>
        <v>0</v>
      </c>
      <c r="O226" s="232">
        <v>1</v>
      </c>
      <c r="P226" s="158"/>
      <c r="Q226" s="158"/>
      <c r="R226" s="158"/>
      <c r="S226" s="158"/>
      <c r="T226" s="158"/>
    </row>
    <row r="227" spans="5:20" ht="18" x14ac:dyDescent="0.35">
      <c r="E227" s="231" t="s">
        <v>73</v>
      </c>
      <c r="F227" s="222"/>
      <c r="G227" s="222"/>
      <c r="H227" s="222"/>
      <c r="I227" s="222"/>
      <c r="J227" s="230"/>
      <c r="K227" s="167">
        <f t="shared" si="44"/>
        <v>0</v>
      </c>
      <c r="L227" s="168">
        <f t="shared" si="45"/>
        <v>0</v>
      </c>
      <c r="M227" s="169">
        <f t="shared" si="46"/>
        <v>0</v>
      </c>
      <c r="N227" s="172">
        <f t="shared" si="47"/>
        <v>0</v>
      </c>
      <c r="O227" s="224">
        <v>1</v>
      </c>
      <c r="P227" s="158"/>
      <c r="Q227" s="158"/>
      <c r="R227" s="158"/>
      <c r="S227" s="158"/>
      <c r="T227" s="158"/>
    </row>
    <row r="228" spans="5:20" ht="18" x14ac:dyDescent="0.35">
      <c r="E228" s="231" t="s">
        <v>73</v>
      </c>
      <c r="F228" s="222"/>
      <c r="G228" s="222"/>
      <c r="H228" s="222"/>
      <c r="I228" s="222"/>
      <c r="J228" s="230"/>
      <c r="K228" s="167">
        <f t="shared" si="44"/>
        <v>0</v>
      </c>
      <c r="L228" s="168">
        <f t="shared" si="45"/>
        <v>0</v>
      </c>
      <c r="M228" s="169">
        <f t="shared" si="46"/>
        <v>0</v>
      </c>
      <c r="N228" s="172">
        <f t="shared" si="47"/>
        <v>0</v>
      </c>
      <c r="O228" s="224">
        <v>1</v>
      </c>
      <c r="P228" s="158"/>
      <c r="Q228" s="158"/>
      <c r="R228" s="158"/>
      <c r="S228" s="158"/>
      <c r="T228" s="158"/>
    </row>
    <row r="229" spans="5:20" ht="18" x14ac:dyDescent="0.35">
      <c r="E229" s="231" t="s">
        <v>73</v>
      </c>
      <c r="F229" s="222"/>
      <c r="G229" s="222"/>
      <c r="H229" s="222"/>
      <c r="I229" s="222"/>
      <c r="J229" s="230"/>
      <c r="K229" s="167">
        <f t="shared" si="44"/>
        <v>0</v>
      </c>
      <c r="L229" s="168">
        <f t="shared" si="45"/>
        <v>0</v>
      </c>
      <c r="M229" s="169">
        <f t="shared" si="46"/>
        <v>0</v>
      </c>
      <c r="N229" s="172">
        <f t="shared" si="47"/>
        <v>0</v>
      </c>
      <c r="O229" s="224">
        <v>1</v>
      </c>
      <c r="P229" s="158"/>
      <c r="Q229" s="158"/>
      <c r="R229" s="158"/>
      <c r="S229" s="158"/>
      <c r="T229" s="158"/>
    </row>
    <row r="230" spans="5:20" ht="18" x14ac:dyDescent="0.35">
      <c r="E230" s="231" t="s">
        <v>73</v>
      </c>
      <c r="F230" s="222"/>
      <c r="G230" s="222"/>
      <c r="H230" s="222"/>
      <c r="I230" s="222"/>
      <c r="J230" s="230"/>
      <c r="K230" s="167">
        <f t="shared" si="44"/>
        <v>0</v>
      </c>
      <c r="L230" s="168">
        <f t="shared" si="45"/>
        <v>0</v>
      </c>
      <c r="M230" s="169">
        <f t="shared" si="46"/>
        <v>0</v>
      </c>
      <c r="N230" s="172">
        <f t="shared" si="47"/>
        <v>0</v>
      </c>
      <c r="O230" s="224">
        <v>1</v>
      </c>
      <c r="P230" s="158"/>
      <c r="Q230" s="158"/>
      <c r="R230" s="158"/>
      <c r="S230" s="158"/>
      <c r="T230" s="158"/>
    </row>
    <row r="231" spans="5:20" ht="18" x14ac:dyDescent="0.35">
      <c r="E231" s="231" t="s">
        <v>73</v>
      </c>
      <c r="F231" s="222"/>
      <c r="G231" s="222"/>
      <c r="H231" s="222"/>
      <c r="I231" s="222"/>
      <c r="J231" s="230"/>
      <c r="K231" s="167">
        <f t="shared" si="44"/>
        <v>0</v>
      </c>
      <c r="L231" s="168">
        <f t="shared" si="45"/>
        <v>0</v>
      </c>
      <c r="M231" s="169">
        <f t="shared" si="46"/>
        <v>0</v>
      </c>
      <c r="N231" s="172">
        <f t="shared" si="47"/>
        <v>0</v>
      </c>
      <c r="O231" s="232">
        <v>1</v>
      </c>
      <c r="P231" s="158"/>
      <c r="Q231" s="158"/>
      <c r="R231" s="158"/>
      <c r="S231" s="158"/>
      <c r="T231" s="158"/>
    </row>
    <row r="232" spans="5:20" ht="18" x14ac:dyDescent="0.35">
      <c r="E232" s="231" t="s">
        <v>73</v>
      </c>
      <c r="F232" s="222"/>
      <c r="G232" s="222"/>
      <c r="H232" s="222"/>
      <c r="I232" s="222"/>
      <c r="J232" s="230"/>
      <c r="K232" s="167">
        <f t="shared" si="44"/>
        <v>0</v>
      </c>
      <c r="L232" s="168">
        <f t="shared" si="45"/>
        <v>0</v>
      </c>
      <c r="M232" s="169">
        <f t="shared" si="46"/>
        <v>0</v>
      </c>
      <c r="N232" s="172">
        <f t="shared" si="47"/>
        <v>0</v>
      </c>
      <c r="O232" s="224">
        <v>1</v>
      </c>
      <c r="P232" s="158"/>
      <c r="Q232" s="158"/>
      <c r="R232" s="158"/>
      <c r="S232" s="158"/>
      <c r="T232" s="158"/>
    </row>
    <row r="233" spans="5:20" ht="18" x14ac:dyDescent="0.35">
      <c r="E233" s="231" t="s">
        <v>73</v>
      </c>
      <c r="F233" s="222"/>
      <c r="G233" s="222"/>
      <c r="H233" s="222"/>
      <c r="I233" s="222"/>
      <c r="J233" s="230"/>
      <c r="K233" s="167">
        <f t="shared" si="44"/>
        <v>0</v>
      </c>
      <c r="L233" s="168">
        <f t="shared" si="45"/>
        <v>0</v>
      </c>
      <c r="M233" s="169">
        <f t="shared" si="46"/>
        <v>0</v>
      </c>
      <c r="N233" s="172">
        <f t="shared" si="47"/>
        <v>0</v>
      </c>
      <c r="O233" s="224">
        <v>1</v>
      </c>
      <c r="P233" s="158"/>
      <c r="Q233" s="158"/>
      <c r="R233" s="158"/>
      <c r="S233" s="158"/>
      <c r="T233" s="158"/>
    </row>
    <row r="234" spans="5:20" ht="18" x14ac:dyDescent="0.35">
      <c r="E234" s="231" t="s">
        <v>73</v>
      </c>
      <c r="F234" s="222"/>
      <c r="G234" s="222"/>
      <c r="H234" s="222"/>
      <c r="I234" s="222"/>
      <c r="J234" s="230"/>
      <c r="K234" s="167">
        <f t="shared" si="44"/>
        <v>0</v>
      </c>
      <c r="L234" s="168">
        <f t="shared" si="45"/>
        <v>0</v>
      </c>
      <c r="M234" s="169">
        <f t="shared" si="46"/>
        <v>0</v>
      </c>
      <c r="N234" s="172">
        <f t="shared" si="47"/>
        <v>0</v>
      </c>
      <c r="O234" s="224">
        <v>1</v>
      </c>
      <c r="P234" s="158"/>
      <c r="Q234" s="158"/>
      <c r="R234" s="158"/>
      <c r="S234" s="158"/>
      <c r="T234" s="158"/>
    </row>
    <row r="235" spans="5:20" ht="18" x14ac:dyDescent="0.35">
      <c r="E235" s="231" t="s">
        <v>73</v>
      </c>
      <c r="F235" s="222"/>
      <c r="G235" s="222"/>
      <c r="H235" s="222"/>
      <c r="I235" s="222"/>
      <c r="J235" s="230"/>
      <c r="K235" s="167">
        <f t="shared" si="44"/>
        <v>0</v>
      </c>
      <c r="L235" s="168">
        <f t="shared" si="45"/>
        <v>0</v>
      </c>
      <c r="M235" s="169">
        <f t="shared" si="46"/>
        <v>0</v>
      </c>
      <c r="N235" s="172">
        <f t="shared" si="47"/>
        <v>0</v>
      </c>
      <c r="O235" s="224">
        <v>1</v>
      </c>
      <c r="P235" s="158"/>
      <c r="Q235" s="158"/>
      <c r="R235" s="158"/>
      <c r="S235" s="158"/>
      <c r="T235" s="158"/>
    </row>
    <row r="236" spans="5:20" ht="18" x14ac:dyDescent="0.35">
      <c r="E236" s="231" t="s">
        <v>73</v>
      </c>
      <c r="F236" s="222"/>
      <c r="G236" s="222"/>
      <c r="H236" s="222"/>
      <c r="I236" s="222"/>
      <c r="J236" s="230"/>
      <c r="K236" s="167">
        <f t="shared" si="44"/>
        <v>0</v>
      </c>
      <c r="L236" s="168">
        <f t="shared" si="45"/>
        <v>0</v>
      </c>
      <c r="M236" s="169">
        <f t="shared" si="46"/>
        <v>0</v>
      </c>
      <c r="N236" s="172">
        <f t="shared" si="47"/>
        <v>0</v>
      </c>
      <c r="O236" s="232">
        <v>1</v>
      </c>
      <c r="P236" s="158"/>
      <c r="Q236" s="158"/>
      <c r="R236" s="158"/>
      <c r="S236" s="158"/>
      <c r="T236" s="158"/>
    </row>
    <row r="237" spans="5:20" ht="18.600000000000001" thickBot="1" x14ac:dyDescent="0.4">
      <c r="E237" s="231" t="s">
        <v>73</v>
      </c>
      <c r="F237" s="222"/>
      <c r="G237" s="222"/>
      <c r="H237" s="222"/>
      <c r="I237" s="222"/>
      <c r="J237" s="230"/>
      <c r="K237" s="173">
        <f t="shared" si="44"/>
        <v>0</v>
      </c>
      <c r="L237" s="174">
        <f t="shared" si="45"/>
        <v>0</v>
      </c>
      <c r="M237" s="175">
        <f t="shared" si="46"/>
        <v>0</v>
      </c>
      <c r="N237" s="176">
        <f t="shared" si="47"/>
        <v>0</v>
      </c>
      <c r="O237" s="224">
        <v>1</v>
      </c>
      <c r="P237" s="158"/>
      <c r="Q237" s="158"/>
      <c r="R237" s="158"/>
      <c r="S237" s="158"/>
      <c r="T237" s="158"/>
    </row>
    <row r="238" spans="5:20" ht="18.600000000000001" thickTop="1" x14ac:dyDescent="0.35">
      <c r="E238" s="237" t="s">
        <v>83</v>
      </c>
      <c r="F238" s="238"/>
      <c r="G238" s="238"/>
      <c r="H238" s="238"/>
      <c r="I238" s="238"/>
      <c r="J238" s="238"/>
      <c r="K238" s="239"/>
      <c r="L238" s="239"/>
      <c r="M238" s="239"/>
      <c r="N238" s="248"/>
      <c r="O238" s="254"/>
    </row>
    <row r="239" spans="5:20" ht="18" x14ac:dyDescent="0.35">
      <c r="E239" s="231" t="s">
        <v>73</v>
      </c>
      <c r="F239" s="222"/>
      <c r="G239" s="222"/>
      <c r="H239" s="222"/>
      <c r="I239" s="222"/>
      <c r="J239" s="230"/>
      <c r="K239" s="167">
        <f t="shared" ref="K239:K258" si="48">G239*H239*I239</f>
        <v>0</v>
      </c>
      <c r="L239" s="168">
        <f t="shared" ref="L239:L258" si="49">(H239+I239)*2*J239*G239</f>
        <v>0</v>
      </c>
      <c r="M239" s="169">
        <f t="shared" ref="M239:M258" si="50">G239*H239*I239*J239</f>
        <v>0</v>
      </c>
      <c r="N239" s="170">
        <f t="shared" ref="N239:N258" si="51">G239*(H239+0.5+0.5)*(I239+0.5+0.5)*J239</f>
        <v>0</v>
      </c>
      <c r="O239" s="233">
        <v>1</v>
      </c>
      <c r="P239" s="158"/>
      <c r="Q239" s="158"/>
      <c r="R239" s="158"/>
      <c r="S239" s="158"/>
      <c r="T239" s="158"/>
    </row>
    <row r="240" spans="5:20" ht="18" x14ac:dyDescent="0.35">
      <c r="E240" s="231" t="s">
        <v>73</v>
      </c>
      <c r="F240" s="222"/>
      <c r="G240" s="222"/>
      <c r="H240" s="222"/>
      <c r="I240" s="222"/>
      <c r="J240" s="230"/>
      <c r="K240" s="167">
        <f t="shared" si="48"/>
        <v>0</v>
      </c>
      <c r="L240" s="168">
        <f t="shared" si="49"/>
        <v>0</v>
      </c>
      <c r="M240" s="169">
        <f t="shared" si="50"/>
        <v>0</v>
      </c>
      <c r="N240" s="172">
        <f t="shared" si="51"/>
        <v>0</v>
      </c>
      <c r="O240" s="224">
        <v>1</v>
      </c>
      <c r="P240" s="158"/>
      <c r="Q240" s="158"/>
      <c r="R240" s="158"/>
      <c r="S240" s="158"/>
      <c r="T240" s="158"/>
    </row>
    <row r="241" spans="5:20" ht="18" x14ac:dyDescent="0.35">
      <c r="E241" s="231" t="s">
        <v>73</v>
      </c>
      <c r="F241" s="222"/>
      <c r="G241" s="222"/>
      <c r="H241" s="222"/>
      <c r="I241" s="222"/>
      <c r="J241" s="230"/>
      <c r="K241" s="167">
        <f t="shared" si="48"/>
        <v>0</v>
      </c>
      <c r="L241" s="168">
        <f t="shared" si="49"/>
        <v>0</v>
      </c>
      <c r="M241" s="169">
        <f t="shared" si="50"/>
        <v>0</v>
      </c>
      <c r="N241" s="172">
        <f t="shared" si="51"/>
        <v>0</v>
      </c>
      <c r="O241" s="224">
        <v>1</v>
      </c>
      <c r="P241" s="158"/>
      <c r="Q241" s="158"/>
      <c r="R241" s="158"/>
      <c r="S241" s="158"/>
      <c r="T241" s="158"/>
    </row>
    <row r="242" spans="5:20" ht="18" x14ac:dyDescent="0.35">
      <c r="E242" s="231" t="s">
        <v>73</v>
      </c>
      <c r="F242" s="222"/>
      <c r="G242" s="222"/>
      <c r="H242" s="222"/>
      <c r="I242" s="222"/>
      <c r="J242" s="230"/>
      <c r="K242" s="167">
        <f t="shared" si="48"/>
        <v>0</v>
      </c>
      <c r="L242" s="168">
        <f t="shared" si="49"/>
        <v>0</v>
      </c>
      <c r="M242" s="169">
        <f t="shared" si="50"/>
        <v>0</v>
      </c>
      <c r="N242" s="172">
        <f t="shared" si="51"/>
        <v>0</v>
      </c>
      <c r="O242" s="224">
        <v>1</v>
      </c>
      <c r="P242" s="158"/>
      <c r="Q242" s="158"/>
      <c r="R242" s="158"/>
      <c r="S242" s="158"/>
      <c r="T242" s="158"/>
    </row>
    <row r="243" spans="5:20" ht="18" x14ac:dyDescent="0.35">
      <c r="E243" s="231" t="s">
        <v>73</v>
      </c>
      <c r="F243" s="222"/>
      <c r="G243" s="222"/>
      <c r="H243" s="222"/>
      <c r="I243" s="222"/>
      <c r="J243" s="230"/>
      <c r="K243" s="167">
        <f t="shared" si="48"/>
        <v>0</v>
      </c>
      <c r="L243" s="168">
        <f t="shared" si="49"/>
        <v>0</v>
      </c>
      <c r="M243" s="169">
        <f t="shared" si="50"/>
        <v>0</v>
      </c>
      <c r="N243" s="172">
        <f t="shared" si="51"/>
        <v>0</v>
      </c>
      <c r="O243" s="224">
        <v>1</v>
      </c>
      <c r="P243" s="158"/>
      <c r="Q243" s="158"/>
      <c r="R243" s="158"/>
      <c r="S243" s="158"/>
      <c r="T243" s="158"/>
    </row>
    <row r="244" spans="5:20" ht="18" x14ac:dyDescent="0.35">
      <c r="E244" s="231" t="s">
        <v>73</v>
      </c>
      <c r="F244" s="222"/>
      <c r="G244" s="222"/>
      <c r="H244" s="222"/>
      <c r="I244" s="222"/>
      <c r="J244" s="230"/>
      <c r="K244" s="167">
        <f t="shared" si="48"/>
        <v>0</v>
      </c>
      <c r="L244" s="168">
        <f t="shared" si="49"/>
        <v>0</v>
      </c>
      <c r="M244" s="169">
        <f t="shared" si="50"/>
        <v>0</v>
      </c>
      <c r="N244" s="172">
        <f t="shared" si="51"/>
        <v>0</v>
      </c>
      <c r="O244" s="224">
        <v>1</v>
      </c>
      <c r="P244" s="158"/>
      <c r="Q244" s="158"/>
      <c r="R244" s="158"/>
      <c r="S244" s="158"/>
      <c r="T244" s="158"/>
    </row>
    <row r="245" spans="5:20" ht="18" x14ac:dyDescent="0.35">
      <c r="E245" s="231" t="s">
        <v>73</v>
      </c>
      <c r="F245" s="222"/>
      <c r="G245" s="222"/>
      <c r="H245" s="222"/>
      <c r="I245" s="222"/>
      <c r="J245" s="230"/>
      <c r="K245" s="167">
        <f t="shared" si="48"/>
        <v>0</v>
      </c>
      <c r="L245" s="168">
        <f t="shared" si="49"/>
        <v>0</v>
      </c>
      <c r="M245" s="169">
        <f t="shared" si="50"/>
        <v>0</v>
      </c>
      <c r="N245" s="172">
        <f t="shared" si="51"/>
        <v>0</v>
      </c>
      <c r="O245" s="224">
        <v>1</v>
      </c>
      <c r="P245" s="158"/>
      <c r="Q245" s="158"/>
      <c r="R245" s="158"/>
      <c r="S245" s="158"/>
      <c r="T245" s="158"/>
    </row>
    <row r="246" spans="5:20" ht="18" x14ac:dyDescent="0.35">
      <c r="E246" s="231" t="s">
        <v>73</v>
      </c>
      <c r="F246" s="222"/>
      <c r="G246" s="222"/>
      <c r="H246" s="222"/>
      <c r="I246" s="222"/>
      <c r="J246" s="230"/>
      <c r="K246" s="167">
        <f t="shared" si="48"/>
        <v>0</v>
      </c>
      <c r="L246" s="168">
        <f t="shared" si="49"/>
        <v>0</v>
      </c>
      <c r="M246" s="169">
        <f t="shared" si="50"/>
        <v>0</v>
      </c>
      <c r="N246" s="172">
        <f t="shared" si="51"/>
        <v>0</v>
      </c>
      <c r="O246" s="224">
        <v>1</v>
      </c>
      <c r="P246" s="158"/>
      <c r="Q246" s="158"/>
      <c r="R246" s="158"/>
      <c r="S246" s="158"/>
      <c r="T246" s="158"/>
    </row>
    <row r="247" spans="5:20" ht="18" x14ac:dyDescent="0.35">
      <c r="E247" s="231" t="s">
        <v>73</v>
      </c>
      <c r="F247" s="222"/>
      <c r="G247" s="222"/>
      <c r="H247" s="222"/>
      <c r="I247" s="222"/>
      <c r="J247" s="230"/>
      <c r="K247" s="167">
        <f t="shared" si="48"/>
        <v>0</v>
      </c>
      <c r="L247" s="168">
        <f t="shared" si="49"/>
        <v>0</v>
      </c>
      <c r="M247" s="169">
        <f t="shared" si="50"/>
        <v>0</v>
      </c>
      <c r="N247" s="172">
        <f t="shared" si="51"/>
        <v>0</v>
      </c>
      <c r="O247" s="224">
        <v>1</v>
      </c>
      <c r="P247" s="158"/>
      <c r="Q247" s="158"/>
      <c r="R247" s="158"/>
      <c r="S247" s="158"/>
      <c r="T247" s="158"/>
    </row>
    <row r="248" spans="5:20" ht="18" x14ac:dyDescent="0.35">
      <c r="E248" s="231" t="s">
        <v>73</v>
      </c>
      <c r="F248" s="222"/>
      <c r="G248" s="222"/>
      <c r="H248" s="222"/>
      <c r="I248" s="222"/>
      <c r="J248" s="230"/>
      <c r="K248" s="167">
        <f t="shared" si="48"/>
        <v>0</v>
      </c>
      <c r="L248" s="168">
        <f t="shared" si="49"/>
        <v>0</v>
      </c>
      <c r="M248" s="169">
        <f t="shared" si="50"/>
        <v>0</v>
      </c>
      <c r="N248" s="172">
        <f t="shared" si="51"/>
        <v>0</v>
      </c>
      <c r="O248" s="224">
        <v>1</v>
      </c>
      <c r="P248" s="158"/>
      <c r="Q248" s="158"/>
      <c r="R248" s="158"/>
      <c r="S248" s="158"/>
      <c r="T248" s="158"/>
    </row>
    <row r="249" spans="5:20" ht="18" x14ac:dyDescent="0.35">
      <c r="E249" s="231" t="s">
        <v>73</v>
      </c>
      <c r="F249" s="222"/>
      <c r="G249" s="222"/>
      <c r="H249" s="222"/>
      <c r="I249" s="222"/>
      <c r="J249" s="230"/>
      <c r="K249" s="167">
        <f t="shared" si="48"/>
        <v>0</v>
      </c>
      <c r="L249" s="168">
        <f t="shared" si="49"/>
        <v>0</v>
      </c>
      <c r="M249" s="169">
        <f t="shared" si="50"/>
        <v>0</v>
      </c>
      <c r="N249" s="172">
        <f t="shared" si="51"/>
        <v>0</v>
      </c>
      <c r="O249" s="224">
        <v>1</v>
      </c>
      <c r="P249" s="158"/>
      <c r="Q249" s="158"/>
      <c r="R249" s="158"/>
      <c r="S249" s="158"/>
      <c r="T249" s="158"/>
    </row>
    <row r="250" spans="5:20" ht="18" x14ac:dyDescent="0.35">
      <c r="E250" s="231" t="s">
        <v>73</v>
      </c>
      <c r="F250" s="222"/>
      <c r="G250" s="222"/>
      <c r="H250" s="222"/>
      <c r="I250" s="222"/>
      <c r="J250" s="230"/>
      <c r="K250" s="167">
        <f t="shared" si="48"/>
        <v>0</v>
      </c>
      <c r="L250" s="168">
        <f t="shared" si="49"/>
        <v>0</v>
      </c>
      <c r="M250" s="169">
        <f t="shared" si="50"/>
        <v>0</v>
      </c>
      <c r="N250" s="172">
        <f t="shared" si="51"/>
        <v>0</v>
      </c>
      <c r="O250" s="224">
        <v>1</v>
      </c>
      <c r="P250" s="158"/>
      <c r="Q250" s="158"/>
      <c r="R250" s="158"/>
      <c r="S250" s="158"/>
      <c r="T250" s="158"/>
    </row>
    <row r="251" spans="5:20" ht="18" x14ac:dyDescent="0.35">
      <c r="E251" s="231" t="s">
        <v>73</v>
      </c>
      <c r="F251" s="222"/>
      <c r="G251" s="222"/>
      <c r="H251" s="222"/>
      <c r="I251" s="222"/>
      <c r="J251" s="230"/>
      <c r="K251" s="167">
        <f t="shared" si="48"/>
        <v>0</v>
      </c>
      <c r="L251" s="168">
        <f t="shared" si="49"/>
        <v>0</v>
      </c>
      <c r="M251" s="169">
        <f t="shared" si="50"/>
        <v>0</v>
      </c>
      <c r="N251" s="172">
        <f t="shared" si="51"/>
        <v>0</v>
      </c>
      <c r="O251" s="224">
        <v>1</v>
      </c>
      <c r="P251" s="158"/>
      <c r="Q251" s="158"/>
      <c r="R251" s="158"/>
      <c r="S251" s="158"/>
      <c r="T251" s="158"/>
    </row>
    <row r="252" spans="5:20" ht="18" x14ac:dyDescent="0.35">
      <c r="E252" s="231" t="s">
        <v>73</v>
      </c>
      <c r="F252" s="222"/>
      <c r="G252" s="222"/>
      <c r="H252" s="222"/>
      <c r="I252" s="222"/>
      <c r="J252" s="230"/>
      <c r="K252" s="167">
        <f t="shared" si="48"/>
        <v>0</v>
      </c>
      <c r="L252" s="168">
        <f t="shared" si="49"/>
        <v>0</v>
      </c>
      <c r="M252" s="169">
        <f t="shared" si="50"/>
        <v>0</v>
      </c>
      <c r="N252" s="172">
        <f t="shared" si="51"/>
        <v>0</v>
      </c>
      <c r="O252" s="224">
        <v>1</v>
      </c>
      <c r="P252" s="158"/>
      <c r="Q252" s="158"/>
      <c r="R252" s="158"/>
      <c r="S252" s="158"/>
      <c r="T252" s="158"/>
    </row>
    <row r="253" spans="5:20" ht="18" x14ac:dyDescent="0.35">
      <c r="E253" s="231" t="s">
        <v>73</v>
      </c>
      <c r="F253" s="222"/>
      <c r="G253" s="222"/>
      <c r="H253" s="222"/>
      <c r="I253" s="222"/>
      <c r="J253" s="230"/>
      <c r="K253" s="167">
        <f t="shared" si="48"/>
        <v>0</v>
      </c>
      <c r="L253" s="168">
        <f t="shared" si="49"/>
        <v>0</v>
      </c>
      <c r="M253" s="169">
        <f t="shared" si="50"/>
        <v>0</v>
      </c>
      <c r="N253" s="172">
        <f t="shared" si="51"/>
        <v>0</v>
      </c>
      <c r="O253" s="224">
        <v>1</v>
      </c>
      <c r="P253" s="158"/>
      <c r="Q253" s="158"/>
      <c r="R253" s="158"/>
      <c r="S253" s="158"/>
      <c r="T253" s="158"/>
    </row>
    <row r="254" spans="5:20" ht="18" x14ac:dyDescent="0.35">
      <c r="E254" s="231" t="s">
        <v>73</v>
      </c>
      <c r="F254" s="222"/>
      <c r="G254" s="222"/>
      <c r="H254" s="222"/>
      <c r="I254" s="222"/>
      <c r="J254" s="230"/>
      <c r="K254" s="167">
        <f t="shared" si="48"/>
        <v>0</v>
      </c>
      <c r="L254" s="168">
        <f t="shared" si="49"/>
        <v>0</v>
      </c>
      <c r="M254" s="169">
        <f t="shared" si="50"/>
        <v>0</v>
      </c>
      <c r="N254" s="172">
        <f t="shared" si="51"/>
        <v>0</v>
      </c>
      <c r="O254" s="224">
        <v>1</v>
      </c>
      <c r="P254" s="158"/>
      <c r="Q254" s="158"/>
      <c r="R254" s="158"/>
      <c r="S254" s="158"/>
      <c r="T254" s="158"/>
    </row>
    <row r="255" spans="5:20" ht="18" x14ac:dyDescent="0.35">
      <c r="E255" s="231" t="s">
        <v>73</v>
      </c>
      <c r="F255" s="222"/>
      <c r="G255" s="222"/>
      <c r="H255" s="222"/>
      <c r="I255" s="222"/>
      <c r="J255" s="230"/>
      <c r="K255" s="167">
        <f t="shared" si="48"/>
        <v>0</v>
      </c>
      <c r="L255" s="168">
        <f t="shared" si="49"/>
        <v>0</v>
      </c>
      <c r="M255" s="169">
        <f t="shared" si="50"/>
        <v>0</v>
      </c>
      <c r="N255" s="172">
        <f t="shared" si="51"/>
        <v>0</v>
      </c>
      <c r="O255" s="224">
        <v>1</v>
      </c>
      <c r="P255" s="158"/>
      <c r="Q255" s="158"/>
      <c r="R255" s="158"/>
      <c r="S255" s="158"/>
      <c r="T255" s="158"/>
    </row>
    <row r="256" spans="5:20" ht="18" x14ac:dyDescent="0.35">
      <c r="E256" s="231" t="s">
        <v>73</v>
      </c>
      <c r="F256" s="222"/>
      <c r="G256" s="222"/>
      <c r="H256" s="222"/>
      <c r="I256" s="222"/>
      <c r="J256" s="230"/>
      <c r="K256" s="167">
        <f t="shared" si="48"/>
        <v>0</v>
      </c>
      <c r="L256" s="168">
        <f t="shared" si="49"/>
        <v>0</v>
      </c>
      <c r="M256" s="169">
        <f t="shared" si="50"/>
        <v>0</v>
      </c>
      <c r="N256" s="172">
        <f t="shared" si="51"/>
        <v>0</v>
      </c>
      <c r="O256" s="224">
        <v>1</v>
      </c>
      <c r="P256" s="158"/>
      <c r="Q256" s="158"/>
      <c r="R256" s="158"/>
      <c r="S256" s="158"/>
      <c r="T256" s="158"/>
    </row>
    <row r="257" spans="5:20" ht="18" x14ac:dyDescent="0.35">
      <c r="E257" s="231" t="s">
        <v>73</v>
      </c>
      <c r="F257" s="222"/>
      <c r="G257" s="222"/>
      <c r="H257" s="222"/>
      <c r="I257" s="222"/>
      <c r="J257" s="230"/>
      <c r="K257" s="167">
        <f t="shared" si="48"/>
        <v>0</v>
      </c>
      <c r="L257" s="168">
        <f t="shared" si="49"/>
        <v>0</v>
      </c>
      <c r="M257" s="169">
        <f t="shared" si="50"/>
        <v>0</v>
      </c>
      <c r="N257" s="172">
        <f t="shared" si="51"/>
        <v>0</v>
      </c>
      <c r="O257" s="224">
        <v>1</v>
      </c>
      <c r="P257" s="158"/>
      <c r="Q257" s="158"/>
      <c r="R257" s="158"/>
      <c r="S257" s="158"/>
      <c r="T257" s="158"/>
    </row>
    <row r="258" spans="5:20" ht="18.600000000000001" thickBot="1" x14ac:dyDescent="0.4">
      <c r="E258" s="231" t="s">
        <v>73</v>
      </c>
      <c r="F258" s="222"/>
      <c r="G258" s="222"/>
      <c r="H258" s="222"/>
      <c r="I258" s="222"/>
      <c r="J258" s="230"/>
      <c r="K258" s="173">
        <f t="shared" si="48"/>
        <v>0</v>
      </c>
      <c r="L258" s="174">
        <f t="shared" si="49"/>
        <v>0</v>
      </c>
      <c r="M258" s="175">
        <f t="shared" si="50"/>
        <v>0</v>
      </c>
      <c r="N258" s="176">
        <f t="shared" si="51"/>
        <v>0</v>
      </c>
      <c r="O258" s="224">
        <v>1</v>
      </c>
      <c r="P258" s="158"/>
      <c r="Q258" s="158"/>
      <c r="R258" s="158"/>
      <c r="S258" s="158"/>
      <c r="T258" s="158"/>
    </row>
    <row r="259" spans="5:20" ht="18.600000000000001" thickTop="1" x14ac:dyDescent="0.35">
      <c r="E259" s="237" t="s">
        <v>74</v>
      </c>
      <c r="F259" s="238"/>
      <c r="G259" s="238"/>
      <c r="H259" s="238"/>
      <c r="I259" s="238"/>
      <c r="J259" s="238"/>
      <c r="K259" s="239"/>
      <c r="L259" s="239"/>
      <c r="M259" s="239"/>
      <c r="N259" s="248"/>
      <c r="O259" s="240"/>
    </row>
    <row r="260" spans="5:20" ht="18" x14ac:dyDescent="0.35">
      <c r="E260" s="231" t="s">
        <v>73</v>
      </c>
      <c r="F260" s="222"/>
      <c r="G260" s="222"/>
      <c r="H260" s="222"/>
      <c r="I260" s="222"/>
      <c r="J260" s="230"/>
      <c r="K260" s="167">
        <f t="shared" ref="K260:K279" si="52">G260*H260*I260</f>
        <v>0</v>
      </c>
      <c r="L260" s="168">
        <f t="shared" ref="L260:L279" si="53">(H260+I260)*2*J260*G260</f>
        <v>0</v>
      </c>
      <c r="M260" s="169">
        <f t="shared" ref="M260:M279" si="54">G260*H260*I260*J260</f>
        <v>0</v>
      </c>
      <c r="N260" s="170">
        <f t="shared" ref="N260:N279" si="55">G260*(H260+0.5+0.5)*(I260+0.5+0.5)*J260</f>
        <v>0</v>
      </c>
      <c r="O260" s="224">
        <v>1</v>
      </c>
      <c r="P260" s="158"/>
      <c r="Q260" s="158"/>
      <c r="R260" s="158"/>
      <c r="S260" s="158"/>
      <c r="T260" s="158"/>
    </row>
    <row r="261" spans="5:20" ht="18" x14ac:dyDescent="0.35">
      <c r="E261" s="231" t="s">
        <v>73</v>
      </c>
      <c r="F261" s="222"/>
      <c r="G261" s="222"/>
      <c r="H261" s="222"/>
      <c r="I261" s="222"/>
      <c r="J261" s="230"/>
      <c r="K261" s="167">
        <f t="shared" si="52"/>
        <v>0</v>
      </c>
      <c r="L261" s="168">
        <f t="shared" si="53"/>
        <v>0</v>
      </c>
      <c r="M261" s="169">
        <f t="shared" si="54"/>
        <v>0</v>
      </c>
      <c r="N261" s="172">
        <f t="shared" si="55"/>
        <v>0</v>
      </c>
      <c r="O261" s="224">
        <v>1</v>
      </c>
      <c r="P261" s="158"/>
      <c r="Q261" s="158"/>
      <c r="R261" s="158"/>
      <c r="S261" s="158"/>
      <c r="T261" s="158"/>
    </row>
    <row r="262" spans="5:20" ht="18" x14ac:dyDescent="0.35">
      <c r="E262" s="231" t="s">
        <v>73</v>
      </c>
      <c r="F262" s="222"/>
      <c r="G262" s="222"/>
      <c r="H262" s="222"/>
      <c r="I262" s="222"/>
      <c r="J262" s="230"/>
      <c r="K262" s="167">
        <f t="shared" si="52"/>
        <v>0</v>
      </c>
      <c r="L262" s="168">
        <f t="shared" si="53"/>
        <v>0</v>
      </c>
      <c r="M262" s="169">
        <f t="shared" si="54"/>
        <v>0</v>
      </c>
      <c r="N262" s="172">
        <f t="shared" si="55"/>
        <v>0</v>
      </c>
      <c r="O262" s="224">
        <v>1</v>
      </c>
      <c r="P262" s="158"/>
      <c r="Q262" s="158"/>
      <c r="R262" s="158"/>
      <c r="S262" s="158"/>
      <c r="T262" s="158"/>
    </row>
    <row r="263" spans="5:20" ht="18" x14ac:dyDescent="0.35">
      <c r="E263" s="231" t="s">
        <v>73</v>
      </c>
      <c r="F263" s="222"/>
      <c r="G263" s="222"/>
      <c r="H263" s="222"/>
      <c r="I263" s="222"/>
      <c r="J263" s="230"/>
      <c r="K263" s="167">
        <f t="shared" si="52"/>
        <v>0</v>
      </c>
      <c r="L263" s="168">
        <f t="shared" si="53"/>
        <v>0</v>
      </c>
      <c r="M263" s="169">
        <f t="shared" si="54"/>
        <v>0</v>
      </c>
      <c r="N263" s="172">
        <f t="shared" si="55"/>
        <v>0</v>
      </c>
      <c r="O263" s="224">
        <v>1</v>
      </c>
      <c r="P263" s="158"/>
      <c r="Q263" s="158"/>
      <c r="R263" s="158"/>
      <c r="S263" s="158"/>
      <c r="T263" s="158"/>
    </row>
    <row r="264" spans="5:20" ht="18" x14ac:dyDescent="0.35">
      <c r="E264" s="231" t="s">
        <v>73</v>
      </c>
      <c r="F264" s="222"/>
      <c r="G264" s="222"/>
      <c r="H264" s="222"/>
      <c r="I264" s="222"/>
      <c r="J264" s="230"/>
      <c r="K264" s="167">
        <f t="shared" si="52"/>
        <v>0</v>
      </c>
      <c r="L264" s="168">
        <f t="shared" si="53"/>
        <v>0</v>
      </c>
      <c r="M264" s="169">
        <f t="shared" si="54"/>
        <v>0</v>
      </c>
      <c r="N264" s="172">
        <f t="shared" si="55"/>
        <v>0</v>
      </c>
      <c r="O264" s="224">
        <v>1</v>
      </c>
      <c r="P264" s="158"/>
      <c r="Q264" s="158"/>
      <c r="R264" s="158"/>
      <c r="S264" s="158"/>
      <c r="T264" s="158"/>
    </row>
    <row r="265" spans="5:20" ht="18" x14ac:dyDescent="0.35">
      <c r="E265" s="231" t="s">
        <v>73</v>
      </c>
      <c r="F265" s="222"/>
      <c r="G265" s="222"/>
      <c r="H265" s="222"/>
      <c r="I265" s="222"/>
      <c r="J265" s="230"/>
      <c r="K265" s="167">
        <f t="shared" si="52"/>
        <v>0</v>
      </c>
      <c r="L265" s="168">
        <f t="shared" si="53"/>
        <v>0</v>
      </c>
      <c r="M265" s="169">
        <f t="shared" si="54"/>
        <v>0</v>
      </c>
      <c r="N265" s="172">
        <f t="shared" si="55"/>
        <v>0</v>
      </c>
      <c r="O265" s="224">
        <v>1</v>
      </c>
      <c r="P265" s="158"/>
      <c r="Q265" s="158"/>
      <c r="R265" s="158"/>
      <c r="S265" s="158"/>
      <c r="T265" s="158"/>
    </row>
    <row r="266" spans="5:20" ht="18" x14ac:dyDescent="0.35">
      <c r="E266" s="231" t="s">
        <v>73</v>
      </c>
      <c r="F266" s="222"/>
      <c r="G266" s="222"/>
      <c r="H266" s="222"/>
      <c r="I266" s="222"/>
      <c r="J266" s="230"/>
      <c r="K266" s="167">
        <f t="shared" si="52"/>
        <v>0</v>
      </c>
      <c r="L266" s="168">
        <f t="shared" si="53"/>
        <v>0</v>
      </c>
      <c r="M266" s="169">
        <f t="shared" si="54"/>
        <v>0</v>
      </c>
      <c r="N266" s="172">
        <f t="shared" si="55"/>
        <v>0</v>
      </c>
      <c r="O266" s="224">
        <v>1</v>
      </c>
      <c r="P266" s="158"/>
      <c r="Q266" s="158"/>
      <c r="R266" s="158"/>
      <c r="S266" s="158"/>
      <c r="T266" s="158"/>
    </row>
    <row r="267" spans="5:20" ht="18" x14ac:dyDescent="0.35">
      <c r="E267" s="231" t="s">
        <v>73</v>
      </c>
      <c r="F267" s="222"/>
      <c r="G267" s="222"/>
      <c r="H267" s="222"/>
      <c r="I267" s="222"/>
      <c r="J267" s="230"/>
      <c r="K267" s="167">
        <f t="shared" si="52"/>
        <v>0</v>
      </c>
      <c r="L267" s="168">
        <f t="shared" si="53"/>
        <v>0</v>
      </c>
      <c r="M267" s="169">
        <f t="shared" si="54"/>
        <v>0</v>
      </c>
      <c r="N267" s="172">
        <f t="shared" si="55"/>
        <v>0</v>
      </c>
      <c r="O267" s="224">
        <v>1</v>
      </c>
      <c r="P267" s="158"/>
      <c r="Q267" s="158"/>
      <c r="R267" s="158"/>
      <c r="S267" s="158"/>
      <c r="T267" s="158"/>
    </row>
    <row r="268" spans="5:20" ht="18" x14ac:dyDescent="0.35">
      <c r="E268" s="231" t="s">
        <v>73</v>
      </c>
      <c r="F268" s="222"/>
      <c r="G268" s="222"/>
      <c r="H268" s="222"/>
      <c r="I268" s="222"/>
      <c r="J268" s="230"/>
      <c r="K268" s="167">
        <f t="shared" si="52"/>
        <v>0</v>
      </c>
      <c r="L268" s="168">
        <f t="shared" si="53"/>
        <v>0</v>
      </c>
      <c r="M268" s="169">
        <f t="shared" si="54"/>
        <v>0</v>
      </c>
      <c r="N268" s="172">
        <f t="shared" si="55"/>
        <v>0</v>
      </c>
      <c r="O268" s="224">
        <v>1</v>
      </c>
      <c r="P268" s="158"/>
      <c r="Q268" s="158"/>
      <c r="R268" s="158"/>
      <c r="S268" s="158"/>
      <c r="T268" s="158"/>
    </row>
    <row r="269" spans="5:20" ht="18" x14ac:dyDescent="0.35">
      <c r="E269" s="231" t="s">
        <v>73</v>
      </c>
      <c r="F269" s="222"/>
      <c r="G269" s="222"/>
      <c r="H269" s="222"/>
      <c r="I269" s="222"/>
      <c r="J269" s="230"/>
      <c r="K269" s="167">
        <f t="shared" si="52"/>
        <v>0</v>
      </c>
      <c r="L269" s="168">
        <f t="shared" si="53"/>
        <v>0</v>
      </c>
      <c r="M269" s="169">
        <f t="shared" si="54"/>
        <v>0</v>
      </c>
      <c r="N269" s="172">
        <f t="shared" si="55"/>
        <v>0</v>
      </c>
      <c r="O269" s="224">
        <v>1</v>
      </c>
      <c r="P269" s="158"/>
      <c r="Q269" s="158"/>
      <c r="R269" s="158"/>
      <c r="S269" s="158"/>
      <c r="T269" s="158"/>
    </row>
    <row r="270" spans="5:20" ht="18" x14ac:dyDescent="0.35">
      <c r="E270" s="231" t="s">
        <v>73</v>
      </c>
      <c r="F270" s="222"/>
      <c r="G270" s="222"/>
      <c r="H270" s="222"/>
      <c r="I270" s="222"/>
      <c r="J270" s="230"/>
      <c r="K270" s="167">
        <f t="shared" si="52"/>
        <v>0</v>
      </c>
      <c r="L270" s="168">
        <f t="shared" si="53"/>
        <v>0</v>
      </c>
      <c r="M270" s="169">
        <f t="shared" si="54"/>
        <v>0</v>
      </c>
      <c r="N270" s="172">
        <f t="shared" si="55"/>
        <v>0</v>
      </c>
      <c r="O270" s="224">
        <v>1</v>
      </c>
      <c r="P270" s="158"/>
      <c r="Q270" s="158"/>
      <c r="R270" s="158"/>
      <c r="S270" s="158"/>
      <c r="T270" s="158"/>
    </row>
    <row r="271" spans="5:20" ht="18" x14ac:dyDescent="0.35">
      <c r="E271" s="231" t="s">
        <v>73</v>
      </c>
      <c r="F271" s="222"/>
      <c r="G271" s="222"/>
      <c r="H271" s="222"/>
      <c r="I271" s="222"/>
      <c r="J271" s="230"/>
      <c r="K271" s="167">
        <f t="shared" si="52"/>
        <v>0</v>
      </c>
      <c r="L271" s="168">
        <f t="shared" si="53"/>
        <v>0</v>
      </c>
      <c r="M271" s="169">
        <f t="shared" si="54"/>
        <v>0</v>
      </c>
      <c r="N271" s="172">
        <f t="shared" si="55"/>
        <v>0</v>
      </c>
      <c r="O271" s="224">
        <v>1</v>
      </c>
      <c r="P271" s="158"/>
      <c r="Q271" s="158"/>
      <c r="R271" s="158"/>
      <c r="S271" s="158"/>
      <c r="T271" s="158"/>
    </row>
    <row r="272" spans="5:20" ht="18" x14ac:dyDescent="0.35">
      <c r="E272" s="231" t="s">
        <v>73</v>
      </c>
      <c r="F272" s="222"/>
      <c r="G272" s="222"/>
      <c r="H272" s="222"/>
      <c r="I272" s="222"/>
      <c r="J272" s="230"/>
      <c r="K272" s="167">
        <f t="shared" si="52"/>
        <v>0</v>
      </c>
      <c r="L272" s="168">
        <f t="shared" si="53"/>
        <v>0</v>
      </c>
      <c r="M272" s="169">
        <f t="shared" si="54"/>
        <v>0</v>
      </c>
      <c r="N272" s="172">
        <f t="shared" si="55"/>
        <v>0</v>
      </c>
      <c r="O272" s="224">
        <v>1</v>
      </c>
      <c r="P272" s="158"/>
      <c r="Q272" s="158"/>
      <c r="R272" s="158"/>
      <c r="S272" s="158"/>
      <c r="T272" s="158"/>
    </row>
    <row r="273" spans="2:20" ht="18" x14ac:dyDescent="0.35">
      <c r="E273" s="231" t="s">
        <v>73</v>
      </c>
      <c r="F273" s="222"/>
      <c r="G273" s="222"/>
      <c r="H273" s="222"/>
      <c r="I273" s="222"/>
      <c r="J273" s="230"/>
      <c r="K273" s="167">
        <f t="shared" si="52"/>
        <v>0</v>
      </c>
      <c r="L273" s="168">
        <f t="shared" si="53"/>
        <v>0</v>
      </c>
      <c r="M273" s="169">
        <f t="shared" si="54"/>
        <v>0</v>
      </c>
      <c r="N273" s="172">
        <f t="shared" si="55"/>
        <v>0</v>
      </c>
      <c r="O273" s="224">
        <v>1</v>
      </c>
      <c r="P273" s="158"/>
      <c r="Q273" s="158"/>
      <c r="R273" s="158"/>
      <c r="S273" s="158"/>
      <c r="T273" s="158"/>
    </row>
    <row r="274" spans="2:20" ht="18" x14ac:dyDescent="0.35">
      <c r="E274" s="231" t="s">
        <v>73</v>
      </c>
      <c r="F274" s="222"/>
      <c r="G274" s="222"/>
      <c r="H274" s="222"/>
      <c r="I274" s="222"/>
      <c r="J274" s="230"/>
      <c r="K274" s="167">
        <f t="shared" si="52"/>
        <v>0</v>
      </c>
      <c r="L274" s="168">
        <f t="shared" si="53"/>
        <v>0</v>
      </c>
      <c r="M274" s="169">
        <f t="shared" si="54"/>
        <v>0</v>
      </c>
      <c r="N274" s="172">
        <f t="shared" si="55"/>
        <v>0</v>
      </c>
      <c r="O274" s="224">
        <v>1</v>
      </c>
      <c r="P274" s="158"/>
      <c r="Q274" s="158"/>
      <c r="R274" s="158"/>
      <c r="S274" s="158"/>
      <c r="T274" s="158"/>
    </row>
    <row r="275" spans="2:20" ht="18" x14ac:dyDescent="0.35">
      <c r="E275" s="231" t="s">
        <v>73</v>
      </c>
      <c r="F275" s="222"/>
      <c r="G275" s="222"/>
      <c r="H275" s="222"/>
      <c r="I275" s="222"/>
      <c r="J275" s="230"/>
      <c r="K275" s="167">
        <f t="shared" si="52"/>
        <v>0</v>
      </c>
      <c r="L275" s="168">
        <f t="shared" si="53"/>
        <v>0</v>
      </c>
      <c r="M275" s="169">
        <f t="shared" si="54"/>
        <v>0</v>
      </c>
      <c r="N275" s="172">
        <f t="shared" si="55"/>
        <v>0</v>
      </c>
      <c r="O275" s="224">
        <v>1</v>
      </c>
      <c r="P275" s="158"/>
      <c r="Q275" s="158"/>
      <c r="R275" s="158"/>
      <c r="S275" s="158"/>
      <c r="T275" s="158"/>
    </row>
    <row r="276" spans="2:20" ht="18" x14ac:dyDescent="0.35">
      <c r="E276" s="231" t="s">
        <v>73</v>
      </c>
      <c r="F276" s="222"/>
      <c r="G276" s="222"/>
      <c r="H276" s="222"/>
      <c r="I276" s="222"/>
      <c r="J276" s="230"/>
      <c r="K276" s="167">
        <f t="shared" si="52"/>
        <v>0</v>
      </c>
      <c r="L276" s="168">
        <f t="shared" si="53"/>
        <v>0</v>
      </c>
      <c r="M276" s="169">
        <f t="shared" si="54"/>
        <v>0</v>
      </c>
      <c r="N276" s="172">
        <f t="shared" si="55"/>
        <v>0</v>
      </c>
      <c r="O276" s="224">
        <v>1</v>
      </c>
      <c r="P276" s="158"/>
      <c r="Q276" s="158"/>
      <c r="R276" s="158"/>
      <c r="S276" s="158"/>
      <c r="T276" s="158"/>
    </row>
    <row r="277" spans="2:20" ht="18" x14ac:dyDescent="0.35">
      <c r="E277" s="231" t="s">
        <v>73</v>
      </c>
      <c r="F277" s="222"/>
      <c r="G277" s="222"/>
      <c r="H277" s="222"/>
      <c r="I277" s="222"/>
      <c r="J277" s="230"/>
      <c r="K277" s="167">
        <f t="shared" si="52"/>
        <v>0</v>
      </c>
      <c r="L277" s="168">
        <f t="shared" si="53"/>
        <v>0</v>
      </c>
      <c r="M277" s="169">
        <f t="shared" si="54"/>
        <v>0</v>
      </c>
      <c r="N277" s="172">
        <f t="shared" si="55"/>
        <v>0</v>
      </c>
      <c r="O277" s="224">
        <v>1</v>
      </c>
      <c r="P277" s="158"/>
      <c r="Q277" s="158"/>
      <c r="R277" s="158"/>
      <c r="S277" s="158"/>
      <c r="T277" s="158"/>
    </row>
    <row r="278" spans="2:20" ht="18" x14ac:dyDescent="0.35">
      <c r="E278" s="231" t="s">
        <v>73</v>
      </c>
      <c r="F278" s="222"/>
      <c r="G278" s="222"/>
      <c r="H278" s="222"/>
      <c r="I278" s="222"/>
      <c r="J278" s="230"/>
      <c r="K278" s="167">
        <f t="shared" si="52"/>
        <v>0</v>
      </c>
      <c r="L278" s="168">
        <f t="shared" si="53"/>
        <v>0</v>
      </c>
      <c r="M278" s="169">
        <f t="shared" si="54"/>
        <v>0</v>
      </c>
      <c r="N278" s="172">
        <f t="shared" si="55"/>
        <v>0</v>
      </c>
      <c r="O278" s="224">
        <v>1</v>
      </c>
      <c r="P278" s="158"/>
      <c r="Q278" s="158"/>
      <c r="R278" s="158"/>
      <c r="S278" s="158"/>
      <c r="T278" s="158"/>
    </row>
    <row r="279" spans="2:20" ht="18.600000000000001" thickBot="1" x14ac:dyDescent="0.4">
      <c r="E279" s="234" t="s">
        <v>73</v>
      </c>
      <c r="F279" s="227"/>
      <c r="G279" s="227"/>
      <c r="H279" s="227"/>
      <c r="I279" s="227"/>
      <c r="J279" s="235"/>
      <c r="K279" s="173">
        <f t="shared" si="52"/>
        <v>0</v>
      </c>
      <c r="L279" s="174">
        <f t="shared" si="53"/>
        <v>0</v>
      </c>
      <c r="M279" s="175">
        <f t="shared" si="54"/>
        <v>0</v>
      </c>
      <c r="N279" s="176">
        <f t="shared" si="55"/>
        <v>0</v>
      </c>
      <c r="O279" s="228">
        <v>1</v>
      </c>
      <c r="P279" s="158"/>
      <c r="Q279" s="158"/>
      <c r="R279" s="158"/>
      <c r="S279" s="158"/>
      <c r="T279" s="158"/>
    </row>
    <row r="280" spans="2:20" ht="27" thickTop="1" thickBot="1" x14ac:dyDescent="0.55000000000000004">
      <c r="E280" s="177"/>
      <c r="F280" s="178"/>
      <c r="G280" s="212"/>
      <c r="H280" s="179"/>
      <c r="I280" s="179"/>
      <c r="J280" s="211" t="s">
        <v>6</v>
      </c>
      <c r="K280" s="181">
        <f>SUM(K218:K279)</f>
        <v>0</v>
      </c>
      <c r="L280" s="181">
        <f>SUM(L218:L279)</f>
        <v>0</v>
      </c>
      <c r="M280" s="181">
        <f>SUM(M218:M279)</f>
        <v>0</v>
      </c>
      <c r="N280" s="182">
        <f>SUM(N218:N279)</f>
        <v>0</v>
      </c>
      <c r="O280" s="209" t="s">
        <v>75</v>
      </c>
      <c r="P280" s="158"/>
      <c r="Q280" s="158"/>
      <c r="R280" s="158"/>
      <c r="S280" s="158"/>
      <c r="T280" s="158"/>
    </row>
    <row r="281" spans="2:20" ht="27" thickTop="1" thickBot="1" x14ac:dyDescent="0.55000000000000004">
      <c r="E281" s="185"/>
      <c r="F281" s="186"/>
      <c r="G281" s="188" t="s">
        <v>76</v>
      </c>
      <c r="H281" s="187"/>
      <c r="I281" s="187"/>
      <c r="J281" s="210"/>
      <c r="K281" s="193">
        <f>M280-O281</f>
        <v>0</v>
      </c>
      <c r="L281" s="191" t="s">
        <v>77</v>
      </c>
      <c r="M281" s="191"/>
      <c r="N281" s="191"/>
      <c r="O281" s="193">
        <f>SUMIF((O218:O279),2,(M218:M279))</f>
        <v>0</v>
      </c>
      <c r="P281" s="158"/>
      <c r="Q281" s="158"/>
      <c r="R281" s="158"/>
      <c r="S281" s="158"/>
      <c r="T281" s="158"/>
    </row>
    <row r="282" spans="2:20" ht="8.1" customHeight="1" thickTop="1" thickBot="1" x14ac:dyDescent="0.4">
      <c r="B282" s="194"/>
      <c r="C282" s="195"/>
      <c r="D282" s="196"/>
      <c r="E282" s="196"/>
      <c r="F282" s="196"/>
      <c r="G282" s="196"/>
      <c r="H282" s="196"/>
      <c r="I282" s="196"/>
      <c r="J282" s="196"/>
      <c r="K282" s="196"/>
      <c r="L282" s="158"/>
      <c r="M282" s="158"/>
      <c r="N282" s="158"/>
      <c r="O282" s="158"/>
      <c r="P282" s="158"/>
      <c r="Q282" s="158"/>
      <c r="R282" s="158"/>
      <c r="S282" s="158"/>
      <c r="T282" s="158"/>
    </row>
    <row r="283" spans="2:20" ht="24.6" thickTop="1" thickBot="1" x14ac:dyDescent="0.4">
      <c r="B283" s="619" t="s">
        <v>84</v>
      </c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1"/>
      <c r="P283" s="158"/>
      <c r="Q283" s="158"/>
      <c r="R283" s="158"/>
      <c r="S283" s="158"/>
      <c r="T283" s="158"/>
    </row>
    <row r="284" spans="2:20" ht="19.2" thickTop="1" thickBot="1" x14ac:dyDescent="0.4">
      <c r="B284" s="162"/>
      <c r="C284" s="163" t="s">
        <v>60</v>
      </c>
      <c r="D284" s="163" t="s">
        <v>61</v>
      </c>
      <c r="E284" s="163" t="s">
        <v>62</v>
      </c>
      <c r="F284" s="163" t="s">
        <v>63</v>
      </c>
      <c r="G284" s="164" t="s">
        <v>64</v>
      </c>
      <c r="H284" s="163" t="s">
        <v>65</v>
      </c>
      <c r="I284" s="163" t="s">
        <v>66</v>
      </c>
      <c r="J284" s="163" t="s">
        <v>67</v>
      </c>
      <c r="K284" s="163" t="s">
        <v>68</v>
      </c>
      <c r="L284" s="163" t="s">
        <v>69</v>
      </c>
      <c r="M284" s="165" t="s">
        <v>70</v>
      </c>
      <c r="N284" s="166" t="s">
        <v>71</v>
      </c>
      <c r="O284" s="166" t="s">
        <v>72</v>
      </c>
      <c r="P284" s="158"/>
      <c r="Q284" s="158"/>
      <c r="R284" s="158"/>
      <c r="S284" s="158"/>
      <c r="T284" s="158"/>
    </row>
    <row r="285" spans="2:20" ht="18.600000000000001" thickTop="1" x14ac:dyDescent="0.35">
      <c r="B285" s="255" t="s">
        <v>82</v>
      </c>
      <c r="C285" s="256"/>
      <c r="D285" s="256"/>
      <c r="E285" s="256"/>
      <c r="F285" s="256"/>
      <c r="G285" s="256"/>
      <c r="H285" s="256"/>
      <c r="I285" s="256"/>
      <c r="J285" s="256"/>
      <c r="K285" s="257"/>
      <c r="L285" s="257"/>
      <c r="M285" s="258"/>
      <c r="N285" s="259"/>
      <c r="O285" s="260"/>
    </row>
    <row r="286" spans="2:20" ht="18" x14ac:dyDescent="0.35">
      <c r="B286" s="229" t="s">
        <v>73</v>
      </c>
      <c r="C286" s="222"/>
      <c r="D286" s="222"/>
      <c r="E286" s="222"/>
      <c r="F286" s="222"/>
      <c r="G286" s="222"/>
      <c r="H286" s="222"/>
      <c r="I286" s="222"/>
      <c r="J286" s="223"/>
      <c r="K286" s="167">
        <f t="shared" ref="K286:K305" si="56">G286*H286*I286</f>
        <v>0</v>
      </c>
      <c r="L286" s="168">
        <f t="shared" ref="L286:L305" si="57">(H286+I286)*2*J286*G286</f>
        <v>0</v>
      </c>
      <c r="M286" s="169">
        <f t="shared" ref="M286:M305" si="58">G286*H286*I286*J286</f>
        <v>0</v>
      </c>
      <c r="N286" s="170">
        <f t="shared" ref="N286:N305" si="59">G286*(H286+0.5+0.5)*(I286+0.5+0.5)*J286</f>
        <v>0</v>
      </c>
      <c r="O286" s="224">
        <v>1</v>
      </c>
      <c r="P286" s="171">
        <f>((E286+(E286+H286))/2)*F286</f>
        <v>0</v>
      </c>
      <c r="Q286" s="171">
        <f>((H286+(E286+H286))/2)*I286</f>
        <v>0</v>
      </c>
      <c r="R286" s="171">
        <f>(P286+Q286)*J286</f>
        <v>0</v>
      </c>
      <c r="S286" s="158"/>
      <c r="T286" s="158"/>
    </row>
    <row r="287" spans="2:20" ht="18" x14ac:dyDescent="0.35">
      <c r="B287" s="231" t="s">
        <v>73</v>
      </c>
      <c r="C287" s="222"/>
      <c r="D287" s="222"/>
      <c r="E287" s="222"/>
      <c r="F287" s="222"/>
      <c r="G287" s="222"/>
      <c r="H287" s="222"/>
      <c r="I287" s="222"/>
      <c r="J287" s="223"/>
      <c r="K287" s="167">
        <f t="shared" si="56"/>
        <v>0</v>
      </c>
      <c r="L287" s="168">
        <f t="shared" si="57"/>
        <v>0</v>
      </c>
      <c r="M287" s="169">
        <f t="shared" si="58"/>
        <v>0</v>
      </c>
      <c r="N287" s="172">
        <f t="shared" si="59"/>
        <v>0</v>
      </c>
      <c r="O287" s="224">
        <v>1</v>
      </c>
      <c r="P287" s="171"/>
      <c r="Q287" s="171"/>
      <c r="R287" s="158"/>
      <c r="S287" s="158"/>
      <c r="T287" s="158"/>
    </row>
    <row r="288" spans="2:20" ht="18" x14ac:dyDescent="0.35">
      <c r="B288" s="231" t="s">
        <v>73</v>
      </c>
      <c r="C288" s="222"/>
      <c r="D288" s="222"/>
      <c r="E288" s="222"/>
      <c r="F288" s="222"/>
      <c r="G288" s="222"/>
      <c r="H288" s="222"/>
      <c r="I288" s="222"/>
      <c r="J288" s="223"/>
      <c r="K288" s="167">
        <f t="shared" si="56"/>
        <v>0</v>
      </c>
      <c r="L288" s="168">
        <f t="shared" si="57"/>
        <v>0</v>
      </c>
      <c r="M288" s="169">
        <f t="shared" si="58"/>
        <v>0</v>
      </c>
      <c r="N288" s="172">
        <f t="shared" si="59"/>
        <v>0</v>
      </c>
      <c r="O288" s="224">
        <v>1</v>
      </c>
      <c r="P288" s="158"/>
      <c r="Q288" s="158"/>
      <c r="R288" s="158"/>
      <c r="S288" s="158"/>
      <c r="T288" s="158"/>
    </row>
    <row r="289" spans="2:20" ht="18" x14ac:dyDescent="0.35">
      <c r="B289" s="231" t="s">
        <v>73</v>
      </c>
      <c r="C289" s="222"/>
      <c r="D289" s="222"/>
      <c r="E289" s="222"/>
      <c r="F289" s="222"/>
      <c r="G289" s="222"/>
      <c r="H289" s="222"/>
      <c r="I289" s="222"/>
      <c r="J289" s="223"/>
      <c r="K289" s="167">
        <f t="shared" si="56"/>
        <v>0</v>
      </c>
      <c r="L289" s="168">
        <f t="shared" si="57"/>
        <v>0</v>
      </c>
      <c r="M289" s="169">
        <f t="shared" si="58"/>
        <v>0</v>
      </c>
      <c r="N289" s="172">
        <f t="shared" si="59"/>
        <v>0</v>
      </c>
      <c r="O289" s="224">
        <v>1</v>
      </c>
      <c r="P289" s="158"/>
      <c r="Q289" s="158"/>
      <c r="R289" s="158"/>
      <c r="S289" s="158"/>
      <c r="T289" s="158"/>
    </row>
    <row r="290" spans="2:20" ht="18" x14ac:dyDescent="0.35">
      <c r="B290" s="231" t="s">
        <v>73</v>
      </c>
      <c r="C290" s="222"/>
      <c r="D290" s="222"/>
      <c r="E290" s="222"/>
      <c r="F290" s="222"/>
      <c r="G290" s="222"/>
      <c r="H290" s="222"/>
      <c r="I290" s="222"/>
      <c r="J290" s="223"/>
      <c r="K290" s="167">
        <f t="shared" si="56"/>
        <v>0</v>
      </c>
      <c r="L290" s="168">
        <f t="shared" si="57"/>
        <v>0</v>
      </c>
      <c r="M290" s="169">
        <f t="shared" si="58"/>
        <v>0</v>
      </c>
      <c r="N290" s="172">
        <f t="shared" si="59"/>
        <v>0</v>
      </c>
      <c r="O290" s="224">
        <v>1</v>
      </c>
      <c r="P290" s="158"/>
      <c r="Q290" s="158"/>
      <c r="R290" s="158"/>
      <c r="S290" s="158"/>
      <c r="T290" s="158"/>
    </row>
    <row r="291" spans="2:20" ht="18" x14ac:dyDescent="0.35">
      <c r="B291" s="231" t="s">
        <v>73</v>
      </c>
      <c r="C291" s="222"/>
      <c r="D291" s="222"/>
      <c r="E291" s="222"/>
      <c r="F291" s="222"/>
      <c r="G291" s="222"/>
      <c r="H291" s="222"/>
      <c r="I291" s="222"/>
      <c r="J291" s="223"/>
      <c r="K291" s="167">
        <f t="shared" si="56"/>
        <v>0</v>
      </c>
      <c r="L291" s="168">
        <f t="shared" si="57"/>
        <v>0</v>
      </c>
      <c r="M291" s="169">
        <f t="shared" si="58"/>
        <v>0</v>
      </c>
      <c r="N291" s="172">
        <f t="shared" si="59"/>
        <v>0</v>
      </c>
      <c r="O291" s="224">
        <v>1</v>
      </c>
      <c r="P291" s="158"/>
      <c r="Q291" s="158"/>
      <c r="R291" s="158"/>
      <c r="S291" s="158"/>
      <c r="T291" s="158"/>
    </row>
    <row r="292" spans="2:20" ht="18" x14ac:dyDescent="0.35">
      <c r="B292" s="231" t="s">
        <v>73</v>
      </c>
      <c r="C292" s="222"/>
      <c r="D292" s="222"/>
      <c r="E292" s="222"/>
      <c r="F292" s="222"/>
      <c r="G292" s="222"/>
      <c r="H292" s="222"/>
      <c r="I292" s="222"/>
      <c r="J292" s="223"/>
      <c r="K292" s="167">
        <f t="shared" si="56"/>
        <v>0</v>
      </c>
      <c r="L292" s="168">
        <f t="shared" si="57"/>
        <v>0</v>
      </c>
      <c r="M292" s="169">
        <f t="shared" si="58"/>
        <v>0</v>
      </c>
      <c r="N292" s="172">
        <f t="shared" si="59"/>
        <v>0</v>
      </c>
      <c r="O292" s="224">
        <v>1</v>
      </c>
      <c r="P292" s="158"/>
      <c r="Q292" s="158"/>
      <c r="R292" s="158"/>
      <c r="S292" s="158"/>
      <c r="T292" s="158"/>
    </row>
    <row r="293" spans="2:20" ht="18" x14ac:dyDescent="0.35">
      <c r="B293" s="231" t="s">
        <v>73</v>
      </c>
      <c r="C293" s="222"/>
      <c r="D293" s="222"/>
      <c r="E293" s="222"/>
      <c r="F293" s="222"/>
      <c r="G293" s="222"/>
      <c r="H293" s="222"/>
      <c r="I293" s="222"/>
      <c r="J293" s="223"/>
      <c r="K293" s="167">
        <f t="shared" si="56"/>
        <v>0</v>
      </c>
      <c r="L293" s="168">
        <f t="shared" si="57"/>
        <v>0</v>
      </c>
      <c r="M293" s="169">
        <f t="shared" si="58"/>
        <v>0</v>
      </c>
      <c r="N293" s="172">
        <f t="shared" si="59"/>
        <v>0</v>
      </c>
      <c r="O293" s="224">
        <v>1</v>
      </c>
      <c r="P293" s="158"/>
      <c r="Q293" s="158"/>
      <c r="R293" s="158"/>
      <c r="S293" s="158"/>
      <c r="T293" s="158"/>
    </row>
    <row r="294" spans="2:20" ht="18" x14ac:dyDescent="0.35">
      <c r="B294" s="231" t="s">
        <v>73</v>
      </c>
      <c r="C294" s="222"/>
      <c r="D294" s="222"/>
      <c r="E294" s="222"/>
      <c r="F294" s="222"/>
      <c r="G294" s="222"/>
      <c r="H294" s="222"/>
      <c r="I294" s="222"/>
      <c r="J294" s="223"/>
      <c r="K294" s="167">
        <f t="shared" si="56"/>
        <v>0</v>
      </c>
      <c r="L294" s="168">
        <f t="shared" si="57"/>
        <v>0</v>
      </c>
      <c r="M294" s="169">
        <f t="shared" si="58"/>
        <v>0</v>
      </c>
      <c r="N294" s="172">
        <f t="shared" si="59"/>
        <v>0</v>
      </c>
      <c r="O294" s="224">
        <v>1</v>
      </c>
      <c r="P294" s="158"/>
      <c r="Q294" s="158"/>
      <c r="R294" s="158"/>
      <c r="S294" s="158"/>
      <c r="T294" s="158"/>
    </row>
    <row r="295" spans="2:20" ht="18" x14ac:dyDescent="0.35">
      <c r="B295" s="231" t="s">
        <v>73</v>
      </c>
      <c r="C295" s="222"/>
      <c r="D295" s="222"/>
      <c r="E295" s="222"/>
      <c r="F295" s="222"/>
      <c r="G295" s="222"/>
      <c r="H295" s="222"/>
      <c r="I295" s="222"/>
      <c r="J295" s="223"/>
      <c r="K295" s="167">
        <f t="shared" si="56"/>
        <v>0</v>
      </c>
      <c r="L295" s="168">
        <f t="shared" si="57"/>
        <v>0</v>
      </c>
      <c r="M295" s="169">
        <f t="shared" si="58"/>
        <v>0</v>
      </c>
      <c r="N295" s="172">
        <f t="shared" si="59"/>
        <v>0</v>
      </c>
      <c r="O295" s="224">
        <v>1</v>
      </c>
      <c r="P295" s="158"/>
      <c r="Q295" s="158"/>
      <c r="R295" s="158"/>
      <c r="S295" s="158"/>
      <c r="T295" s="158"/>
    </row>
    <row r="296" spans="2:20" ht="18" x14ac:dyDescent="0.35">
      <c r="B296" s="231" t="s">
        <v>73</v>
      </c>
      <c r="C296" s="222"/>
      <c r="D296" s="222"/>
      <c r="E296" s="222"/>
      <c r="F296" s="222"/>
      <c r="G296" s="222"/>
      <c r="H296" s="222"/>
      <c r="I296" s="222"/>
      <c r="J296" s="223"/>
      <c r="K296" s="167">
        <f t="shared" si="56"/>
        <v>0</v>
      </c>
      <c r="L296" s="168">
        <f t="shared" si="57"/>
        <v>0</v>
      </c>
      <c r="M296" s="169">
        <f t="shared" si="58"/>
        <v>0</v>
      </c>
      <c r="N296" s="172">
        <f t="shared" si="59"/>
        <v>0</v>
      </c>
      <c r="O296" s="224">
        <v>1</v>
      </c>
      <c r="P296" s="158"/>
      <c r="Q296" s="158"/>
      <c r="R296" s="158"/>
      <c r="S296" s="158"/>
      <c r="T296" s="158"/>
    </row>
    <row r="297" spans="2:20" ht="18" x14ac:dyDescent="0.35">
      <c r="B297" s="231" t="s">
        <v>73</v>
      </c>
      <c r="C297" s="222"/>
      <c r="D297" s="222"/>
      <c r="E297" s="222"/>
      <c r="F297" s="222"/>
      <c r="G297" s="222"/>
      <c r="H297" s="222"/>
      <c r="I297" s="222"/>
      <c r="J297" s="223"/>
      <c r="K297" s="167">
        <f t="shared" si="56"/>
        <v>0</v>
      </c>
      <c r="L297" s="168">
        <f t="shared" si="57"/>
        <v>0</v>
      </c>
      <c r="M297" s="169">
        <f t="shared" si="58"/>
        <v>0</v>
      </c>
      <c r="N297" s="172">
        <f t="shared" si="59"/>
        <v>0</v>
      </c>
      <c r="O297" s="224">
        <v>1</v>
      </c>
      <c r="P297" s="158"/>
      <c r="Q297" s="158"/>
      <c r="R297" s="158"/>
      <c r="S297" s="158"/>
      <c r="T297" s="158"/>
    </row>
    <row r="298" spans="2:20" ht="18" x14ac:dyDescent="0.35">
      <c r="B298" s="231" t="s">
        <v>73</v>
      </c>
      <c r="C298" s="222"/>
      <c r="D298" s="222"/>
      <c r="E298" s="222"/>
      <c r="F298" s="222"/>
      <c r="G298" s="222"/>
      <c r="H298" s="222"/>
      <c r="I298" s="222"/>
      <c r="J298" s="223"/>
      <c r="K298" s="167">
        <f t="shared" si="56"/>
        <v>0</v>
      </c>
      <c r="L298" s="168">
        <f t="shared" si="57"/>
        <v>0</v>
      </c>
      <c r="M298" s="169">
        <f t="shared" si="58"/>
        <v>0</v>
      </c>
      <c r="N298" s="172">
        <f t="shared" si="59"/>
        <v>0</v>
      </c>
      <c r="O298" s="224">
        <v>1</v>
      </c>
      <c r="P298" s="158"/>
      <c r="Q298" s="158"/>
      <c r="R298" s="158"/>
      <c r="S298" s="158"/>
      <c r="T298" s="158"/>
    </row>
    <row r="299" spans="2:20" ht="18" x14ac:dyDescent="0.35">
      <c r="B299" s="231" t="s">
        <v>73</v>
      </c>
      <c r="C299" s="222"/>
      <c r="D299" s="222"/>
      <c r="E299" s="222"/>
      <c r="F299" s="222"/>
      <c r="G299" s="222"/>
      <c r="H299" s="222"/>
      <c r="I299" s="222"/>
      <c r="J299" s="223"/>
      <c r="K299" s="167">
        <f t="shared" si="56"/>
        <v>0</v>
      </c>
      <c r="L299" s="168">
        <f t="shared" si="57"/>
        <v>0</v>
      </c>
      <c r="M299" s="169">
        <f t="shared" si="58"/>
        <v>0</v>
      </c>
      <c r="N299" s="172">
        <f t="shared" si="59"/>
        <v>0</v>
      </c>
      <c r="O299" s="224">
        <v>1</v>
      </c>
      <c r="P299" s="158"/>
      <c r="Q299" s="158"/>
      <c r="R299" s="158"/>
      <c r="S299" s="158"/>
      <c r="T299" s="158"/>
    </row>
    <row r="300" spans="2:20" ht="18" x14ac:dyDescent="0.35">
      <c r="B300" s="231" t="s">
        <v>73</v>
      </c>
      <c r="C300" s="222"/>
      <c r="D300" s="222"/>
      <c r="E300" s="222"/>
      <c r="F300" s="222"/>
      <c r="G300" s="222"/>
      <c r="H300" s="222"/>
      <c r="I300" s="222"/>
      <c r="J300" s="223"/>
      <c r="K300" s="167">
        <f t="shared" si="56"/>
        <v>0</v>
      </c>
      <c r="L300" s="168">
        <f t="shared" si="57"/>
        <v>0</v>
      </c>
      <c r="M300" s="169">
        <f t="shared" si="58"/>
        <v>0</v>
      </c>
      <c r="N300" s="172">
        <f t="shared" si="59"/>
        <v>0</v>
      </c>
      <c r="O300" s="224">
        <v>1</v>
      </c>
      <c r="P300" s="158"/>
      <c r="Q300" s="158"/>
      <c r="R300" s="158"/>
      <c r="S300" s="158"/>
      <c r="T300" s="158"/>
    </row>
    <row r="301" spans="2:20" ht="18" x14ac:dyDescent="0.35">
      <c r="B301" s="231" t="s">
        <v>73</v>
      </c>
      <c r="C301" s="222"/>
      <c r="D301" s="222"/>
      <c r="E301" s="222"/>
      <c r="F301" s="222"/>
      <c r="G301" s="222"/>
      <c r="H301" s="222"/>
      <c r="I301" s="222"/>
      <c r="J301" s="223"/>
      <c r="K301" s="167">
        <f t="shared" si="56"/>
        <v>0</v>
      </c>
      <c r="L301" s="168">
        <f t="shared" si="57"/>
        <v>0</v>
      </c>
      <c r="M301" s="169">
        <f t="shared" si="58"/>
        <v>0</v>
      </c>
      <c r="N301" s="172">
        <f t="shared" si="59"/>
        <v>0</v>
      </c>
      <c r="O301" s="224">
        <v>1</v>
      </c>
      <c r="P301" s="158"/>
      <c r="Q301" s="158"/>
      <c r="R301" s="158"/>
      <c r="S301" s="158"/>
      <c r="T301" s="158"/>
    </row>
    <row r="302" spans="2:20" ht="18" x14ac:dyDescent="0.35">
      <c r="B302" s="231" t="s">
        <v>73</v>
      </c>
      <c r="C302" s="222"/>
      <c r="D302" s="222"/>
      <c r="E302" s="222"/>
      <c r="F302" s="222"/>
      <c r="G302" s="222"/>
      <c r="H302" s="222"/>
      <c r="I302" s="222"/>
      <c r="J302" s="223"/>
      <c r="K302" s="167">
        <f t="shared" si="56"/>
        <v>0</v>
      </c>
      <c r="L302" s="168">
        <f t="shared" si="57"/>
        <v>0</v>
      </c>
      <c r="M302" s="169">
        <f t="shared" si="58"/>
        <v>0</v>
      </c>
      <c r="N302" s="172">
        <f t="shared" si="59"/>
        <v>0</v>
      </c>
      <c r="O302" s="224">
        <v>1</v>
      </c>
      <c r="P302" s="158"/>
      <c r="Q302" s="158"/>
      <c r="R302" s="158"/>
      <c r="S302" s="158"/>
      <c r="T302" s="158"/>
    </row>
    <row r="303" spans="2:20" ht="18" x14ac:dyDescent="0.35">
      <c r="B303" s="231" t="s">
        <v>73</v>
      </c>
      <c r="C303" s="222"/>
      <c r="D303" s="222"/>
      <c r="E303" s="222"/>
      <c r="F303" s="222"/>
      <c r="G303" s="222"/>
      <c r="H303" s="222"/>
      <c r="I303" s="222"/>
      <c r="J303" s="223"/>
      <c r="K303" s="167">
        <f t="shared" si="56"/>
        <v>0</v>
      </c>
      <c r="L303" s="168">
        <f t="shared" si="57"/>
        <v>0</v>
      </c>
      <c r="M303" s="169">
        <f t="shared" si="58"/>
        <v>0</v>
      </c>
      <c r="N303" s="172">
        <f t="shared" si="59"/>
        <v>0</v>
      </c>
      <c r="O303" s="224">
        <v>1</v>
      </c>
      <c r="P303" s="158"/>
      <c r="Q303" s="158"/>
      <c r="R303" s="158"/>
      <c r="S303" s="158"/>
      <c r="T303" s="158"/>
    </row>
    <row r="304" spans="2:20" ht="18" x14ac:dyDescent="0.35">
      <c r="B304" s="231" t="s">
        <v>73</v>
      </c>
      <c r="C304" s="222"/>
      <c r="D304" s="222"/>
      <c r="E304" s="222"/>
      <c r="F304" s="222"/>
      <c r="G304" s="222"/>
      <c r="H304" s="222"/>
      <c r="I304" s="222"/>
      <c r="J304" s="223"/>
      <c r="K304" s="167">
        <f t="shared" si="56"/>
        <v>0</v>
      </c>
      <c r="L304" s="168">
        <f t="shared" si="57"/>
        <v>0</v>
      </c>
      <c r="M304" s="169">
        <f t="shared" si="58"/>
        <v>0</v>
      </c>
      <c r="N304" s="172">
        <f t="shared" si="59"/>
        <v>0</v>
      </c>
      <c r="O304" s="224">
        <v>1</v>
      </c>
      <c r="P304" s="158"/>
      <c r="Q304" s="158"/>
      <c r="R304" s="158"/>
      <c r="S304" s="158"/>
      <c r="T304" s="158"/>
    </row>
    <row r="305" spans="2:20" ht="18.600000000000001" thickBot="1" x14ac:dyDescent="0.4">
      <c r="B305" s="231" t="s">
        <v>73</v>
      </c>
      <c r="C305" s="222"/>
      <c r="D305" s="222"/>
      <c r="E305" s="222"/>
      <c r="F305" s="222"/>
      <c r="G305" s="222"/>
      <c r="H305" s="222"/>
      <c r="I305" s="222"/>
      <c r="J305" s="223"/>
      <c r="K305" s="173">
        <f t="shared" si="56"/>
        <v>0</v>
      </c>
      <c r="L305" s="174">
        <f t="shared" si="57"/>
        <v>0</v>
      </c>
      <c r="M305" s="175">
        <f t="shared" si="58"/>
        <v>0</v>
      </c>
      <c r="N305" s="176">
        <f t="shared" si="59"/>
        <v>0</v>
      </c>
      <c r="O305" s="261">
        <v>1</v>
      </c>
      <c r="P305" s="158"/>
      <c r="Q305" s="158"/>
      <c r="R305" s="158"/>
      <c r="S305" s="158"/>
      <c r="T305" s="158"/>
    </row>
    <row r="306" spans="2:20" ht="18.600000000000001" thickTop="1" x14ac:dyDescent="0.35">
      <c r="B306" s="237" t="s">
        <v>83</v>
      </c>
      <c r="C306" s="238"/>
      <c r="D306" s="238"/>
      <c r="E306" s="238"/>
      <c r="F306" s="238"/>
      <c r="G306" s="238"/>
      <c r="H306" s="238"/>
      <c r="I306" s="238"/>
      <c r="J306" s="238"/>
      <c r="K306" s="262"/>
      <c r="L306" s="262"/>
      <c r="M306" s="263"/>
      <c r="N306" s="260"/>
      <c r="O306" s="264"/>
    </row>
    <row r="307" spans="2:20" ht="18" x14ac:dyDescent="0.35">
      <c r="B307" s="231" t="s">
        <v>73</v>
      </c>
      <c r="C307" s="222"/>
      <c r="D307" s="222"/>
      <c r="E307" s="222"/>
      <c r="F307" s="222"/>
      <c r="G307" s="222"/>
      <c r="H307" s="222"/>
      <c r="I307" s="222"/>
      <c r="J307" s="223"/>
      <c r="K307" s="167">
        <f t="shared" ref="K307:K326" si="60">G307*H307*I307</f>
        <v>0</v>
      </c>
      <c r="L307" s="168">
        <f t="shared" ref="L307:L326" si="61">(H307+I307)*2*J307*G307</f>
        <v>0</v>
      </c>
      <c r="M307" s="169">
        <f t="shared" ref="M307:M326" si="62">G307*H307*I307*J307</f>
        <v>0</v>
      </c>
      <c r="N307" s="170">
        <f t="shared" ref="N307:N326" si="63">G307*(H307+0.5+0.5)*(I307+0.5+0.5)*J307</f>
        <v>0</v>
      </c>
      <c r="O307" s="233">
        <v>1</v>
      </c>
      <c r="P307" s="158"/>
      <c r="Q307" s="158"/>
      <c r="R307" s="158"/>
      <c r="S307" s="158"/>
      <c r="T307" s="158"/>
    </row>
    <row r="308" spans="2:20" ht="18" x14ac:dyDescent="0.35">
      <c r="B308" s="231" t="s">
        <v>73</v>
      </c>
      <c r="C308" s="222"/>
      <c r="D308" s="222"/>
      <c r="E308" s="222"/>
      <c r="F308" s="222"/>
      <c r="G308" s="222"/>
      <c r="H308" s="222"/>
      <c r="I308" s="222"/>
      <c r="J308" s="223"/>
      <c r="K308" s="167">
        <f t="shared" si="60"/>
        <v>0</v>
      </c>
      <c r="L308" s="168">
        <f t="shared" si="61"/>
        <v>0</v>
      </c>
      <c r="M308" s="169">
        <f t="shared" si="62"/>
        <v>0</v>
      </c>
      <c r="N308" s="172">
        <f t="shared" si="63"/>
        <v>0</v>
      </c>
      <c r="O308" s="224">
        <v>1</v>
      </c>
      <c r="P308" s="158"/>
      <c r="Q308" s="158"/>
      <c r="R308" s="158"/>
      <c r="S308" s="158"/>
      <c r="T308" s="158"/>
    </row>
    <row r="309" spans="2:20" ht="18" x14ac:dyDescent="0.35">
      <c r="B309" s="231" t="s">
        <v>73</v>
      </c>
      <c r="C309" s="222"/>
      <c r="D309" s="222"/>
      <c r="E309" s="222"/>
      <c r="F309" s="222"/>
      <c r="G309" s="222"/>
      <c r="H309" s="222"/>
      <c r="I309" s="222"/>
      <c r="J309" s="223"/>
      <c r="K309" s="167">
        <f t="shared" si="60"/>
        <v>0</v>
      </c>
      <c r="L309" s="168">
        <f t="shared" si="61"/>
        <v>0</v>
      </c>
      <c r="M309" s="169">
        <f t="shared" si="62"/>
        <v>0</v>
      </c>
      <c r="N309" s="172">
        <f t="shared" si="63"/>
        <v>0</v>
      </c>
      <c r="O309" s="224">
        <v>1</v>
      </c>
      <c r="P309" s="158"/>
      <c r="Q309" s="158"/>
      <c r="R309" s="158"/>
      <c r="S309" s="158"/>
      <c r="T309" s="158"/>
    </row>
    <row r="310" spans="2:20" ht="18" x14ac:dyDescent="0.35">
      <c r="B310" s="231" t="s">
        <v>73</v>
      </c>
      <c r="C310" s="222"/>
      <c r="D310" s="222"/>
      <c r="E310" s="222"/>
      <c r="F310" s="222"/>
      <c r="G310" s="222"/>
      <c r="H310" s="222"/>
      <c r="I310" s="222"/>
      <c r="J310" s="223"/>
      <c r="K310" s="167">
        <f t="shared" si="60"/>
        <v>0</v>
      </c>
      <c r="L310" s="168">
        <f t="shared" si="61"/>
        <v>0</v>
      </c>
      <c r="M310" s="169">
        <f t="shared" si="62"/>
        <v>0</v>
      </c>
      <c r="N310" s="172">
        <f t="shared" si="63"/>
        <v>0</v>
      </c>
      <c r="O310" s="224">
        <v>1</v>
      </c>
      <c r="P310" s="158"/>
      <c r="Q310" s="158"/>
      <c r="R310" s="158"/>
      <c r="S310" s="158"/>
      <c r="T310" s="158"/>
    </row>
    <row r="311" spans="2:20" ht="18" x14ac:dyDescent="0.35">
      <c r="B311" s="231" t="s">
        <v>73</v>
      </c>
      <c r="C311" s="222"/>
      <c r="D311" s="222"/>
      <c r="E311" s="222"/>
      <c r="F311" s="222"/>
      <c r="G311" s="222"/>
      <c r="H311" s="222"/>
      <c r="I311" s="222"/>
      <c r="J311" s="223"/>
      <c r="K311" s="167">
        <f t="shared" si="60"/>
        <v>0</v>
      </c>
      <c r="L311" s="168">
        <f t="shared" si="61"/>
        <v>0</v>
      </c>
      <c r="M311" s="169">
        <f t="shared" si="62"/>
        <v>0</v>
      </c>
      <c r="N311" s="172">
        <f t="shared" si="63"/>
        <v>0</v>
      </c>
      <c r="O311" s="224">
        <v>1</v>
      </c>
      <c r="P311" s="158"/>
      <c r="Q311" s="158"/>
      <c r="R311" s="158"/>
      <c r="S311" s="158"/>
      <c r="T311" s="158"/>
    </row>
    <row r="312" spans="2:20" ht="18" x14ac:dyDescent="0.35">
      <c r="B312" s="231" t="s">
        <v>73</v>
      </c>
      <c r="C312" s="222"/>
      <c r="D312" s="222"/>
      <c r="E312" s="222"/>
      <c r="F312" s="222"/>
      <c r="G312" s="222"/>
      <c r="H312" s="222"/>
      <c r="I312" s="222"/>
      <c r="J312" s="223"/>
      <c r="K312" s="167">
        <f t="shared" si="60"/>
        <v>0</v>
      </c>
      <c r="L312" s="168">
        <f t="shared" si="61"/>
        <v>0</v>
      </c>
      <c r="M312" s="169">
        <f t="shared" si="62"/>
        <v>0</v>
      </c>
      <c r="N312" s="172">
        <f t="shared" si="63"/>
        <v>0</v>
      </c>
      <c r="O312" s="224">
        <v>1</v>
      </c>
      <c r="P312" s="158"/>
      <c r="Q312" s="158"/>
      <c r="R312" s="158"/>
      <c r="S312" s="158"/>
      <c r="T312" s="158"/>
    </row>
    <row r="313" spans="2:20" ht="18" x14ac:dyDescent="0.35">
      <c r="B313" s="231" t="s">
        <v>73</v>
      </c>
      <c r="C313" s="222"/>
      <c r="D313" s="222"/>
      <c r="E313" s="222"/>
      <c r="F313" s="222"/>
      <c r="G313" s="222"/>
      <c r="H313" s="222"/>
      <c r="I313" s="222"/>
      <c r="J313" s="223"/>
      <c r="K313" s="167">
        <f t="shared" si="60"/>
        <v>0</v>
      </c>
      <c r="L313" s="168">
        <f t="shared" si="61"/>
        <v>0</v>
      </c>
      <c r="M313" s="169">
        <f t="shared" si="62"/>
        <v>0</v>
      </c>
      <c r="N313" s="172">
        <f t="shared" si="63"/>
        <v>0</v>
      </c>
      <c r="O313" s="224">
        <v>1</v>
      </c>
      <c r="P313" s="158"/>
      <c r="Q313" s="158"/>
      <c r="R313" s="158"/>
      <c r="S313" s="158"/>
      <c r="T313" s="158"/>
    </row>
    <row r="314" spans="2:20" ht="18" x14ac:dyDescent="0.35">
      <c r="B314" s="231" t="s">
        <v>73</v>
      </c>
      <c r="C314" s="222"/>
      <c r="D314" s="222"/>
      <c r="E314" s="222"/>
      <c r="F314" s="222"/>
      <c r="G314" s="222"/>
      <c r="H314" s="222"/>
      <c r="I314" s="222"/>
      <c r="J314" s="223"/>
      <c r="K314" s="167">
        <f t="shared" si="60"/>
        <v>0</v>
      </c>
      <c r="L314" s="168">
        <f t="shared" si="61"/>
        <v>0</v>
      </c>
      <c r="M314" s="169">
        <f t="shared" si="62"/>
        <v>0</v>
      </c>
      <c r="N314" s="172">
        <f t="shared" si="63"/>
        <v>0</v>
      </c>
      <c r="O314" s="232">
        <v>1</v>
      </c>
      <c r="P314" s="158"/>
      <c r="Q314" s="158"/>
      <c r="R314" s="158"/>
      <c r="S314" s="158"/>
      <c r="T314" s="158"/>
    </row>
    <row r="315" spans="2:20" ht="18" x14ac:dyDescent="0.35">
      <c r="B315" s="231" t="s">
        <v>73</v>
      </c>
      <c r="C315" s="222"/>
      <c r="D315" s="222"/>
      <c r="E315" s="222"/>
      <c r="F315" s="222"/>
      <c r="G315" s="222"/>
      <c r="H315" s="222"/>
      <c r="I315" s="222"/>
      <c r="J315" s="223"/>
      <c r="K315" s="167">
        <f t="shared" si="60"/>
        <v>0</v>
      </c>
      <c r="L315" s="168">
        <f t="shared" si="61"/>
        <v>0</v>
      </c>
      <c r="M315" s="169">
        <f t="shared" si="62"/>
        <v>0</v>
      </c>
      <c r="N315" s="172">
        <f t="shared" si="63"/>
        <v>0</v>
      </c>
      <c r="O315" s="224">
        <v>1</v>
      </c>
      <c r="P315" s="158"/>
      <c r="Q315" s="158"/>
      <c r="R315" s="158"/>
      <c r="S315" s="158"/>
      <c r="T315" s="158"/>
    </row>
    <row r="316" spans="2:20" ht="18" x14ac:dyDescent="0.35">
      <c r="B316" s="231" t="s">
        <v>73</v>
      </c>
      <c r="C316" s="222"/>
      <c r="D316" s="222"/>
      <c r="E316" s="222"/>
      <c r="F316" s="222"/>
      <c r="G316" s="222"/>
      <c r="H316" s="222"/>
      <c r="I316" s="222"/>
      <c r="J316" s="223"/>
      <c r="K316" s="167">
        <f t="shared" si="60"/>
        <v>0</v>
      </c>
      <c r="L316" s="168">
        <f t="shared" si="61"/>
        <v>0</v>
      </c>
      <c r="M316" s="169">
        <f t="shared" si="62"/>
        <v>0</v>
      </c>
      <c r="N316" s="172">
        <f t="shared" si="63"/>
        <v>0</v>
      </c>
      <c r="O316" s="224">
        <v>1</v>
      </c>
      <c r="P316" s="158"/>
      <c r="Q316" s="158"/>
      <c r="R316" s="158"/>
      <c r="S316" s="158"/>
      <c r="T316" s="158"/>
    </row>
    <row r="317" spans="2:20" ht="18" x14ac:dyDescent="0.35">
      <c r="B317" s="231" t="s">
        <v>73</v>
      </c>
      <c r="C317" s="222"/>
      <c r="D317" s="222"/>
      <c r="E317" s="222"/>
      <c r="F317" s="222"/>
      <c r="G317" s="222"/>
      <c r="H317" s="222"/>
      <c r="I317" s="222"/>
      <c r="J317" s="223"/>
      <c r="K317" s="167">
        <f t="shared" si="60"/>
        <v>0</v>
      </c>
      <c r="L317" s="168">
        <f t="shared" si="61"/>
        <v>0</v>
      </c>
      <c r="M317" s="169">
        <f t="shared" si="62"/>
        <v>0</v>
      </c>
      <c r="N317" s="172">
        <f t="shared" si="63"/>
        <v>0</v>
      </c>
      <c r="O317" s="224">
        <v>1</v>
      </c>
      <c r="P317" s="158"/>
      <c r="Q317" s="158"/>
      <c r="R317" s="158"/>
      <c r="S317" s="158"/>
      <c r="T317" s="158"/>
    </row>
    <row r="318" spans="2:20" ht="18" x14ac:dyDescent="0.35">
      <c r="B318" s="231" t="s">
        <v>73</v>
      </c>
      <c r="C318" s="222"/>
      <c r="D318" s="222"/>
      <c r="E318" s="222"/>
      <c r="F318" s="222"/>
      <c r="G318" s="222"/>
      <c r="H318" s="222"/>
      <c r="I318" s="222"/>
      <c r="J318" s="223"/>
      <c r="K318" s="167">
        <f t="shared" si="60"/>
        <v>0</v>
      </c>
      <c r="L318" s="168">
        <f t="shared" si="61"/>
        <v>0</v>
      </c>
      <c r="M318" s="169">
        <f t="shared" si="62"/>
        <v>0</v>
      </c>
      <c r="N318" s="172">
        <f t="shared" si="63"/>
        <v>0</v>
      </c>
      <c r="O318" s="224">
        <v>1</v>
      </c>
      <c r="P318" s="158"/>
      <c r="Q318" s="158"/>
      <c r="R318" s="158"/>
      <c r="S318" s="158"/>
      <c r="T318" s="158"/>
    </row>
    <row r="319" spans="2:20" ht="18" x14ac:dyDescent="0.35">
      <c r="B319" s="231" t="s">
        <v>73</v>
      </c>
      <c r="C319" s="222"/>
      <c r="D319" s="222"/>
      <c r="E319" s="222"/>
      <c r="F319" s="222"/>
      <c r="G319" s="222"/>
      <c r="H319" s="222"/>
      <c r="I319" s="222"/>
      <c r="J319" s="223"/>
      <c r="K319" s="167">
        <f t="shared" si="60"/>
        <v>0</v>
      </c>
      <c r="L319" s="168">
        <f t="shared" si="61"/>
        <v>0</v>
      </c>
      <c r="M319" s="169">
        <f t="shared" si="62"/>
        <v>0</v>
      </c>
      <c r="N319" s="172">
        <f t="shared" si="63"/>
        <v>0</v>
      </c>
      <c r="O319" s="232">
        <v>1</v>
      </c>
      <c r="P319" s="158"/>
      <c r="Q319" s="158"/>
      <c r="R319" s="158"/>
      <c r="S319" s="158"/>
      <c r="T319" s="158"/>
    </row>
    <row r="320" spans="2:20" ht="18" x14ac:dyDescent="0.35">
      <c r="B320" s="231" t="s">
        <v>73</v>
      </c>
      <c r="C320" s="222"/>
      <c r="D320" s="222"/>
      <c r="E320" s="222"/>
      <c r="F320" s="222"/>
      <c r="G320" s="222"/>
      <c r="H320" s="222"/>
      <c r="I320" s="222"/>
      <c r="J320" s="223"/>
      <c r="K320" s="167">
        <f t="shared" si="60"/>
        <v>0</v>
      </c>
      <c r="L320" s="168">
        <f t="shared" si="61"/>
        <v>0</v>
      </c>
      <c r="M320" s="169">
        <f t="shared" si="62"/>
        <v>0</v>
      </c>
      <c r="N320" s="172">
        <f t="shared" si="63"/>
        <v>0</v>
      </c>
      <c r="O320" s="232">
        <v>1</v>
      </c>
      <c r="P320" s="158"/>
      <c r="Q320" s="158"/>
      <c r="R320" s="158"/>
      <c r="S320" s="158"/>
      <c r="T320" s="158"/>
    </row>
    <row r="321" spans="2:20" ht="18" x14ac:dyDescent="0.35">
      <c r="B321" s="231" t="s">
        <v>73</v>
      </c>
      <c r="C321" s="222"/>
      <c r="D321" s="222"/>
      <c r="E321" s="222"/>
      <c r="F321" s="222"/>
      <c r="G321" s="222"/>
      <c r="H321" s="222"/>
      <c r="I321" s="222"/>
      <c r="J321" s="223"/>
      <c r="K321" s="167">
        <f t="shared" si="60"/>
        <v>0</v>
      </c>
      <c r="L321" s="168">
        <f t="shared" si="61"/>
        <v>0</v>
      </c>
      <c r="M321" s="169">
        <f t="shared" si="62"/>
        <v>0</v>
      </c>
      <c r="N321" s="172">
        <f t="shared" si="63"/>
        <v>0</v>
      </c>
      <c r="O321" s="224">
        <v>1</v>
      </c>
      <c r="P321" s="158"/>
      <c r="Q321" s="158"/>
      <c r="R321" s="158"/>
      <c r="S321" s="158"/>
      <c r="T321" s="158"/>
    </row>
    <row r="322" spans="2:20" ht="18" x14ac:dyDescent="0.35">
      <c r="B322" s="231" t="s">
        <v>73</v>
      </c>
      <c r="C322" s="222"/>
      <c r="D322" s="222"/>
      <c r="E322" s="222"/>
      <c r="F322" s="222"/>
      <c r="G322" s="222"/>
      <c r="H322" s="222"/>
      <c r="I322" s="222"/>
      <c r="J322" s="223"/>
      <c r="K322" s="167">
        <f t="shared" si="60"/>
        <v>0</v>
      </c>
      <c r="L322" s="168">
        <f t="shared" si="61"/>
        <v>0</v>
      </c>
      <c r="M322" s="169">
        <f t="shared" si="62"/>
        <v>0</v>
      </c>
      <c r="N322" s="172">
        <f t="shared" si="63"/>
        <v>0</v>
      </c>
      <c r="O322" s="224">
        <v>1</v>
      </c>
      <c r="P322" s="158"/>
      <c r="Q322" s="158"/>
      <c r="R322" s="158"/>
      <c r="S322" s="158"/>
      <c r="T322" s="158"/>
    </row>
    <row r="323" spans="2:20" ht="18" x14ac:dyDescent="0.35">
      <c r="B323" s="231" t="s">
        <v>73</v>
      </c>
      <c r="C323" s="222"/>
      <c r="D323" s="222"/>
      <c r="E323" s="222"/>
      <c r="F323" s="222"/>
      <c r="G323" s="222"/>
      <c r="H323" s="222"/>
      <c r="I323" s="222"/>
      <c r="J323" s="223"/>
      <c r="K323" s="167">
        <f t="shared" si="60"/>
        <v>0</v>
      </c>
      <c r="L323" s="168">
        <f t="shared" si="61"/>
        <v>0</v>
      </c>
      <c r="M323" s="169">
        <f t="shared" si="62"/>
        <v>0</v>
      </c>
      <c r="N323" s="172">
        <f t="shared" si="63"/>
        <v>0</v>
      </c>
      <c r="O323" s="224">
        <v>1</v>
      </c>
      <c r="P323" s="158"/>
      <c r="Q323" s="158"/>
      <c r="R323" s="158"/>
      <c r="S323" s="158"/>
      <c r="T323" s="158"/>
    </row>
    <row r="324" spans="2:20" ht="18" x14ac:dyDescent="0.35">
      <c r="B324" s="231" t="s">
        <v>73</v>
      </c>
      <c r="C324" s="222"/>
      <c r="D324" s="222"/>
      <c r="E324" s="222"/>
      <c r="F324" s="222"/>
      <c r="G324" s="222"/>
      <c r="H324" s="222"/>
      <c r="I324" s="222"/>
      <c r="J324" s="223"/>
      <c r="K324" s="167">
        <f t="shared" si="60"/>
        <v>0</v>
      </c>
      <c r="L324" s="168">
        <f t="shared" si="61"/>
        <v>0</v>
      </c>
      <c r="M324" s="169">
        <f t="shared" si="62"/>
        <v>0</v>
      </c>
      <c r="N324" s="172">
        <f t="shared" si="63"/>
        <v>0</v>
      </c>
      <c r="O324" s="224">
        <v>1</v>
      </c>
      <c r="P324" s="158"/>
      <c r="Q324" s="158"/>
      <c r="R324" s="158"/>
      <c r="S324" s="158"/>
      <c r="T324" s="158"/>
    </row>
    <row r="325" spans="2:20" ht="18" x14ac:dyDescent="0.35">
      <c r="B325" s="231" t="s">
        <v>73</v>
      </c>
      <c r="C325" s="222"/>
      <c r="D325" s="222"/>
      <c r="E325" s="222"/>
      <c r="F325" s="222"/>
      <c r="G325" s="222"/>
      <c r="H325" s="222"/>
      <c r="I325" s="222"/>
      <c r="J325" s="223"/>
      <c r="K325" s="167">
        <f t="shared" si="60"/>
        <v>0</v>
      </c>
      <c r="L325" s="168">
        <f t="shared" si="61"/>
        <v>0</v>
      </c>
      <c r="M325" s="169">
        <f t="shared" si="62"/>
        <v>0</v>
      </c>
      <c r="N325" s="172">
        <f t="shared" si="63"/>
        <v>0</v>
      </c>
      <c r="O325" s="232">
        <v>1</v>
      </c>
      <c r="P325" s="158"/>
      <c r="Q325" s="158"/>
      <c r="R325" s="158"/>
      <c r="S325" s="158"/>
      <c r="T325" s="158"/>
    </row>
    <row r="326" spans="2:20" ht="18.600000000000001" thickBot="1" x14ac:dyDescent="0.4">
      <c r="B326" s="231" t="s">
        <v>73</v>
      </c>
      <c r="C326" s="222"/>
      <c r="D326" s="222"/>
      <c r="E326" s="222"/>
      <c r="F326" s="222"/>
      <c r="G326" s="222"/>
      <c r="H326" s="222"/>
      <c r="I326" s="222"/>
      <c r="J326" s="223"/>
      <c r="K326" s="173">
        <f t="shared" si="60"/>
        <v>0</v>
      </c>
      <c r="L326" s="174">
        <f t="shared" si="61"/>
        <v>0</v>
      </c>
      <c r="M326" s="175">
        <f t="shared" si="62"/>
        <v>0</v>
      </c>
      <c r="N326" s="176">
        <f t="shared" si="63"/>
        <v>0</v>
      </c>
      <c r="O326" s="224">
        <v>1</v>
      </c>
      <c r="P326" s="158"/>
      <c r="Q326" s="158"/>
      <c r="R326" s="158"/>
      <c r="S326" s="158"/>
      <c r="T326" s="158"/>
    </row>
    <row r="327" spans="2:20" ht="18.600000000000001" thickTop="1" x14ac:dyDescent="0.35">
      <c r="B327" s="237" t="s">
        <v>74</v>
      </c>
      <c r="C327" s="238"/>
      <c r="D327" s="238"/>
      <c r="E327" s="238"/>
      <c r="F327" s="238"/>
      <c r="G327" s="238"/>
      <c r="H327" s="238"/>
      <c r="I327" s="238"/>
      <c r="J327" s="238"/>
      <c r="K327" s="262"/>
      <c r="L327" s="262"/>
      <c r="M327" s="262"/>
      <c r="N327" s="260"/>
      <c r="O327" s="265"/>
    </row>
    <row r="328" spans="2:20" ht="18" x14ac:dyDescent="0.35">
      <c r="B328" s="231" t="s">
        <v>73</v>
      </c>
      <c r="C328" s="222"/>
      <c r="D328" s="222"/>
      <c r="E328" s="222"/>
      <c r="F328" s="222"/>
      <c r="G328" s="222"/>
      <c r="H328" s="222"/>
      <c r="I328" s="222"/>
      <c r="J328" s="223"/>
      <c r="K328" s="167">
        <f t="shared" ref="K328:K347" si="64">G328*H328*I328</f>
        <v>0</v>
      </c>
      <c r="L328" s="168">
        <f t="shared" ref="L328:L347" si="65">(H328+I328)*2*J328*G328</f>
        <v>0</v>
      </c>
      <c r="M328" s="169">
        <f t="shared" ref="M328:M347" si="66">G328*H328*I328*J328</f>
        <v>0</v>
      </c>
      <c r="N328" s="170">
        <f t="shared" ref="N328:N347" si="67">G328*(H328+0.5+0.5)*(I328+0.5+0.5)*J328</f>
        <v>0</v>
      </c>
      <c r="O328" s="233">
        <v>1</v>
      </c>
      <c r="P328" s="158"/>
      <c r="Q328" s="158"/>
      <c r="R328" s="158"/>
      <c r="S328" s="158"/>
      <c r="T328" s="158"/>
    </row>
    <row r="329" spans="2:20" ht="18" x14ac:dyDescent="0.35">
      <c r="B329" s="231" t="s">
        <v>73</v>
      </c>
      <c r="C329" s="222"/>
      <c r="D329" s="222"/>
      <c r="E329" s="222"/>
      <c r="F329" s="222"/>
      <c r="G329" s="222"/>
      <c r="H329" s="222"/>
      <c r="I329" s="222"/>
      <c r="J329" s="223"/>
      <c r="K329" s="167">
        <f t="shared" si="64"/>
        <v>0</v>
      </c>
      <c r="L329" s="168">
        <f t="shared" si="65"/>
        <v>0</v>
      </c>
      <c r="M329" s="169">
        <f t="shared" si="66"/>
        <v>0</v>
      </c>
      <c r="N329" s="172">
        <f t="shared" si="67"/>
        <v>0</v>
      </c>
      <c r="O329" s="224">
        <v>1</v>
      </c>
      <c r="P329" s="158"/>
      <c r="Q329" s="158"/>
      <c r="R329" s="158"/>
      <c r="S329" s="158"/>
      <c r="T329" s="158"/>
    </row>
    <row r="330" spans="2:20" ht="18" x14ac:dyDescent="0.35">
      <c r="B330" s="231" t="s">
        <v>73</v>
      </c>
      <c r="C330" s="222"/>
      <c r="D330" s="222"/>
      <c r="E330" s="222"/>
      <c r="F330" s="222"/>
      <c r="G330" s="222"/>
      <c r="H330" s="222"/>
      <c r="I330" s="222"/>
      <c r="J330" s="223"/>
      <c r="K330" s="167">
        <f t="shared" si="64"/>
        <v>0</v>
      </c>
      <c r="L330" s="168">
        <f t="shared" si="65"/>
        <v>0</v>
      </c>
      <c r="M330" s="169">
        <f t="shared" si="66"/>
        <v>0</v>
      </c>
      <c r="N330" s="172">
        <f t="shared" si="67"/>
        <v>0</v>
      </c>
      <c r="O330" s="224">
        <v>1</v>
      </c>
      <c r="P330" s="158"/>
      <c r="Q330" s="158"/>
      <c r="R330" s="158"/>
      <c r="S330" s="158"/>
      <c r="T330" s="158"/>
    </row>
    <row r="331" spans="2:20" ht="18" x14ac:dyDescent="0.35">
      <c r="B331" s="231" t="s">
        <v>73</v>
      </c>
      <c r="C331" s="222"/>
      <c r="D331" s="222"/>
      <c r="E331" s="222"/>
      <c r="F331" s="222"/>
      <c r="G331" s="222"/>
      <c r="H331" s="222"/>
      <c r="I331" s="222"/>
      <c r="J331" s="223"/>
      <c r="K331" s="167">
        <f t="shared" si="64"/>
        <v>0</v>
      </c>
      <c r="L331" s="168">
        <f t="shared" si="65"/>
        <v>0</v>
      </c>
      <c r="M331" s="169">
        <f t="shared" si="66"/>
        <v>0</v>
      </c>
      <c r="N331" s="172">
        <f t="shared" si="67"/>
        <v>0</v>
      </c>
      <c r="O331" s="224">
        <v>1</v>
      </c>
      <c r="P331" s="158"/>
      <c r="Q331" s="158"/>
      <c r="R331" s="158"/>
      <c r="S331" s="158"/>
      <c r="T331" s="158"/>
    </row>
    <row r="332" spans="2:20" ht="18" x14ac:dyDescent="0.35">
      <c r="B332" s="231" t="s">
        <v>73</v>
      </c>
      <c r="C332" s="222"/>
      <c r="D332" s="222"/>
      <c r="E332" s="222"/>
      <c r="F332" s="222"/>
      <c r="G332" s="222"/>
      <c r="H332" s="222"/>
      <c r="I332" s="222"/>
      <c r="J332" s="223"/>
      <c r="K332" s="167">
        <f t="shared" si="64"/>
        <v>0</v>
      </c>
      <c r="L332" s="168">
        <f t="shared" si="65"/>
        <v>0</v>
      </c>
      <c r="M332" s="169">
        <f t="shared" si="66"/>
        <v>0</v>
      </c>
      <c r="N332" s="172">
        <f t="shared" si="67"/>
        <v>0</v>
      </c>
      <c r="O332" s="224">
        <v>1</v>
      </c>
      <c r="P332" s="158"/>
      <c r="Q332" s="158"/>
      <c r="R332" s="158"/>
      <c r="S332" s="158"/>
      <c r="T332" s="158"/>
    </row>
    <row r="333" spans="2:20" ht="18" x14ac:dyDescent="0.35">
      <c r="B333" s="231" t="s">
        <v>73</v>
      </c>
      <c r="C333" s="222"/>
      <c r="D333" s="222"/>
      <c r="E333" s="222"/>
      <c r="F333" s="222"/>
      <c r="G333" s="222"/>
      <c r="H333" s="222"/>
      <c r="I333" s="222"/>
      <c r="J333" s="223"/>
      <c r="K333" s="167">
        <f t="shared" si="64"/>
        <v>0</v>
      </c>
      <c r="L333" s="168">
        <f t="shared" si="65"/>
        <v>0</v>
      </c>
      <c r="M333" s="169">
        <f t="shared" si="66"/>
        <v>0</v>
      </c>
      <c r="N333" s="172">
        <f t="shared" si="67"/>
        <v>0</v>
      </c>
      <c r="O333" s="224">
        <v>1</v>
      </c>
      <c r="P333" s="158"/>
      <c r="Q333" s="158"/>
      <c r="R333" s="158"/>
      <c r="S333" s="158"/>
      <c r="T333" s="158"/>
    </row>
    <row r="334" spans="2:20" ht="18" x14ac:dyDescent="0.35">
      <c r="B334" s="231" t="s">
        <v>73</v>
      </c>
      <c r="C334" s="222"/>
      <c r="D334" s="222"/>
      <c r="E334" s="222"/>
      <c r="F334" s="222"/>
      <c r="G334" s="222"/>
      <c r="H334" s="222"/>
      <c r="I334" s="222"/>
      <c r="J334" s="223"/>
      <c r="K334" s="167">
        <f t="shared" si="64"/>
        <v>0</v>
      </c>
      <c r="L334" s="168">
        <f t="shared" si="65"/>
        <v>0</v>
      </c>
      <c r="M334" s="169">
        <f t="shared" si="66"/>
        <v>0</v>
      </c>
      <c r="N334" s="172">
        <f t="shared" si="67"/>
        <v>0</v>
      </c>
      <c r="O334" s="224">
        <v>1</v>
      </c>
      <c r="P334" s="158"/>
      <c r="Q334" s="158"/>
      <c r="R334" s="158"/>
      <c r="S334" s="158"/>
      <c r="T334" s="158"/>
    </row>
    <row r="335" spans="2:20" ht="18" x14ac:dyDescent="0.35">
      <c r="B335" s="231" t="s">
        <v>73</v>
      </c>
      <c r="C335" s="222"/>
      <c r="D335" s="222"/>
      <c r="E335" s="222"/>
      <c r="F335" s="222"/>
      <c r="G335" s="222"/>
      <c r="H335" s="222"/>
      <c r="I335" s="222"/>
      <c r="J335" s="223"/>
      <c r="K335" s="167">
        <f t="shared" si="64"/>
        <v>0</v>
      </c>
      <c r="L335" s="168">
        <f t="shared" si="65"/>
        <v>0</v>
      </c>
      <c r="M335" s="169">
        <f t="shared" si="66"/>
        <v>0</v>
      </c>
      <c r="N335" s="172">
        <f t="shared" si="67"/>
        <v>0</v>
      </c>
      <c r="O335" s="224">
        <v>1</v>
      </c>
      <c r="P335" s="158"/>
      <c r="Q335" s="158"/>
      <c r="R335" s="158"/>
      <c r="S335" s="158"/>
      <c r="T335" s="158"/>
    </row>
    <row r="336" spans="2:20" ht="18" x14ac:dyDescent="0.35">
      <c r="B336" s="231" t="s">
        <v>73</v>
      </c>
      <c r="C336" s="222"/>
      <c r="D336" s="222"/>
      <c r="E336" s="222"/>
      <c r="F336" s="222"/>
      <c r="G336" s="222"/>
      <c r="H336" s="222"/>
      <c r="I336" s="222"/>
      <c r="J336" s="223"/>
      <c r="K336" s="167">
        <f t="shared" si="64"/>
        <v>0</v>
      </c>
      <c r="L336" s="168">
        <f t="shared" si="65"/>
        <v>0</v>
      </c>
      <c r="M336" s="169">
        <f t="shared" si="66"/>
        <v>0</v>
      </c>
      <c r="N336" s="172">
        <f t="shared" si="67"/>
        <v>0</v>
      </c>
      <c r="O336" s="224">
        <v>1</v>
      </c>
      <c r="P336" s="158"/>
      <c r="Q336" s="158"/>
      <c r="R336" s="158"/>
      <c r="S336" s="158"/>
      <c r="T336" s="158"/>
    </row>
    <row r="337" spans="2:20" ht="18" x14ac:dyDescent="0.35">
      <c r="B337" s="231" t="s">
        <v>73</v>
      </c>
      <c r="C337" s="222"/>
      <c r="D337" s="222"/>
      <c r="E337" s="222"/>
      <c r="F337" s="222"/>
      <c r="G337" s="222"/>
      <c r="H337" s="222"/>
      <c r="I337" s="222"/>
      <c r="J337" s="223"/>
      <c r="K337" s="167">
        <f t="shared" si="64"/>
        <v>0</v>
      </c>
      <c r="L337" s="168">
        <f t="shared" si="65"/>
        <v>0</v>
      </c>
      <c r="M337" s="169">
        <f t="shared" si="66"/>
        <v>0</v>
      </c>
      <c r="N337" s="172">
        <f t="shared" si="67"/>
        <v>0</v>
      </c>
      <c r="O337" s="224">
        <v>1</v>
      </c>
      <c r="P337" s="158"/>
      <c r="Q337" s="158"/>
      <c r="R337" s="158"/>
      <c r="S337" s="158"/>
      <c r="T337" s="158"/>
    </row>
    <row r="338" spans="2:20" ht="18" x14ac:dyDescent="0.35">
      <c r="B338" s="231" t="s">
        <v>73</v>
      </c>
      <c r="C338" s="222"/>
      <c r="D338" s="222"/>
      <c r="E338" s="222"/>
      <c r="F338" s="222"/>
      <c r="G338" s="222"/>
      <c r="H338" s="222"/>
      <c r="I338" s="222"/>
      <c r="J338" s="223"/>
      <c r="K338" s="167">
        <f t="shared" si="64"/>
        <v>0</v>
      </c>
      <c r="L338" s="168">
        <f t="shared" si="65"/>
        <v>0</v>
      </c>
      <c r="M338" s="169">
        <f t="shared" si="66"/>
        <v>0</v>
      </c>
      <c r="N338" s="172">
        <f t="shared" si="67"/>
        <v>0</v>
      </c>
      <c r="O338" s="224">
        <v>1</v>
      </c>
      <c r="P338" s="158"/>
      <c r="Q338" s="158"/>
      <c r="R338" s="158"/>
      <c r="S338" s="158"/>
      <c r="T338" s="158"/>
    </row>
    <row r="339" spans="2:20" ht="18" x14ac:dyDescent="0.35">
      <c r="B339" s="231" t="s">
        <v>73</v>
      </c>
      <c r="C339" s="222"/>
      <c r="D339" s="222"/>
      <c r="E339" s="222"/>
      <c r="F339" s="222"/>
      <c r="G339" s="222"/>
      <c r="H339" s="222"/>
      <c r="I339" s="222"/>
      <c r="J339" s="223"/>
      <c r="K339" s="167">
        <f t="shared" si="64"/>
        <v>0</v>
      </c>
      <c r="L339" s="168">
        <f t="shared" si="65"/>
        <v>0</v>
      </c>
      <c r="M339" s="169">
        <f t="shared" si="66"/>
        <v>0</v>
      </c>
      <c r="N339" s="172">
        <f t="shared" si="67"/>
        <v>0</v>
      </c>
      <c r="O339" s="224">
        <v>1</v>
      </c>
      <c r="P339" s="158"/>
      <c r="Q339" s="158"/>
      <c r="R339" s="158"/>
      <c r="S339" s="158"/>
      <c r="T339" s="158"/>
    </row>
    <row r="340" spans="2:20" ht="18" x14ac:dyDescent="0.35">
      <c r="B340" s="231" t="s">
        <v>73</v>
      </c>
      <c r="C340" s="222"/>
      <c r="D340" s="222"/>
      <c r="E340" s="222"/>
      <c r="F340" s="222"/>
      <c r="G340" s="222"/>
      <c r="H340" s="222"/>
      <c r="I340" s="222"/>
      <c r="J340" s="223"/>
      <c r="K340" s="167">
        <f t="shared" si="64"/>
        <v>0</v>
      </c>
      <c r="L340" s="168">
        <f t="shared" si="65"/>
        <v>0</v>
      </c>
      <c r="M340" s="169">
        <f t="shared" si="66"/>
        <v>0</v>
      </c>
      <c r="N340" s="172">
        <f t="shared" si="67"/>
        <v>0</v>
      </c>
      <c r="O340" s="224">
        <v>1</v>
      </c>
      <c r="P340" s="158"/>
      <c r="Q340" s="158"/>
      <c r="R340" s="158"/>
      <c r="S340" s="158"/>
      <c r="T340" s="158"/>
    </row>
    <row r="341" spans="2:20" ht="18" x14ac:dyDescent="0.35">
      <c r="B341" s="231" t="s">
        <v>73</v>
      </c>
      <c r="C341" s="222"/>
      <c r="D341" s="222"/>
      <c r="E341" s="222"/>
      <c r="F341" s="222"/>
      <c r="G341" s="222"/>
      <c r="H341" s="222"/>
      <c r="I341" s="222"/>
      <c r="J341" s="223"/>
      <c r="K341" s="167">
        <f t="shared" si="64"/>
        <v>0</v>
      </c>
      <c r="L341" s="168">
        <f t="shared" si="65"/>
        <v>0</v>
      </c>
      <c r="M341" s="169">
        <f t="shared" si="66"/>
        <v>0</v>
      </c>
      <c r="N341" s="172">
        <f t="shared" si="67"/>
        <v>0</v>
      </c>
      <c r="O341" s="224">
        <v>1</v>
      </c>
      <c r="P341" s="158"/>
      <c r="Q341" s="158"/>
      <c r="R341" s="158"/>
      <c r="S341" s="158"/>
      <c r="T341" s="158"/>
    </row>
    <row r="342" spans="2:20" ht="18" x14ac:dyDescent="0.35">
      <c r="B342" s="231" t="s">
        <v>73</v>
      </c>
      <c r="C342" s="222"/>
      <c r="D342" s="222"/>
      <c r="E342" s="222"/>
      <c r="F342" s="222"/>
      <c r="G342" s="222"/>
      <c r="H342" s="222"/>
      <c r="I342" s="222"/>
      <c r="J342" s="223"/>
      <c r="K342" s="167">
        <f t="shared" si="64"/>
        <v>0</v>
      </c>
      <c r="L342" s="168">
        <f t="shared" si="65"/>
        <v>0</v>
      </c>
      <c r="M342" s="169">
        <f t="shared" si="66"/>
        <v>0</v>
      </c>
      <c r="N342" s="172">
        <f t="shared" si="67"/>
        <v>0</v>
      </c>
      <c r="O342" s="224">
        <v>1</v>
      </c>
      <c r="P342" s="158"/>
      <c r="Q342" s="158"/>
      <c r="R342" s="158"/>
      <c r="S342" s="158"/>
      <c r="T342" s="158"/>
    </row>
    <row r="343" spans="2:20" ht="18" x14ac:dyDescent="0.35">
      <c r="B343" s="231" t="s">
        <v>73</v>
      </c>
      <c r="C343" s="222"/>
      <c r="D343" s="222"/>
      <c r="E343" s="222"/>
      <c r="F343" s="222"/>
      <c r="G343" s="222"/>
      <c r="H343" s="222"/>
      <c r="I343" s="222"/>
      <c r="J343" s="223"/>
      <c r="K343" s="167">
        <f t="shared" si="64"/>
        <v>0</v>
      </c>
      <c r="L343" s="168">
        <f t="shared" si="65"/>
        <v>0</v>
      </c>
      <c r="M343" s="169">
        <f t="shared" si="66"/>
        <v>0</v>
      </c>
      <c r="N343" s="172">
        <f t="shared" si="67"/>
        <v>0</v>
      </c>
      <c r="O343" s="224">
        <v>1</v>
      </c>
      <c r="P343" s="158"/>
      <c r="Q343" s="158"/>
      <c r="R343" s="158"/>
      <c r="S343" s="158"/>
      <c r="T343" s="158"/>
    </row>
    <row r="344" spans="2:20" ht="18" x14ac:dyDescent="0.35">
      <c r="B344" s="231" t="s">
        <v>73</v>
      </c>
      <c r="C344" s="222"/>
      <c r="D344" s="222"/>
      <c r="E344" s="222"/>
      <c r="F344" s="222"/>
      <c r="G344" s="222"/>
      <c r="H344" s="222"/>
      <c r="I344" s="222"/>
      <c r="J344" s="223"/>
      <c r="K344" s="167">
        <f t="shared" si="64"/>
        <v>0</v>
      </c>
      <c r="L344" s="168">
        <f t="shared" si="65"/>
        <v>0</v>
      </c>
      <c r="M344" s="169">
        <f t="shared" si="66"/>
        <v>0</v>
      </c>
      <c r="N344" s="172">
        <f t="shared" si="67"/>
        <v>0</v>
      </c>
      <c r="O344" s="224">
        <v>1</v>
      </c>
      <c r="P344" s="158"/>
      <c r="Q344" s="158"/>
      <c r="R344" s="158"/>
      <c r="S344" s="158"/>
      <c r="T344" s="158"/>
    </row>
    <row r="345" spans="2:20" ht="18" x14ac:dyDescent="0.35">
      <c r="B345" s="231" t="s">
        <v>73</v>
      </c>
      <c r="C345" s="222"/>
      <c r="D345" s="222"/>
      <c r="E345" s="222"/>
      <c r="F345" s="222"/>
      <c r="G345" s="222"/>
      <c r="H345" s="222"/>
      <c r="I345" s="222"/>
      <c r="J345" s="223"/>
      <c r="K345" s="167">
        <f t="shared" si="64"/>
        <v>0</v>
      </c>
      <c r="L345" s="168">
        <f t="shared" si="65"/>
        <v>0</v>
      </c>
      <c r="M345" s="169">
        <f t="shared" si="66"/>
        <v>0</v>
      </c>
      <c r="N345" s="172">
        <f t="shared" si="67"/>
        <v>0</v>
      </c>
      <c r="O345" s="224">
        <v>1</v>
      </c>
      <c r="P345" s="158"/>
      <c r="Q345" s="158"/>
      <c r="R345" s="158"/>
      <c r="S345" s="158"/>
      <c r="T345" s="158"/>
    </row>
    <row r="346" spans="2:20" ht="18" x14ac:dyDescent="0.35">
      <c r="B346" s="231" t="s">
        <v>73</v>
      </c>
      <c r="C346" s="222"/>
      <c r="D346" s="222"/>
      <c r="E346" s="222"/>
      <c r="F346" s="222"/>
      <c r="G346" s="222"/>
      <c r="H346" s="222"/>
      <c r="I346" s="222"/>
      <c r="J346" s="223"/>
      <c r="K346" s="167">
        <f t="shared" si="64"/>
        <v>0</v>
      </c>
      <c r="L346" s="168">
        <f t="shared" si="65"/>
        <v>0</v>
      </c>
      <c r="M346" s="169">
        <f t="shared" si="66"/>
        <v>0</v>
      </c>
      <c r="N346" s="172">
        <f t="shared" si="67"/>
        <v>0</v>
      </c>
      <c r="O346" s="224">
        <v>1</v>
      </c>
      <c r="P346" s="158"/>
      <c r="Q346" s="158"/>
      <c r="R346" s="158"/>
      <c r="S346" s="158"/>
      <c r="T346" s="158"/>
    </row>
    <row r="347" spans="2:20" ht="18.600000000000001" thickBot="1" x14ac:dyDescent="0.4">
      <c r="B347" s="234" t="s">
        <v>73</v>
      </c>
      <c r="C347" s="227"/>
      <c r="D347" s="227"/>
      <c r="E347" s="227"/>
      <c r="F347" s="227"/>
      <c r="G347" s="227"/>
      <c r="H347" s="227"/>
      <c r="I347" s="227"/>
      <c r="J347" s="236"/>
      <c r="K347" s="173">
        <f t="shared" si="64"/>
        <v>0</v>
      </c>
      <c r="L347" s="174">
        <f t="shared" si="65"/>
        <v>0</v>
      </c>
      <c r="M347" s="175">
        <f t="shared" si="66"/>
        <v>0</v>
      </c>
      <c r="N347" s="176">
        <f t="shared" si="67"/>
        <v>0</v>
      </c>
      <c r="O347" s="228">
        <v>1</v>
      </c>
      <c r="P347" s="158"/>
      <c r="Q347" s="158"/>
      <c r="R347" s="158"/>
      <c r="S347" s="158"/>
      <c r="T347" s="158"/>
    </row>
    <row r="348" spans="2:20" ht="27" thickTop="1" thickBot="1" x14ac:dyDescent="0.55000000000000004">
      <c r="B348" s="177"/>
      <c r="C348" s="178"/>
      <c r="D348" s="178"/>
      <c r="E348" s="179"/>
      <c r="F348" s="179"/>
      <c r="G348" s="179"/>
      <c r="H348" s="179"/>
      <c r="I348" s="179"/>
      <c r="J348" s="211" t="s">
        <v>6</v>
      </c>
      <c r="K348" s="181">
        <f>SUM(K286:K347)</f>
        <v>0</v>
      </c>
      <c r="L348" s="181">
        <f>SUM(L286:L347)</f>
        <v>0</v>
      </c>
      <c r="M348" s="181">
        <f>SUM(M286:M347)</f>
        <v>0</v>
      </c>
      <c r="N348" s="182">
        <f>SUM(N286:N347)</f>
        <v>0</v>
      </c>
      <c r="O348" s="183" t="s">
        <v>75</v>
      </c>
      <c r="P348" s="184"/>
      <c r="Q348" s="184"/>
      <c r="R348" s="184"/>
      <c r="S348" s="158"/>
      <c r="T348" s="158"/>
    </row>
    <row r="349" spans="2:20" ht="27" thickTop="1" thickBot="1" x14ac:dyDescent="0.55000000000000004">
      <c r="B349" s="185"/>
      <c r="C349" s="186"/>
      <c r="D349" s="186"/>
      <c r="E349" s="187"/>
      <c r="F349" s="187"/>
      <c r="G349" s="188" t="s">
        <v>76</v>
      </c>
      <c r="H349" s="187"/>
      <c r="I349" s="187"/>
      <c r="J349" s="187"/>
      <c r="K349" s="189">
        <f>M348-O349</f>
        <v>0</v>
      </c>
      <c r="L349" s="190" t="s">
        <v>77</v>
      </c>
      <c r="M349" s="191"/>
      <c r="N349" s="192"/>
      <c r="O349" s="193">
        <f>SUMIF((O286:O347),2,(M286:M347))</f>
        <v>0</v>
      </c>
      <c r="P349" s="184"/>
      <c r="Q349" s="184"/>
      <c r="R349" s="184"/>
      <c r="S349" s="158"/>
      <c r="T349" s="158"/>
    </row>
    <row r="350" spans="2:20" ht="8.1" customHeight="1" thickTop="1" thickBot="1" x14ac:dyDescent="0.4">
      <c r="B350" s="194"/>
      <c r="C350" s="195"/>
      <c r="D350" s="196"/>
      <c r="E350" s="196"/>
      <c r="F350" s="196"/>
      <c r="G350" s="196"/>
      <c r="H350" s="196"/>
      <c r="I350" s="196"/>
      <c r="J350" s="196"/>
      <c r="K350" s="196"/>
      <c r="L350" s="158"/>
      <c r="M350" s="158"/>
      <c r="N350" s="158"/>
      <c r="O350" s="158"/>
      <c r="P350" s="158"/>
      <c r="Q350" s="158"/>
      <c r="R350" s="158"/>
      <c r="S350" s="158"/>
      <c r="T350" s="158"/>
    </row>
    <row r="351" spans="2:20" ht="24.6" thickTop="1" thickBot="1" x14ac:dyDescent="0.4">
      <c r="E351" s="619" t="s">
        <v>84</v>
      </c>
      <c r="F351" s="620"/>
      <c r="G351" s="620"/>
      <c r="H351" s="620"/>
      <c r="I351" s="620"/>
      <c r="J351" s="620"/>
      <c r="K351" s="620"/>
      <c r="L351" s="620"/>
      <c r="M351" s="620"/>
      <c r="N351" s="620"/>
      <c r="O351" s="621"/>
      <c r="P351" s="158"/>
      <c r="Q351" s="158"/>
      <c r="R351" s="158"/>
      <c r="S351" s="158"/>
      <c r="T351" s="158"/>
    </row>
    <row r="352" spans="2:20" ht="18.600000000000001" thickTop="1" x14ac:dyDescent="0.35">
      <c r="E352" s="197"/>
      <c r="F352" s="198" t="s">
        <v>60</v>
      </c>
      <c r="G352" s="198" t="s">
        <v>61</v>
      </c>
      <c r="H352" s="198" t="s">
        <v>78</v>
      </c>
      <c r="I352" s="198" t="s">
        <v>79</v>
      </c>
      <c r="J352" s="198" t="s">
        <v>80</v>
      </c>
      <c r="K352" s="198" t="s">
        <v>68</v>
      </c>
      <c r="L352" s="198" t="s">
        <v>69</v>
      </c>
      <c r="M352" s="199" t="s">
        <v>70</v>
      </c>
      <c r="N352" s="200" t="s">
        <v>71</v>
      </c>
      <c r="O352" s="166" t="s">
        <v>72</v>
      </c>
      <c r="P352" s="158"/>
      <c r="Q352" s="158"/>
      <c r="R352" s="158"/>
      <c r="S352" s="158"/>
      <c r="T352" s="158"/>
    </row>
    <row r="353" spans="5:20" ht="18" x14ac:dyDescent="0.35">
      <c r="E353" s="242" t="s">
        <v>82</v>
      </c>
      <c r="F353" s="243"/>
      <c r="G353" s="243"/>
      <c r="H353" s="243"/>
      <c r="I353" s="243"/>
      <c r="J353" s="243"/>
      <c r="K353" s="244"/>
      <c r="L353" s="244"/>
      <c r="M353" s="244"/>
      <c r="N353" s="248"/>
      <c r="O353" s="246"/>
    </row>
    <row r="354" spans="5:20" ht="18" x14ac:dyDescent="0.35">
      <c r="E354" s="229" t="s">
        <v>73</v>
      </c>
      <c r="F354" s="222"/>
      <c r="G354" s="222"/>
      <c r="H354" s="222"/>
      <c r="I354" s="222"/>
      <c r="J354" s="230"/>
      <c r="K354" s="167">
        <f t="shared" ref="K354:K373" si="68">G354*H354*I354</f>
        <v>0</v>
      </c>
      <c r="L354" s="168">
        <f t="shared" ref="L354:L373" si="69">(H354+I354)*2*J354*G354</f>
        <v>0</v>
      </c>
      <c r="M354" s="169">
        <f t="shared" ref="M354:M373" si="70">G354*H354*I354*J354</f>
        <v>0</v>
      </c>
      <c r="N354" s="170">
        <f t="shared" ref="N354:N373" si="71">G354*(H354+0.5+0.5)*(I354+0.5+0.5)*J354</f>
        <v>0</v>
      </c>
      <c r="O354" s="224">
        <v>1</v>
      </c>
      <c r="P354" s="158"/>
      <c r="Q354" s="158"/>
      <c r="R354" s="158"/>
      <c r="S354" s="158"/>
      <c r="T354" s="158"/>
    </row>
    <row r="355" spans="5:20" ht="18" x14ac:dyDescent="0.35">
      <c r="E355" s="231" t="s">
        <v>73</v>
      </c>
      <c r="F355" s="222"/>
      <c r="G355" s="222"/>
      <c r="H355" s="222"/>
      <c r="I355" s="222"/>
      <c r="J355" s="230"/>
      <c r="K355" s="167">
        <f t="shared" si="68"/>
        <v>0</v>
      </c>
      <c r="L355" s="168">
        <f t="shared" si="69"/>
        <v>0</v>
      </c>
      <c r="M355" s="169">
        <f t="shared" si="70"/>
        <v>0</v>
      </c>
      <c r="N355" s="172">
        <f t="shared" si="71"/>
        <v>0</v>
      </c>
      <c r="O355" s="224">
        <v>1</v>
      </c>
      <c r="P355" s="158"/>
      <c r="Q355" s="158"/>
      <c r="R355" s="158"/>
      <c r="S355" s="158"/>
      <c r="T355" s="158"/>
    </row>
    <row r="356" spans="5:20" ht="18" x14ac:dyDescent="0.35">
      <c r="E356" s="231" t="s">
        <v>73</v>
      </c>
      <c r="F356" s="222"/>
      <c r="G356" s="222"/>
      <c r="H356" s="222"/>
      <c r="I356" s="222"/>
      <c r="J356" s="230"/>
      <c r="K356" s="167">
        <f t="shared" si="68"/>
        <v>0</v>
      </c>
      <c r="L356" s="168">
        <f t="shared" si="69"/>
        <v>0</v>
      </c>
      <c r="M356" s="169">
        <f t="shared" si="70"/>
        <v>0</v>
      </c>
      <c r="N356" s="172">
        <f t="shared" si="71"/>
        <v>0</v>
      </c>
      <c r="O356" s="224">
        <v>1</v>
      </c>
      <c r="P356" s="158"/>
      <c r="Q356" s="158"/>
      <c r="R356" s="158"/>
      <c r="S356" s="158"/>
      <c r="T356" s="158"/>
    </row>
    <row r="357" spans="5:20" ht="18" x14ac:dyDescent="0.35">
      <c r="E357" s="231" t="s">
        <v>73</v>
      </c>
      <c r="F357" s="222"/>
      <c r="G357" s="222"/>
      <c r="H357" s="222"/>
      <c r="I357" s="222"/>
      <c r="J357" s="230"/>
      <c r="K357" s="167">
        <f t="shared" si="68"/>
        <v>0</v>
      </c>
      <c r="L357" s="168">
        <f t="shared" si="69"/>
        <v>0</v>
      </c>
      <c r="M357" s="169">
        <f t="shared" si="70"/>
        <v>0</v>
      </c>
      <c r="N357" s="172">
        <f t="shared" si="71"/>
        <v>0</v>
      </c>
      <c r="O357" s="224">
        <v>1</v>
      </c>
      <c r="P357" s="158"/>
      <c r="Q357" s="158"/>
      <c r="R357" s="158"/>
      <c r="S357" s="158"/>
      <c r="T357" s="158"/>
    </row>
    <row r="358" spans="5:20" ht="18" x14ac:dyDescent="0.35">
      <c r="E358" s="231" t="s">
        <v>73</v>
      </c>
      <c r="F358" s="222"/>
      <c r="G358" s="222"/>
      <c r="H358" s="222"/>
      <c r="I358" s="222"/>
      <c r="J358" s="230"/>
      <c r="K358" s="167">
        <f t="shared" si="68"/>
        <v>0</v>
      </c>
      <c r="L358" s="168">
        <f t="shared" si="69"/>
        <v>0</v>
      </c>
      <c r="M358" s="169">
        <f t="shared" si="70"/>
        <v>0</v>
      </c>
      <c r="N358" s="172">
        <f t="shared" si="71"/>
        <v>0</v>
      </c>
      <c r="O358" s="224">
        <v>1</v>
      </c>
      <c r="P358" s="158"/>
      <c r="Q358" s="158"/>
      <c r="R358" s="158"/>
      <c r="S358" s="158"/>
      <c r="T358" s="158"/>
    </row>
    <row r="359" spans="5:20" ht="18" x14ac:dyDescent="0.35">
      <c r="E359" s="231" t="s">
        <v>73</v>
      </c>
      <c r="F359" s="222"/>
      <c r="G359" s="222"/>
      <c r="H359" s="222"/>
      <c r="I359" s="222"/>
      <c r="J359" s="230"/>
      <c r="K359" s="167">
        <f t="shared" si="68"/>
        <v>0</v>
      </c>
      <c r="L359" s="168">
        <f t="shared" si="69"/>
        <v>0</v>
      </c>
      <c r="M359" s="169">
        <f t="shared" si="70"/>
        <v>0</v>
      </c>
      <c r="N359" s="172">
        <f t="shared" si="71"/>
        <v>0</v>
      </c>
      <c r="O359" s="224">
        <v>1</v>
      </c>
      <c r="P359" s="158"/>
      <c r="Q359" s="158"/>
      <c r="R359" s="158"/>
      <c r="S359" s="158"/>
      <c r="T359" s="158"/>
    </row>
    <row r="360" spans="5:20" ht="18" x14ac:dyDescent="0.35">
      <c r="E360" s="231" t="s">
        <v>73</v>
      </c>
      <c r="F360" s="222"/>
      <c r="G360" s="222"/>
      <c r="H360" s="222"/>
      <c r="I360" s="222"/>
      <c r="J360" s="230"/>
      <c r="K360" s="167">
        <f t="shared" si="68"/>
        <v>0</v>
      </c>
      <c r="L360" s="168">
        <f t="shared" si="69"/>
        <v>0</v>
      </c>
      <c r="M360" s="169">
        <f t="shared" si="70"/>
        <v>0</v>
      </c>
      <c r="N360" s="172">
        <f t="shared" si="71"/>
        <v>0</v>
      </c>
      <c r="O360" s="224">
        <v>1</v>
      </c>
      <c r="P360" s="158"/>
      <c r="Q360" s="158"/>
      <c r="R360" s="158"/>
      <c r="S360" s="158"/>
      <c r="T360" s="158"/>
    </row>
    <row r="361" spans="5:20" ht="18" x14ac:dyDescent="0.35">
      <c r="E361" s="231" t="s">
        <v>73</v>
      </c>
      <c r="F361" s="222"/>
      <c r="G361" s="222"/>
      <c r="H361" s="222"/>
      <c r="I361" s="222"/>
      <c r="J361" s="230"/>
      <c r="K361" s="167">
        <f t="shared" si="68"/>
        <v>0</v>
      </c>
      <c r="L361" s="168">
        <f t="shared" si="69"/>
        <v>0</v>
      </c>
      <c r="M361" s="169">
        <f t="shared" si="70"/>
        <v>0</v>
      </c>
      <c r="N361" s="172">
        <f t="shared" si="71"/>
        <v>0</v>
      </c>
      <c r="O361" s="224">
        <v>1</v>
      </c>
      <c r="P361" s="158"/>
      <c r="Q361" s="158"/>
      <c r="R361" s="158"/>
      <c r="S361" s="158"/>
      <c r="T361" s="158"/>
    </row>
    <row r="362" spans="5:20" ht="18" x14ac:dyDescent="0.35">
      <c r="E362" s="231" t="s">
        <v>73</v>
      </c>
      <c r="F362" s="222"/>
      <c r="G362" s="222"/>
      <c r="H362" s="222"/>
      <c r="I362" s="222"/>
      <c r="J362" s="230"/>
      <c r="K362" s="167">
        <f t="shared" si="68"/>
        <v>0</v>
      </c>
      <c r="L362" s="168">
        <f t="shared" si="69"/>
        <v>0</v>
      </c>
      <c r="M362" s="169">
        <f t="shared" si="70"/>
        <v>0</v>
      </c>
      <c r="N362" s="172">
        <f t="shared" si="71"/>
        <v>0</v>
      </c>
      <c r="O362" s="224">
        <v>1</v>
      </c>
      <c r="P362" s="158"/>
      <c r="Q362" s="158"/>
      <c r="R362" s="158"/>
      <c r="S362" s="158"/>
      <c r="T362" s="158"/>
    </row>
    <row r="363" spans="5:20" ht="18" x14ac:dyDescent="0.35">
      <c r="E363" s="231" t="s">
        <v>73</v>
      </c>
      <c r="F363" s="222"/>
      <c r="G363" s="222"/>
      <c r="H363" s="222"/>
      <c r="I363" s="222"/>
      <c r="J363" s="230"/>
      <c r="K363" s="167">
        <f t="shared" si="68"/>
        <v>0</v>
      </c>
      <c r="L363" s="168">
        <f t="shared" si="69"/>
        <v>0</v>
      </c>
      <c r="M363" s="169">
        <f t="shared" si="70"/>
        <v>0</v>
      </c>
      <c r="N363" s="172">
        <f t="shared" si="71"/>
        <v>0</v>
      </c>
      <c r="O363" s="224">
        <v>1</v>
      </c>
      <c r="P363" s="158"/>
      <c r="Q363" s="158"/>
      <c r="R363" s="158"/>
      <c r="S363" s="158"/>
      <c r="T363" s="158"/>
    </row>
    <row r="364" spans="5:20" ht="18" x14ac:dyDescent="0.35">
      <c r="E364" s="231" t="s">
        <v>73</v>
      </c>
      <c r="F364" s="222"/>
      <c r="G364" s="222"/>
      <c r="H364" s="222"/>
      <c r="I364" s="222"/>
      <c r="J364" s="230"/>
      <c r="K364" s="167">
        <f t="shared" si="68"/>
        <v>0</v>
      </c>
      <c r="L364" s="168">
        <f t="shared" si="69"/>
        <v>0</v>
      </c>
      <c r="M364" s="169">
        <f t="shared" si="70"/>
        <v>0</v>
      </c>
      <c r="N364" s="172">
        <f t="shared" si="71"/>
        <v>0</v>
      </c>
      <c r="O364" s="224">
        <v>1</v>
      </c>
      <c r="P364" s="158"/>
      <c r="Q364" s="158"/>
      <c r="R364" s="158"/>
      <c r="S364" s="158"/>
      <c r="T364" s="158"/>
    </row>
    <row r="365" spans="5:20" ht="18" x14ac:dyDescent="0.35">
      <c r="E365" s="231" t="s">
        <v>73</v>
      </c>
      <c r="F365" s="222"/>
      <c r="G365" s="222"/>
      <c r="H365" s="222"/>
      <c r="I365" s="222"/>
      <c r="J365" s="230"/>
      <c r="K365" s="167">
        <f t="shared" si="68"/>
        <v>0</v>
      </c>
      <c r="L365" s="168">
        <f t="shared" si="69"/>
        <v>0</v>
      </c>
      <c r="M365" s="169">
        <f t="shared" si="70"/>
        <v>0</v>
      </c>
      <c r="N365" s="172">
        <f t="shared" si="71"/>
        <v>0</v>
      </c>
      <c r="O365" s="224">
        <v>1</v>
      </c>
      <c r="P365" s="158"/>
      <c r="Q365" s="158"/>
      <c r="R365" s="158"/>
      <c r="S365" s="158"/>
      <c r="T365" s="158"/>
    </row>
    <row r="366" spans="5:20" ht="18" x14ac:dyDescent="0.35">
      <c r="E366" s="231" t="s">
        <v>73</v>
      </c>
      <c r="F366" s="222"/>
      <c r="G366" s="222"/>
      <c r="H366" s="222"/>
      <c r="I366" s="222"/>
      <c r="J366" s="230"/>
      <c r="K366" s="167">
        <f t="shared" si="68"/>
        <v>0</v>
      </c>
      <c r="L366" s="168">
        <f t="shared" si="69"/>
        <v>0</v>
      </c>
      <c r="M366" s="169">
        <f t="shared" si="70"/>
        <v>0</v>
      </c>
      <c r="N366" s="172">
        <f t="shared" si="71"/>
        <v>0</v>
      </c>
      <c r="O366" s="224">
        <v>1</v>
      </c>
      <c r="P366" s="158"/>
      <c r="Q366" s="158"/>
      <c r="R366" s="158"/>
      <c r="S366" s="158"/>
      <c r="T366" s="158"/>
    </row>
    <row r="367" spans="5:20" ht="18" x14ac:dyDescent="0.35">
      <c r="E367" s="231" t="s">
        <v>73</v>
      </c>
      <c r="F367" s="222"/>
      <c r="G367" s="222"/>
      <c r="H367" s="222"/>
      <c r="I367" s="222"/>
      <c r="J367" s="230"/>
      <c r="K367" s="167">
        <f t="shared" si="68"/>
        <v>0</v>
      </c>
      <c r="L367" s="168">
        <f t="shared" si="69"/>
        <v>0</v>
      </c>
      <c r="M367" s="169">
        <f t="shared" si="70"/>
        <v>0</v>
      </c>
      <c r="N367" s="172">
        <f t="shared" si="71"/>
        <v>0</v>
      </c>
      <c r="O367" s="224">
        <v>1</v>
      </c>
      <c r="P367" s="158"/>
      <c r="Q367" s="158"/>
      <c r="R367" s="158"/>
      <c r="S367" s="158"/>
      <c r="T367" s="158"/>
    </row>
    <row r="368" spans="5:20" ht="18" x14ac:dyDescent="0.35">
      <c r="E368" s="231" t="s">
        <v>73</v>
      </c>
      <c r="F368" s="222"/>
      <c r="G368" s="222"/>
      <c r="H368" s="222"/>
      <c r="I368" s="222"/>
      <c r="J368" s="230"/>
      <c r="K368" s="167">
        <f t="shared" si="68"/>
        <v>0</v>
      </c>
      <c r="L368" s="168">
        <f t="shared" si="69"/>
        <v>0</v>
      </c>
      <c r="M368" s="169">
        <f t="shared" si="70"/>
        <v>0</v>
      </c>
      <c r="N368" s="172">
        <f t="shared" si="71"/>
        <v>0</v>
      </c>
      <c r="O368" s="224">
        <v>1</v>
      </c>
      <c r="P368" s="158"/>
      <c r="Q368" s="158"/>
      <c r="R368" s="158"/>
      <c r="S368" s="158"/>
      <c r="T368" s="158"/>
    </row>
    <row r="369" spans="5:20" ht="18" x14ac:dyDescent="0.35">
      <c r="E369" s="231" t="s">
        <v>73</v>
      </c>
      <c r="F369" s="222"/>
      <c r="G369" s="222"/>
      <c r="H369" s="222"/>
      <c r="I369" s="222"/>
      <c r="J369" s="230"/>
      <c r="K369" s="167">
        <f t="shared" si="68"/>
        <v>0</v>
      </c>
      <c r="L369" s="168">
        <f t="shared" si="69"/>
        <v>0</v>
      </c>
      <c r="M369" s="169">
        <f t="shared" si="70"/>
        <v>0</v>
      </c>
      <c r="N369" s="172">
        <f t="shared" si="71"/>
        <v>0</v>
      </c>
      <c r="O369" s="224">
        <v>1</v>
      </c>
      <c r="P369" s="158"/>
      <c r="Q369" s="158"/>
      <c r="R369" s="158"/>
      <c r="S369" s="158"/>
      <c r="T369" s="158"/>
    </row>
    <row r="370" spans="5:20" ht="18" x14ac:dyDescent="0.35">
      <c r="E370" s="231" t="s">
        <v>73</v>
      </c>
      <c r="F370" s="222"/>
      <c r="G370" s="222"/>
      <c r="H370" s="222"/>
      <c r="I370" s="222"/>
      <c r="J370" s="230"/>
      <c r="K370" s="167">
        <f t="shared" si="68"/>
        <v>0</v>
      </c>
      <c r="L370" s="168">
        <f t="shared" si="69"/>
        <v>0</v>
      </c>
      <c r="M370" s="169">
        <f t="shared" si="70"/>
        <v>0</v>
      </c>
      <c r="N370" s="172">
        <f t="shared" si="71"/>
        <v>0</v>
      </c>
      <c r="O370" s="224">
        <v>1</v>
      </c>
      <c r="P370" s="158"/>
      <c r="Q370" s="158"/>
      <c r="R370" s="158"/>
      <c r="S370" s="158"/>
      <c r="T370" s="158"/>
    </row>
    <row r="371" spans="5:20" ht="18" x14ac:dyDescent="0.35">
      <c r="E371" s="231" t="s">
        <v>73</v>
      </c>
      <c r="F371" s="222"/>
      <c r="G371" s="222"/>
      <c r="H371" s="222"/>
      <c r="I371" s="222"/>
      <c r="J371" s="230"/>
      <c r="K371" s="167">
        <f t="shared" si="68"/>
        <v>0</v>
      </c>
      <c r="L371" s="168">
        <f t="shared" si="69"/>
        <v>0</v>
      </c>
      <c r="M371" s="169">
        <f t="shared" si="70"/>
        <v>0</v>
      </c>
      <c r="N371" s="172">
        <f t="shared" si="71"/>
        <v>0</v>
      </c>
      <c r="O371" s="224">
        <v>1</v>
      </c>
      <c r="P371" s="158"/>
      <c r="Q371" s="158"/>
      <c r="R371" s="158"/>
      <c r="S371" s="158"/>
      <c r="T371" s="158"/>
    </row>
    <row r="372" spans="5:20" ht="18" x14ac:dyDescent="0.35">
      <c r="E372" s="231" t="s">
        <v>73</v>
      </c>
      <c r="F372" s="222"/>
      <c r="G372" s="222"/>
      <c r="H372" s="222"/>
      <c r="I372" s="222"/>
      <c r="J372" s="230"/>
      <c r="K372" s="167">
        <f t="shared" si="68"/>
        <v>0</v>
      </c>
      <c r="L372" s="168">
        <f t="shared" si="69"/>
        <v>0</v>
      </c>
      <c r="M372" s="169">
        <f t="shared" si="70"/>
        <v>0</v>
      </c>
      <c r="N372" s="172">
        <f t="shared" si="71"/>
        <v>0</v>
      </c>
      <c r="O372" s="224">
        <v>1</v>
      </c>
      <c r="P372" s="158"/>
      <c r="Q372" s="158"/>
      <c r="R372" s="158"/>
      <c r="S372" s="158"/>
      <c r="T372" s="158"/>
    </row>
    <row r="373" spans="5:20" ht="18.600000000000001" thickBot="1" x14ac:dyDescent="0.4">
      <c r="E373" s="231" t="s">
        <v>73</v>
      </c>
      <c r="F373" s="222"/>
      <c r="G373" s="222"/>
      <c r="H373" s="222"/>
      <c r="I373" s="222"/>
      <c r="J373" s="230"/>
      <c r="K373" s="173">
        <f t="shared" si="68"/>
        <v>0</v>
      </c>
      <c r="L373" s="174">
        <f t="shared" si="69"/>
        <v>0</v>
      </c>
      <c r="M373" s="175">
        <f t="shared" si="70"/>
        <v>0</v>
      </c>
      <c r="N373" s="176">
        <f t="shared" si="71"/>
        <v>0</v>
      </c>
      <c r="O373" s="232">
        <v>1</v>
      </c>
      <c r="P373" s="158"/>
      <c r="Q373" s="158"/>
      <c r="R373" s="158"/>
      <c r="S373" s="158"/>
      <c r="T373" s="158"/>
    </row>
    <row r="374" spans="5:20" ht="18.600000000000001" thickTop="1" x14ac:dyDescent="0.35">
      <c r="E374" s="237" t="s">
        <v>83</v>
      </c>
      <c r="F374" s="238"/>
      <c r="G374" s="238"/>
      <c r="H374" s="238"/>
      <c r="I374" s="238"/>
      <c r="J374" s="238"/>
      <c r="K374" s="239"/>
      <c r="L374" s="239"/>
      <c r="M374" s="239"/>
      <c r="N374" s="266"/>
      <c r="O374" s="240"/>
    </row>
    <row r="375" spans="5:20" ht="18" x14ac:dyDescent="0.35">
      <c r="E375" s="231" t="s">
        <v>73</v>
      </c>
      <c r="F375" s="222"/>
      <c r="G375" s="222"/>
      <c r="H375" s="222"/>
      <c r="I375" s="222"/>
      <c r="J375" s="230"/>
      <c r="K375" s="167">
        <f t="shared" ref="K375:K394" si="72">G375*H375*I375</f>
        <v>0</v>
      </c>
      <c r="L375" s="168">
        <f t="shared" ref="L375:L394" si="73">(H375+I375)*2*J375*G375</f>
        <v>0</v>
      </c>
      <c r="M375" s="169">
        <f t="shared" ref="M375:M394" si="74">G375*H375*I375*J375</f>
        <v>0</v>
      </c>
      <c r="N375" s="170">
        <f t="shared" ref="N375:N394" si="75">G375*(H375+0.5+0.5)*(I375+0.5+0.5)*J375</f>
        <v>0</v>
      </c>
      <c r="O375" s="232">
        <v>1</v>
      </c>
      <c r="P375" s="158"/>
      <c r="Q375" s="158"/>
      <c r="R375" s="158"/>
      <c r="S375" s="158"/>
      <c r="T375" s="158"/>
    </row>
    <row r="376" spans="5:20" ht="18" x14ac:dyDescent="0.35">
      <c r="E376" s="231" t="s">
        <v>73</v>
      </c>
      <c r="F376" s="222"/>
      <c r="G376" s="222"/>
      <c r="H376" s="222"/>
      <c r="I376" s="222"/>
      <c r="J376" s="230"/>
      <c r="K376" s="167">
        <f t="shared" si="72"/>
        <v>0</v>
      </c>
      <c r="L376" s="168">
        <f t="shared" si="73"/>
        <v>0</v>
      </c>
      <c r="M376" s="169">
        <f t="shared" si="74"/>
        <v>0</v>
      </c>
      <c r="N376" s="172">
        <f t="shared" si="75"/>
        <v>0</v>
      </c>
      <c r="O376" s="232">
        <v>1</v>
      </c>
      <c r="P376" s="158"/>
      <c r="Q376" s="158"/>
      <c r="R376" s="158"/>
      <c r="S376" s="158"/>
      <c r="T376" s="158"/>
    </row>
    <row r="377" spans="5:20" ht="18" x14ac:dyDescent="0.35">
      <c r="E377" s="231" t="s">
        <v>73</v>
      </c>
      <c r="F377" s="222"/>
      <c r="G377" s="222"/>
      <c r="H377" s="222"/>
      <c r="I377" s="222"/>
      <c r="J377" s="230"/>
      <c r="K377" s="167">
        <f t="shared" si="72"/>
        <v>0</v>
      </c>
      <c r="L377" s="168">
        <f t="shared" si="73"/>
        <v>0</v>
      </c>
      <c r="M377" s="169">
        <f t="shared" si="74"/>
        <v>0</v>
      </c>
      <c r="N377" s="172">
        <f t="shared" si="75"/>
        <v>0</v>
      </c>
      <c r="O377" s="224">
        <v>1</v>
      </c>
      <c r="P377" s="158"/>
      <c r="Q377" s="158"/>
      <c r="R377" s="158"/>
      <c r="S377" s="158"/>
      <c r="T377" s="158"/>
    </row>
    <row r="378" spans="5:20" ht="18" x14ac:dyDescent="0.35">
      <c r="E378" s="231" t="s">
        <v>73</v>
      </c>
      <c r="F378" s="222"/>
      <c r="G378" s="222"/>
      <c r="H378" s="222"/>
      <c r="I378" s="222"/>
      <c r="J378" s="230"/>
      <c r="K378" s="167">
        <f t="shared" si="72"/>
        <v>0</v>
      </c>
      <c r="L378" s="168">
        <f t="shared" si="73"/>
        <v>0</v>
      </c>
      <c r="M378" s="169">
        <f t="shared" si="74"/>
        <v>0</v>
      </c>
      <c r="N378" s="172">
        <f t="shared" si="75"/>
        <v>0</v>
      </c>
      <c r="O378" s="224">
        <v>1</v>
      </c>
      <c r="P378" s="158"/>
      <c r="Q378" s="158"/>
      <c r="R378" s="158"/>
      <c r="S378" s="158"/>
      <c r="T378" s="158"/>
    </row>
    <row r="379" spans="5:20" ht="18" x14ac:dyDescent="0.35">
      <c r="E379" s="231" t="s">
        <v>73</v>
      </c>
      <c r="F379" s="222"/>
      <c r="G379" s="222"/>
      <c r="H379" s="222"/>
      <c r="I379" s="222"/>
      <c r="J379" s="230"/>
      <c r="K379" s="167">
        <f t="shared" si="72"/>
        <v>0</v>
      </c>
      <c r="L379" s="168">
        <f t="shared" si="73"/>
        <v>0</v>
      </c>
      <c r="M379" s="169">
        <f t="shared" si="74"/>
        <v>0</v>
      </c>
      <c r="N379" s="172">
        <f t="shared" si="75"/>
        <v>0</v>
      </c>
      <c r="O379" s="224">
        <v>1</v>
      </c>
      <c r="P379" s="158"/>
      <c r="Q379" s="158"/>
      <c r="R379" s="158"/>
      <c r="S379" s="158"/>
      <c r="T379" s="158"/>
    </row>
    <row r="380" spans="5:20" ht="18" x14ac:dyDescent="0.35">
      <c r="E380" s="231" t="s">
        <v>73</v>
      </c>
      <c r="F380" s="222"/>
      <c r="G380" s="222"/>
      <c r="H380" s="222"/>
      <c r="I380" s="222"/>
      <c r="J380" s="230"/>
      <c r="K380" s="167">
        <f t="shared" si="72"/>
        <v>0</v>
      </c>
      <c r="L380" s="168">
        <f t="shared" si="73"/>
        <v>0</v>
      </c>
      <c r="M380" s="169">
        <f t="shared" si="74"/>
        <v>0</v>
      </c>
      <c r="N380" s="172">
        <f t="shared" si="75"/>
        <v>0</v>
      </c>
      <c r="O380" s="224">
        <v>1</v>
      </c>
      <c r="P380" s="158"/>
      <c r="Q380" s="158"/>
      <c r="R380" s="158"/>
      <c r="S380" s="158"/>
      <c r="T380" s="158"/>
    </row>
    <row r="381" spans="5:20" ht="18" x14ac:dyDescent="0.35">
      <c r="E381" s="231" t="s">
        <v>73</v>
      </c>
      <c r="F381" s="222"/>
      <c r="G381" s="222"/>
      <c r="H381" s="222"/>
      <c r="I381" s="222"/>
      <c r="J381" s="230"/>
      <c r="K381" s="167">
        <f t="shared" si="72"/>
        <v>0</v>
      </c>
      <c r="L381" s="168">
        <f t="shared" si="73"/>
        <v>0</v>
      </c>
      <c r="M381" s="169">
        <f t="shared" si="74"/>
        <v>0</v>
      </c>
      <c r="N381" s="172">
        <f t="shared" si="75"/>
        <v>0</v>
      </c>
      <c r="O381" s="224">
        <v>1</v>
      </c>
      <c r="P381" s="158"/>
      <c r="Q381" s="158"/>
      <c r="R381" s="158"/>
      <c r="S381" s="158"/>
      <c r="T381" s="158"/>
    </row>
    <row r="382" spans="5:20" ht="18" x14ac:dyDescent="0.35">
      <c r="E382" s="231" t="s">
        <v>73</v>
      </c>
      <c r="F382" s="222"/>
      <c r="G382" s="222"/>
      <c r="H382" s="222"/>
      <c r="I382" s="222"/>
      <c r="J382" s="230"/>
      <c r="K382" s="167">
        <f t="shared" si="72"/>
        <v>0</v>
      </c>
      <c r="L382" s="168">
        <f t="shared" si="73"/>
        <v>0</v>
      </c>
      <c r="M382" s="169">
        <f t="shared" si="74"/>
        <v>0</v>
      </c>
      <c r="N382" s="172">
        <f t="shared" si="75"/>
        <v>0</v>
      </c>
      <c r="O382" s="224">
        <v>1</v>
      </c>
      <c r="P382" s="158"/>
      <c r="Q382" s="158"/>
      <c r="R382" s="158"/>
      <c r="S382" s="158"/>
      <c r="T382" s="158"/>
    </row>
    <row r="383" spans="5:20" ht="18" x14ac:dyDescent="0.35">
      <c r="E383" s="231" t="s">
        <v>73</v>
      </c>
      <c r="F383" s="222"/>
      <c r="G383" s="222"/>
      <c r="H383" s="222"/>
      <c r="I383" s="222"/>
      <c r="J383" s="230"/>
      <c r="K383" s="167">
        <f t="shared" si="72"/>
        <v>0</v>
      </c>
      <c r="L383" s="168">
        <f t="shared" si="73"/>
        <v>0</v>
      </c>
      <c r="M383" s="169">
        <f t="shared" si="74"/>
        <v>0</v>
      </c>
      <c r="N383" s="172">
        <f t="shared" si="75"/>
        <v>0</v>
      </c>
      <c r="O383" s="224">
        <v>1</v>
      </c>
      <c r="P383" s="158"/>
      <c r="Q383" s="158"/>
      <c r="R383" s="158"/>
      <c r="S383" s="158"/>
      <c r="T383" s="158"/>
    </row>
    <row r="384" spans="5:20" ht="18" x14ac:dyDescent="0.35">
      <c r="E384" s="231" t="s">
        <v>73</v>
      </c>
      <c r="F384" s="222"/>
      <c r="G384" s="222"/>
      <c r="H384" s="222"/>
      <c r="I384" s="222"/>
      <c r="J384" s="230"/>
      <c r="K384" s="167">
        <f t="shared" si="72"/>
        <v>0</v>
      </c>
      <c r="L384" s="168">
        <f t="shared" si="73"/>
        <v>0</v>
      </c>
      <c r="M384" s="169">
        <f t="shared" si="74"/>
        <v>0</v>
      </c>
      <c r="N384" s="172">
        <f t="shared" si="75"/>
        <v>0</v>
      </c>
      <c r="O384" s="224">
        <v>1</v>
      </c>
      <c r="P384" s="158"/>
      <c r="Q384" s="158"/>
      <c r="R384" s="158"/>
      <c r="S384" s="158"/>
      <c r="T384" s="158"/>
    </row>
    <row r="385" spans="5:20" ht="18" x14ac:dyDescent="0.35">
      <c r="E385" s="231" t="s">
        <v>73</v>
      </c>
      <c r="F385" s="222"/>
      <c r="G385" s="222"/>
      <c r="H385" s="222"/>
      <c r="I385" s="222"/>
      <c r="J385" s="230"/>
      <c r="K385" s="167">
        <f t="shared" si="72"/>
        <v>0</v>
      </c>
      <c r="L385" s="168">
        <f t="shared" si="73"/>
        <v>0</v>
      </c>
      <c r="M385" s="169">
        <f t="shared" si="74"/>
        <v>0</v>
      </c>
      <c r="N385" s="172">
        <f t="shared" si="75"/>
        <v>0</v>
      </c>
      <c r="O385" s="224">
        <v>1</v>
      </c>
      <c r="P385" s="158"/>
      <c r="Q385" s="158"/>
      <c r="R385" s="158"/>
      <c r="S385" s="158"/>
      <c r="T385" s="158"/>
    </row>
    <row r="386" spans="5:20" ht="18" x14ac:dyDescent="0.35">
      <c r="E386" s="231" t="s">
        <v>73</v>
      </c>
      <c r="F386" s="222"/>
      <c r="G386" s="222"/>
      <c r="H386" s="222"/>
      <c r="I386" s="222"/>
      <c r="J386" s="230"/>
      <c r="K386" s="167">
        <f t="shared" si="72"/>
        <v>0</v>
      </c>
      <c r="L386" s="168">
        <f t="shared" si="73"/>
        <v>0</v>
      </c>
      <c r="M386" s="169">
        <f t="shared" si="74"/>
        <v>0</v>
      </c>
      <c r="N386" s="172">
        <f t="shared" si="75"/>
        <v>0</v>
      </c>
      <c r="O386" s="224">
        <v>1</v>
      </c>
      <c r="P386" s="158"/>
      <c r="Q386" s="158"/>
      <c r="R386" s="158"/>
      <c r="S386" s="158"/>
      <c r="T386" s="158"/>
    </row>
    <row r="387" spans="5:20" ht="18" x14ac:dyDescent="0.35">
      <c r="E387" s="231" t="s">
        <v>73</v>
      </c>
      <c r="F387" s="222"/>
      <c r="G387" s="222"/>
      <c r="H387" s="222"/>
      <c r="I387" s="222"/>
      <c r="J387" s="230"/>
      <c r="K387" s="167">
        <f t="shared" si="72"/>
        <v>0</v>
      </c>
      <c r="L387" s="168">
        <f t="shared" si="73"/>
        <v>0</v>
      </c>
      <c r="M387" s="169">
        <f t="shared" si="74"/>
        <v>0</v>
      </c>
      <c r="N387" s="172">
        <f t="shared" si="75"/>
        <v>0</v>
      </c>
      <c r="O387" s="224">
        <v>1</v>
      </c>
      <c r="P387" s="158"/>
      <c r="Q387" s="158"/>
      <c r="R387" s="158"/>
      <c r="S387" s="158"/>
      <c r="T387" s="158"/>
    </row>
    <row r="388" spans="5:20" ht="18" x14ac:dyDescent="0.35">
      <c r="E388" s="231" t="s">
        <v>73</v>
      </c>
      <c r="F388" s="222"/>
      <c r="G388" s="222"/>
      <c r="H388" s="222"/>
      <c r="I388" s="222"/>
      <c r="J388" s="230"/>
      <c r="K388" s="167">
        <f t="shared" si="72"/>
        <v>0</v>
      </c>
      <c r="L388" s="168">
        <f t="shared" si="73"/>
        <v>0</v>
      </c>
      <c r="M388" s="169">
        <f t="shared" si="74"/>
        <v>0</v>
      </c>
      <c r="N388" s="172">
        <f t="shared" si="75"/>
        <v>0</v>
      </c>
      <c r="O388" s="224">
        <v>1</v>
      </c>
      <c r="P388" s="158"/>
      <c r="Q388" s="158"/>
      <c r="R388" s="158"/>
      <c r="S388" s="158"/>
      <c r="T388" s="158"/>
    </row>
    <row r="389" spans="5:20" ht="18" x14ac:dyDescent="0.35">
      <c r="E389" s="231" t="s">
        <v>73</v>
      </c>
      <c r="F389" s="222"/>
      <c r="G389" s="222"/>
      <c r="H389" s="222"/>
      <c r="I389" s="222"/>
      <c r="J389" s="230"/>
      <c r="K389" s="167">
        <f t="shared" si="72"/>
        <v>0</v>
      </c>
      <c r="L389" s="168">
        <f t="shared" si="73"/>
        <v>0</v>
      </c>
      <c r="M389" s="169">
        <f t="shared" si="74"/>
        <v>0</v>
      </c>
      <c r="N389" s="172">
        <f t="shared" si="75"/>
        <v>0</v>
      </c>
      <c r="O389" s="224">
        <v>1</v>
      </c>
      <c r="P389" s="158"/>
      <c r="Q389" s="158"/>
      <c r="R389" s="158"/>
      <c r="S389" s="158"/>
      <c r="T389" s="158"/>
    </row>
    <row r="390" spans="5:20" ht="18" x14ac:dyDescent="0.35">
      <c r="E390" s="231" t="s">
        <v>73</v>
      </c>
      <c r="F390" s="222"/>
      <c r="G390" s="222"/>
      <c r="H390" s="222"/>
      <c r="I390" s="222"/>
      <c r="J390" s="230"/>
      <c r="K390" s="167">
        <f t="shared" si="72"/>
        <v>0</v>
      </c>
      <c r="L390" s="168">
        <f t="shared" si="73"/>
        <v>0</v>
      </c>
      <c r="M390" s="169">
        <f t="shared" si="74"/>
        <v>0</v>
      </c>
      <c r="N390" s="172">
        <f t="shared" si="75"/>
        <v>0</v>
      </c>
      <c r="O390" s="224">
        <v>1</v>
      </c>
      <c r="P390" s="158"/>
      <c r="Q390" s="158"/>
      <c r="R390" s="158"/>
      <c r="S390" s="158"/>
      <c r="T390" s="158"/>
    </row>
    <row r="391" spans="5:20" ht="18" x14ac:dyDescent="0.35">
      <c r="E391" s="231" t="s">
        <v>73</v>
      </c>
      <c r="F391" s="222"/>
      <c r="G391" s="222"/>
      <c r="H391" s="222"/>
      <c r="I391" s="222"/>
      <c r="J391" s="230"/>
      <c r="K391" s="167">
        <f t="shared" si="72"/>
        <v>0</v>
      </c>
      <c r="L391" s="168">
        <f t="shared" si="73"/>
        <v>0</v>
      </c>
      <c r="M391" s="169">
        <f t="shared" si="74"/>
        <v>0</v>
      </c>
      <c r="N391" s="172">
        <f t="shared" si="75"/>
        <v>0</v>
      </c>
      <c r="O391" s="224">
        <v>1</v>
      </c>
      <c r="P391" s="158"/>
      <c r="Q391" s="158"/>
      <c r="R391" s="158"/>
      <c r="S391" s="158"/>
      <c r="T391" s="158"/>
    </row>
    <row r="392" spans="5:20" ht="18" x14ac:dyDescent="0.35">
      <c r="E392" s="231" t="s">
        <v>73</v>
      </c>
      <c r="F392" s="222"/>
      <c r="G392" s="222"/>
      <c r="H392" s="222"/>
      <c r="I392" s="222"/>
      <c r="J392" s="230"/>
      <c r="K392" s="167">
        <f t="shared" si="72"/>
        <v>0</v>
      </c>
      <c r="L392" s="168">
        <f t="shared" si="73"/>
        <v>0</v>
      </c>
      <c r="M392" s="169">
        <f t="shared" si="74"/>
        <v>0</v>
      </c>
      <c r="N392" s="172">
        <f t="shared" si="75"/>
        <v>0</v>
      </c>
      <c r="O392" s="224">
        <v>1</v>
      </c>
      <c r="P392" s="158"/>
      <c r="Q392" s="158"/>
      <c r="R392" s="158"/>
      <c r="S392" s="158"/>
      <c r="T392" s="158"/>
    </row>
    <row r="393" spans="5:20" ht="18" x14ac:dyDescent="0.35">
      <c r="E393" s="231" t="s">
        <v>73</v>
      </c>
      <c r="F393" s="222"/>
      <c r="G393" s="222"/>
      <c r="H393" s="222"/>
      <c r="I393" s="222"/>
      <c r="J393" s="230"/>
      <c r="K393" s="167">
        <f t="shared" si="72"/>
        <v>0</v>
      </c>
      <c r="L393" s="168">
        <f t="shared" si="73"/>
        <v>0</v>
      </c>
      <c r="M393" s="169">
        <f t="shared" si="74"/>
        <v>0</v>
      </c>
      <c r="N393" s="172">
        <f t="shared" si="75"/>
        <v>0</v>
      </c>
      <c r="O393" s="224">
        <v>1</v>
      </c>
      <c r="P393" s="158"/>
      <c r="Q393" s="158"/>
      <c r="R393" s="158"/>
      <c r="S393" s="158"/>
      <c r="T393" s="158"/>
    </row>
    <row r="394" spans="5:20" ht="18.600000000000001" thickBot="1" x14ac:dyDescent="0.4">
      <c r="E394" s="231" t="s">
        <v>73</v>
      </c>
      <c r="F394" s="222"/>
      <c r="G394" s="222"/>
      <c r="H394" s="222"/>
      <c r="I394" s="222"/>
      <c r="J394" s="230"/>
      <c r="K394" s="173">
        <f t="shared" si="72"/>
        <v>0</v>
      </c>
      <c r="L394" s="174">
        <f t="shared" si="73"/>
        <v>0</v>
      </c>
      <c r="M394" s="175">
        <f t="shared" si="74"/>
        <v>0</v>
      </c>
      <c r="N394" s="176">
        <f t="shared" si="75"/>
        <v>0</v>
      </c>
      <c r="O394" s="224">
        <v>1</v>
      </c>
      <c r="P394" s="158"/>
      <c r="Q394" s="158"/>
      <c r="R394" s="158"/>
      <c r="S394" s="158"/>
      <c r="T394" s="158"/>
    </row>
    <row r="395" spans="5:20" ht="18.600000000000001" thickTop="1" x14ac:dyDescent="0.35">
      <c r="E395" s="237" t="s">
        <v>74</v>
      </c>
      <c r="F395" s="238"/>
      <c r="G395" s="238"/>
      <c r="H395" s="238"/>
      <c r="I395" s="238"/>
      <c r="J395" s="238"/>
      <c r="K395" s="239"/>
      <c r="L395" s="239"/>
      <c r="M395" s="239"/>
      <c r="N395" s="266"/>
      <c r="O395" s="240"/>
    </row>
    <row r="396" spans="5:20" ht="18" x14ac:dyDescent="0.35">
      <c r="E396" s="231" t="s">
        <v>73</v>
      </c>
      <c r="F396" s="222"/>
      <c r="G396" s="222"/>
      <c r="H396" s="222"/>
      <c r="I396" s="222"/>
      <c r="J396" s="230"/>
      <c r="K396" s="167">
        <f t="shared" ref="K396:K415" si="76">G396*H396*I396</f>
        <v>0</v>
      </c>
      <c r="L396" s="168">
        <f t="shared" ref="L396:L415" si="77">(H396+I396)*2*J396*G396</f>
        <v>0</v>
      </c>
      <c r="M396" s="169">
        <f t="shared" ref="M396:M415" si="78">G396*H396*I396*J396</f>
        <v>0</v>
      </c>
      <c r="N396" s="170">
        <f t="shared" ref="N396:N415" si="79">G396*(H396+0.5+0.5)*(I396+0.5+0.5)*J396</f>
        <v>0</v>
      </c>
      <c r="O396" s="224">
        <v>1</v>
      </c>
      <c r="P396" s="158"/>
      <c r="Q396" s="158"/>
      <c r="R396" s="158"/>
      <c r="S396" s="158"/>
      <c r="T396" s="158"/>
    </row>
    <row r="397" spans="5:20" ht="18" x14ac:dyDescent="0.35">
      <c r="E397" s="231" t="s">
        <v>73</v>
      </c>
      <c r="F397" s="222"/>
      <c r="G397" s="222"/>
      <c r="H397" s="222"/>
      <c r="I397" s="222"/>
      <c r="J397" s="230"/>
      <c r="K397" s="167">
        <f t="shared" si="76"/>
        <v>0</v>
      </c>
      <c r="L397" s="168">
        <f t="shared" si="77"/>
        <v>0</v>
      </c>
      <c r="M397" s="169">
        <f t="shared" si="78"/>
        <v>0</v>
      </c>
      <c r="N397" s="172">
        <f t="shared" si="79"/>
        <v>0</v>
      </c>
      <c r="O397" s="224">
        <v>1</v>
      </c>
      <c r="P397" s="158"/>
      <c r="Q397" s="158"/>
      <c r="R397" s="158"/>
      <c r="S397" s="158"/>
      <c r="T397" s="158"/>
    </row>
    <row r="398" spans="5:20" ht="18" x14ac:dyDescent="0.35">
      <c r="E398" s="231" t="s">
        <v>73</v>
      </c>
      <c r="F398" s="222"/>
      <c r="G398" s="222"/>
      <c r="H398" s="222"/>
      <c r="I398" s="222"/>
      <c r="J398" s="230"/>
      <c r="K398" s="167">
        <f t="shared" si="76"/>
        <v>0</v>
      </c>
      <c r="L398" s="168">
        <f t="shared" si="77"/>
        <v>0</v>
      </c>
      <c r="M398" s="169">
        <f t="shared" si="78"/>
        <v>0</v>
      </c>
      <c r="N398" s="172">
        <f t="shared" si="79"/>
        <v>0</v>
      </c>
      <c r="O398" s="224">
        <v>1</v>
      </c>
      <c r="P398" s="158"/>
      <c r="Q398" s="158"/>
      <c r="R398" s="158"/>
      <c r="S398" s="158"/>
      <c r="T398" s="158"/>
    </row>
    <row r="399" spans="5:20" ht="18" x14ac:dyDescent="0.35">
      <c r="E399" s="231" t="s">
        <v>73</v>
      </c>
      <c r="F399" s="222"/>
      <c r="G399" s="222"/>
      <c r="H399" s="222"/>
      <c r="I399" s="222"/>
      <c r="J399" s="230"/>
      <c r="K399" s="167">
        <f t="shared" si="76"/>
        <v>0</v>
      </c>
      <c r="L399" s="168">
        <f t="shared" si="77"/>
        <v>0</v>
      </c>
      <c r="M399" s="169">
        <f t="shared" si="78"/>
        <v>0</v>
      </c>
      <c r="N399" s="172">
        <f t="shared" si="79"/>
        <v>0</v>
      </c>
      <c r="O399" s="224">
        <v>1</v>
      </c>
      <c r="P399" s="158"/>
      <c r="Q399" s="158"/>
      <c r="R399" s="158"/>
      <c r="S399" s="158"/>
      <c r="T399" s="158"/>
    </row>
    <row r="400" spans="5:20" ht="18" x14ac:dyDescent="0.35">
      <c r="E400" s="231" t="s">
        <v>73</v>
      </c>
      <c r="F400" s="222"/>
      <c r="G400" s="222"/>
      <c r="H400" s="222"/>
      <c r="I400" s="222"/>
      <c r="J400" s="230"/>
      <c r="K400" s="167">
        <f t="shared" si="76"/>
        <v>0</v>
      </c>
      <c r="L400" s="168">
        <f t="shared" si="77"/>
        <v>0</v>
      </c>
      <c r="M400" s="169">
        <f t="shared" si="78"/>
        <v>0</v>
      </c>
      <c r="N400" s="172">
        <f t="shared" si="79"/>
        <v>0</v>
      </c>
      <c r="O400" s="224">
        <v>1</v>
      </c>
      <c r="P400" s="158"/>
      <c r="Q400" s="158"/>
      <c r="R400" s="158"/>
      <c r="S400" s="158"/>
      <c r="T400" s="158"/>
    </row>
    <row r="401" spans="5:20" ht="18" x14ac:dyDescent="0.35">
      <c r="E401" s="231" t="s">
        <v>73</v>
      </c>
      <c r="F401" s="222"/>
      <c r="G401" s="222"/>
      <c r="H401" s="222"/>
      <c r="I401" s="222"/>
      <c r="J401" s="230"/>
      <c r="K401" s="167">
        <f t="shared" si="76"/>
        <v>0</v>
      </c>
      <c r="L401" s="168">
        <f t="shared" si="77"/>
        <v>0</v>
      </c>
      <c r="M401" s="169">
        <f t="shared" si="78"/>
        <v>0</v>
      </c>
      <c r="N401" s="172">
        <f t="shared" si="79"/>
        <v>0</v>
      </c>
      <c r="O401" s="224">
        <v>1</v>
      </c>
      <c r="P401" s="158"/>
      <c r="Q401" s="158"/>
      <c r="R401" s="158"/>
      <c r="S401" s="158"/>
      <c r="T401" s="158"/>
    </row>
    <row r="402" spans="5:20" ht="18" x14ac:dyDescent="0.35">
      <c r="E402" s="231" t="s">
        <v>73</v>
      </c>
      <c r="F402" s="222"/>
      <c r="G402" s="222"/>
      <c r="H402" s="222"/>
      <c r="I402" s="222"/>
      <c r="J402" s="230"/>
      <c r="K402" s="167">
        <f t="shared" si="76"/>
        <v>0</v>
      </c>
      <c r="L402" s="168">
        <f t="shared" si="77"/>
        <v>0</v>
      </c>
      <c r="M402" s="169">
        <f t="shared" si="78"/>
        <v>0</v>
      </c>
      <c r="N402" s="172">
        <f t="shared" si="79"/>
        <v>0</v>
      </c>
      <c r="O402" s="224">
        <v>1</v>
      </c>
      <c r="P402" s="158"/>
      <c r="Q402" s="158"/>
      <c r="R402" s="158"/>
      <c r="S402" s="158"/>
      <c r="T402" s="158"/>
    </row>
    <row r="403" spans="5:20" ht="18" x14ac:dyDescent="0.35">
      <c r="E403" s="231" t="s">
        <v>73</v>
      </c>
      <c r="F403" s="222"/>
      <c r="G403" s="222"/>
      <c r="H403" s="222"/>
      <c r="I403" s="222"/>
      <c r="J403" s="230"/>
      <c r="K403" s="167">
        <f t="shared" si="76"/>
        <v>0</v>
      </c>
      <c r="L403" s="168">
        <f t="shared" si="77"/>
        <v>0</v>
      </c>
      <c r="M403" s="169">
        <f t="shared" si="78"/>
        <v>0</v>
      </c>
      <c r="N403" s="172">
        <f t="shared" si="79"/>
        <v>0</v>
      </c>
      <c r="O403" s="224">
        <v>1</v>
      </c>
      <c r="P403" s="158"/>
      <c r="Q403" s="158"/>
      <c r="R403" s="158"/>
      <c r="S403" s="158"/>
      <c r="T403" s="158"/>
    </row>
    <row r="404" spans="5:20" ht="18" x14ac:dyDescent="0.35">
      <c r="E404" s="231" t="s">
        <v>73</v>
      </c>
      <c r="F404" s="222"/>
      <c r="G404" s="222"/>
      <c r="H404" s="222"/>
      <c r="I404" s="222"/>
      <c r="J404" s="230"/>
      <c r="K404" s="167">
        <f t="shared" si="76"/>
        <v>0</v>
      </c>
      <c r="L404" s="168">
        <f t="shared" si="77"/>
        <v>0</v>
      </c>
      <c r="M404" s="169">
        <f t="shared" si="78"/>
        <v>0</v>
      </c>
      <c r="N404" s="172">
        <f t="shared" si="79"/>
        <v>0</v>
      </c>
      <c r="O404" s="224">
        <v>1</v>
      </c>
      <c r="P404" s="158"/>
      <c r="Q404" s="158"/>
      <c r="R404" s="158"/>
      <c r="S404" s="158"/>
      <c r="T404" s="158"/>
    </row>
    <row r="405" spans="5:20" ht="18" x14ac:dyDescent="0.35">
      <c r="E405" s="231" t="s">
        <v>73</v>
      </c>
      <c r="F405" s="222"/>
      <c r="G405" s="222"/>
      <c r="H405" s="222"/>
      <c r="I405" s="222"/>
      <c r="J405" s="230"/>
      <c r="K405" s="167">
        <f t="shared" si="76"/>
        <v>0</v>
      </c>
      <c r="L405" s="168">
        <f t="shared" si="77"/>
        <v>0</v>
      </c>
      <c r="M405" s="169">
        <f t="shared" si="78"/>
        <v>0</v>
      </c>
      <c r="N405" s="172">
        <f t="shared" si="79"/>
        <v>0</v>
      </c>
      <c r="O405" s="224">
        <v>1</v>
      </c>
      <c r="P405" s="158"/>
      <c r="Q405" s="158"/>
      <c r="R405" s="158"/>
      <c r="S405" s="158"/>
      <c r="T405" s="158"/>
    </row>
    <row r="406" spans="5:20" ht="18" x14ac:dyDescent="0.35">
      <c r="E406" s="231" t="s">
        <v>73</v>
      </c>
      <c r="F406" s="222"/>
      <c r="G406" s="222"/>
      <c r="H406" s="222"/>
      <c r="I406" s="222"/>
      <c r="J406" s="230"/>
      <c r="K406" s="167">
        <f t="shared" si="76"/>
        <v>0</v>
      </c>
      <c r="L406" s="168">
        <f t="shared" si="77"/>
        <v>0</v>
      </c>
      <c r="M406" s="169">
        <f t="shared" si="78"/>
        <v>0</v>
      </c>
      <c r="N406" s="172">
        <f t="shared" si="79"/>
        <v>0</v>
      </c>
      <c r="O406" s="224">
        <v>1</v>
      </c>
      <c r="P406" s="158"/>
      <c r="Q406" s="158"/>
      <c r="R406" s="158"/>
      <c r="S406" s="158"/>
      <c r="T406" s="158"/>
    </row>
    <row r="407" spans="5:20" ht="18" x14ac:dyDescent="0.35">
      <c r="E407" s="231" t="s">
        <v>73</v>
      </c>
      <c r="F407" s="222"/>
      <c r="G407" s="222"/>
      <c r="H407" s="222"/>
      <c r="I407" s="222"/>
      <c r="J407" s="230"/>
      <c r="K407" s="167">
        <f t="shared" si="76"/>
        <v>0</v>
      </c>
      <c r="L407" s="168">
        <f t="shared" si="77"/>
        <v>0</v>
      </c>
      <c r="M407" s="169">
        <f t="shared" si="78"/>
        <v>0</v>
      </c>
      <c r="N407" s="172">
        <f t="shared" si="79"/>
        <v>0</v>
      </c>
      <c r="O407" s="224">
        <v>1</v>
      </c>
      <c r="P407" s="158"/>
      <c r="Q407" s="158"/>
      <c r="R407" s="158"/>
      <c r="S407" s="158"/>
      <c r="T407" s="158"/>
    </row>
    <row r="408" spans="5:20" ht="18" x14ac:dyDescent="0.35">
      <c r="E408" s="231" t="s">
        <v>73</v>
      </c>
      <c r="F408" s="222"/>
      <c r="G408" s="222"/>
      <c r="H408" s="222"/>
      <c r="I408" s="222"/>
      <c r="J408" s="230"/>
      <c r="K408" s="167">
        <f t="shared" si="76"/>
        <v>0</v>
      </c>
      <c r="L408" s="168">
        <f t="shared" si="77"/>
        <v>0</v>
      </c>
      <c r="M408" s="169">
        <f t="shared" si="78"/>
        <v>0</v>
      </c>
      <c r="N408" s="172">
        <f t="shared" si="79"/>
        <v>0</v>
      </c>
      <c r="O408" s="224">
        <v>1</v>
      </c>
      <c r="P408" s="158"/>
      <c r="Q408" s="158"/>
      <c r="R408" s="158"/>
      <c r="S408" s="158"/>
      <c r="T408" s="158"/>
    </row>
    <row r="409" spans="5:20" ht="18" x14ac:dyDescent="0.35">
      <c r="E409" s="231" t="s">
        <v>73</v>
      </c>
      <c r="F409" s="222"/>
      <c r="G409" s="222"/>
      <c r="H409" s="222"/>
      <c r="I409" s="222"/>
      <c r="J409" s="230"/>
      <c r="K409" s="167">
        <f t="shared" si="76"/>
        <v>0</v>
      </c>
      <c r="L409" s="168">
        <f t="shared" si="77"/>
        <v>0</v>
      </c>
      <c r="M409" s="169">
        <f t="shared" si="78"/>
        <v>0</v>
      </c>
      <c r="N409" s="172">
        <f t="shared" si="79"/>
        <v>0</v>
      </c>
      <c r="O409" s="224">
        <v>1</v>
      </c>
      <c r="P409" s="158"/>
      <c r="Q409" s="158"/>
      <c r="R409" s="158"/>
      <c r="S409" s="158"/>
      <c r="T409" s="158"/>
    </row>
    <row r="410" spans="5:20" ht="18" x14ac:dyDescent="0.35">
      <c r="E410" s="231" t="s">
        <v>73</v>
      </c>
      <c r="F410" s="222"/>
      <c r="G410" s="222"/>
      <c r="H410" s="222"/>
      <c r="I410" s="222"/>
      <c r="J410" s="230"/>
      <c r="K410" s="167">
        <f t="shared" si="76"/>
        <v>0</v>
      </c>
      <c r="L410" s="168">
        <f t="shared" si="77"/>
        <v>0</v>
      </c>
      <c r="M410" s="169">
        <f t="shared" si="78"/>
        <v>0</v>
      </c>
      <c r="N410" s="172">
        <f t="shared" si="79"/>
        <v>0</v>
      </c>
      <c r="O410" s="224">
        <v>1</v>
      </c>
      <c r="P410" s="158"/>
      <c r="Q410" s="158"/>
      <c r="R410" s="158"/>
      <c r="S410" s="158"/>
      <c r="T410" s="158"/>
    </row>
    <row r="411" spans="5:20" ht="18" x14ac:dyDescent="0.35">
      <c r="E411" s="231" t="s">
        <v>73</v>
      </c>
      <c r="F411" s="222"/>
      <c r="G411" s="222"/>
      <c r="H411" s="222"/>
      <c r="I411" s="222"/>
      <c r="J411" s="230"/>
      <c r="K411" s="167">
        <f t="shared" si="76"/>
        <v>0</v>
      </c>
      <c r="L411" s="168">
        <f t="shared" si="77"/>
        <v>0</v>
      </c>
      <c r="M411" s="169">
        <f t="shared" si="78"/>
        <v>0</v>
      </c>
      <c r="N411" s="172">
        <f t="shared" si="79"/>
        <v>0</v>
      </c>
      <c r="O411" s="224">
        <v>1</v>
      </c>
      <c r="P411" s="158"/>
      <c r="Q411" s="158"/>
      <c r="R411" s="158"/>
      <c r="S411" s="158"/>
      <c r="T411" s="158"/>
    </row>
    <row r="412" spans="5:20" ht="18" x14ac:dyDescent="0.35">
      <c r="E412" s="231" t="s">
        <v>73</v>
      </c>
      <c r="F412" s="222"/>
      <c r="G412" s="222"/>
      <c r="H412" s="222"/>
      <c r="I412" s="222"/>
      <c r="J412" s="230"/>
      <c r="K412" s="167">
        <f t="shared" si="76"/>
        <v>0</v>
      </c>
      <c r="L412" s="168">
        <f t="shared" si="77"/>
        <v>0</v>
      </c>
      <c r="M412" s="169">
        <f t="shared" si="78"/>
        <v>0</v>
      </c>
      <c r="N412" s="172">
        <f t="shared" si="79"/>
        <v>0</v>
      </c>
      <c r="O412" s="224">
        <v>1</v>
      </c>
      <c r="P412" s="158"/>
      <c r="Q412" s="158"/>
      <c r="R412" s="158"/>
      <c r="S412" s="158"/>
      <c r="T412" s="158"/>
    </row>
    <row r="413" spans="5:20" ht="18" x14ac:dyDescent="0.35">
      <c r="E413" s="231" t="s">
        <v>73</v>
      </c>
      <c r="F413" s="222"/>
      <c r="G413" s="222"/>
      <c r="H413" s="222"/>
      <c r="I413" s="222"/>
      <c r="J413" s="230"/>
      <c r="K413" s="167">
        <f t="shared" si="76"/>
        <v>0</v>
      </c>
      <c r="L413" s="168">
        <f t="shared" si="77"/>
        <v>0</v>
      </c>
      <c r="M413" s="169">
        <f t="shared" si="78"/>
        <v>0</v>
      </c>
      <c r="N413" s="172">
        <f t="shared" si="79"/>
        <v>0</v>
      </c>
      <c r="O413" s="224">
        <v>1</v>
      </c>
      <c r="P413" s="158"/>
      <c r="Q413" s="158"/>
      <c r="R413" s="158"/>
      <c r="S413" s="158"/>
      <c r="T413" s="158"/>
    </row>
    <row r="414" spans="5:20" ht="18" x14ac:dyDescent="0.35">
      <c r="E414" s="231" t="s">
        <v>73</v>
      </c>
      <c r="F414" s="222"/>
      <c r="G414" s="222"/>
      <c r="H414" s="222"/>
      <c r="I414" s="222"/>
      <c r="J414" s="230"/>
      <c r="K414" s="167">
        <f t="shared" si="76"/>
        <v>0</v>
      </c>
      <c r="L414" s="168">
        <f t="shared" si="77"/>
        <v>0</v>
      </c>
      <c r="M414" s="169">
        <f t="shared" si="78"/>
        <v>0</v>
      </c>
      <c r="N414" s="172">
        <f t="shared" si="79"/>
        <v>0</v>
      </c>
      <c r="O414" s="224">
        <v>1</v>
      </c>
      <c r="P414" s="158"/>
      <c r="Q414" s="158"/>
      <c r="R414" s="158"/>
      <c r="S414" s="158"/>
      <c r="T414" s="158"/>
    </row>
    <row r="415" spans="5:20" ht="18.600000000000001" thickBot="1" x14ac:dyDescent="0.4">
      <c r="E415" s="234" t="s">
        <v>73</v>
      </c>
      <c r="F415" s="227"/>
      <c r="G415" s="227"/>
      <c r="H415" s="227"/>
      <c r="I415" s="227"/>
      <c r="J415" s="235"/>
      <c r="K415" s="173">
        <f t="shared" si="76"/>
        <v>0</v>
      </c>
      <c r="L415" s="174">
        <f t="shared" si="77"/>
        <v>0</v>
      </c>
      <c r="M415" s="175">
        <f t="shared" si="78"/>
        <v>0</v>
      </c>
      <c r="N415" s="176">
        <f t="shared" si="79"/>
        <v>0</v>
      </c>
      <c r="O415" s="228">
        <v>1</v>
      </c>
      <c r="P415" s="158"/>
      <c r="Q415" s="158"/>
      <c r="R415" s="158"/>
      <c r="S415" s="158"/>
      <c r="T415" s="158"/>
    </row>
    <row r="416" spans="5:20" ht="27" thickTop="1" thickBot="1" x14ac:dyDescent="0.55000000000000004">
      <c r="E416" s="177"/>
      <c r="F416" s="178"/>
      <c r="G416" s="212"/>
      <c r="H416" s="179"/>
      <c r="I416" s="179"/>
      <c r="J416" s="211" t="s">
        <v>6</v>
      </c>
      <c r="K416" s="181">
        <f>SUM(K354:K415)</f>
        <v>0</v>
      </c>
      <c r="L416" s="181">
        <f>SUM(L354:L415)</f>
        <v>0</v>
      </c>
      <c r="M416" s="181">
        <f>SUM(M354:M415)</f>
        <v>0</v>
      </c>
      <c r="N416" s="182">
        <f>SUM(N354:N415)</f>
        <v>0</v>
      </c>
      <c r="O416" s="209" t="s">
        <v>75</v>
      </c>
      <c r="P416" s="158"/>
      <c r="Q416" s="158"/>
      <c r="R416" s="158"/>
      <c r="S416" s="158"/>
      <c r="T416" s="158"/>
    </row>
    <row r="417" spans="2:20" ht="27" thickTop="1" thickBot="1" x14ac:dyDescent="0.55000000000000004">
      <c r="E417" s="185"/>
      <c r="F417" s="186"/>
      <c r="G417" s="188" t="s">
        <v>76</v>
      </c>
      <c r="H417" s="187"/>
      <c r="I417" s="187"/>
      <c r="J417" s="210"/>
      <c r="K417" s="193">
        <f>M416-O417</f>
        <v>0</v>
      </c>
      <c r="L417" s="191" t="s">
        <v>77</v>
      </c>
      <c r="M417" s="191"/>
      <c r="N417" s="191"/>
      <c r="O417" s="193">
        <f>SUMIF((O354:O415),2,(M354:M415))</f>
        <v>0</v>
      </c>
      <c r="P417" s="158"/>
      <c r="Q417" s="158"/>
      <c r="R417" s="158"/>
      <c r="S417" s="158"/>
      <c r="T417" s="158"/>
    </row>
    <row r="418" spans="2:20" ht="8.1" customHeight="1" thickTop="1" thickBot="1" x14ac:dyDescent="0.4">
      <c r="B418" s="194"/>
      <c r="C418" s="195"/>
      <c r="D418" s="196"/>
      <c r="E418" s="196"/>
      <c r="F418" s="196"/>
      <c r="G418" s="196"/>
      <c r="H418" s="196"/>
      <c r="I418" s="196"/>
      <c r="J418" s="196"/>
      <c r="K418" s="196"/>
      <c r="L418" s="158"/>
      <c r="M418" s="158"/>
      <c r="N418" s="158"/>
      <c r="O418" s="158"/>
      <c r="P418" s="158"/>
      <c r="Q418" s="158"/>
      <c r="R418" s="158"/>
      <c r="S418" s="158"/>
      <c r="T418" s="158"/>
    </row>
    <row r="419" spans="2:20" ht="24.6" thickTop="1" thickBot="1" x14ac:dyDescent="0.4">
      <c r="B419" s="619" t="s">
        <v>85</v>
      </c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1"/>
      <c r="P419" s="158"/>
      <c r="Q419" s="158"/>
      <c r="R419" s="158"/>
      <c r="S419" s="158"/>
      <c r="T419" s="158"/>
    </row>
    <row r="420" spans="2:20" ht="19.2" thickTop="1" thickBot="1" x14ac:dyDescent="0.4">
      <c r="B420" s="162"/>
      <c r="C420" s="163" t="s">
        <v>60</v>
      </c>
      <c r="D420" s="163" t="s">
        <v>61</v>
      </c>
      <c r="E420" s="163" t="s">
        <v>62</v>
      </c>
      <c r="F420" s="163" t="s">
        <v>63</v>
      </c>
      <c r="G420" s="164" t="s">
        <v>64</v>
      </c>
      <c r="H420" s="163" t="s">
        <v>65</v>
      </c>
      <c r="I420" s="163" t="s">
        <v>66</v>
      </c>
      <c r="J420" s="163" t="s">
        <v>67</v>
      </c>
      <c r="K420" s="163" t="s">
        <v>68</v>
      </c>
      <c r="L420" s="163" t="s">
        <v>69</v>
      </c>
      <c r="M420" s="165" t="s">
        <v>70</v>
      </c>
      <c r="N420" s="166" t="s">
        <v>71</v>
      </c>
      <c r="O420" s="166" t="s">
        <v>72</v>
      </c>
      <c r="P420" s="158"/>
      <c r="Q420" s="158"/>
      <c r="R420" s="158"/>
      <c r="S420" s="158"/>
      <c r="T420" s="158"/>
    </row>
    <row r="421" spans="2:20" ht="18.600000000000001" thickTop="1" x14ac:dyDescent="0.35">
      <c r="B421" s="255" t="s">
        <v>82</v>
      </c>
      <c r="C421" s="256"/>
      <c r="D421" s="256"/>
      <c r="E421" s="256"/>
      <c r="F421" s="256"/>
      <c r="G421" s="256"/>
      <c r="H421" s="256"/>
      <c r="I421" s="256"/>
      <c r="J421" s="256"/>
      <c r="K421" s="267"/>
      <c r="L421" s="267"/>
      <c r="M421" s="268"/>
      <c r="N421" s="269"/>
      <c r="O421" s="246"/>
    </row>
    <row r="422" spans="2:20" ht="18" x14ac:dyDescent="0.35">
      <c r="B422" s="229" t="s">
        <v>73</v>
      </c>
      <c r="C422" s="222"/>
      <c r="D422" s="222"/>
      <c r="E422" s="222"/>
      <c r="F422" s="222"/>
      <c r="G422" s="222"/>
      <c r="H422" s="222"/>
      <c r="I422" s="222"/>
      <c r="J422" s="223"/>
      <c r="K422" s="167">
        <f t="shared" ref="K422:K441" si="80">G422*H422*I422</f>
        <v>0</v>
      </c>
      <c r="L422" s="168">
        <f t="shared" ref="L422:L441" si="81">(H422+I422)*2*J422*G422</f>
        <v>0</v>
      </c>
      <c r="M422" s="169">
        <f t="shared" ref="M422:M441" si="82">G422*H422*I422*J422</f>
        <v>0</v>
      </c>
      <c r="N422" s="170">
        <f t="shared" ref="N422:N441" si="83">G422*(H422+0.5+0.5)*(I422+0.5+0.5)*J422</f>
        <v>0</v>
      </c>
      <c r="O422" s="224">
        <v>1</v>
      </c>
      <c r="P422" s="171">
        <f>((E422+(E422+H422))/2)*F422</f>
        <v>0</v>
      </c>
      <c r="Q422" s="171">
        <f>((H422+(E422+H422))/2)*I422</f>
        <v>0</v>
      </c>
      <c r="R422" s="171">
        <f>(P422+Q422)*J422</f>
        <v>0</v>
      </c>
      <c r="S422" s="158"/>
      <c r="T422" s="158"/>
    </row>
    <row r="423" spans="2:20" ht="18" x14ac:dyDescent="0.35">
      <c r="B423" s="231" t="s">
        <v>73</v>
      </c>
      <c r="C423" s="222"/>
      <c r="D423" s="222"/>
      <c r="E423" s="222"/>
      <c r="F423" s="222"/>
      <c r="G423" s="222"/>
      <c r="H423" s="222"/>
      <c r="I423" s="222"/>
      <c r="J423" s="223"/>
      <c r="K423" s="167">
        <f t="shared" si="80"/>
        <v>0</v>
      </c>
      <c r="L423" s="168">
        <f t="shared" si="81"/>
        <v>0</v>
      </c>
      <c r="M423" s="169">
        <f t="shared" si="82"/>
        <v>0</v>
      </c>
      <c r="N423" s="172">
        <f t="shared" si="83"/>
        <v>0</v>
      </c>
      <c r="O423" s="224">
        <v>1</v>
      </c>
      <c r="P423" s="171"/>
      <c r="Q423" s="171"/>
      <c r="R423" s="158"/>
      <c r="S423" s="158"/>
      <c r="T423" s="158"/>
    </row>
    <row r="424" spans="2:20" ht="18" x14ac:dyDescent="0.35">
      <c r="B424" s="231" t="s">
        <v>73</v>
      </c>
      <c r="C424" s="222"/>
      <c r="D424" s="222"/>
      <c r="E424" s="222"/>
      <c r="F424" s="222"/>
      <c r="G424" s="222"/>
      <c r="H424" s="222"/>
      <c r="I424" s="222"/>
      <c r="J424" s="223"/>
      <c r="K424" s="167">
        <f t="shared" si="80"/>
        <v>0</v>
      </c>
      <c r="L424" s="168">
        <f t="shared" si="81"/>
        <v>0</v>
      </c>
      <c r="M424" s="169">
        <f t="shared" si="82"/>
        <v>0</v>
      </c>
      <c r="N424" s="172">
        <f t="shared" si="83"/>
        <v>0</v>
      </c>
      <c r="O424" s="224">
        <v>1</v>
      </c>
      <c r="P424" s="158"/>
      <c r="Q424" s="158"/>
      <c r="R424" s="158"/>
      <c r="S424" s="158"/>
      <c r="T424" s="158"/>
    </row>
    <row r="425" spans="2:20" ht="18" x14ac:dyDescent="0.35">
      <c r="B425" s="231" t="s">
        <v>73</v>
      </c>
      <c r="C425" s="222"/>
      <c r="D425" s="222"/>
      <c r="E425" s="222"/>
      <c r="F425" s="222"/>
      <c r="G425" s="222"/>
      <c r="H425" s="222"/>
      <c r="I425" s="222"/>
      <c r="J425" s="223"/>
      <c r="K425" s="167">
        <f t="shared" si="80"/>
        <v>0</v>
      </c>
      <c r="L425" s="168">
        <f t="shared" si="81"/>
        <v>0</v>
      </c>
      <c r="M425" s="169">
        <f t="shared" si="82"/>
        <v>0</v>
      </c>
      <c r="N425" s="172">
        <f t="shared" si="83"/>
        <v>0</v>
      </c>
      <c r="O425" s="224">
        <v>1</v>
      </c>
      <c r="P425" s="158"/>
      <c r="Q425" s="158"/>
      <c r="R425" s="158"/>
      <c r="S425" s="158"/>
      <c r="T425" s="158"/>
    </row>
    <row r="426" spans="2:20" ht="18" x14ac:dyDescent="0.35">
      <c r="B426" s="231" t="s">
        <v>73</v>
      </c>
      <c r="C426" s="222"/>
      <c r="D426" s="222"/>
      <c r="E426" s="222"/>
      <c r="F426" s="222"/>
      <c r="G426" s="222"/>
      <c r="H426" s="222"/>
      <c r="I426" s="222"/>
      <c r="J426" s="223"/>
      <c r="K426" s="167">
        <f t="shared" si="80"/>
        <v>0</v>
      </c>
      <c r="L426" s="168">
        <f t="shared" si="81"/>
        <v>0</v>
      </c>
      <c r="M426" s="169">
        <f t="shared" si="82"/>
        <v>0</v>
      </c>
      <c r="N426" s="172">
        <f t="shared" si="83"/>
        <v>0</v>
      </c>
      <c r="O426" s="224">
        <v>1</v>
      </c>
      <c r="P426" s="158"/>
      <c r="Q426" s="158"/>
      <c r="R426" s="158"/>
      <c r="S426" s="158"/>
      <c r="T426" s="158"/>
    </row>
    <row r="427" spans="2:20" ht="18" x14ac:dyDescent="0.35">
      <c r="B427" s="231" t="s">
        <v>73</v>
      </c>
      <c r="C427" s="222"/>
      <c r="D427" s="222"/>
      <c r="E427" s="222"/>
      <c r="F427" s="222"/>
      <c r="G427" s="222"/>
      <c r="H427" s="222"/>
      <c r="I427" s="222"/>
      <c r="J427" s="223"/>
      <c r="K427" s="167">
        <f t="shared" si="80"/>
        <v>0</v>
      </c>
      <c r="L427" s="168">
        <f t="shared" si="81"/>
        <v>0</v>
      </c>
      <c r="M427" s="169">
        <f t="shared" si="82"/>
        <v>0</v>
      </c>
      <c r="N427" s="172">
        <f t="shared" si="83"/>
        <v>0</v>
      </c>
      <c r="O427" s="224">
        <v>1</v>
      </c>
      <c r="P427" s="158"/>
      <c r="Q427" s="158"/>
      <c r="R427" s="158"/>
      <c r="S427" s="158"/>
      <c r="T427" s="158"/>
    </row>
    <row r="428" spans="2:20" ht="18" x14ac:dyDescent="0.35">
      <c r="B428" s="231" t="s">
        <v>73</v>
      </c>
      <c r="C428" s="222"/>
      <c r="D428" s="222"/>
      <c r="E428" s="222"/>
      <c r="F428" s="222"/>
      <c r="G428" s="222"/>
      <c r="H428" s="222"/>
      <c r="I428" s="222"/>
      <c r="J428" s="223"/>
      <c r="K428" s="167">
        <f t="shared" si="80"/>
        <v>0</v>
      </c>
      <c r="L428" s="168">
        <f t="shared" si="81"/>
        <v>0</v>
      </c>
      <c r="M428" s="169">
        <f t="shared" si="82"/>
        <v>0</v>
      </c>
      <c r="N428" s="172">
        <f t="shared" si="83"/>
        <v>0</v>
      </c>
      <c r="O428" s="224">
        <v>1</v>
      </c>
      <c r="P428" s="158"/>
      <c r="Q428" s="158"/>
      <c r="R428" s="158"/>
      <c r="S428" s="158"/>
      <c r="T428" s="158"/>
    </row>
    <row r="429" spans="2:20" ht="18" x14ac:dyDescent="0.35">
      <c r="B429" s="231" t="s">
        <v>73</v>
      </c>
      <c r="C429" s="222"/>
      <c r="D429" s="222"/>
      <c r="E429" s="222"/>
      <c r="F429" s="222"/>
      <c r="G429" s="222"/>
      <c r="H429" s="222"/>
      <c r="I429" s="222"/>
      <c r="J429" s="223"/>
      <c r="K429" s="167">
        <f t="shared" si="80"/>
        <v>0</v>
      </c>
      <c r="L429" s="168">
        <f t="shared" si="81"/>
        <v>0</v>
      </c>
      <c r="M429" s="169">
        <f t="shared" si="82"/>
        <v>0</v>
      </c>
      <c r="N429" s="172">
        <f t="shared" si="83"/>
        <v>0</v>
      </c>
      <c r="O429" s="224">
        <v>1</v>
      </c>
      <c r="P429" s="158"/>
      <c r="Q429" s="158"/>
      <c r="R429" s="158"/>
      <c r="S429" s="158"/>
      <c r="T429" s="158"/>
    </row>
    <row r="430" spans="2:20" ht="18" x14ac:dyDescent="0.35">
      <c r="B430" s="231" t="s">
        <v>73</v>
      </c>
      <c r="C430" s="222"/>
      <c r="D430" s="222"/>
      <c r="E430" s="222"/>
      <c r="F430" s="222"/>
      <c r="G430" s="222"/>
      <c r="H430" s="222"/>
      <c r="I430" s="222"/>
      <c r="J430" s="223"/>
      <c r="K430" s="167">
        <f t="shared" si="80"/>
        <v>0</v>
      </c>
      <c r="L430" s="168">
        <f t="shared" si="81"/>
        <v>0</v>
      </c>
      <c r="M430" s="169">
        <f t="shared" si="82"/>
        <v>0</v>
      </c>
      <c r="N430" s="172">
        <f t="shared" si="83"/>
        <v>0</v>
      </c>
      <c r="O430" s="232">
        <v>1</v>
      </c>
      <c r="P430" s="158"/>
      <c r="Q430" s="158"/>
      <c r="R430" s="158"/>
      <c r="S430" s="158"/>
      <c r="T430" s="158"/>
    </row>
    <row r="431" spans="2:20" ht="18" x14ac:dyDescent="0.35">
      <c r="B431" s="231" t="s">
        <v>73</v>
      </c>
      <c r="C431" s="222"/>
      <c r="D431" s="222"/>
      <c r="E431" s="222"/>
      <c r="F431" s="222"/>
      <c r="G431" s="222"/>
      <c r="H431" s="222"/>
      <c r="I431" s="222"/>
      <c r="J431" s="223"/>
      <c r="K431" s="167">
        <f t="shared" si="80"/>
        <v>0</v>
      </c>
      <c r="L431" s="168">
        <f t="shared" si="81"/>
        <v>0</v>
      </c>
      <c r="M431" s="169">
        <f t="shared" si="82"/>
        <v>0</v>
      </c>
      <c r="N431" s="172">
        <f t="shared" si="83"/>
        <v>0</v>
      </c>
      <c r="O431" s="224">
        <v>1</v>
      </c>
      <c r="P431" s="158"/>
      <c r="Q431" s="158"/>
      <c r="R431" s="158"/>
      <c r="S431" s="158"/>
      <c r="T431" s="158"/>
    </row>
    <row r="432" spans="2:20" ht="18" x14ac:dyDescent="0.35">
      <c r="B432" s="231" t="s">
        <v>73</v>
      </c>
      <c r="C432" s="222"/>
      <c r="D432" s="222"/>
      <c r="E432" s="222"/>
      <c r="F432" s="222"/>
      <c r="G432" s="222"/>
      <c r="H432" s="222"/>
      <c r="I432" s="222"/>
      <c r="J432" s="223"/>
      <c r="K432" s="167">
        <f t="shared" si="80"/>
        <v>0</v>
      </c>
      <c r="L432" s="168">
        <f t="shared" si="81"/>
        <v>0</v>
      </c>
      <c r="M432" s="169">
        <f t="shared" si="82"/>
        <v>0</v>
      </c>
      <c r="N432" s="172">
        <f t="shared" si="83"/>
        <v>0</v>
      </c>
      <c r="O432" s="224">
        <v>1</v>
      </c>
      <c r="P432" s="158"/>
      <c r="Q432" s="158"/>
      <c r="R432" s="158"/>
      <c r="S432" s="158"/>
      <c r="T432" s="158"/>
    </row>
    <row r="433" spans="2:20" ht="18" x14ac:dyDescent="0.35">
      <c r="B433" s="231" t="s">
        <v>73</v>
      </c>
      <c r="C433" s="222"/>
      <c r="D433" s="222"/>
      <c r="E433" s="222"/>
      <c r="F433" s="222"/>
      <c r="G433" s="222"/>
      <c r="H433" s="222"/>
      <c r="I433" s="222"/>
      <c r="J433" s="223"/>
      <c r="K433" s="167">
        <f t="shared" si="80"/>
        <v>0</v>
      </c>
      <c r="L433" s="168">
        <f t="shared" si="81"/>
        <v>0</v>
      </c>
      <c r="M433" s="169">
        <f t="shared" si="82"/>
        <v>0</v>
      </c>
      <c r="N433" s="172">
        <f t="shared" si="83"/>
        <v>0</v>
      </c>
      <c r="O433" s="224">
        <v>1</v>
      </c>
      <c r="P433" s="158"/>
      <c r="Q433" s="158"/>
      <c r="R433" s="158"/>
      <c r="S433" s="158"/>
      <c r="T433" s="158"/>
    </row>
    <row r="434" spans="2:20" ht="18" x14ac:dyDescent="0.35">
      <c r="B434" s="231" t="s">
        <v>73</v>
      </c>
      <c r="C434" s="222"/>
      <c r="D434" s="222"/>
      <c r="E434" s="222"/>
      <c r="F434" s="222"/>
      <c r="G434" s="222"/>
      <c r="H434" s="222"/>
      <c r="I434" s="222"/>
      <c r="J434" s="223"/>
      <c r="K434" s="167">
        <f t="shared" si="80"/>
        <v>0</v>
      </c>
      <c r="L434" s="168">
        <f t="shared" si="81"/>
        <v>0</v>
      </c>
      <c r="M434" s="169">
        <f t="shared" si="82"/>
        <v>0</v>
      </c>
      <c r="N434" s="172">
        <f t="shared" si="83"/>
        <v>0</v>
      </c>
      <c r="O434" s="224">
        <v>1</v>
      </c>
      <c r="P434" s="158"/>
      <c r="Q434" s="158"/>
      <c r="R434" s="158"/>
      <c r="S434" s="158"/>
      <c r="T434" s="158"/>
    </row>
    <row r="435" spans="2:20" ht="18" x14ac:dyDescent="0.35">
      <c r="B435" s="231" t="s">
        <v>73</v>
      </c>
      <c r="C435" s="222"/>
      <c r="D435" s="222"/>
      <c r="E435" s="222"/>
      <c r="F435" s="222"/>
      <c r="G435" s="222"/>
      <c r="H435" s="222"/>
      <c r="I435" s="222"/>
      <c r="J435" s="223"/>
      <c r="K435" s="167">
        <f t="shared" si="80"/>
        <v>0</v>
      </c>
      <c r="L435" s="168">
        <f t="shared" si="81"/>
        <v>0</v>
      </c>
      <c r="M435" s="169">
        <f t="shared" si="82"/>
        <v>0</v>
      </c>
      <c r="N435" s="172">
        <f t="shared" si="83"/>
        <v>0</v>
      </c>
      <c r="O435" s="232">
        <v>1</v>
      </c>
      <c r="P435" s="158"/>
      <c r="Q435" s="158"/>
      <c r="R435" s="158"/>
      <c r="S435" s="158"/>
      <c r="T435" s="158"/>
    </row>
    <row r="436" spans="2:20" ht="18" x14ac:dyDescent="0.35">
      <c r="B436" s="231" t="s">
        <v>73</v>
      </c>
      <c r="C436" s="222"/>
      <c r="D436" s="222"/>
      <c r="E436" s="222"/>
      <c r="F436" s="222"/>
      <c r="G436" s="222"/>
      <c r="H436" s="222"/>
      <c r="I436" s="222"/>
      <c r="J436" s="223"/>
      <c r="K436" s="167">
        <f t="shared" si="80"/>
        <v>0</v>
      </c>
      <c r="L436" s="168">
        <f t="shared" si="81"/>
        <v>0</v>
      </c>
      <c r="M436" s="169">
        <f t="shared" si="82"/>
        <v>0</v>
      </c>
      <c r="N436" s="172">
        <f t="shared" si="83"/>
        <v>0</v>
      </c>
      <c r="O436" s="224">
        <v>1</v>
      </c>
      <c r="P436" s="158"/>
      <c r="Q436" s="158"/>
      <c r="R436" s="158"/>
      <c r="S436" s="158"/>
      <c r="T436" s="158"/>
    </row>
    <row r="437" spans="2:20" ht="18" x14ac:dyDescent="0.35">
      <c r="B437" s="231" t="s">
        <v>73</v>
      </c>
      <c r="C437" s="222"/>
      <c r="D437" s="222"/>
      <c r="E437" s="222"/>
      <c r="F437" s="222"/>
      <c r="G437" s="222"/>
      <c r="H437" s="222"/>
      <c r="I437" s="222"/>
      <c r="J437" s="223"/>
      <c r="K437" s="167">
        <f t="shared" si="80"/>
        <v>0</v>
      </c>
      <c r="L437" s="168">
        <f t="shared" si="81"/>
        <v>0</v>
      </c>
      <c r="M437" s="169">
        <f t="shared" si="82"/>
        <v>0</v>
      </c>
      <c r="N437" s="172">
        <f t="shared" si="83"/>
        <v>0</v>
      </c>
      <c r="O437" s="224">
        <v>1</v>
      </c>
      <c r="P437" s="158"/>
      <c r="Q437" s="158"/>
      <c r="R437" s="158"/>
      <c r="S437" s="158"/>
      <c r="T437" s="158"/>
    </row>
    <row r="438" spans="2:20" ht="18" x14ac:dyDescent="0.35">
      <c r="B438" s="231" t="s">
        <v>73</v>
      </c>
      <c r="C438" s="222"/>
      <c r="D438" s="222"/>
      <c r="E438" s="222"/>
      <c r="F438" s="222"/>
      <c r="G438" s="222"/>
      <c r="H438" s="222"/>
      <c r="I438" s="222"/>
      <c r="J438" s="223"/>
      <c r="K438" s="167">
        <f t="shared" si="80"/>
        <v>0</v>
      </c>
      <c r="L438" s="168">
        <f t="shared" si="81"/>
        <v>0</v>
      </c>
      <c r="M438" s="169">
        <f t="shared" si="82"/>
        <v>0</v>
      </c>
      <c r="N438" s="172">
        <f t="shared" si="83"/>
        <v>0</v>
      </c>
      <c r="O438" s="224">
        <v>1</v>
      </c>
      <c r="P438" s="158"/>
      <c r="Q438" s="158"/>
      <c r="R438" s="158"/>
      <c r="S438" s="158"/>
      <c r="T438" s="158"/>
    </row>
    <row r="439" spans="2:20" ht="18" x14ac:dyDescent="0.35">
      <c r="B439" s="231" t="s">
        <v>73</v>
      </c>
      <c r="C439" s="222"/>
      <c r="D439" s="222"/>
      <c r="E439" s="222"/>
      <c r="F439" s="222"/>
      <c r="G439" s="222"/>
      <c r="H439" s="222"/>
      <c r="I439" s="222"/>
      <c r="J439" s="223"/>
      <c r="K439" s="167">
        <f t="shared" si="80"/>
        <v>0</v>
      </c>
      <c r="L439" s="168">
        <f t="shared" si="81"/>
        <v>0</v>
      </c>
      <c r="M439" s="169">
        <f t="shared" si="82"/>
        <v>0</v>
      </c>
      <c r="N439" s="172">
        <f t="shared" si="83"/>
        <v>0</v>
      </c>
      <c r="O439" s="224">
        <v>1</v>
      </c>
      <c r="P439" s="158"/>
      <c r="Q439" s="158"/>
      <c r="R439" s="158"/>
      <c r="S439" s="158"/>
      <c r="T439" s="158"/>
    </row>
    <row r="440" spans="2:20" ht="18" x14ac:dyDescent="0.35">
      <c r="B440" s="231" t="s">
        <v>73</v>
      </c>
      <c r="C440" s="222"/>
      <c r="D440" s="222"/>
      <c r="E440" s="222"/>
      <c r="F440" s="222"/>
      <c r="G440" s="222"/>
      <c r="H440" s="222"/>
      <c r="I440" s="222"/>
      <c r="J440" s="223"/>
      <c r="K440" s="167">
        <f t="shared" si="80"/>
        <v>0</v>
      </c>
      <c r="L440" s="168">
        <f t="shared" si="81"/>
        <v>0</v>
      </c>
      <c r="M440" s="169">
        <f t="shared" si="82"/>
        <v>0</v>
      </c>
      <c r="N440" s="172">
        <f t="shared" si="83"/>
        <v>0</v>
      </c>
      <c r="O440" s="232">
        <v>1</v>
      </c>
      <c r="P440" s="158"/>
      <c r="Q440" s="158"/>
      <c r="R440" s="158"/>
      <c r="S440" s="158"/>
      <c r="T440" s="158"/>
    </row>
    <row r="441" spans="2:20" ht="18.600000000000001" thickBot="1" x14ac:dyDescent="0.4">
      <c r="B441" s="231" t="s">
        <v>73</v>
      </c>
      <c r="C441" s="222"/>
      <c r="D441" s="222"/>
      <c r="E441" s="222"/>
      <c r="F441" s="222"/>
      <c r="G441" s="222"/>
      <c r="H441" s="222"/>
      <c r="I441" s="222"/>
      <c r="J441" s="223"/>
      <c r="K441" s="173">
        <f t="shared" si="80"/>
        <v>0</v>
      </c>
      <c r="L441" s="174">
        <f t="shared" si="81"/>
        <v>0</v>
      </c>
      <c r="M441" s="175">
        <f t="shared" si="82"/>
        <v>0</v>
      </c>
      <c r="N441" s="176">
        <f t="shared" si="83"/>
        <v>0</v>
      </c>
      <c r="O441" s="225">
        <v>1</v>
      </c>
      <c r="P441" s="158"/>
      <c r="Q441" s="158"/>
      <c r="R441" s="158"/>
      <c r="S441" s="158"/>
      <c r="T441" s="158"/>
    </row>
    <row r="442" spans="2:20" ht="18.600000000000001" thickTop="1" x14ac:dyDescent="0.35">
      <c r="B442" s="237" t="s">
        <v>83</v>
      </c>
      <c r="C442" s="238"/>
      <c r="D442" s="238"/>
      <c r="E442" s="238"/>
      <c r="F442" s="238"/>
      <c r="G442" s="238"/>
      <c r="H442" s="238"/>
      <c r="I442" s="238"/>
      <c r="J442" s="238"/>
      <c r="K442" s="239"/>
      <c r="L442" s="239"/>
      <c r="M442" s="270"/>
      <c r="N442" s="246"/>
      <c r="O442" s="241"/>
    </row>
    <row r="443" spans="2:20" ht="18" x14ac:dyDescent="0.35">
      <c r="B443" s="231" t="s">
        <v>73</v>
      </c>
      <c r="C443" s="222"/>
      <c r="D443" s="222"/>
      <c r="E443" s="222"/>
      <c r="F443" s="222"/>
      <c r="G443" s="222"/>
      <c r="H443" s="222"/>
      <c r="I443" s="222"/>
      <c r="J443" s="223"/>
      <c r="K443" s="167">
        <f t="shared" ref="K443:K462" si="84">G443*H443*I443</f>
        <v>0</v>
      </c>
      <c r="L443" s="168">
        <f t="shared" ref="L443:L462" si="85">(H443+I443)*2*J443*G443</f>
        <v>0</v>
      </c>
      <c r="M443" s="169">
        <f t="shared" ref="M443:M462" si="86">G443*H443*I443*J443</f>
        <v>0</v>
      </c>
      <c r="N443" s="170">
        <f t="shared" ref="N443:N462" si="87">G443*(H443+0.5+0.5)*(I443+0.5+0.5)*J443</f>
        <v>0</v>
      </c>
      <c r="O443" s="233">
        <v>1</v>
      </c>
      <c r="P443" s="158"/>
      <c r="Q443" s="158"/>
      <c r="R443" s="158"/>
      <c r="S443" s="158"/>
      <c r="T443" s="158"/>
    </row>
    <row r="444" spans="2:20" ht="18" x14ac:dyDescent="0.35">
      <c r="B444" s="231" t="s">
        <v>73</v>
      </c>
      <c r="C444" s="222"/>
      <c r="D444" s="222"/>
      <c r="E444" s="222"/>
      <c r="F444" s="222"/>
      <c r="G444" s="222"/>
      <c r="H444" s="222"/>
      <c r="I444" s="222"/>
      <c r="J444" s="223"/>
      <c r="K444" s="167">
        <f t="shared" si="84"/>
        <v>0</v>
      </c>
      <c r="L444" s="168">
        <f t="shared" si="85"/>
        <v>0</v>
      </c>
      <c r="M444" s="169">
        <f t="shared" si="86"/>
        <v>0</v>
      </c>
      <c r="N444" s="172">
        <f t="shared" si="87"/>
        <v>0</v>
      </c>
      <c r="O444" s="224">
        <v>1</v>
      </c>
      <c r="P444" s="158"/>
      <c r="Q444" s="158"/>
      <c r="R444" s="158"/>
      <c r="S444" s="158"/>
      <c r="T444" s="158"/>
    </row>
    <row r="445" spans="2:20" ht="18" x14ac:dyDescent="0.35">
      <c r="B445" s="231" t="s">
        <v>73</v>
      </c>
      <c r="C445" s="222"/>
      <c r="D445" s="222"/>
      <c r="E445" s="222"/>
      <c r="F445" s="222"/>
      <c r="G445" s="222"/>
      <c r="H445" s="222"/>
      <c r="I445" s="222"/>
      <c r="J445" s="223"/>
      <c r="K445" s="167">
        <f t="shared" si="84"/>
        <v>0</v>
      </c>
      <c r="L445" s="168">
        <f t="shared" si="85"/>
        <v>0</v>
      </c>
      <c r="M445" s="169">
        <f t="shared" si="86"/>
        <v>0</v>
      </c>
      <c r="N445" s="172">
        <f t="shared" si="87"/>
        <v>0</v>
      </c>
      <c r="O445" s="224">
        <v>1</v>
      </c>
      <c r="P445" s="158"/>
      <c r="Q445" s="158"/>
      <c r="R445" s="158"/>
      <c r="S445" s="158"/>
      <c r="T445" s="158"/>
    </row>
    <row r="446" spans="2:20" ht="18" x14ac:dyDescent="0.35">
      <c r="B446" s="231" t="s">
        <v>73</v>
      </c>
      <c r="C446" s="222"/>
      <c r="D446" s="222"/>
      <c r="E446" s="222"/>
      <c r="F446" s="222"/>
      <c r="G446" s="222"/>
      <c r="H446" s="222"/>
      <c r="I446" s="222"/>
      <c r="J446" s="223"/>
      <c r="K446" s="167">
        <f t="shared" si="84"/>
        <v>0</v>
      </c>
      <c r="L446" s="168">
        <f t="shared" si="85"/>
        <v>0</v>
      </c>
      <c r="M446" s="169">
        <f t="shared" si="86"/>
        <v>0</v>
      </c>
      <c r="N446" s="172">
        <f t="shared" si="87"/>
        <v>0</v>
      </c>
      <c r="O446" s="224">
        <v>1</v>
      </c>
      <c r="P446" s="158"/>
      <c r="Q446" s="158"/>
      <c r="R446" s="158"/>
      <c r="S446" s="158"/>
      <c r="T446" s="158"/>
    </row>
    <row r="447" spans="2:20" ht="18" x14ac:dyDescent="0.35">
      <c r="B447" s="231" t="s">
        <v>73</v>
      </c>
      <c r="C447" s="222"/>
      <c r="D447" s="222"/>
      <c r="E447" s="222"/>
      <c r="F447" s="222"/>
      <c r="G447" s="222"/>
      <c r="H447" s="222"/>
      <c r="I447" s="222"/>
      <c r="J447" s="223"/>
      <c r="K447" s="167">
        <f t="shared" si="84"/>
        <v>0</v>
      </c>
      <c r="L447" s="168">
        <f t="shared" si="85"/>
        <v>0</v>
      </c>
      <c r="M447" s="169">
        <f t="shared" si="86"/>
        <v>0</v>
      </c>
      <c r="N447" s="172">
        <f t="shared" si="87"/>
        <v>0</v>
      </c>
      <c r="O447" s="224">
        <v>1</v>
      </c>
      <c r="P447" s="158"/>
      <c r="Q447" s="158"/>
      <c r="R447" s="158"/>
      <c r="S447" s="158"/>
      <c r="T447" s="158"/>
    </row>
    <row r="448" spans="2:20" ht="18" x14ac:dyDescent="0.35">
      <c r="B448" s="231" t="s">
        <v>73</v>
      </c>
      <c r="C448" s="222"/>
      <c r="D448" s="222"/>
      <c r="E448" s="222"/>
      <c r="F448" s="222"/>
      <c r="G448" s="222"/>
      <c r="H448" s="222"/>
      <c r="I448" s="222"/>
      <c r="J448" s="223"/>
      <c r="K448" s="167">
        <f t="shared" si="84"/>
        <v>0</v>
      </c>
      <c r="L448" s="168">
        <f t="shared" si="85"/>
        <v>0</v>
      </c>
      <c r="M448" s="169">
        <f t="shared" si="86"/>
        <v>0</v>
      </c>
      <c r="N448" s="172">
        <f t="shared" si="87"/>
        <v>0</v>
      </c>
      <c r="O448" s="224">
        <v>1</v>
      </c>
      <c r="P448" s="158"/>
      <c r="Q448" s="158"/>
      <c r="R448" s="158"/>
      <c r="S448" s="158"/>
      <c r="T448" s="158"/>
    </row>
    <row r="449" spans="2:20" ht="18" x14ac:dyDescent="0.35">
      <c r="B449" s="231" t="s">
        <v>73</v>
      </c>
      <c r="C449" s="222"/>
      <c r="D449" s="222"/>
      <c r="E449" s="222"/>
      <c r="F449" s="222"/>
      <c r="G449" s="222"/>
      <c r="H449" s="222"/>
      <c r="I449" s="222"/>
      <c r="J449" s="223"/>
      <c r="K449" s="167">
        <f t="shared" si="84"/>
        <v>0</v>
      </c>
      <c r="L449" s="168">
        <f t="shared" si="85"/>
        <v>0</v>
      </c>
      <c r="M449" s="169">
        <f t="shared" si="86"/>
        <v>0</v>
      </c>
      <c r="N449" s="172">
        <f t="shared" si="87"/>
        <v>0</v>
      </c>
      <c r="O449" s="224">
        <v>1</v>
      </c>
      <c r="P449" s="158"/>
      <c r="Q449" s="158"/>
      <c r="R449" s="158"/>
      <c r="S449" s="158"/>
      <c r="T449" s="158"/>
    </row>
    <row r="450" spans="2:20" ht="18" x14ac:dyDescent="0.35">
      <c r="B450" s="231" t="s">
        <v>73</v>
      </c>
      <c r="C450" s="222"/>
      <c r="D450" s="222"/>
      <c r="E450" s="222"/>
      <c r="F450" s="222"/>
      <c r="G450" s="222"/>
      <c r="H450" s="222"/>
      <c r="I450" s="222"/>
      <c r="J450" s="223"/>
      <c r="K450" s="167">
        <f t="shared" si="84"/>
        <v>0</v>
      </c>
      <c r="L450" s="168">
        <f t="shared" si="85"/>
        <v>0</v>
      </c>
      <c r="M450" s="169">
        <f t="shared" si="86"/>
        <v>0</v>
      </c>
      <c r="N450" s="172">
        <f t="shared" si="87"/>
        <v>0</v>
      </c>
      <c r="O450" s="232">
        <v>1</v>
      </c>
      <c r="P450" s="158"/>
      <c r="Q450" s="158"/>
      <c r="R450" s="158"/>
      <c r="S450" s="158"/>
      <c r="T450" s="158"/>
    </row>
    <row r="451" spans="2:20" ht="18" x14ac:dyDescent="0.35">
      <c r="B451" s="231" t="s">
        <v>73</v>
      </c>
      <c r="C451" s="222"/>
      <c r="D451" s="222"/>
      <c r="E451" s="222"/>
      <c r="F451" s="222"/>
      <c r="G451" s="222"/>
      <c r="H451" s="222"/>
      <c r="I451" s="222"/>
      <c r="J451" s="223"/>
      <c r="K451" s="167">
        <f t="shared" si="84"/>
        <v>0</v>
      </c>
      <c r="L451" s="168">
        <f t="shared" si="85"/>
        <v>0</v>
      </c>
      <c r="M451" s="169">
        <f t="shared" si="86"/>
        <v>0</v>
      </c>
      <c r="N451" s="172">
        <f t="shared" si="87"/>
        <v>0</v>
      </c>
      <c r="O451" s="224">
        <v>1</v>
      </c>
      <c r="P451" s="158"/>
      <c r="Q451" s="158"/>
      <c r="R451" s="158"/>
      <c r="S451" s="158"/>
      <c r="T451" s="158"/>
    </row>
    <row r="452" spans="2:20" ht="18" x14ac:dyDescent="0.35">
      <c r="B452" s="231" t="s">
        <v>73</v>
      </c>
      <c r="C452" s="222"/>
      <c r="D452" s="222"/>
      <c r="E452" s="222"/>
      <c r="F452" s="222"/>
      <c r="G452" s="222"/>
      <c r="H452" s="222"/>
      <c r="I452" s="222"/>
      <c r="J452" s="223"/>
      <c r="K452" s="167">
        <f t="shared" si="84"/>
        <v>0</v>
      </c>
      <c r="L452" s="168">
        <f t="shared" si="85"/>
        <v>0</v>
      </c>
      <c r="M452" s="169">
        <f t="shared" si="86"/>
        <v>0</v>
      </c>
      <c r="N452" s="172">
        <f t="shared" si="87"/>
        <v>0</v>
      </c>
      <c r="O452" s="224">
        <v>1</v>
      </c>
      <c r="P452" s="158"/>
      <c r="Q452" s="158"/>
      <c r="R452" s="158"/>
      <c r="S452" s="158"/>
      <c r="T452" s="158"/>
    </row>
    <row r="453" spans="2:20" ht="18" x14ac:dyDescent="0.35">
      <c r="B453" s="231" t="s">
        <v>73</v>
      </c>
      <c r="C453" s="222"/>
      <c r="D453" s="222"/>
      <c r="E453" s="222"/>
      <c r="F453" s="222"/>
      <c r="G453" s="222"/>
      <c r="H453" s="222"/>
      <c r="I453" s="222"/>
      <c r="J453" s="223"/>
      <c r="K453" s="167">
        <f t="shared" si="84"/>
        <v>0</v>
      </c>
      <c r="L453" s="168">
        <f t="shared" si="85"/>
        <v>0</v>
      </c>
      <c r="M453" s="169">
        <f t="shared" si="86"/>
        <v>0</v>
      </c>
      <c r="N453" s="172">
        <f t="shared" si="87"/>
        <v>0</v>
      </c>
      <c r="O453" s="224">
        <v>1</v>
      </c>
      <c r="P453" s="158"/>
      <c r="Q453" s="158"/>
      <c r="R453" s="158"/>
      <c r="S453" s="158"/>
      <c r="T453" s="158"/>
    </row>
    <row r="454" spans="2:20" ht="18" x14ac:dyDescent="0.35">
      <c r="B454" s="231" t="s">
        <v>73</v>
      </c>
      <c r="C454" s="222"/>
      <c r="D454" s="222"/>
      <c r="E454" s="222"/>
      <c r="F454" s="222"/>
      <c r="G454" s="222"/>
      <c r="H454" s="222"/>
      <c r="I454" s="222"/>
      <c r="J454" s="223"/>
      <c r="K454" s="167">
        <f t="shared" si="84"/>
        <v>0</v>
      </c>
      <c r="L454" s="168">
        <f t="shared" si="85"/>
        <v>0</v>
      </c>
      <c r="M454" s="169">
        <f t="shared" si="86"/>
        <v>0</v>
      </c>
      <c r="N454" s="172">
        <f t="shared" si="87"/>
        <v>0</v>
      </c>
      <c r="O454" s="224">
        <v>1</v>
      </c>
      <c r="P454" s="158"/>
      <c r="Q454" s="158"/>
      <c r="R454" s="158"/>
      <c r="S454" s="158"/>
      <c r="T454" s="158"/>
    </row>
    <row r="455" spans="2:20" ht="18" x14ac:dyDescent="0.35">
      <c r="B455" s="231" t="s">
        <v>73</v>
      </c>
      <c r="C455" s="222"/>
      <c r="D455" s="222"/>
      <c r="E455" s="222"/>
      <c r="F455" s="222"/>
      <c r="G455" s="222"/>
      <c r="H455" s="222"/>
      <c r="I455" s="222"/>
      <c r="J455" s="223"/>
      <c r="K455" s="167">
        <f t="shared" si="84"/>
        <v>0</v>
      </c>
      <c r="L455" s="168">
        <f t="shared" si="85"/>
        <v>0</v>
      </c>
      <c r="M455" s="169">
        <f t="shared" si="86"/>
        <v>0</v>
      </c>
      <c r="N455" s="172">
        <f t="shared" si="87"/>
        <v>0</v>
      </c>
      <c r="O455" s="224">
        <v>1</v>
      </c>
      <c r="P455" s="158"/>
      <c r="Q455" s="158"/>
      <c r="R455" s="158"/>
      <c r="S455" s="158"/>
      <c r="T455" s="158"/>
    </row>
    <row r="456" spans="2:20" ht="18" x14ac:dyDescent="0.35">
      <c r="B456" s="231" t="s">
        <v>73</v>
      </c>
      <c r="C456" s="222"/>
      <c r="D456" s="222"/>
      <c r="E456" s="222"/>
      <c r="F456" s="222"/>
      <c r="G456" s="222"/>
      <c r="H456" s="222"/>
      <c r="I456" s="222"/>
      <c r="J456" s="223"/>
      <c r="K456" s="167">
        <f t="shared" si="84"/>
        <v>0</v>
      </c>
      <c r="L456" s="168">
        <f t="shared" si="85"/>
        <v>0</v>
      </c>
      <c r="M456" s="169">
        <f t="shared" si="86"/>
        <v>0</v>
      </c>
      <c r="N456" s="172">
        <f t="shared" si="87"/>
        <v>0</v>
      </c>
      <c r="O456" s="224">
        <v>1</v>
      </c>
      <c r="P456" s="158"/>
      <c r="Q456" s="158"/>
      <c r="R456" s="158"/>
      <c r="S456" s="158"/>
      <c r="T456" s="158"/>
    </row>
    <row r="457" spans="2:20" ht="18" x14ac:dyDescent="0.35">
      <c r="B457" s="231" t="s">
        <v>73</v>
      </c>
      <c r="C457" s="222"/>
      <c r="D457" s="222"/>
      <c r="E457" s="222"/>
      <c r="F457" s="222"/>
      <c r="G457" s="222"/>
      <c r="H457" s="222"/>
      <c r="I457" s="222"/>
      <c r="J457" s="223"/>
      <c r="K457" s="167">
        <f t="shared" si="84"/>
        <v>0</v>
      </c>
      <c r="L457" s="168">
        <f t="shared" si="85"/>
        <v>0</v>
      </c>
      <c r="M457" s="169">
        <f t="shared" si="86"/>
        <v>0</v>
      </c>
      <c r="N457" s="172">
        <f t="shared" si="87"/>
        <v>0</v>
      </c>
      <c r="O457" s="224">
        <v>1</v>
      </c>
      <c r="P457" s="158"/>
      <c r="Q457" s="158"/>
      <c r="R457" s="158"/>
      <c r="S457" s="158"/>
      <c r="T457" s="158"/>
    </row>
    <row r="458" spans="2:20" ht="18" x14ac:dyDescent="0.35">
      <c r="B458" s="231" t="s">
        <v>73</v>
      </c>
      <c r="C458" s="222"/>
      <c r="D458" s="222"/>
      <c r="E458" s="222"/>
      <c r="F458" s="222"/>
      <c r="G458" s="222"/>
      <c r="H458" s="222"/>
      <c r="I458" s="222"/>
      <c r="J458" s="223"/>
      <c r="K458" s="167">
        <f t="shared" si="84"/>
        <v>0</v>
      </c>
      <c r="L458" s="168">
        <f t="shared" si="85"/>
        <v>0</v>
      </c>
      <c r="M458" s="169">
        <f t="shared" si="86"/>
        <v>0</v>
      </c>
      <c r="N458" s="172">
        <f t="shared" si="87"/>
        <v>0</v>
      </c>
      <c r="O458" s="224">
        <v>1</v>
      </c>
      <c r="P458" s="158"/>
      <c r="Q458" s="158"/>
      <c r="R458" s="158"/>
      <c r="S458" s="158"/>
      <c r="T458" s="158"/>
    </row>
    <row r="459" spans="2:20" ht="18" x14ac:dyDescent="0.35">
      <c r="B459" s="231" t="s">
        <v>73</v>
      </c>
      <c r="C459" s="222"/>
      <c r="D459" s="222"/>
      <c r="E459" s="222"/>
      <c r="F459" s="222"/>
      <c r="G459" s="222"/>
      <c r="H459" s="222"/>
      <c r="I459" s="222"/>
      <c r="J459" s="223"/>
      <c r="K459" s="167">
        <f t="shared" si="84"/>
        <v>0</v>
      </c>
      <c r="L459" s="168">
        <f t="shared" si="85"/>
        <v>0</v>
      </c>
      <c r="M459" s="169">
        <f t="shared" si="86"/>
        <v>0</v>
      </c>
      <c r="N459" s="172">
        <f t="shared" si="87"/>
        <v>0</v>
      </c>
      <c r="O459" s="224">
        <v>1</v>
      </c>
      <c r="P459" s="158"/>
      <c r="Q459" s="158"/>
      <c r="R459" s="158"/>
      <c r="S459" s="158"/>
      <c r="T459" s="158"/>
    </row>
    <row r="460" spans="2:20" ht="18" x14ac:dyDescent="0.35">
      <c r="B460" s="231" t="s">
        <v>73</v>
      </c>
      <c r="C460" s="222"/>
      <c r="D460" s="222"/>
      <c r="E460" s="222"/>
      <c r="F460" s="222"/>
      <c r="G460" s="222"/>
      <c r="H460" s="222"/>
      <c r="I460" s="222"/>
      <c r="J460" s="223"/>
      <c r="K460" s="167">
        <f t="shared" si="84"/>
        <v>0</v>
      </c>
      <c r="L460" s="168">
        <f t="shared" si="85"/>
        <v>0</v>
      </c>
      <c r="M460" s="169">
        <f t="shared" si="86"/>
        <v>0</v>
      </c>
      <c r="N460" s="172">
        <f t="shared" si="87"/>
        <v>0</v>
      </c>
      <c r="O460" s="224">
        <v>1</v>
      </c>
      <c r="P460" s="158"/>
      <c r="Q460" s="158"/>
      <c r="R460" s="158"/>
      <c r="S460" s="158"/>
      <c r="T460" s="158"/>
    </row>
    <row r="461" spans="2:20" ht="18" x14ac:dyDescent="0.35">
      <c r="B461" s="231" t="s">
        <v>73</v>
      </c>
      <c r="C461" s="222"/>
      <c r="D461" s="222"/>
      <c r="E461" s="222"/>
      <c r="F461" s="222"/>
      <c r="G461" s="222"/>
      <c r="H461" s="222"/>
      <c r="I461" s="222"/>
      <c r="J461" s="223"/>
      <c r="K461" s="167">
        <f t="shared" si="84"/>
        <v>0</v>
      </c>
      <c r="L461" s="168">
        <f t="shared" si="85"/>
        <v>0</v>
      </c>
      <c r="M461" s="169">
        <f t="shared" si="86"/>
        <v>0</v>
      </c>
      <c r="N461" s="172">
        <f t="shared" si="87"/>
        <v>0</v>
      </c>
      <c r="O461" s="232">
        <v>1</v>
      </c>
      <c r="P461" s="158"/>
      <c r="Q461" s="158"/>
      <c r="R461" s="158"/>
      <c r="S461" s="158"/>
      <c r="T461" s="158"/>
    </row>
    <row r="462" spans="2:20" ht="18.600000000000001" thickBot="1" x14ac:dyDescent="0.4">
      <c r="B462" s="231" t="s">
        <v>73</v>
      </c>
      <c r="C462" s="222"/>
      <c r="D462" s="222"/>
      <c r="E462" s="222"/>
      <c r="F462" s="222"/>
      <c r="G462" s="222"/>
      <c r="H462" s="222"/>
      <c r="I462" s="222"/>
      <c r="J462" s="223"/>
      <c r="K462" s="173">
        <f t="shared" si="84"/>
        <v>0</v>
      </c>
      <c r="L462" s="174">
        <f t="shared" si="85"/>
        <v>0</v>
      </c>
      <c r="M462" s="175">
        <f t="shared" si="86"/>
        <v>0</v>
      </c>
      <c r="N462" s="176">
        <f t="shared" si="87"/>
        <v>0</v>
      </c>
      <c r="O462" s="224">
        <v>1</v>
      </c>
      <c r="P462" s="158"/>
      <c r="Q462" s="158"/>
      <c r="R462" s="158"/>
      <c r="S462" s="158"/>
      <c r="T462" s="158"/>
    </row>
    <row r="463" spans="2:20" ht="18.600000000000001" thickTop="1" x14ac:dyDescent="0.35">
      <c r="B463" s="237" t="s">
        <v>74</v>
      </c>
      <c r="C463" s="238"/>
      <c r="D463" s="238"/>
      <c r="E463" s="238"/>
      <c r="F463" s="238"/>
      <c r="G463" s="238"/>
      <c r="H463" s="238"/>
      <c r="I463" s="238"/>
      <c r="J463" s="238"/>
      <c r="K463" s="239"/>
      <c r="L463" s="239"/>
      <c r="M463" s="246"/>
      <c r="N463" s="246"/>
      <c r="O463" s="249"/>
    </row>
    <row r="464" spans="2:20" ht="18" x14ac:dyDescent="0.35">
      <c r="B464" s="231" t="s">
        <v>73</v>
      </c>
      <c r="C464" s="222"/>
      <c r="D464" s="222"/>
      <c r="E464" s="222"/>
      <c r="F464" s="222"/>
      <c r="G464" s="222"/>
      <c r="H464" s="222"/>
      <c r="I464" s="222"/>
      <c r="J464" s="223"/>
      <c r="K464" s="167">
        <f t="shared" ref="K464:K483" si="88">G464*H464*I464</f>
        <v>0</v>
      </c>
      <c r="L464" s="168">
        <f t="shared" ref="L464:L483" si="89">(H464+I464)*2*J464*G464</f>
        <v>0</v>
      </c>
      <c r="M464" s="169">
        <f t="shared" ref="M464:M483" si="90">G464*H464*I464*J464</f>
        <v>0</v>
      </c>
      <c r="N464" s="170">
        <f t="shared" ref="N464:N483" si="91">G464*(H464+0.5+0.5)*(I464+0.5+0.5)*J464</f>
        <v>0</v>
      </c>
      <c r="O464" s="233">
        <v>1</v>
      </c>
      <c r="P464" s="158"/>
      <c r="Q464" s="158"/>
      <c r="R464" s="158"/>
      <c r="S464" s="158"/>
      <c r="T464" s="158"/>
    </row>
    <row r="465" spans="2:20" ht="18" x14ac:dyDescent="0.35">
      <c r="B465" s="231" t="s">
        <v>73</v>
      </c>
      <c r="C465" s="222"/>
      <c r="D465" s="222"/>
      <c r="E465" s="222"/>
      <c r="F465" s="222"/>
      <c r="G465" s="222"/>
      <c r="H465" s="222"/>
      <c r="I465" s="222"/>
      <c r="J465" s="223"/>
      <c r="K465" s="167">
        <f t="shared" si="88"/>
        <v>0</v>
      </c>
      <c r="L465" s="168">
        <f t="shared" si="89"/>
        <v>0</v>
      </c>
      <c r="M465" s="169">
        <f t="shared" si="90"/>
        <v>0</v>
      </c>
      <c r="N465" s="172">
        <f t="shared" si="91"/>
        <v>0</v>
      </c>
      <c r="O465" s="224">
        <v>1</v>
      </c>
      <c r="P465" s="158"/>
      <c r="Q465" s="158"/>
      <c r="R465" s="158"/>
      <c r="S465" s="158"/>
      <c r="T465" s="158"/>
    </row>
    <row r="466" spans="2:20" ht="18" x14ac:dyDescent="0.35">
      <c r="B466" s="231" t="s">
        <v>73</v>
      </c>
      <c r="C466" s="222"/>
      <c r="D466" s="222"/>
      <c r="E466" s="222"/>
      <c r="F466" s="222"/>
      <c r="G466" s="222"/>
      <c r="H466" s="222"/>
      <c r="I466" s="222"/>
      <c r="J466" s="223"/>
      <c r="K466" s="167">
        <f t="shared" si="88"/>
        <v>0</v>
      </c>
      <c r="L466" s="168">
        <f t="shared" si="89"/>
        <v>0</v>
      </c>
      <c r="M466" s="169">
        <f t="shared" si="90"/>
        <v>0</v>
      </c>
      <c r="N466" s="172">
        <f t="shared" si="91"/>
        <v>0</v>
      </c>
      <c r="O466" s="224">
        <v>1</v>
      </c>
      <c r="P466" s="158"/>
      <c r="Q466" s="158"/>
      <c r="R466" s="158"/>
      <c r="S466" s="158"/>
      <c r="T466" s="158"/>
    </row>
    <row r="467" spans="2:20" ht="18" x14ac:dyDescent="0.35">
      <c r="B467" s="231" t="s">
        <v>73</v>
      </c>
      <c r="C467" s="222"/>
      <c r="D467" s="222"/>
      <c r="E467" s="222"/>
      <c r="F467" s="222"/>
      <c r="G467" s="222"/>
      <c r="H467" s="222"/>
      <c r="I467" s="222"/>
      <c r="J467" s="223"/>
      <c r="K467" s="167">
        <f t="shared" si="88"/>
        <v>0</v>
      </c>
      <c r="L467" s="168">
        <f t="shared" si="89"/>
        <v>0</v>
      </c>
      <c r="M467" s="169">
        <f t="shared" si="90"/>
        <v>0</v>
      </c>
      <c r="N467" s="172">
        <f t="shared" si="91"/>
        <v>0</v>
      </c>
      <c r="O467" s="224">
        <v>1</v>
      </c>
      <c r="P467" s="158"/>
      <c r="Q467" s="158"/>
      <c r="R467" s="158"/>
      <c r="S467" s="158"/>
      <c r="T467" s="158"/>
    </row>
    <row r="468" spans="2:20" ht="18" x14ac:dyDescent="0.35">
      <c r="B468" s="231" t="s">
        <v>73</v>
      </c>
      <c r="C468" s="222"/>
      <c r="D468" s="222"/>
      <c r="E468" s="222"/>
      <c r="F468" s="222"/>
      <c r="G468" s="222"/>
      <c r="H468" s="222"/>
      <c r="I468" s="222"/>
      <c r="J468" s="223"/>
      <c r="K468" s="167">
        <f t="shared" si="88"/>
        <v>0</v>
      </c>
      <c r="L468" s="168">
        <f t="shared" si="89"/>
        <v>0</v>
      </c>
      <c r="M468" s="169">
        <f t="shared" si="90"/>
        <v>0</v>
      </c>
      <c r="N468" s="172">
        <f t="shared" si="91"/>
        <v>0</v>
      </c>
      <c r="O468" s="224">
        <v>1</v>
      </c>
      <c r="P468" s="158"/>
      <c r="Q468" s="158"/>
      <c r="R468" s="158"/>
      <c r="S468" s="158"/>
      <c r="T468" s="158"/>
    </row>
    <row r="469" spans="2:20" ht="18" x14ac:dyDescent="0.35">
      <c r="B469" s="231" t="s">
        <v>73</v>
      </c>
      <c r="C469" s="222"/>
      <c r="D469" s="222"/>
      <c r="E469" s="222"/>
      <c r="F469" s="222"/>
      <c r="G469" s="222"/>
      <c r="H469" s="222"/>
      <c r="I469" s="222"/>
      <c r="J469" s="223"/>
      <c r="K469" s="167">
        <f t="shared" si="88"/>
        <v>0</v>
      </c>
      <c r="L469" s="168">
        <f t="shared" si="89"/>
        <v>0</v>
      </c>
      <c r="M469" s="169">
        <f t="shared" si="90"/>
        <v>0</v>
      </c>
      <c r="N469" s="172">
        <f t="shared" si="91"/>
        <v>0</v>
      </c>
      <c r="O469" s="224">
        <v>1</v>
      </c>
      <c r="P469" s="158"/>
      <c r="Q469" s="158"/>
      <c r="R469" s="158"/>
      <c r="S469" s="158"/>
      <c r="T469" s="158"/>
    </row>
    <row r="470" spans="2:20" ht="18" x14ac:dyDescent="0.35">
      <c r="B470" s="231" t="s">
        <v>73</v>
      </c>
      <c r="C470" s="222"/>
      <c r="D470" s="222"/>
      <c r="E470" s="222"/>
      <c r="F470" s="222"/>
      <c r="G470" s="222"/>
      <c r="H470" s="222"/>
      <c r="I470" s="222"/>
      <c r="J470" s="223"/>
      <c r="K470" s="167">
        <f t="shared" si="88"/>
        <v>0</v>
      </c>
      <c r="L470" s="168">
        <f t="shared" si="89"/>
        <v>0</v>
      </c>
      <c r="M470" s="169">
        <f t="shared" si="90"/>
        <v>0</v>
      </c>
      <c r="N470" s="172">
        <f t="shared" si="91"/>
        <v>0</v>
      </c>
      <c r="O470" s="224">
        <v>1</v>
      </c>
      <c r="P470" s="158"/>
      <c r="Q470" s="158"/>
      <c r="R470" s="158"/>
      <c r="S470" s="158"/>
      <c r="T470" s="158"/>
    </row>
    <row r="471" spans="2:20" ht="18" x14ac:dyDescent="0.35">
      <c r="B471" s="231" t="s">
        <v>73</v>
      </c>
      <c r="C471" s="222"/>
      <c r="D471" s="222"/>
      <c r="E471" s="222"/>
      <c r="F471" s="222"/>
      <c r="G471" s="222"/>
      <c r="H471" s="222"/>
      <c r="I471" s="222"/>
      <c r="J471" s="223"/>
      <c r="K471" s="167">
        <f t="shared" si="88"/>
        <v>0</v>
      </c>
      <c r="L471" s="168">
        <f t="shared" si="89"/>
        <v>0</v>
      </c>
      <c r="M471" s="169">
        <f t="shared" si="90"/>
        <v>0</v>
      </c>
      <c r="N471" s="172">
        <f t="shared" si="91"/>
        <v>0</v>
      </c>
      <c r="O471" s="224">
        <v>1</v>
      </c>
      <c r="P471" s="158"/>
      <c r="Q471" s="158"/>
      <c r="R471" s="158"/>
      <c r="S471" s="158"/>
      <c r="T471" s="158"/>
    </row>
    <row r="472" spans="2:20" ht="18" x14ac:dyDescent="0.35">
      <c r="B472" s="231" t="s">
        <v>73</v>
      </c>
      <c r="C472" s="222"/>
      <c r="D472" s="222"/>
      <c r="E472" s="222"/>
      <c r="F472" s="222"/>
      <c r="G472" s="222"/>
      <c r="H472" s="222"/>
      <c r="I472" s="222"/>
      <c r="J472" s="223"/>
      <c r="K472" s="167">
        <f t="shared" si="88"/>
        <v>0</v>
      </c>
      <c r="L472" s="168">
        <f t="shared" si="89"/>
        <v>0</v>
      </c>
      <c r="M472" s="169">
        <f t="shared" si="90"/>
        <v>0</v>
      </c>
      <c r="N472" s="172">
        <f t="shared" si="91"/>
        <v>0</v>
      </c>
      <c r="O472" s="224">
        <v>1</v>
      </c>
      <c r="P472" s="158"/>
      <c r="Q472" s="158"/>
      <c r="R472" s="158"/>
      <c r="S472" s="158"/>
      <c r="T472" s="158"/>
    </row>
    <row r="473" spans="2:20" ht="18" x14ac:dyDescent="0.35">
      <c r="B473" s="231" t="s">
        <v>73</v>
      </c>
      <c r="C473" s="222"/>
      <c r="D473" s="222"/>
      <c r="E473" s="222"/>
      <c r="F473" s="222"/>
      <c r="G473" s="222"/>
      <c r="H473" s="222"/>
      <c r="I473" s="222"/>
      <c r="J473" s="223"/>
      <c r="K473" s="167">
        <f t="shared" si="88"/>
        <v>0</v>
      </c>
      <c r="L473" s="168">
        <f t="shared" si="89"/>
        <v>0</v>
      </c>
      <c r="M473" s="169">
        <f t="shared" si="90"/>
        <v>0</v>
      </c>
      <c r="N473" s="172">
        <f t="shared" si="91"/>
        <v>0</v>
      </c>
      <c r="O473" s="224">
        <v>1</v>
      </c>
      <c r="P473" s="158"/>
      <c r="Q473" s="158"/>
      <c r="R473" s="158"/>
      <c r="S473" s="158"/>
      <c r="T473" s="158"/>
    </row>
    <row r="474" spans="2:20" ht="18" x14ac:dyDescent="0.35">
      <c r="B474" s="231" t="s">
        <v>73</v>
      </c>
      <c r="C474" s="222"/>
      <c r="D474" s="222"/>
      <c r="E474" s="222"/>
      <c r="F474" s="222"/>
      <c r="G474" s="222"/>
      <c r="H474" s="222"/>
      <c r="I474" s="222"/>
      <c r="J474" s="223"/>
      <c r="K474" s="167">
        <f t="shared" si="88"/>
        <v>0</v>
      </c>
      <c r="L474" s="168">
        <f t="shared" si="89"/>
        <v>0</v>
      </c>
      <c r="M474" s="169">
        <f t="shared" si="90"/>
        <v>0</v>
      </c>
      <c r="N474" s="172">
        <f t="shared" si="91"/>
        <v>0</v>
      </c>
      <c r="O474" s="224">
        <v>1</v>
      </c>
      <c r="P474" s="158"/>
      <c r="Q474" s="158"/>
      <c r="R474" s="158"/>
      <c r="S474" s="158"/>
      <c r="T474" s="158"/>
    </row>
    <row r="475" spans="2:20" ht="18" x14ac:dyDescent="0.35">
      <c r="B475" s="231" t="s">
        <v>73</v>
      </c>
      <c r="C475" s="222"/>
      <c r="D475" s="222"/>
      <c r="E475" s="222"/>
      <c r="F475" s="222"/>
      <c r="G475" s="222"/>
      <c r="H475" s="222"/>
      <c r="I475" s="222"/>
      <c r="J475" s="223"/>
      <c r="K475" s="167">
        <f t="shared" si="88"/>
        <v>0</v>
      </c>
      <c r="L475" s="168">
        <f t="shared" si="89"/>
        <v>0</v>
      </c>
      <c r="M475" s="169">
        <f t="shared" si="90"/>
        <v>0</v>
      </c>
      <c r="N475" s="172">
        <f t="shared" si="91"/>
        <v>0</v>
      </c>
      <c r="O475" s="224">
        <v>1</v>
      </c>
      <c r="P475" s="158"/>
      <c r="Q475" s="158"/>
      <c r="R475" s="158"/>
      <c r="S475" s="158"/>
      <c r="T475" s="158"/>
    </row>
    <row r="476" spans="2:20" ht="18" x14ac:dyDescent="0.35">
      <c r="B476" s="231" t="s">
        <v>73</v>
      </c>
      <c r="C476" s="222"/>
      <c r="D476" s="222"/>
      <c r="E476" s="222"/>
      <c r="F476" s="222"/>
      <c r="G476" s="222"/>
      <c r="H476" s="222"/>
      <c r="I476" s="222"/>
      <c r="J476" s="223"/>
      <c r="K476" s="167">
        <f t="shared" si="88"/>
        <v>0</v>
      </c>
      <c r="L476" s="168">
        <f t="shared" si="89"/>
        <v>0</v>
      </c>
      <c r="M476" s="169">
        <f t="shared" si="90"/>
        <v>0</v>
      </c>
      <c r="N476" s="172">
        <f t="shared" si="91"/>
        <v>0</v>
      </c>
      <c r="O476" s="224">
        <v>1</v>
      </c>
      <c r="P476" s="158"/>
      <c r="Q476" s="158"/>
      <c r="R476" s="158"/>
      <c r="S476" s="158"/>
      <c r="T476" s="158"/>
    </row>
    <row r="477" spans="2:20" ht="18" x14ac:dyDescent="0.35">
      <c r="B477" s="231" t="s">
        <v>73</v>
      </c>
      <c r="C477" s="222"/>
      <c r="D477" s="222"/>
      <c r="E477" s="222"/>
      <c r="F477" s="222"/>
      <c r="G477" s="222"/>
      <c r="H477" s="222"/>
      <c r="I477" s="222"/>
      <c r="J477" s="223"/>
      <c r="K477" s="167">
        <f t="shared" si="88"/>
        <v>0</v>
      </c>
      <c r="L477" s="168">
        <f t="shared" si="89"/>
        <v>0</v>
      </c>
      <c r="M477" s="169">
        <f t="shared" si="90"/>
        <v>0</v>
      </c>
      <c r="N477" s="172">
        <f t="shared" si="91"/>
        <v>0</v>
      </c>
      <c r="O477" s="224">
        <v>1</v>
      </c>
      <c r="P477" s="158"/>
      <c r="Q477" s="158"/>
      <c r="R477" s="158"/>
      <c r="S477" s="158"/>
      <c r="T477" s="158"/>
    </row>
    <row r="478" spans="2:20" ht="18" x14ac:dyDescent="0.35">
      <c r="B478" s="231" t="s">
        <v>73</v>
      </c>
      <c r="C478" s="222"/>
      <c r="D478" s="222"/>
      <c r="E478" s="222"/>
      <c r="F478" s="222"/>
      <c r="G478" s="222"/>
      <c r="H478" s="222"/>
      <c r="I478" s="222"/>
      <c r="J478" s="223"/>
      <c r="K478" s="167">
        <f t="shared" si="88"/>
        <v>0</v>
      </c>
      <c r="L478" s="168">
        <f t="shared" si="89"/>
        <v>0</v>
      </c>
      <c r="M478" s="169">
        <f t="shared" si="90"/>
        <v>0</v>
      </c>
      <c r="N478" s="172">
        <f t="shared" si="91"/>
        <v>0</v>
      </c>
      <c r="O478" s="224">
        <v>1</v>
      </c>
      <c r="P478" s="158"/>
      <c r="Q478" s="158"/>
      <c r="R478" s="158"/>
      <c r="S478" s="158"/>
      <c r="T478" s="158"/>
    </row>
    <row r="479" spans="2:20" ht="18" x14ac:dyDescent="0.35">
      <c r="B479" s="231" t="s">
        <v>73</v>
      </c>
      <c r="C479" s="222"/>
      <c r="D479" s="222"/>
      <c r="E479" s="222"/>
      <c r="F479" s="222"/>
      <c r="G479" s="222"/>
      <c r="H479" s="222"/>
      <c r="I479" s="222"/>
      <c r="J479" s="223"/>
      <c r="K479" s="167">
        <f t="shared" si="88"/>
        <v>0</v>
      </c>
      <c r="L479" s="168">
        <f t="shared" si="89"/>
        <v>0</v>
      </c>
      <c r="M479" s="169">
        <f t="shared" si="90"/>
        <v>0</v>
      </c>
      <c r="N479" s="172">
        <f t="shared" si="91"/>
        <v>0</v>
      </c>
      <c r="O479" s="224">
        <v>1</v>
      </c>
      <c r="P479" s="158"/>
      <c r="Q479" s="158"/>
      <c r="R479" s="158"/>
      <c r="S479" s="158"/>
      <c r="T479" s="158"/>
    </row>
    <row r="480" spans="2:20" ht="18" x14ac:dyDescent="0.35">
      <c r="B480" s="231" t="s">
        <v>73</v>
      </c>
      <c r="C480" s="222"/>
      <c r="D480" s="222"/>
      <c r="E480" s="222"/>
      <c r="F480" s="222"/>
      <c r="G480" s="222"/>
      <c r="H480" s="222"/>
      <c r="I480" s="222"/>
      <c r="J480" s="223"/>
      <c r="K480" s="167">
        <f t="shared" si="88"/>
        <v>0</v>
      </c>
      <c r="L480" s="168">
        <f t="shared" si="89"/>
        <v>0</v>
      </c>
      <c r="M480" s="169">
        <f t="shared" si="90"/>
        <v>0</v>
      </c>
      <c r="N480" s="172">
        <f t="shared" si="91"/>
        <v>0</v>
      </c>
      <c r="O480" s="224">
        <v>1</v>
      </c>
      <c r="P480" s="158"/>
      <c r="Q480" s="158"/>
      <c r="R480" s="158"/>
      <c r="S480" s="158"/>
      <c r="T480" s="158"/>
    </row>
    <row r="481" spans="2:20" ht="18" x14ac:dyDescent="0.35">
      <c r="B481" s="231" t="s">
        <v>73</v>
      </c>
      <c r="C481" s="222"/>
      <c r="D481" s="222"/>
      <c r="E481" s="222"/>
      <c r="F481" s="222"/>
      <c r="G481" s="222"/>
      <c r="H481" s="222"/>
      <c r="I481" s="222"/>
      <c r="J481" s="223"/>
      <c r="K481" s="167">
        <f t="shared" si="88"/>
        <v>0</v>
      </c>
      <c r="L481" s="168">
        <f t="shared" si="89"/>
        <v>0</v>
      </c>
      <c r="M481" s="169">
        <f t="shared" si="90"/>
        <v>0</v>
      </c>
      <c r="N481" s="172">
        <f t="shared" si="91"/>
        <v>0</v>
      </c>
      <c r="O481" s="224">
        <v>1</v>
      </c>
      <c r="P481" s="158"/>
      <c r="Q481" s="158"/>
      <c r="R481" s="158"/>
      <c r="S481" s="158"/>
      <c r="T481" s="158"/>
    </row>
    <row r="482" spans="2:20" ht="18" x14ac:dyDescent="0.35">
      <c r="B482" s="231" t="s">
        <v>73</v>
      </c>
      <c r="C482" s="222"/>
      <c r="D482" s="222"/>
      <c r="E482" s="222"/>
      <c r="F482" s="222"/>
      <c r="G482" s="222"/>
      <c r="H482" s="222"/>
      <c r="I482" s="222"/>
      <c r="J482" s="223"/>
      <c r="K482" s="167">
        <f t="shared" si="88"/>
        <v>0</v>
      </c>
      <c r="L482" s="168">
        <f t="shared" si="89"/>
        <v>0</v>
      </c>
      <c r="M482" s="169">
        <f t="shared" si="90"/>
        <v>0</v>
      </c>
      <c r="N482" s="172">
        <f t="shared" si="91"/>
        <v>0</v>
      </c>
      <c r="O482" s="224">
        <v>1</v>
      </c>
      <c r="P482" s="158"/>
      <c r="Q482" s="158"/>
      <c r="R482" s="158"/>
      <c r="S482" s="158"/>
      <c r="T482" s="158"/>
    </row>
    <row r="483" spans="2:20" ht="18.600000000000001" thickBot="1" x14ac:dyDescent="0.4">
      <c r="B483" s="234" t="s">
        <v>73</v>
      </c>
      <c r="C483" s="227"/>
      <c r="D483" s="227"/>
      <c r="E483" s="227"/>
      <c r="F483" s="227"/>
      <c r="G483" s="227"/>
      <c r="H483" s="227"/>
      <c r="I483" s="227"/>
      <c r="J483" s="236"/>
      <c r="K483" s="173">
        <f t="shared" si="88"/>
        <v>0</v>
      </c>
      <c r="L483" s="174">
        <f t="shared" si="89"/>
        <v>0</v>
      </c>
      <c r="M483" s="175">
        <f t="shared" si="90"/>
        <v>0</v>
      </c>
      <c r="N483" s="176">
        <f t="shared" si="91"/>
        <v>0</v>
      </c>
      <c r="O483" s="228">
        <v>1</v>
      </c>
      <c r="P483" s="158"/>
      <c r="Q483" s="158"/>
      <c r="R483" s="158"/>
      <c r="S483" s="158"/>
      <c r="T483" s="158"/>
    </row>
    <row r="484" spans="2:20" ht="27" thickTop="1" thickBot="1" x14ac:dyDescent="0.55000000000000004">
      <c r="B484" s="177"/>
      <c r="C484" s="178"/>
      <c r="D484" s="178"/>
      <c r="E484" s="179"/>
      <c r="F484" s="179"/>
      <c r="G484" s="179"/>
      <c r="H484" s="179"/>
      <c r="I484" s="179"/>
      <c r="J484" s="211" t="s">
        <v>6</v>
      </c>
      <c r="K484" s="181">
        <f>SUM(K422:K483)</f>
        <v>0</v>
      </c>
      <c r="L484" s="181">
        <f>SUM(L422:L483)</f>
        <v>0</v>
      </c>
      <c r="M484" s="181">
        <f>SUM(M422:M483)</f>
        <v>0</v>
      </c>
      <c r="N484" s="182">
        <f>SUM(N422:N483)</f>
        <v>0</v>
      </c>
      <c r="O484" s="183" t="s">
        <v>75</v>
      </c>
      <c r="P484" s="184"/>
      <c r="Q484" s="184"/>
      <c r="R484" s="184"/>
      <c r="S484" s="158"/>
      <c r="T484" s="158"/>
    </row>
    <row r="485" spans="2:20" ht="27" thickTop="1" thickBot="1" x14ac:dyDescent="0.55000000000000004">
      <c r="B485" s="185"/>
      <c r="C485" s="186"/>
      <c r="D485" s="186"/>
      <c r="E485" s="187"/>
      <c r="F485" s="187"/>
      <c r="G485" s="188" t="s">
        <v>76</v>
      </c>
      <c r="H485" s="187"/>
      <c r="I485" s="187"/>
      <c r="J485" s="187"/>
      <c r="K485" s="189">
        <f>M484-O485</f>
        <v>0</v>
      </c>
      <c r="L485" s="190" t="s">
        <v>77</v>
      </c>
      <c r="M485" s="191"/>
      <c r="N485" s="192"/>
      <c r="O485" s="193">
        <f>SUMIF((O422:O483),2,(M422:M483))</f>
        <v>0</v>
      </c>
      <c r="P485" s="184"/>
      <c r="Q485" s="184"/>
      <c r="R485" s="184"/>
      <c r="S485" s="158"/>
      <c r="T485" s="158"/>
    </row>
    <row r="486" spans="2:20" ht="8.1" customHeight="1" thickTop="1" thickBot="1" x14ac:dyDescent="0.4">
      <c r="B486" s="194"/>
      <c r="C486" s="195"/>
      <c r="D486" s="196"/>
      <c r="E486" s="196"/>
      <c r="F486" s="196"/>
      <c r="G486" s="196"/>
      <c r="H486" s="196"/>
      <c r="I486" s="196"/>
      <c r="J486" s="196"/>
      <c r="K486" s="196"/>
      <c r="L486" s="158"/>
      <c r="M486" s="158"/>
      <c r="N486" s="158"/>
      <c r="O486" s="158"/>
      <c r="P486" s="158"/>
      <c r="Q486" s="158"/>
      <c r="R486" s="158"/>
      <c r="S486" s="158"/>
      <c r="T486" s="158"/>
    </row>
    <row r="487" spans="2:20" ht="24.6" thickTop="1" thickBot="1" x14ac:dyDescent="0.4">
      <c r="E487" s="619" t="s">
        <v>85</v>
      </c>
      <c r="F487" s="620"/>
      <c r="G487" s="620"/>
      <c r="H487" s="620"/>
      <c r="I487" s="620"/>
      <c r="J487" s="620"/>
      <c r="K487" s="620"/>
      <c r="L487" s="620"/>
      <c r="M487" s="620"/>
      <c r="N487" s="620"/>
      <c r="O487" s="621"/>
      <c r="P487" s="158"/>
      <c r="Q487" s="158"/>
      <c r="R487" s="158"/>
      <c r="S487" s="158"/>
      <c r="T487" s="158"/>
    </row>
    <row r="488" spans="2:20" ht="18.600000000000001" thickTop="1" x14ac:dyDescent="0.35">
      <c r="E488" s="197"/>
      <c r="F488" s="198" t="s">
        <v>60</v>
      </c>
      <c r="G488" s="198" t="s">
        <v>61</v>
      </c>
      <c r="H488" s="198" t="s">
        <v>78</v>
      </c>
      <c r="I488" s="198" t="s">
        <v>79</v>
      </c>
      <c r="J488" s="198" t="s">
        <v>80</v>
      </c>
      <c r="K488" s="198" t="s">
        <v>68</v>
      </c>
      <c r="L488" s="198" t="s">
        <v>69</v>
      </c>
      <c r="M488" s="199" t="s">
        <v>70</v>
      </c>
      <c r="N488" s="200" t="s">
        <v>71</v>
      </c>
      <c r="O488" s="166" t="s">
        <v>72</v>
      </c>
      <c r="P488" s="158"/>
      <c r="Q488" s="158"/>
      <c r="R488" s="158"/>
      <c r="S488" s="158"/>
      <c r="T488" s="158"/>
    </row>
    <row r="489" spans="2:20" ht="18" x14ac:dyDescent="0.35">
      <c r="E489" s="242" t="s">
        <v>82</v>
      </c>
      <c r="F489" s="243"/>
      <c r="G489" s="243"/>
      <c r="H489" s="243"/>
      <c r="I489" s="243"/>
      <c r="J489" s="243"/>
      <c r="K489" s="244"/>
      <c r="L489" s="244"/>
      <c r="M489" s="244"/>
      <c r="N489" s="248"/>
      <c r="O489" s="246"/>
    </row>
    <row r="490" spans="2:20" ht="18" x14ac:dyDescent="0.35">
      <c r="E490" s="229" t="s">
        <v>73</v>
      </c>
      <c r="F490" s="222"/>
      <c r="G490" s="222"/>
      <c r="H490" s="222"/>
      <c r="I490" s="222"/>
      <c r="J490" s="230"/>
      <c r="K490" s="167">
        <f t="shared" ref="K490:K509" si="92">G490*H490*I490</f>
        <v>0</v>
      </c>
      <c r="L490" s="168">
        <f t="shared" ref="L490:L509" si="93">(H490+I490)*2*J490*G490</f>
        <v>0</v>
      </c>
      <c r="M490" s="169">
        <f t="shared" ref="M490:M509" si="94">G490*H490*I490*J490</f>
        <v>0</v>
      </c>
      <c r="N490" s="170">
        <f t="shared" ref="N490:N509" si="95">G490*(H490+0.5+0.5)*(I490+0.5+0.5)*J490</f>
        <v>0</v>
      </c>
      <c r="O490" s="224">
        <v>1</v>
      </c>
      <c r="P490" s="158"/>
      <c r="Q490" s="158"/>
      <c r="R490" s="158"/>
      <c r="S490" s="158"/>
      <c r="T490" s="158"/>
    </row>
    <row r="491" spans="2:20" ht="18" x14ac:dyDescent="0.35">
      <c r="E491" s="231" t="s">
        <v>73</v>
      </c>
      <c r="F491" s="222"/>
      <c r="G491" s="222"/>
      <c r="H491" s="222"/>
      <c r="I491" s="222"/>
      <c r="J491" s="230"/>
      <c r="K491" s="167">
        <f t="shared" si="92"/>
        <v>0</v>
      </c>
      <c r="L491" s="168">
        <f t="shared" si="93"/>
        <v>0</v>
      </c>
      <c r="M491" s="169">
        <f t="shared" si="94"/>
        <v>0</v>
      </c>
      <c r="N491" s="172">
        <f t="shared" si="95"/>
        <v>0</v>
      </c>
      <c r="O491" s="224">
        <v>1</v>
      </c>
      <c r="P491" s="158"/>
      <c r="Q491" s="158"/>
      <c r="R491" s="158"/>
      <c r="S491" s="158"/>
      <c r="T491" s="158"/>
    </row>
    <row r="492" spans="2:20" ht="18" x14ac:dyDescent="0.35">
      <c r="E492" s="231" t="s">
        <v>73</v>
      </c>
      <c r="F492" s="222"/>
      <c r="G492" s="222"/>
      <c r="H492" s="222"/>
      <c r="I492" s="222"/>
      <c r="J492" s="230"/>
      <c r="K492" s="167">
        <f t="shared" si="92"/>
        <v>0</v>
      </c>
      <c r="L492" s="168">
        <f t="shared" si="93"/>
        <v>0</v>
      </c>
      <c r="M492" s="169">
        <f t="shared" si="94"/>
        <v>0</v>
      </c>
      <c r="N492" s="172">
        <f t="shared" si="95"/>
        <v>0</v>
      </c>
      <c r="O492" s="224">
        <v>1</v>
      </c>
      <c r="P492" s="158"/>
      <c r="Q492" s="158"/>
      <c r="R492" s="158"/>
      <c r="S492" s="158"/>
      <c r="T492" s="158"/>
    </row>
    <row r="493" spans="2:20" ht="18" x14ac:dyDescent="0.35">
      <c r="E493" s="231" t="s">
        <v>73</v>
      </c>
      <c r="F493" s="222"/>
      <c r="G493" s="222"/>
      <c r="H493" s="222"/>
      <c r="I493" s="222"/>
      <c r="J493" s="230"/>
      <c r="K493" s="167">
        <f t="shared" si="92"/>
        <v>0</v>
      </c>
      <c r="L493" s="168">
        <f t="shared" si="93"/>
        <v>0</v>
      </c>
      <c r="M493" s="169">
        <f t="shared" si="94"/>
        <v>0</v>
      </c>
      <c r="N493" s="172">
        <f t="shared" si="95"/>
        <v>0</v>
      </c>
      <c r="O493" s="224">
        <v>1</v>
      </c>
      <c r="P493" s="158"/>
      <c r="Q493" s="158"/>
      <c r="R493" s="158"/>
      <c r="S493" s="158"/>
      <c r="T493" s="158"/>
    </row>
    <row r="494" spans="2:20" ht="18" x14ac:dyDescent="0.35">
      <c r="E494" s="231" t="s">
        <v>73</v>
      </c>
      <c r="F494" s="222"/>
      <c r="G494" s="222"/>
      <c r="H494" s="222"/>
      <c r="I494" s="222"/>
      <c r="J494" s="230"/>
      <c r="K494" s="167">
        <f t="shared" si="92"/>
        <v>0</v>
      </c>
      <c r="L494" s="168">
        <f t="shared" si="93"/>
        <v>0</v>
      </c>
      <c r="M494" s="169">
        <f t="shared" si="94"/>
        <v>0</v>
      </c>
      <c r="N494" s="172">
        <f t="shared" si="95"/>
        <v>0</v>
      </c>
      <c r="O494" s="224">
        <v>1</v>
      </c>
      <c r="P494" s="158"/>
      <c r="Q494" s="158"/>
      <c r="R494" s="158"/>
      <c r="S494" s="158"/>
      <c r="T494" s="158"/>
    </row>
    <row r="495" spans="2:20" ht="18" x14ac:dyDescent="0.35">
      <c r="E495" s="231" t="s">
        <v>73</v>
      </c>
      <c r="F495" s="222"/>
      <c r="G495" s="222"/>
      <c r="H495" s="222"/>
      <c r="I495" s="222"/>
      <c r="J495" s="230"/>
      <c r="K495" s="167">
        <f t="shared" si="92"/>
        <v>0</v>
      </c>
      <c r="L495" s="168">
        <f t="shared" si="93"/>
        <v>0</v>
      </c>
      <c r="M495" s="169">
        <f t="shared" si="94"/>
        <v>0</v>
      </c>
      <c r="N495" s="172">
        <f t="shared" si="95"/>
        <v>0</v>
      </c>
      <c r="O495" s="224">
        <v>1</v>
      </c>
      <c r="P495" s="158"/>
      <c r="Q495" s="158"/>
      <c r="R495" s="158"/>
      <c r="S495" s="158"/>
      <c r="T495" s="158"/>
    </row>
    <row r="496" spans="2:20" ht="18" x14ac:dyDescent="0.35">
      <c r="E496" s="231" t="s">
        <v>73</v>
      </c>
      <c r="F496" s="222"/>
      <c r="G496" s="222"/>
      <c r="H496" s="222"/>
      <c r="I496" s="222"/>
      <c r="J496" s="230"/>
      <c r="K496" s="167">
        <f t="shared" si="92"/>
        <v>0</v>
      </c>
      <c r="L496" s="168">
        <f t="shared" si="93"/>
        <v>0</v>
      </c>
      <c r="M496" s="169">
        <f t="shared" si="94"/>
        <v>0</v>
      </c>
      <c r="N496" s="172">
        <f t="shared" si="95"/>
        <v>0</v>
      </c>
      <c r="O496" s="224">
        <v>1</v>
      </c>
      <c r="P496" s="158"/>
      <c r="Q496" s="158"/>
      <c r="R496" s="158"/>
      <c r="S496" s="158"/>
      <c r="T496" s="158"/>
    </row>
    <row r="497" spans="5:20" ht="18" x14ac:dyDescent="0.35">
      <c r="E497" s="231" t="s">
        <v>73</v>
      </c>
      <c r="F497" s="222"/>
      <c r="G497" s="222"/>
      <c r="H497" s="222"/>
      <c r="I497" s="222"/>
      <c r="J497" s="230"/>
      <c r="K497" s="167">
        <f t="shared" si="92"/>
        <v>0</v>
      </c>
      <c r="L497" s="168">
        <f t="shared" si="93"/>
        <v>0</v>
      </c>
      <c r="M497" s="169">
        <f t="shared" si="94"/>
        <v>0</v>
      </c>
      <c r="N497" s="172">
        <f t="shared" si="95"/>
        <v>0</v>
      </c>
      <c r="O497" s="224">
        <v>1</v>
      </c>
      <c r="P497" s="158"/>
      <c r="Q497" s="158"/>
      <c r="R497" s="158"/>
      <c r="S497" s="158"/>
      <c r="T497" s="158"/>
    </row>
    <row r="498" spans="5:20" ht="18" x14ac:dyDescent="0.35">
      <c r="E498" s="231" t="s">
        <v>73</v>
      </c>
      <c r="F498" s="222"/>
      <c r="G498" s="222"/>
      <c r="H498" s="222"/>
      <c r="I498" s="222"/>
      <c r="J498" s="230"/>
      <c r="K498" s="167">
        <f t="shared" si="92"/>
        <v>0</v>
      </c>
      <c r="L498" s="168">
        <f t="shared" si="93"/>
        <v>0</v>
      </c>
      <c r="M498" s="169">
        <f t="shared" si="94"/>
        <v>0</v>
      </c>
      <c r="N498" s="172">
        <f t="shared" si="95"/>
        <v>0</v>
      </c>
      <c r="O498" s="224">
        <v>1</v>
      </c>
      <c r="P498" s="158"/>
      <c r="Q498" s="158"/>
      <c r="R498" s="158"/>
      <c r="S498" s="158"/>
      <c r="T498" s="158"/>
    </row>
    <row r="499" spans="5:20" ht="18" x14ac:dyDescent="0.35">
      <c r="E499" s="231" t="s">
        <v>73</v>
      </c>
      <c r="F499" s="222"/>
      <c r="G499" s="222"/>
      <c r="H499" s="222"/>
      <c r="I499" s="222"/>
      <c r="J499" s="230"/>
      <c r="K499" s="167">
        <f t="shared" si="92"/>
        <v>0</v>
      </c>
      <c r="L499" s="168">
        <f t="shared" si="93"/>
        <v>0</v>
      </c>
      <c r="M499" s="169">
        <f t="shared" si="94"/>
        <v>0</v>
      </c>
      <c r="N499" s="172">
        <f t="shared" si="95"/>
        <v>0</v>
      </c>
      <c r="O499" s="224">
        <v>1</v>
      </c>
      <c r="P499" s="158"/>
      <c r="Q499" s="158"/>
      <c r="R499" s="158"/>
      <c r="S499" s="158"/>
      <c r="T499" s="158"/>
    </row>
    <row r="500" spans="5:20" ht="18" x14ac:dyDescent="0.35">
      <c r="E500" s="231" t="s">
        <v>73</v>
      </c>
      <c r="F500" s="222"/>
      <c r="G500" s="222"/>
      <c r="H500" s="222"/>
      <c r="I500" s="222"/>
      <c r="J500" s="230"/>
      <c r="K500" s="167">
        <f t="shared" si="92"/>
        <v>0</v>
      </c>
      <c r="L500" s="168">
        <f t="shared" si="93"/>
        <v>0</v>
      </c>
      <c r="M500" s="169">
        <f t="shared" si="94"/>
        <v>0</v>
      </c>
      <c r="N500" s="172">
        <f t="shared" si="95"/>
        <v>0</v>
      </c>
      <c r="O500" s="224">
        <v>1</v>
      </c>
      <c r="P500" s="158"/>
      <c r="Q500" s="158"/>
      <c r="R500" s="158"/>
      <c r="S500" s="158"/>
      <c r="T500" s="158"/>
    </row>
    <row r="501" spans="5:20" ht="18" x14ac:dyDescent="0.35">
      <c r="E501" s="231" t="s">
        <v>73</v>
      </c>
      <c r="F501" s="222"/>
      <c r="G501" s="222"/>
      <c r="H501" s="222"/>
      <c r="I501" s="222"/>
      <c r="J501" s="230"/>
      <c r="K501" s="167">
        <f t="shared" si="92"/>
        <v>0</v>
      </c>
      <c r="L501" s="168">
        <f t="shared" si="93"/>
        <v>0</v>
      </c>
      <c r="M501" s="169">
        <f t="shared" si="94"/>
        <v>0</v>
      </c>
      <c r="N501" s="172">
        <f t="shared" si="95"/>
        <v>0</v>
      </c>
      <c r="O501" s="224">
        <v>1</v>
      </c>
      <c r="P501" s="158"/>
      <c r="Q501" s="158"/>
      <c r="R501" s="158"/>
      <c r="S501" s="158"/>
      <c r="T501" s="158"/>
    </row>
    <row r="502" spans="5:20" ht="18" x14ac:dyDescent="0.35">
      <c r="E502" s="231" t="s">
        <v>73</v>
      </c>
      <c r="F502" s="222"/>
      <c r="G502" s="222"/>
      <c r="H502" s="222"/>
      <c r="I502" s="222"/>
      <c r="J502" s="230"/>
      <c r="K502" s="167">
        <f t="shared" si="92"/>
        <v>0</v>
      </c>
      <c r="L502" s="168">
        <f t="shared" si="93"/>
        <v>0</v>
      </c>
      <c r="M502" s="169">
        <f t="shared" si="94"/>
        <v>0</v>
      </c>
      <c r="N502" s="172">
        <f t="shared" si="95"/>
        <v>0</v>
      </c>
      <c r="O502" s="224">
        <v>1</v>
      </c>
      <c r="P502" s="158"/>
      <c r="Q502" s="158"/>
      <c r="R502" s="158"/>
      <c r="S502" s="158"/>
      <c r="T502" s="158"/>
    </row>
    <row r="503" spans="5:20" ht="18" x14ac:dyDescent="0.35">
      <c r="E503" s="231" t="s">
        <v>73</v>
      </c>
      <c r="F503" s="222"/>
      <c r="G503" s="222"/>
      <c r="H503" s="222"/>
      <c r="I503" s="222"/>
      <c r="J503" s="230"/>
      <c r="K503" s="167">
        <f t="shared" si="92"/>
        <v>0</v>
      </c>
      <c r="L503" s="168">
        <f t="shared" si="93"/>
        <v>0</v>
      </c>
      <c r="M503" s="169">
        <f t="shared" si="94"/>
        <v>0</v>
      </c>
      <c r="N503" s="172">
        <f t="shared" si="95"/>
        <v>0</v>
      </c>
      <c r="O503" s="224">
        <v>1</v>
      </c>
      <c r="P503" s="158"/>
      <c r="Q503" s="158"/>
      <c r="R503" s="158"/>
      <c r="S503" s="158"/>
      <c r="T503" s="158"/>
    </row>
    <row r="504" spans="5:20" ht="18" x14ac:dyDescent="0.35">
      <c r="E504" s="231" t="s">
        <v>73</v>
      </c>
      <c r="F504" s="222"/>
      <c r="G504" s="222"/>
      <c r="H504" s="222"/>
      <c r="I504" s="222"/>
      <c r="J504" s="230"/>
      <c r="K504" s="167">
        <f t="shared" si="92"/>
        <v>0</v>
      </c>
      <c r="L504" s="168">
        <f t="shared" si="93"/>
        <v>0</v>
      </c>
      <c r="M504" s="169">
        <f t="shared" si="94"/>
        <v>0</v>
      </c>
      <c r="N504" s="172">
        <f t="shared" si="95"/>
        <v>0</v>
      </c>
      <c r="O504" s="224">
        <v>1</v>
      </c>
      <c r="P504" s="158"/>
      <c r="Q504" s="158"/>
      <c r="R504" s="158"/>
      <c r="S504" s="158"/>
      <c r="T504" s="158"/>
    </row>
    <row r="505" spans="5:20" ht="18" x14ac:dyDescent="0.35">
      <c r="E505" s="231" t="s">
        <v>73</v>
      </c>
      <c r="F505" s="222"/>
      <c r="G505" s="222"/>
      <c r="H505" s="222"/>
      <c r="I505" s="222"/>
      <c r="J505" s="230"/>
      <c r="K505" s="167">
        <f t="shared" si="92"/>
        <v>0</v>
      </c>
      <c r="L505" s="168">
        <f t="shared" si="93"/>
        <v>0</v>
      </c>
      <c r="M505" s="169">
        <f t="shared" si="94"/>
        <v>0</v>
      </c>
      <c r="N505" s="172">
        <f t="shared" si="95"/>
        <v>0</v>
      </c>
      <c r="O505" s="224">
        <v>1</v>
      </c>
      <c r="P505" s="158"/>
      <c r="Q505" s="158"/>
      <c r="R505" s="158"/>
      <c r="S505" s="158"/>
      <c r="T505" s="158"/>
    </row>
    <row r="506" spans="5:20" ht="18" x14ac:dyDescent="0.35">
      <c r="E506" s="231" t="s">
        <v>73</v>
      </c>
      <c r="F506" s="222"/>
      <c r="G506" s="222"/>
      <c r="H506" s="222"/>
      <c r="I506" s="222"/>
      <c r="J506" s="230"/>
      <c r="K506" s="167">
        <f t="shared" si="92"/>
        <v>0</v>
      </c>
      <c r="L506" s="168">
        <f t="shared" si="93"/>
        <v>0</v>
      </c>
      <c r="M506" s="169">
        <f t="shared" si="94"/>
        <v>0</v>
      </c>
      <c r="N506" s="172">
        <f t="shared" si="95"/>
        <v>0</v>
      </c>
      <c r="O506" s="224">
        <v>1</v>
      </c>
      <c r="P506" s="158"/>
      <c r="Q506" s="158"/>
      <c r="R506" s="158"/>
      <c r="S506" s="158"/>
      <c r="T506" s="158"/>
    </row>
    <row r="507" spans="5:20" ht="18" x14ac:dyDescent="0.35">
      <c r="E507" s="231" t="s">
        <v>73</v>
      </c>
      <c r="F507" s="222"/>
      <c r="G507" s="222"/>
      <c r="H507" s="222"/>
      <c r="I507" s="222"/>
      <c r="J507" s="230"/>
      <c r="K507" s="167">
        <f t="shared" si="92"/>
        <v>0</v>
      </c>
      <c r="L507" s="168">
        <f t="shared" si="93"/>
        <v>0</v>
      </c>
      <c r="M507" s="169">
        <f t="shared" si="94"/>
        <v>0</v>
      </c>
      <c r="N507" s="172">
        <f t="shared" si="95"/>
        <v>0</v>
      </c>
      <c r="O507" s="224">
        <v>1</v>
      </c>
      <c r="P507" s="158"/>
      <c r="Q507" s="158"/>
      <c r="R507" s="158"/>
      <c r="S507" s="158"/>
      <c r="T507" s="158"/>
    </row>
    <row r="508" spans="5:20" ht="18" x14ac:dyDescent="0.35">
      <c r="E508" s="231" t="s">
        <v>73</v>
      </c>
      <c r="F508" s="222"/>
      <c r="G508" s="222"/>
      <c r="H508" s="222"/>
      <c r="I508" s="222"/>
      <c r="J508" s="230"/>
      <c r="K508" s="167">
        <f t="shared" si="92"/>
        <v>0</v>
      </c>
      <c r="L508" s="168">
        <f t="shared" si="93"/>
        <v>0</v>
      </c>
      <c r="M508" s="169">
        <f t="shared" si="94"/>
        <v>0</v>
      </c>
      <c r="N508" s="172">
        <f t="shared" si="95"/>
        <v>0</v>
      </c>
      <c r="O508" s="224">
        <v>1</v>
      </c>
      <c r="P508" s="158"/>
      <c r="Q508" s="158"/>
      <c r="R508" s="158"/>
      <c r="S508" s="158"/>
      <c r="T508" s="158"/>
    </row>
    <row r="509" spans="5:20" ht="18.600000000000001" thickBot="1" x14ac:dyDescent="0.4">
      <c r="E509" s="231" t="s">
        <v>73</v>
      </c>
      <c r="F509" s="222"/>
      <c r="G509" s="222"/>
      <c r="H509" s="222"/>
      <c r="I509" s="222"/>
      <c r="J509" s="230"/>
      <c r="K509" s="173">
        <f t="shared" si="92"/>
        <v>0</v>
      </c>
      <c r="L509" s="174">
        <f t="shared" si="93"/>
        <v>0</v>
      </c>
      <c r="M509" s="175">
        <f t="shared" si="94"/>
        <v>0</v>
      </c>
      <c r="N509" s="176">
        <f t="shared" si="95"/>
        <v>0</v>
      </c>
      <c r="O509" s="232">
        <v>1</v>
      </c>
      <c r="P509" s="158"/>
      <c r="Q509" s="158"/>
      <c r="R509" s="158"/>
      <c r="S509" s="158"/>
      <c r="T509" s="158"/>
    </row>
    <row r="510" spans="5:20" ht="18.600000000000001" thickTop="1" x14ac:dyDescent="0.35">
      <c r="E510" s="237" t="s">
        <v>83</v>
      </c>
      <c r="F510" s="238"/>
      <c r="G510" s="238"/>
      <c r="H510" s="238"/>
      <c r="I510" s="238"/>
      <c r="J510" s="238"/>
      <c r="K510" s="239"/>
      <c r="L510" s="239"/>
      <c r="M510" s="239"/>
      <c r="N510" s="266"/>
      <c r="O510" s="240"/>
    </row>
    <row r="511" spans="5:20" ht="18" x14ac:dyDescent="0.35">
      <c r="E511" s="231" t="s">
        <v>73</v>
      </c>
      <c r="F511" s="222"/>
      <c r="G511" s="222"/>
      <c r="H511" s="222"/>
      <c r="I511" s="222"/>
      <c r="J511" s="230"/>
      <c r="K511" s="167">
        <f t="shared" ref="K511:K530" si="96">G511*H511*I511</f>
        <v>0</v>
      </c>
      <c r="L511" s="168">
        <f t="shared" ref="L511:L530" si="97">(H511+I511)*2*J511*G511</f>
        <v>0</v>
      </c>
      <c r="M511" s="169">
        <f t="shared" ref="M511:M530" si="98">G511*H511*I511*J511</f>
        <v>0</v>
      </c>
      <c r="N511" s="170">
        <f t="shared" ref="N511:N530" si="99">G511*(H511+0.5+0.5)*(I511+0.5+0.5)*J511</f>
        <v>0</v>
      </c>
      <c r="O511" s="232">
        <v>1</v>
      </c>
      <c r="P511" s="158"/>
      <c r="Q511" s="158"/>
      <c r="R511" s="158"/>
      <c r="S511" s="158"/>
      <c r="T511" s="158"/>
    </row>
    <row r="512" spans="5:20" ht="18" x14ac:dyDescent="0.35">
      <c r="E512" s="231" t="s">
        <v>73</v>
      </c>
      <c r="F512" s="222"/>
      <c r="G512" s="222"/>
      <c r="H512" s="222"/>
      <c r="I512" s="222"/>
      <c r="J512" s="230"/>
      <c r="K512" s="167">
        <f t="shared" si="96"/>
        <v>0</v>
      </c>
      <c r="L512" s="168">
        <f t="shared" si="97"/>
        <v>0</v>
      </c>
      <c r="M512" s="169">
        <f t="shared" si="98"/>
        <v>0</v>
      </c>
      <c r="N512" s="172">
        <f t="shared" si="99"/>
        <v>0</v>
      </c>
      <c r="O512" s="232">
        <v>1</v>
      </c>
      <c r="P512" s="158"/>
      <c r="Q512" s="158"/>
      <c r="R512" s="158"/>
      <c r="S512" s="158"/>
      <c r="T512" s="158"/>
    </row>
    <row r="513" spans="5:20" ht="18" x14ac:dyDescent="0.35">
      <c r="E513" s="231" t="s">
        <v>73</v>
      </c>
      <c r="F513" s="222"/>
      <c r="G513" s="222"/>
      <c r="H513" s="222"/>
      <c r="I513" s="222"/>
      <c r="J513" s="230"/>
      <c r="K513" s="167">
        <f t="shared" si="96"/>
        <v>0</v>
      </c>
      <c r="L513" s="168">
        <f t="shared" si="97"/>
        <v>0</v>
      </c>
      <c r="M513" s="169">
        <f t="shared" si="98"/>
        <v>0</v>
      </c>
      <c r="N513" s="172">
        <f t="shared" si="99"/>
        <v>0</v>
      </c>
      <c r="O513" s="224">
        <v>1</v>
      </c>
      <c r="P513" s="158"/>
      <c r="Q513" s="158"/>
      <c r="R513" s="158"/>
      <c r="S513" s="158"/>
      <c r="T513" s="158"/>
    </row>
    <row r="514" spans="5:20" ht="18" x14ac:dyDescent="0.35">
      <c r="E514" s="231" t="s">
        <v>73</v>
      </c>
      <c r="F514" s="222"/>
      <c r="G514" s="222"/>
      <c r="H514" s="222"/>
      <c r="I514" s="222"/>
      <c r="J514" s="230"/>
      <c r="K514" s="167">
        <f t="shared" si="96"/>
        <v>0</v>
      </c>
      <c r="L514" s="168">
        <f t="shared" si="97"/>
        <v>0</v>
      </c>
      <c r="M514" s="169">
        <f t="shared" si="98"/>
        <v>0</v>
      </c>
      <c r="N514" s="172">
        <f t="shared" si="99"/>
        <v>0</v>
      </c>
      <c r="O514" s="224">
        <v>1</v>
      </c>
      <c r="P514" s="158"/>
      <c r="Q514" s="158"/>
      <c r="R514" s="158"/>
      <c r="S514" s="158"/>
      <c r="T514" s="158"/>
    </row>
    <row r="515" spans="5:20" ht="18" x14ac:dyDescent="0.35">
      <c r="E515" s="231" t="s">
        <v>73</v>
      </c>
      <c r="F515" s="222"/>
      <c r="G515" s="222"/>
      <c r="H515" s="222"/>
      <c r="I515" s="222"/>
      <c r="J515" s="230"/>
      <c r="K515" s="167">
        <f t="shared" si="96"/>
        <v>0</v>
      </c>
      <c r="L515" s="168">
        <f t="shared" si="97"/>
        <v>0</v>
      </c>
      <c r="M515" s="169">
        <f t="shared" si="98"/>
        <v>0</v>
      </c>
      <c r="N515" s="172">
        <f t="shared" si="99"/>
        <v>0</v>
      </c>
      <c r="O515" s="224">
        <v>1</v>
      </c>
      <c r="P515" s="158"/>
      <c r="Q515" s="158"/>
      <c r="R515" s="158"/>
      <c r="S515" s="158"/>
      <c r="T515" s="158"/>
    </row>
    <row r="516" spans="5:20" ht="18" x14ac:dyDescent="0.35">
      <c r="E516" s="231" t="s">
        <v>73</v>
      </c>
      <c r="F516" s="222"/>
      <c r="G516" s="222"/>
      <c r="H516" s="222"/>
      <c r="I516" s="222"/>
      <c r="J516" s="230"/>
      <c r="K516" s="167">
        <f t="shared" si="96"/>
        <v>0</v>
      </c>
      <c r="L516" s="168">
        <f t="shared" si="97"/>
        <v>0</v>
      </c>
      <c r="M516" s="169">
        <f t="shared" si="98"/>
        <v>0</v>
      </c>
      <c r="N516" s="172">
        <f t="shared" si="99"/>
        <v>0</v>
      </c>
      <c r="O516" s="224">
        <v>1</v>
      </c>
      <c r="P516" s="158"/>
      <c r="Q516" s="158"/>
      <c r="R516" s="158"/>
      <c r="S516" s="158"/>
      <c r="T516" s="158"/>
    </row>
    <row r="517" spans="5:20" ht="18" x14ac:dyDescent="0.35">
      <c r="E517" s="231" t="s">
        <v>73</v>
      </c>
      <c r="F517" s="222"/>
      <c r="G517" s="222"/>
      <c r="H517" s="222"/>
      <c r="I517" s="222"/>
      <c r="J517" s="230"/>
      <c r="K517" s="167">
        <f t="shared" si="96"/>
        <v>0</v>
      </c>
      <c r="L517" s="168">
        <f t="shared" si="97"/>
        <v>0</v>
      </c>
      <c r="M517" s="169">
        <f t="shared" si="98"/>
        <v>0</v>
      </c>
      <c r="N517" s="172">
        <f t="shared" si="99"/>
        <v>0</v>
      </c>
      <c r="O517" s="224">
        <v>1</v>
      </c>
      <c r="P517" s="158"/>
      <c r="Q517" s="158"/>
      <c r="R517" s="158"/>
      <c r="S517" s="158"/>
      <c r="T517" s="158"/>
    </row>
    <row r="518" spans="5:20" ht="18" x14ac:dyDescent="0.35">
      <c r="E518" s="231" t="s">
        <v>73</v>
      </c>
      <c r="F518" s="222"/>
      <c r="G518" s="222"/>
      <c r="H518" s="222"/>
      <c r="I518" s="222"/>
      <c r="J518" s="230"/>
      <c r="K518" s="167">
        <f t="shared" si="96"/>
        <v>0</v>
      </c>
      <c r="L518" s="168">
        <f t="shared" si="97"/>
        <v>0</v>
      </c>
      <c r="M518" s="169">
        <f t="shared" si="98"/>
        <v>0</v>
      </c>
      <c r="N518" s="172">
        <f t="shared" si="99"/>
        <v>0</v>
      </c>
      <c r="O518" s="232">
        <v>1</v>
      </c>
      <c r="P518" s="158"/>
      <c r="Q518" s="158"/>
      <c r="R518" s="158"/>
      <c r="S518" s="158"/>
      <c r="T518" s="158"/>
    </row>
    <row r="519" spans="5:20" ht="18" x14ac:dyDescent="0.35">
      <c r="E519" s="231" t="s">
        <v>73</v>
      </c>
      <c r="F519" s="222"/>
      <c r="G519" s="222"/>
      <c r="H519" s="222"/>
      <c r="I519" s="222"/>
      <c r="J519" s="230"/>
      <c r="K519" s="167">
        <f t="shared" si="96"/>
        <v>0</v>
      </c>
      <c r="L519" s="168">
        <f t="shared" si="97"/>
        <v>0</v>
      </c>
      <c r="M519" s="169">
        <f t="shared" si="98"/>
        <v>0</v>
      </c>
      <c r="N519" s="172">
        <f t="shared" si="99"/>
        <v>0</v>
      </c>
      <c r="O519" s="224">
        <v>1</v>
      </c>
      <c r="P519" s="158"/>
      <c r="Q519" s="158"/>
      <c r="R519" s="158"/>
      <c r="S519" s="158"/>
      <c r="T519" s="158"/>
    </row>
    <row r="520" spans="5:20" ht="18" x14ac:dyDescent="0.35">
      <c r="E520" s="231" t="s">
        <v>73</v>
      </c>
      <c r="F520" s="222"/>
      <c r="G520" s="222"/>
      <c r="H520" s="222"/>
      <c r="I520" s="222"/>
      <c r="J520" s="230"/>
      <c r="K520" s="167">
        <f t="shared" si="96"/>
        <v>0</v>
      </c>
      <c r="L520" s="168">
        <f t="shared" si="97"/>
        <v>0</v>
      </c>
      <c r="M520" s="169">
        <f t="shared" si="98"/>
        <v>0</v>
      </c>
      <c r="N520" s="172">
        <f t="shared" si="99"/>
        <v>0</v>
      </c>
      <c r="O520" s="224">
        <v>1</v>
      </c>
      <c r="P520" s="158"/>
      <c r="Q520" s="158"/>
      <c r="R520" s="158"/>
      <c r="S520" s="158"/>
      <c r="T520" s="158"/>
    </row>
    <row r="521" spans="5:20" ht="18" x14ac:dyDescent="0.35">
      <c r="E521" s="231" t="s">
        <v>73</v>
      </c>
      <c r="F521" s="222"/>
      <c r="G521" s="222"/>
      <c r="H521" s="222"/>
      <c r="I521" s="222"/>
      <c r="J521" s="230"/>
      <c r="K521" s="167">
        <f t="shared" si="96"/>
        <v>0</v>
      </c>
      <c r="L521" s="168">
        <f t="shared" si="97"/>
        <v>0</v>
      </c>
      <c r="M521" s="169">
        <f t="shared" si="98"/>
        <v>0</v>
      </c>
      <c r="N521" s="172">
        <f t="shared" si="99"/>
        <v>0</v>
      </c>
      <c r="O521" s="224">
        <v>1</v>
      </c>
      <c r="P521" s="158"/>
      <c r="Q521" s="158"/>
      <c r="R521" s="158"/>
      <c r="S521" s="158"/>
      <c r="T521" s="158"/>
    </row>
    <row r="522" spans="5:20" ht="18" x14ac:dyDescent="0.35">
      <c r="E522" s="231" t="s">
        <v>73</v>
      </c>
      <c r="F522" s="222"/>
      <c r="G522" s="222"/>
      <c r="H522" s="222"/>
      <c r="I522" s="222"/>
      <c r="J522" s="230"/>
      <c r="K522" s="167">
        <f t="shared" si="96"/>
        <v>0</v>
      </c>
      <c r="L522" s="168">
        <f t="shared" si="97"/>
        <v>0</v>
      </c>
      <c r="M522" s="169">
        <f t="shared" si="98"/>
        <v>0</v>
      </c>
      <c r="N522" s="172">
        <f t="shared" si="99"/>
        <v>0</v>
      </c>
      <c r="O522" s="224">
        <v>1</v>
      </c>
      <c r="P522" s="158"/>
      <c r="Q522" s="158"/>
      <c r="R522" s="158"/>
      <c r="S522" s="158"/>
      <c r="T522" s="158"/>
    </row>
    <row r="523" spans="5:20" ht="18" x14ac:dyDescent="0.35">
      <c r="E523" s="231" t="s">
        <v>73</v>
      </c>
      <c r="F523" s="222"/>
      <c r="G523" s="222"/>
      <c r="H523" s="222"/>
      <c r="I523" s="222"/>
      <c r="J523" s="230"/>
      <c r="K523" s="167">
        <f t="shared" si="96"/>
        <v>0</v>
      </c>
      <c r="L523" s="168">
        <f t="shared" si="97"/>
        <v>0</v>
      </c>
      <c r="M523" s="169">
        <f t="shared" si="98"/>
        <v>0</v>
      </c>
      <c r="N523" s="172">
        <f t="shared" si="99"/>
        <v>0</v>
      </c>
      <c r="O523" s="224">
        <v>1</v>
      </c>
      <c r="P523" s="158"/>
      <c r="Q523" s="158"/>
      <c r="R523" s="158"/>
      <c r="S523" s="158"/>
      <c r="T523" s="158"/>
    </row>
    <row r="524" spans="5:20" ht="18" x14ac:dyDescent="0.35">
      <c r="E524" s="231" t="s">
        <v>73</v>
      </c>
      <c r="F524" s="222"/>
      <c r="G524" s="222"/>
      <c r="H524" s="222"/>
      <c r="I524" s="222"/>
      <c r="J524" s="230"/>
      <c r="K524" s="167">
        <f t="shared" si="96"/>
        <v>0</v>
      </c>
      <c r="L524" s="168">
        <f t="shared" si="97"/>
        <v>0</v>
      </c>
      <c r="M524" s="169">
        <f t="shared" si="98"/>
        <v>0</v>
      </c>
      <c r="N524" s="172">
        <f t="shared" si="99"/>
        <v>0</v>
      </c>
      <c r="O524" s="232">
        <v>1</v>
      </c>
      <c r="P524" s="158"/>
      <c r="Q524" s="158"/>
      <c r="R524" s="158"/>
      <c r="S524" s="158"/>
      <c r="T524" s="158"/>
    </row>
    <row r="525" spans="5:20" ht="18" x14ac:dyDescent="0.35">
      <c r="E525" s="231" t="s">
        <v>73</v>
      </c>
      <c r="F525" s="222"/>
      <c r="G525" s="222"/>
      <c r="H525" s="222"/>
      <c r="I525" s="222"/>
      <c r="J525" s="230"/>
      <c r="K525" s="167">
        <f t="shared" si="96"/>
        <v>0</v>
      </c>
      <c r="L525" s="168">
        <f t="shared" si="97"/>
        <v>0</v>
      </c>
      <c r="M525" s="169">
        <f t="shared" si="98"/>
        <v>0</v>
      </c>
      <c r="N525" s="172">
        <f t="shared" si="99"/>
        <v>0</v>
      </c>
      <c r="O525" s="224">
        <v>1</v>
      </c>
      <c r="P525" s="158"/>
      <c r="Q525" s="158"/>
      <c r="R525" s="158"/>
      <c r="S525" s="158"/>
      <c r="T525" s="158"/>
    </row>
    <row r="526" spans="5:20" ht="18" x14ac:dyDescent="0.35">
      <c r="E526" s="231" t="s">
        <v>73</v>
      </c>
      <c r="F526" s="222"/>
      <c r="G526" s="222"/>
      <c r="H526" s="222"/>
      <c r="I526" s="222"/>
      <c r="J526" s="230"/>
      <c r="K526" s="167">
        <f t="shared" si="96"/>
        <v>0</v>
      </c>
      <c r="L526" s="168">
        <f t="shared" si="97"/>
        <v>0</v>
      </c>
      <c r="M526" s="169">
        <f t="shared" si="98"/>
        <v>0</v>
      </c>
      <c r="N526" s="172">
        <f t="shared" si="99"/>
        <v>0</v>
      </c>
      <c r="O526" s="224">
        <v>1</v>
      </c>
      <c r="P526" s="158"/>
      <c r="Q526" s="158"/>
      <c r="R526" s="158"/>
      <c r="S526" s="158"/>
      <c r="T526" s="158"/>
    </row>
    <row r="527" spans="5:20" ht="18" x14ac:dyDescent="0.35">
      <c r="E527" s="231" t="s">
        <v>73</v>
      </c>
      <c r="F527" s="222"/>
      <c r="G527" s="222"/>
      <c r="H527" s="222"/>
      <c r="I527" s="222"/>
      <c r="J527" s="230"/>
      <c r="K527" s="167">
        <f t="shared" si="96"/>
        <v>0</v>
      </c>
      <c r="L527" s="168">
        <f t="shared" si="97"/>
        <v>0</v>
      </c>
      <c r="M527" s="169">
        <f t="shared" si="98"/>
        <v>0</v>
      </c>
      <c r="N527" s="172">
        <f t="shared" si="99"/>
        <v>0</v>
      </c>
      <c r="O527" s="224">
        <v>1</v>
      </c>
      <c r="P527" s="158"/>
      <c r="Q527" s="158"/>
      <c r="R527" s="158"/>
      <c r="S527" s="158"/>
      <c r="T527" s="158"/>
    </row>
    <row r="528" spans="5:20" ht="18" x14ac:dyDescent="0.35">
      <c r="E528" s="231" t="s">
        <v>73</v>
      </c>
      <c r="F528" s="222"/>
      <c r="G528" s="222"/>
      <c r="H528" s="222"/>
      <c r="I528" s="222"/>
      <c r="J528" s="230"/>
      <c r="K528" s="167">
        <f t="shared" si="96"/>
        <v>0</v>
      </c>
      <c r="L528" s="168">
        <f t="shared" si="97"/>
        <v>0</v>
      </c>
      <c r="M528" s="169">
        <f t="shared" si="98"/>
        <v>0</v>
      </c>
      <c r="N528" s="172">
        <f t="shared" si="99"/>
        <v>0</v>
      </c>
      <c r="O528" s="224">
        <v>1</v>
      </c>
      <c r="P528" s="158"/>
      <c r="Q528" s="158"/>
      <c r="R528" s="158"/>
      <c r="S528" s="158"/>
      <c r="T528" s="158"/>
    </row>
    <row r="529" spans="5:20" ht="18" x14ac:dyDescent="0.35">
      <c r="E529" s="231" t="s">
        <v>73</v>
      </c>
      <c r="F529" s="222"/>
      <c r="G529" s="222"/>
      <c r="H529" s="222"/>
      <c r="I529" s="222"/>
      <c r="J529" s="230"/>
      <c r="K529" s="167">
        <f t="shared" si="96"/>
        <v>0</v>
      </c>
      <c r="L529" s="168">
        <f t="shared" si="97"/>
        <v>0</v>
      </c>
      <c r="M529" s="169">
        <f t="shared" si="98"/>
        <v>0</v>
      </c>
      <c r="N529" s="172">
        <f t="shared" si="99"/>
        <v>0</v>
      </c>
      <c r="O529" s="224">
        <v>1</v>
      </c>
      <c r="P529" s="158"/>
      <c r="Q529" s="158"/>
      <c r="R529" s="158"/>
      <c r="S529" s="158"/>
      <c r="T529" s="158"/>
    </row>
    <row r="530" spans="5:20" ht="18.600000000000001" thickBot="1" x14ac:dyDescent="0.4">
      <c r="E530" s="231" t="s">
        <v>73</v>
      </c>
      <c r="F530" s="222"/>
      <c r="G530" s="222"/>
      <c r="H530" s="222"/>
      <c r="I530" s="222"/>
      <c r="J530" s="230"/>
      <c r="K530" s="173">
        <f t="shared" si="96"/>
        <v>0</v>
      </c>
      <c r="L530" s="174">
        <f t="shared" si="97"/>
        <v>0</v>
      </c>
      <c r="M530" s="175">
        <f t="shared" si="98"/>
        <v>0</v>
      </c>
      <c r="N530" s="176">
        <f t="shared" si="99"/>
        <v>0</v>
      </c>
      <c r="O530" s="224">
        <v>1</v>
      </c>
      <c r="P530" s="158"/>
      <c r="Q530" s="158"/>
      <c r="R530" s="158"/>
      <c r="S530" s="158"/>
      <c r="T530" s="158"/>
    </row>
    <row r="531" spans="5:20" ht="18.600000000000001" thickTop="1" x14ac:dyDescent="0.35">
      <c r="E531" s="237" t="s">
        <v>74</v>
      </c>
      <c r="F531" s="238"/>
      <c r="G531" s="238"/>
      <c r="H531" s="238"/>
      <c r="I531" s="238"/>
      <c r="J531" s="238"/>
      <c r="K531" s="239"/>
      <c r="L531" s="239"/>
      <c r="M531" s="239"/>
      <c r="N531" s="266"/>
      <c r="O531" s="240"/>
    </row>
    <row r="532" spans="5:20" ht="18" x14ac:dyDescent="0.35">
      <c r="E532" s="231" t="s">
        <v>73</v>
      </c>
      <c r="F532" s="222"/>
      <c r="G532" s="222"/>
      <c r="H532" s="222"/>
      <c r="I532" s="222"/>
      <c r="J532" s="230"/>
      <c r="K532" s="167">
        <f t="shared" ref="K532:K551" si="100">G532*H532*I532</f>
        <v>0</v>
      </c>
      <c r="L532" s="168">
        <f t="shared" ref="L532:L551" si="101">(H532+I532)*2*J532*G532</f>
        <v>0</v>
      </c>
      <c r="M532" s="169">
        <f t="shared" ref="M532:M551" si="102">G532*H532*I532*J532</f>
        <v>0</v>
      </c>
      <c r="N532" s="170">
        <f t="shared" ref="N532:N551" si="103">G532*(H532+0.5+0.5)*(I532+0.5+0.5)*J532</f>
        <v>0</v>
      </c>
      <c r="O532" s="224">
        <v>1</v>
      </c>
      <c r="P532" s="158"/>
      <c r="Q532" s="158"/>
      <c r="R532" s="158"/>
      <c r="S532" s="158"/>
      <c r="T532" s="158"/>
    </row>
    <row r="533" spans="5:20" ht="18" x14ac:dyDescent="0.35">
      <c r="E533" s="231" t="s">
        <v>73</v>
      </c>
      <c r="F533" s="222"/>
      <c r="G533" s="222"/>
      <c r="H533" s="222"/>
      <c r="I533" s="222"/>
      <c r="J533" s="230"/>
      <c r="K533" s="167">
        <f t="shared" si="100"/>
        <v>0</v>
      </c>
      <c r="L533" s="168">
        <f t="shared" si="101"/>
        <v>0</v>
      </c>
      <c r="M533" s="169">
        <f t="shared" si="102"/>
        <v>0</v>
      </c>
      <c r="N533" s="172">
        <f t="shared" si="103"/>
        <v>0</v>
      </c>
      <c r="O533" s="224">
        <v>1</v>
      </c>
      <c r="P533" s="158"/>
      <c r="Q533" s="158"/>
      <c r="R533" s="158"/>
      <c r="S533" s="158"/>
      <c r="T533" s="158"/>
    </row>
    <row r="534" spans="5:20" ht="18" x14ac:dyDescent="0.35">
      <c r="E534" s="231" t="s">
        <v>73</v>
      </c>
      <c r="F534" s="222"/>
      <c r="G534" s="222"/>
      <c r="H534" s="222"/>
      <c r="I534" s="222"/>
      <c r="J534" s="230"/>
      <c r="K534" s="167">
        <f t="shared" si="100"/>
        <v>0</v>
      </c>
      <c r="L534" s="168">
        <f t="shared" si="101"/>
        <v>0</v>
      </c>
      <c r="M534" s="169">
        <f t="shared" si="102"/>
        <v>0</v>
      </c>
      <c r="N534" s="172">
        <f t="shared" si="103"/>
        <v>0</v>
      </c>
      <c r="O534" s="224">
        <v>1</v>
      </c>
      <c r="P534" s="158"/>
      <c r="Q534" s="158"/>
      <c r="R534" s="158"/>
      <c r="S534" s="158"/>
      <c r="T534" s="158"/>
    </row>
    <row r="535" spans="5:20" ht="18" x14ac:dyDescent="0.35">
      <c r="E535" s="231" t="s">
        <v>73</v>
      </c>
      <c r="F535" s="222"/>
      <c r="G535" s="222"/>
      <c r="H535" s="222"/>
      <c r="I535" s="222"/>
      <c r="J535" s="230"/>
      <c r="K535" s="167">
        <f t="shared" si="100"/>
        <v>0</v>
      </c>
      <c r="L535" s="168">
        <f t="shared" si="101"/>
        <v>0</v>
      </c>
      <c r="M535" s="169">
        <f t="shared" si="102"/>
        <v>0</v>
      </c>
      <c r="N535" s="172">
        <f t="shared" si="103"/>
        <v>0</v>
      </c>
      <c r="O535" s="224">
        <v>1</v>
      </c>
      <c r="P535" s="158"/>
      <c r="Q535" s="158"/>
      <c r="R535" s="158"/>
      <c r="S535" s="158"/>
      <c r="T535" s="158"/>
    </row>
    <row r="536" spans="5:20" ht="18" x14ac:dyDescent="0.35">
      <c r="E536" s="231" t="s">
        <v>73</v>
      </c>
      <c r="F536" s="222"/>
      <c r="G536" s="222"/>
      <c r="H536" s="222"/>
      <c r="I536" s="222"/>
      <c r="J536" s="230"/>
      <c r="K536" s="167">
        <f t="shared" si="100"/>
        <v>0</v>
      </c>
      <c r="L536" s="168">
        <f t="shared" si="101"/>
        <v>0</v>
      </c>
      <c r="M536" s="169">
        <f t="shared" si="102"/>
        <v>0</v>
      </c>
      <c r="N536" s="172">
        <f t="shared" si="103"/>
        <v>0</v>
      </c>
      <c r="O536" s="224">
        <v>1</v>
      </c>
      <c r="P536" s="158"/>
      <c r="Q536" s="158"/>
      <c r="R536" s="158"/>
      <c r="S536" s="158"/>
      <c r="T536" s="158"/>
    </row>
    <row r="537" spans="5:20" ht="18" x14ac:dyDescent="0.35">
      <c r="E537" s="231" t="s">
        <v>73</v>
      </c>
      <c r="F537" s="222"/>
      <c r="G537" s="222"/>
      <c r="H537" s="222"/>
      <c r="I537" s="222"/>
      <c r="J537" s="230"/>
      <c r="K537" s="167">
        <f t="shared" si="100"/>
        <v>0</v>
      </c>
      <c r="L537" s="168">
        <f t="shared" si="101"/>
        <v>0</v>
      </c>
      <c r="M537" s="169">
        <f t="shared" si="102"/>
        <v>0</v>
      </c>
      <c r="N537" s="172">
        <f t="shared" si="103"/>
        <v>0</v>
      </c>
      <c r="O537" s="224">
        <v>1</v>
      </c>
      <c r="P537" s="158"/>
      <c r="Q537" s="158"/>
      <c r="R537" s="158"/>
      <c r="S537" s="158"/>
      <c r="T537" s="158"/>
    </row>
    <row r="538" spans="5:20" ht="18" x14ac:dyDescent="0.35">
      <c r="E538" s="231" t="s">
        <v>73</v>
      </c>
      <c r="F538" s="222"/>
      <c r="G538" s="222"/>
      <c r="H538" s="222"/>
      <c r="I538" s="222"/>
      <c r="J538" s="230"/>
      <c r="K538" s="167">
        <f t="shared" si="100"/>
        <v>0</v>
      </c>
      <c r="L538" s="168">
        <f t="shared" si="101"/>
        <v>0</v>
      </c>
      <c r="M538" s="169">
        <f t="shared" si="102"/>
        <v>0</v>
      </c>
      <c r="N538" s="172">
        <f t="shared" si="103"/>
        <v>0</v>
      </c>
      <c r="O538" s="224">
        <v>1</v>
      </c>
      <c r="P538" s="158"/>
      <c r="Q538" s="158"/>
      <c r="R538" s="158"/>
      <c r="S538" s="158"/>
      <c r="T538" s="158"/>
    </row>
    <row r="539" spans="5:20" ht="18" x14ac:dyDescent="0.35">
      <c r="E539" s="231" t="s">
        <v>73</v>
      </c>
      <c r="F539" s="222"/>
      <c r="G539" s="222"/>
      <c r="H539" s="222"/>
      <c r="I539" s="222"/>
      <c r="J539" s="230"/>
      <c r="K539" s="167">
        <f t="shared" si="100"/>
        <v>0</v>
      </c>
      <c r="L539" s="168">
        <f t="shared" si="101"/>
        <v>0</v>
      </c>
      <c r="M539" s="169">
        <f t="shared" si="102"/>
        <v>0</v>
      </c>
      <c r="N539" s="172">
        <f t="shared" si="103"/>
        <v>0</v>
      </c>
      <c r="O539" s="224">
        <v>1</v>
      </c>
      <c r="P539" s="158"/>
      <c r="Q539" s="158"/>
      <c r="R539" s="158"/>
      <c r="S539" s="158"/>
      <c r="T539" s="158"/>
    </row>
    <row r="540" spans="5:20" ht="18" x14ac:dyDescent="0.35">
      <c r="E540" s="231" t="s">
        <v>73</v>
      </c>
      <c r="F540" s="222"/>
      <c r="G540" s="222"/>
      <c r="H540" s="222"/>
      <c r="I540" s="222"/>
      <c r="J540" s="230"/>
      <c r="K540" s="167">
        <f t="shared" si="100"/>
        <v>0</v>
      </c>
      <c r="L540" s="168">
        <f t="shared" si="101"/>
        <v>0</v>
      </c>
      <c r="M540" s="169">
        <f t="shared" si="102"/>
        <v>0</v>
      </c>
      <c r="N540" s="172">
        <f t="shared" si="103"/>
        <v>0</v>
      </c>
      <c r="O540" s="224">
        <v>1</v>
      </c>
      <c r="P540" s="158"/>
      <c r="Q540" s="158"/>
      <c r="R540" s="158"/>
      <c r="S540" s="158"/>
      <c r="T540" s="158"/>
    </row>
    <row r="541" spans="5:20" ht="18" x14ac:dyDescent="0.35">
      <c r="E541" s="231" t="s">
        <v>73</v>
      </c>
      <c r="F541" s="222"/>
      <c r="G541" s="222"/>
      <c r="H541" s="222"/>
      <c r="I541" s="222"/>
      <c r="J541" s="230"/>
      <c r="K541" s="167">
        <f t="shared" si="100"/>
        <v>0</v>
      </c>
      <c r="L541" s="168">
        <f t="shared" si="101"/>
        <v>0</v>
      </c>
      <c r="M541" s="169">
        <f t="shared" si="102"/>
        <v>0</v>
      </c>
      <c r="N541" s="172">
        <f t="shared" si="103"/>
        <v>0</v>
      </c>
      <c r="O541" s="224">
        <v>1</v>
      </c>
      <c r="P541" s="158"/>
      <c r="Q541" s="158"/>
      <c r="R541" s="158"/>
      <c r="S541" s="158"/>
      <c r="T541" s="158"/>
    </row>
    <row r="542" spans="5:20" ht="18" x14ac:dyDescent="0.35">
      <c r="E542" s="231" t="s">
        <v>73</v>
      </c>
      <c r="F542" s="222"/>
      <c r="G542" s="222"/>
      <c r="H542" s="222"/>
      <c r="I542" s="222"/>
      <c r="J542" s="230"/>
      <c r="K542" s="167">
        <f t="shared" si="100"/>
        <v>0</v>
      </c>
      <c r="L542" s="168">
        <f t="shared" si="101"/>
        <v>0</v>
      </c>
      <c r="M542" s="169">
        <f t="shared" si="102"/>
        <v>0</v>
      </c>
      <c r="N542" s="172">
        <f t="shared" si="103"/>
        <v>0</v>
      </c>
      <c r="O542" s="224">
        <v>1</v>
      </c>
      <c r="P542" s="158"/>
      <c r="Q542" s="158"/>
      <c r="R542" s="158"/>
      <c r="S542" s="158"/>
      <c r="T542" s="158"/>
    </row>
    <row r="543" spans="5:20" ht="18" x14ac:dyDescent="0.35">
      <c r="E543" s="231" t="s">
        <v>73</v>
      </c>
      <c r="F543" s="222"/>
      <c r="G543" s="222"/>
      <c r="H543" s="222"/>
      <c r="I543" s="222"/>
      <c r="J543" s="230"/>
      <c r="K543" s="167">
        <f t="shared" si="100"/>
        <v>0</v>
      </c>
      <c r="L543" s="168">
        <f t="shared" si="101"/>
        <v>0</v>
      </c>
      <c r="M543" s="169">
        <f t="shared" si="102"/>
        <v>0</v>
      </c>
      <c r="N543" s="172">
        <f t="shared" si="103"/>
        <v>0</v>
      </c>
      <c r="O543" s="224">
        <v>1</v>
      </c>
      <c r="P543" s="158"/>
      <c r="Q543" s="158"/>
      <c r="R543" s="158"/>
      <c r="S543" s="158"/>
      <c r="T543" s="158"/>
    </row>
    <row r="544" spans="5:20" ht="18" x14ac:dyDescent="0.35">
      <c r="E544" s="231" t="s">
        <v>73</v>
      </c>
      <c r="F544" s="222"/>
      <c r="G544" s="222"/>
      <c r="H544" s="222"/>
      <c r="I544" s="222"/>
      <c r="J544" s="230"/>
      <c r="K544" s="167">
        <f t="shared" si="100"/>
        <v>0</v>
      </c>
      <c r="L544" s="168">
        <f t="shared" si="101"/>
        <v>0</v>
      </c>
      <c r="M544" s="169">
        <f t="shared" si="102"/>
        <v>0</v>
      </c>
      <c r="N544" s="172">
        <f t="shared" si="103"/>
        <v>0</v>
      </c>
      <c r="O544" s="224">
        <v>1</v>
      </c>
      <c r="P544" s="158"/>
      <c r="Q544" s="158"/>
      <c r="R544" s="158"/>
      <c r="S544" s="158"/>
      <c r="T544" s="158"/>
    </row>
    <row r="545" spans="2:20" ht="18" x14ac:dyDescent="0.35">
      <c r="E545" s="231" t="s">
        <v>73</v>
      </c>
      <c r="F545" s="222"/>
      <c r="G545" s="222"/>
      <c r="H545" s="222"/>
      <c r="I545" s="222"/>
      <c r="J545" s="230"/>
      <c r="K545" s="167">
        <f t="shared" si="100"/>
        <v>0</v>
      </c>
      <c r="L545" s="168">
        <f t="shared" si="101"/>
        <v>0</v>
      </c>
      <c r="M545" s="169">
        <f t="shared" si="102"/>
        <v>0</v>
      </c>
      <c r="N545" s="172">
        <f t="shared" si="103"/>
        <v>0</v>
      </c>
      <c r="O545" s="224">
        <v>1</v>
      </c>
      <c r="P545" s="158"/>
      <c r="Q545" s="158"/>
      <c r="R545" s="158"/>
      <c r="S545" s="158"/>
      <c r="T545" s="158"/>
    </row>
    <row r="546" spans="2:20" ht="18" x14ac:dyDescent="0.35">
      <c r="E546" s="231" t="s">
        <v>73</v>
      </c>
      <c r="F546" s="222"/>
      <c r="G546" s="222"/>
      <c r="H546" s="222"/>
      <c r="I546" s="222"/>
      <c r="J546" s="230"/>
      <c r="K546" s="167">
        <f t="shared" si="100"/>
        <v>0</v>
      </c>
      <c r="L546" s="168">
        <f t="shared" si="101"/>
        <v>0</v>
      </c>
      <c r="M546" s="169">
        <f t="shared" si="102"/>
        <v>0</v>
      </c>
      <c r="N546" s="172">
        <f t="shared" si="103"/>
        <v>0</v>
      </c>
      <c r="O546" s="224">
        <v>1</v>
      </c>
      <c r="P546" s="158"/>
      <c r="Q546" s="158"/>
      <c r="R546" s="158"/>
      <c r="S546" s="158"/>
      <c r="T546" s="158"/>
    </row>
    <row r="547" spans="2:20" ht="18" x14ac:dyDescent="0.35">
      <c r="E547" s="231" t="s">
        <v>73</v>
      </c>
      <c r="F547" s="222"/>
      <c r="G547" s="222"/>
      <c r="H547" s="222"/>
      <c r="I547" s="222"/>
      <c r="J547" s="230"/>
      <c r="K547" s="167">
        <f t="shared" si="100"/>
        <v>0</v>
      </c>
      <c r="L547" s="168">
        <f t="shared" si="101"/>
        <v>0</v>
      </c>
      <c r="M547" s="169">
        <f t="shared" si="102"/>
        <v>0</v>
      </c>
      <c r="N547" s="172">
        <f t="shared" si="103"/>
        <v>0</v>
      </c>
      <c r="O547" s="224">
        <v>1</v>
      </c>
      <c r="P547" s="158"/>
      <c r="Q547" s="158"/>
      <c r="R547" s="158"/>
      <c r="S547" s="158"/>
      <c r="T547" s="158"/>
    </row>
    <row r="548" spans="2:20" ht="18" x14ac:dyDescent="0.35">
      <c r="E548" s="231" t="s">
        <v>73</v>
      </c>
      <c r="F548" s="222"/>
      <c r="G548" s="222"/>
      <c r="H548" s="222"/>
      <c r="I548" s="222"/>
      <c r="J548" s="230"/>
      <c r="K548" s="167">
        <f t="shared" si="100"/>
        <v>0</v>
      </c>
      <c r="L548" s="168">
        <f t="shared" si="101"/>
        <v>0</v>
      </c>
      <c r="M548" s="169">
        <f t="shared" si="102"/>
        <v>0</v>
      </c>
      <c r="N548" s="172">
        <f t="shared" si="103"/>
        <v>0</v>
      </c>
      <c r="O548" s="224">
        <v>1</v>
      </c>
      <c r="P548" s="158"/>
      <c r="Q548" s="158"/>
      <c r="R548" s="158"/>
      <c r="S548" s="158"/>
      <c r="T548" s="158"/>
    </row>
    <row r="549" spans="2:20" ht="18" x14ac:dyDescent="0.35">
      <c r="E549" s="231" t="s">
        <v>73</v>
      </c>
      <c r="F549" s="222"/>
      <c r="G549" s="222"/>
      <c r="H549" s="222"/>
      <c r="I549" s="222"/>
      <c r="J549" s="230"/>
      <c r="K549" s="167">
        <f t="shared" si="100"/>
        <v>0</v>
      </c>
      <c r="L549" s="168">
        <f t="shared" si="101"/>
        <v>0</v>
      </c>
      <c r="M549" s="169">
        <f t="shared" si="102"/>
        <v>0</v>
      </c>
      <c r="N549" s="172">
        <f t="shared" si="103"/>
        <v>0</v>
      </c>
      <c r="O549" s="224">
        <v>1</v>
      </c>
      <c r="P549" s="158"/>
      <c r="Q549" s="158"/>
      <c r="R549" s="158"/>
      <c r="S549" s="158"/>
      <c r="T549" s="158"/>
    </row>
    <row r="550" spans="2:20" ht="18" x14ac:dyDescent="0.35">
      <c r="E550" s="231" t="s">
        <v>73</v>
      </c>
      <c r="F550" s="222"/>
      <c r="G550" s="222"/>
      <c r="H550" s="222"/>
      <c r="I550" s="222"/>
      <c r="J550" s="230"/>
      <c r="K550" s="167">
        <f t="shared" si="100"/>
        <v>0</v>
      </c>
      <c r="L550" s="168">
        <f t="shared" si="101"/>
        <v>0</v>
      </c>
      <c r="M550" s="169">
        <f t="shared" si="102"/>
        <v>0</v>
      </c>
      <c r="N550" s="172">
        <f t="shared" si="103"/>
        <v>0</v>
      </c>
      <c r="O550" s="224">
        <v>1</v>
      </c>
      <c r="P550" s="158"/>
      <c r="Q550" s="158"/>
      <c r="R550" s="158"/>
      <c r="S550" s="158"/>
      <c r="T550" s="158"/>
    </row>
    <row r="551" spans="2:20" ht="18.600000000000001" thickBot="1" x14ac:dyDescent="0.4">
      <c r="E551" s="234" t="s">
        <v>73</v>
      </c>
      <c r="F551" s="227"/>
      <c r="G551" s="227"/>
      <c r="H551" s="227"/>
      <c r="I551" s="227"/>
      <c r="J551" s="235"/>
      <c r="K551" s="173">
        <f t="shared" si="100"/>
        <v>0</v>
      </c>
      <c r="L551" s="174">
        <f t="shared" si="101"/>
        <v>0</v>
      </c>
      <c r="M551" s="175">
        <f t="shared" si="102"/>
        <v>0</v>
      </c>
      <c r="N551" s="176">
        <f t="shared" si="103"/>
        <v>0</v>
      </c>
      <c r="O551" s="228">
        <v>1</v>
      </c>
      <c r="P551" s="158"/>
      <c r="Q551" s="158"/>
      <c r="R551" s="158"/>
      <c r="S551" s="158"/>
      <c r="T551" s="158"/>
    </row>
    <row r="552" spans="2:20" ht="27" thickTop="1" thickBot="1" x14ac:dyDescent="0.55000000000000004">
      <c r="E552" s="177"/>
      <c r="F552" s="178"/>
      <c r="G552" s="212"/>
      <c r="H552" s="179"/>
      <c r="I552" s="179"/>
      <c r="J552" s="211" t="s">
        <v>6</v>
      </c>
      <c r="K552" s="181">
        <f>SUM(K490:K551)</f>
        <v>0</v>
      </c>
      <c r="L552" s="181">
        <f>SUM(L490:L551)</f>
        <v>0</v>
      </c>
      <c r="M552" s="181">
        <f>SUM(M490:M551)</f>
        <v>0</v>
      </c>
      <c r="N552" s="182">
        <f>SUM(N490:N551)</f>
        <v>0</v>
      </c>
      <c r="O552" s="209" t="s">
        <v>75</v>
      </c>
      <c r="P552" s="158"/>
      <c r="Q552" s="158"/>
      <c r="R552" s="158"/>
      <c r="S552" s="158"/>
      <c r="T552" s="158"/>
    </row>
    <row r="553" spans="2:20" ht="27" thickTop="1" thickBot="1" x14ac:dyDescent="0.55000000000000004">
      <c r="E553" s="185"/>
      <c r="F553" s="186"/>
      <c r="G553" s="188" t="s">
        <v>76</v>
      </c>
      <c r="H553" s="187"/>
      <c r="I553" s="187"/>
      <c r="J553" s="210"/>
      <c r="K553" s="193">
        <f>M552-O553</f>
        <v>0</v>
      </c>
      <c r="L553" s="191" t="s">
        <v>77</v>
      </c>
      <c r="M553" s="191"/>
      <c r="N553" s="191"/>
      <c r="O553" s="193">
        <f>SUMIF((O490:O551),2,(M490:M551))</f>
        <v>0</v>
      </c>
      <c r="P553" s="158"/>
      <c r="Q553" s="158"/>
      <c r="R553" s="158"/>
      <c r="S553" s="158"/>
      <c r="T553" s="158"/>
    </row>
    <row r="554" spans="2:20" ht="8.1" customHeight="1" thickTop="1" thickBot="1" x14ac:dyDescent="0.4">
      <c r="B554" s="194"/>
      <c r="C554" s="195"/>
      <c r="D554" s="196"/>
      <c r="E554" s="196"/>
      <c r="F554" s="196"/>
      <c r="G554" s="196"/>
      <c r="H554" s="196"/>
      <c r="I554" s="196"/>
      <c r="J554" s="196"/>
      <c r="K554" s="196"/>
      <c r="L554" s="158"/>
      <c r="M554" s="158"/>
      <c r="N554" s="158"/>
      <c r="O554" s="158"/>
      <c r="P554" s="158"/>
      <c r="Q554" s="158"/>
      <c r="R554" s="158"/>
      <c r="S554" s="158"/>
      <c r="T554" s="158"/>
    </row>
    <row r="555" spans="2:20" ht="24.6" thickTop="1" thickBot="1" x14ac:dyDescent="0.4">
      <c r="B555" s="619" t="s">
        <v>86</v>
      </c>
      <c r="C555" s="620"/>
      <c r="D555" s="620"/>
      <c r="E555" s="620"/>
      <c r="F555" s="620"/>
      <c r="G555" s="620"/>
      <c r="H555" s="620"/>
      <c r="I555" s="620"/>
      <c r="J555" s="620"/>
      <c r="K555" s="620"/>
      <c r="L555" s="620"/>
      <c r="M555" s="620"/>
      <c r="N555" s="620"/>
      <c r="O555" s="621"/>
      <c r="P555" s="158"/>
      <c r="Q555" s="158"/>
      <c r="R555" s="158"/>
      <c r="S555" s="158"/>
      <c r="T555" s="158"/>
    </row>
    <row r="556" spans="2:20" ht="19.2" thickTop="1" thickBot="1" x14ac:dyDescent="0.4">
      <c r="B556" s="162"/>
      <c r="C556" s="163" t="s">
        <v>60</v>
      </c>
      <c r="D556" s="163" t="s">
        <v>61</v>
      </c>
      <c r="E556" s="163" t="s">
        <v>62</v>
      </c>
      <c r="F556" s="163" t="s">
        <v>63</v>
      </c>
      <c r="G556" s="164" t="s">
        <v>64</v>
      </c>
      <c r="H556" s="163" t="s">
        <v>65</v>
      </c>
      <c r="I556" s="163" t="s">
        <v>66</v>
      </c>
      <c r="J556" s="163" t="s">
        <v>67</v>
      </c>
      <c r="K556" s="163" t="s">
        <v>68</v>
      </c>
      <c r="L556" s="163" t="s">
        <v>69</v>
      </c>
      <c r="M556" s="165" t="s">
        <v>70</v>
      </c>
      <c r="N556" s="166" t="s">
        <v>71</v>
      </c>
      <c r="O556" s="166" t="s">
        <v>72</v>
      </c>
      <c r="P556" s="158"/>
      <c r="Q556" s="158"/>
      <c r="R556" s="158"/>
      <c r="S556" s="158"/>
      <c r="T556" s="158"/>
    </row>
    <row r="557" spans="2:20" ht="18.600000000000001" thickTop="1" x14ac:dyDescent="0.35">
      <c r="B557" s="255" t="s">
        <v>82</v>
      </c>
      <c r="C557" s="256"/>
      <c r="D557" s="256"/>
      <c r="E557" s="256"/>
      <c r="F557" s="256"/>
      <c r="G557" s="256"/>
      <c r="H557" s="256"/>
      <c r="I557" s="256"/>
      <c r="J557" s="256"/>
      <c r="K557" s="267"/>
      <c r="L557" s="267"/>
      <c r="M557" s="268"/>
      <c r="N557" s="269"/>
      <c r="O557" s="246"/>
    </row>
    <row r="558" spans="2:20" ht="18" x14ac:dyDescent="0.35">
      <c r="B558" s="229" t="s">
        <v>73</v>
      </c>
      <c r="C558" s="222"/>
      <c r="D558" s="222"/>
      <c r="E558" s="222"/>
      <c r="F558" s="222"/>
      <c r="G558" s="222"/>
      <c r="H558" s="222"/>
      <c r="I558" s="222"/>
      <c r="J558" s="223"/>
      <c r="K558" s="167">
        <f t="shared" ref="K558:K577" si="104">G558*H558*I558</f>
        <v>0</v>
      </c>
      <c r="L558" s="168">
        <f t="shared" ref="L558:L577" si="105">(H558+I558)*2*J558*G558</f>
        <v>0</v>
      </c>
      <c r="M558" s="169">
        <f t="shared" ref="M558:M577" si="106">G558*H558*I558*J558</f>
        <v>0</v>
      </c>
      <c r="N558" s="170">
        <f t="shared" ref="N558:N577" si="107">G558*(H558+0.5+0.5)*(I558+0.5+0.5)*J558</f>
        <v>0</v>
      </c>
      <c r="O558" s="224">
        <v>1</v>
      </c>
      <c r="P558" s="171">
        <f>((E558+(E558+H558))/2)*F558</f>
        <v>0</v>
      </c>
      <c r="Q558" s="171">
        <f>((H558+(E558+H558))/2)*I558</f>
        <v>0</v>
      </c>
      <c r="R558" s="171">
        <f>(P558+Q558)*J558</f>
        <v>0</v>
      </c>
      <c r="S558" s="158"/>
      <c r="T558" s="158"/>
    </row>
    <row r="559" spans="2:20" ht="18" x14ac:dyDescent="0.35">
      <c r="B559" s="231" t="s">
        <v>73</v>
      </c>
      <c r="C559" s="222"/>
      <c r="D559" s="222"/>
      <c r="E559" s="222"/>
      <c r="F559" s="222"/>
      <c r="G559" s="222"/>
      <c r="H559" s="222"/>
      <c r="I559" s="222"/>
      <c r="J559" s="223"/>
      <c r="K559" s="167">
        <f t="shared" si="104"/>
        <v>0</v>
      </c>
      <c r="L559" s="168">
        <f t="shared" si="105"/>
        <v>0</v>
      </c>
      <c r="M559" s="169">
        <f t="shared" si="106"/>
        <v>0</v>
      </c>
      <c r="N559" s="172">
        <f t="shared" si="107"/>
        <v>0</v>
      </c>
      <c r="O559" s="224">
        <v>1</v>
      </c>
      <c r="P559" s="171"/>
      <c r="Q559" s="171"/>
      <c r="R559" s="158"/>
      <c r="S559" s="158"/>
      <c r="T559" s="158"/>
    </row>
    <row r="560" spans="2:20" ht="18" x14ac:dyDescent="0.35">
      <c r="B560" s="231" t="s">
        <v>73</v>
      </c>
      <c r="C560" s="222"/>
      <c r="D560" s="222"/>
      <c r="E560" s="222"/>
      <c r="F560" s="222"/>
      <c r="G560" s="222"/>
      <c r="H560" s="222"/>
      <c r="I560" s="222"/>
      <c r="J560" s="223"/>
      <c r="K560" s="167">
        <f t="shared" si="104"/>
        <v>0</v>
      </c>
      <c r="L560" s="168">
        <f t="shared" si="105"/>
        <v>0</v>
      </c>
      <c r="M560" s="169">
        <f t="shared" si="106"/>
        <v>0</v>
      </c>
      <c r="N560" s="172">
        <f t="shared" si="107"/>
        <v>0</v>
      </c>
      <c r="O560" s="224">
        <v>1</v>
      </c>
      <c r="P560" s="158"/>
      <c r="Q560" s="158"/>
      <c r="R560" s="158"/>
      <c r="S560" s="158"/>
      <c r="T560" s="158"/>
    </row>
    <row r="561" spans="2:20" ht="18" x14ac:dyDescent="0.35">
      <c r="B561" s="231" t="s">
        <v>73</v>
      </c>
      <c r="C561" s="222"/>
      <c r="D561" s="222"/>
      <c r="E561" s="222"/>
      <c r="F561" s="222"/>
      <c r="G561" s="222"/>
      <c r="H561" s="222"/>
      <c r="I561" s="222"/>
      <c r="J561" s="223"/>
      <c r="K561" s="167">
        <f t="shared" si="104"/>
        <v>0</v>
      </c>
      <c r="L561" s="168">
        <f t="shared" si="105"/>
        <v>0</v>
      </c>
      <c r="M561" s="169">
        <f t="shared" si="106"/>
        <v>0</v>
      </c>
      <c r="N561" s="172">
        <f t="shared" si="107"/>
        <v>0</v>
      </c>
      <c r="O561" s="224">
        <v>1</v>
      </c>
      <c r="P561" s="158"/>
      <c r="Q561" s="158"/>
      <c r="R561" s="158"/>
      <c r="S561" s="158"/>
      <c r="T561" s="158"/>
    </row>
    <row r="562" spans="2:20" ht="18" x14ac:dyDescent="0.35">
      <c r="B562" s="231" t="s">
        <v>73</v>
      </c>
      <c r="C562" s="222"/>
      <c r="D562" s="222"/>
      <c r="E562" s="222"/>
      <c r="F562" s="222"/>
      <c r="G562" s="222"/>
      <c r="H562" s="222"/>
      <c r="I562" s="222"/>
      <c r="J562" s="223"/>
      <c r="K562" s="167">
        <f t="shared" si="104"/>
        <v>0</v>
      </c>
      <c r="L562" s="168">
        <f t="shared" si="105"/>
        <v>0</v>
      </c>
      <c r="M562" s="169">
        <f t="shared" si="106"/>
        <v>0</v>
      </c>
      <c r="N562" s="172">
        <f t="shared" si="107"/>
        <v>0</v>
      </c>
      <c r="O562" s="224">
        <v>1</v>
      </c>
      <c r="P562" s="158"/>
      <c r="Q562" s="158"/>
      <c r="R562" s="158"/>
      <c r="S562" s="158"/>
      <c r="T562" s="158"/>
    </row>
    <row r="563" spans="2:20" ht="18" x14ac:dyDescent="0.35">
      <c r="B563" s="231" t="s">
        <v>73</v>
      </c>
      <c r="C563" s="222"/>
      <c r="D563" s="222"/>
      <c r="E563" s="222"/>
      <c r="F563" s="222"/>
      <c r="G563" s="222"/>
      <c r="H563" s="222"/>
      <c r="I563" s="222"/>
      <c r="J563" s="223"/>
      <c r="K563" s="167">
        <f t="shared" si="104"/>
        <v>0</v>
      </c>
      <c r="L563" s="168">
        <f t="shared" si="105"/>
        <v>0</v>
      </c>
      <c r="M563" s="169">
        <f t="shared" si="106"/>
        <v>0</v>
      </c>
      <c r="N563" s="172">
        <f t="shared" si="107"/>
        <v>0</v>
      </c>
      <c r="O563" s="224">
        <v>1</v>
      </c>
      <c r="P563" s="158"/>
      <c r="Q563" s="158"/>
      <c r="R563" s="158"/>
      <c r="S563" s="158"/>
      <c r="T563" s="158"/>
    </row>
    <row r="564" spans="2:20" ht="18" x14ac:dyDescent="0.35">
      <c r="B564" s="231" t="s">
        <v>73</v>
      </c>
      <c r="C564" s="222"/>
      <c r="D564" s="222"/>
      <c r="E564" s="222"/>
      <c r="F564" s="222"/>
      <c r="G564" s="222"/>
      <c r="H564" s="222"/>
      <c r="I564" s="222"/>
      <c r="J564" s="223"/>
      <c r="K564" s="167">
        <f t="shared" si="104"/>
        <v>0</v>
      </c>
      <c r="L564" s="168">
        <f t="shared" si="105"/>
        <v>0</v>
      </c>
      <c r="M564" s="169">
        <f t="shared" si="106"/>
        <v>0</v>
      </c>
      <c r="N564" s="172">
        <f t="shared" si="107"/>
        <v>0</v>
      </c>
      <c r="O564" s="224">
        <v>1</v>
      </c>
      <c r="P564" s="158"/>
      <c r="Q564" s="158"/>
      <c r="R564" s="158"/>
      <c r="S564" s="158"/>
      <c r="T564" s="158"/>
    </row>
    <row r="565" spans="2:20" ht="18" x14ac:dyDescent="0.35">
      <c r="B565" s="231" t="s">
        <v>73</v>
      </c>
      <c r="C565" s="222"/>
      <c r="D565" s="222"/>
      <c r="E565" s="222"/>
      <c r="F565" s="222"/>
      <c r="G565" s="222"/>
      <c r="H565" s="222"/>
      <c r="I565" s="222"/>
      <c r="J565" s="223"/>
      <c r="K565" s="167">
        <f t="shared" si="104"/>
        <v>0</v>
      </c>
      <c r="L565" s="168">
        <f t="shared" si="105"/>
        <v>0</v>
      </c>
      <c r="M565" s="169">
        <f t="shared" si="106"/>
        <v>0</v>
      </c>
      <c r="N565" s="172">
        <f t="shared" si="107"/>
        <v>0</v>
      </c>
      <c r="O565" s="224">
        <v>1</v>
      </c>
      <c r="P565" s="158"/>
      <c r="Q565" s="158"/>
      <c r="R565" s="158"/>
      <c r="S565" s="158"/>
      <c r="T565" s="158"/>
    </row>
    <row r="566" spans="2:20" ht="18" x14ac:dyDescent="0.35">
      <c r="B566" s="231" t="s">
        <v>73</v>
      </c>
      <c r="C566" s="222"/>
      <c r="D566" s="222"/>
      <c r="E566" s="222"/>
      <c r="F566" s="222"/>
      <c r="G566" s="222"/>
      <c r="H566" s="222"/>
      <c r="I566" s="222"/>
      <c r="J566" s="223"/>
      <c r="K566" s="167">
        <f t="shared" si="104"/>
        <v>0</v>
      </c>
      <c r="L566" s="168">
        <f t="shared" si="105"/>
        <v>0</v>
      </c>
      <c r="M566" s="169">
        <f t="shared" si="106"/>
        <v>0</v>
      </c>
      <c r="N566" s="172">
        <f t="shared" si="107"/>
        <v>0</v>
      </c>
      <c r="O566" s="224">
        <v>1</v>
      </c>
      <c r="P566" s="158"/>
      <c r="Q566" s="158"/>
      <c r="R566" s="158"/>
      <c r="S566" s="158"/>
      <c r="T566" s="158"/>
    </row>
    <row r="567" spans="2:20" ht="18" x14ac:dyDescent="0.35">
      <c r="B567" s="231" t="s">
        <v>73</v>
      </c>
      <c r="C567" s="222"/>
      <c r="D567" s="222"/>
      <c r="E567" s="222"/>
      <c r="F567" s="222"/>
      <c r="G567" s="222"/>
      <c r="H567" s="222"/>
      <c r="I567" s="222"/>
      <c r="J567" s="223"/>
      <c r="K567" s="167">
        <f t="shared" si="104"/>
        <v>0</v>
      </c>
      <c r="L567" s="168">
        <f t="shared" si="105"/>
        <v>0</v>
      </c>
      <c r="M567" s="169">
        <f t="shared" si="106"/>
        <v>0</v>
      </c>
      <c r="N567" s="172">
        <f t="shared" si="107"/>
        <v>0</v>
      </c>
      <c r="O567" s="224">
        <v>1</v>
      </c>
      <c r="P567" s="158"/>
      <c r="Q567" s="158"/>
      <c r="R567" s="158"/>
      <c r="S567" s="158"/>
      <c r="T567" s="158"/>
    </row>
    <row r="568" spans="2:20" ht="18" x14ac:dyDescent="0.35">
      <c r="B568" s="231" t="s">
        <v>73</v>
      </c>
      <c r="C568" s="222"/>
      <c r="D568" s="222"/>
      <c r="E568" s="222"/>
      <c r="F568" s="222"/>
      <c r="G568" s="222"/>
      <c r="H568" s="222"/>
      <c r="I568" s="222"/>
      <c r="J568" s="223"/>
      <c r="K568" s="167">
        <f t="shared" si="104"/>
        <v>0</v>
      </c>
      <c r="L568" s="168">
        <f t="shared" si="105"/>
        <v>0</v>
      </c>
      <c r="M568" s="169">
        <f t="shared" si="106"/>
        <v>0</v>
      </c>
      <c r="N568" s="172">
        <f t="shared" si="107"/>
        <v>0</v>
      </c>
      <c r="O568" s="224">
        <v>1</v>
      </c>
      <c r="P568" s="158"/>
      <c r="Q568" s="158"/>
      <c r="R568" s="158"/>
      <c r="S568" s="158"/>
      <c r="T568" s="158"/>
    </row>
    <row r="569" spans="2:20" ht="18" x14ac:dyDescent="0.35">
      <c r="B569" s="231" t="s">
        <v>73</v>
      </c>
      <c r="C569" s="222"/>
      <c r="D569" s="222"/>
      <c r="E569" s="222"/>
      <c r="F569" s="222"/>
      <c r="G569" s="222"/>
      <c r="H569" s="222"/>
      <c r="I569" s="222"/>
      <c r="J569" s="223"/>
      <c r="K569" s="167">
        <f t="shared" si="104"/>
        <v>0</v>
      </c>
      <c r="L569" s="168">
        <f t="shared" si="105"/>
        <v>0</v>
      </c>
      <c r="M569" s="169">
        <f t="shared" si="106"/>
        <v>0</v>
      </c>
      <c r="N569" s="172">
        <f t="shared" si="107"/>
        <v>0</v>
      </c>
      <c r="O569" s="224">
        <v>1</v>
      </c>
      <c r="P569" s="158"/>
      <c r="Q569" s="158"/>
      <c r="R569" s="158"/>
      <c r="S569" s="158"/>
      <c r="T569" s="158"/>
    </row>
    <row r="570" spans="2:20" ht="18" x14ac:dyDescent="0.35">
      <c r="B570" s="231" t="s">
        <v>73</v>
      </c>
      <c r="C570" s="222"/>
      <c r="D570" s="222"/>
      <c r="E570" s="222"/>
      <c r="F570" s="222"/>
      <c r="G570" s="222"/>
      <c r="H570" s="222"/>
      <c r="I570" s="222"/>
      <c r="J570" s="223"/>
      <c r="K570" s="167">
        <f t="shared" si="104"/>
        <v>0</v>
      </c>
      <c r="L570" s="168">
        <f t="shared" si="105"/>
        <v>0</v>
      </c>
      <c r="M570" s="169">
        <f t="shared" si="106"/>
        <v>0</v>
      </c>
      <c r="N570" s="172">
        <f t="shared" si="107"/>
        <v>0</v>
      </c>
      <c r="O570" s="224">
        <v>1</v>
      </c>
      <c r="P570" s="158"/>
      <c r="Q570" s="158"/>
      <c r="R570" s="158"/>
      <c r="S570" s="158"/>
      <c r="T570" s="158"/>
    </row>
    <row r="571" spans="2:20" ht="18" x14ac:dyDescent="0.35">
      <c r="B571" s="231" t="s">
        <v>73</v>
      </c>
      <c r="C571" s="222"/>
      <c r="D571" s="222"/>
      <c r="E571" s="222"/>
      <c r="F571" s="222"/>
      <c r="G571" s="222"/>
      <c r="H571" s="222"/>
      <c r="I571" s="222"/>
      <c r="J571" s="223"/>
      <c r="K571" s="167">
        <f t="shared" si="104"/>
        <v>0</v>
      </c>
      <c r="L571" s="168">
        <f t="shared" si="105"/>
        <v>0</v>
      </c>
      <c r="M571" s="169">
        <f t="shared" si="106"/>
        <v>0</v>
      </c>
      <c r="N571" s="172">
        <f t="shared" si="107"/>
        <v>0</v>
      </c>
      <c r="O571" s="224">
        <v>1</v>
      </c>
      <c r="P571" s="158"/>
      <c r="Q571" s="158"/>
      <c r="R571" s="158"/>
      <c r="S571" s="158"/>
      <c r="T571" s="158"/>
    </row>
    <row r="572" spans="2:20" ht="18" x14ac:dyDescent="0.35">
      <c r="B572" s="231" t="s">
        <v>73</v>
      </c>
      <c r="C572" s="222"/>
      <c r="D572" s="222"/>
      <c r="E572" s="222"/>
      <c r="F572" s="222"/>
      <c r="G572" s="222"/>
      <c r="H572" s="222"/>
      <c r="I572" s="222"/>
      <c r="J572" s="223"/>
      <c r="K572" s="167">
        <f t="shared" si="104"/>
        <v>0</v>
      </c>
      <c r="L572" s="168">
        <f t="shared" si="105"/>
        <v>0</v>
      </c>
      <c r="M572" s="169">
        <f t="shared" si="106"/>
        <v>0</v>
      </c>
      <c r="N572" s="172">
        <f t="shared" si="107"/>
        <v>0</v>
      </c>
      <c r="O572" s="224">
        <v>1</v>
      </c>
      <c r="P572" s="158"/>
      <c r="Q572" s="158"/>
      <c r="R572" s="158"/>
      <c r="S572" s="158"/>
      <c r="T572" s="158"/>
    </row>
    <row r="573" spans="2:20" ht="18" x14ac:dyDescent="0.35">
      <c r="B573" s="231" t="s">
        <v>73</v>
      </c>
      <c r="C573" s="222"/>
      <c r="D573" s="222"/>
      <c r="E573" s="222"/>
      <c r="F573" s="222"/>
      <c r="G573" s="222"/>
      <c r="H573" s="222"/>
      <c r="I573" s="222"/>
      <c r="J573" s="223"/>
      <c r="K573" s="167">
        <f t="shared" si="104"/>
        <v>0</v>
      </c>
      <c r="L573" s="168">
        <f t="shared" si="105"/>
        <v>0</v>
      </c>
      <c r="M573" s="169">
        <f t="shared" si="106"/>
        <v>0</v>
      </c>
      <c r="N573" s="172">
        <f t="shared" si="107"/>
        <v>0</v>
      </c>
      <c r="O573" s="224">
        <v>1</v>
      </c>
      <c r="P573" s="158"/>
      <c r="Q573" s="158"/>
      <c r="R573" s="158"/>
      <c r="S573" s="158"/>
      <c r="T573" s="158"/>
    </row>
    <row r="574" spans="2:20" ht="18" x14ac:dyDescent="0.35">
      <c r="B574" s="231" t="s">
        <v>73</v>
      </c>
      <c r="C574" s="222"/>
      <c r="D574" s="222"/>
      <c r="E574" s="222"/>
      <c r="F574" s="222"/>
      <c r="G574" s="222"/>
      <c r="H574" s="222"/>
      <c r="I574" s="222"/>
      <c r="J574" s="223"/>
      <c r="K574" s="167">
        <f t="shared" si="104"/>
        <v>0</v>
      </c>
      <c r="L574" s="168">
        <f t="shared" si="105"/>
        <v>0</v>
      </c>
      <c r="M574" s="169">
        <f t="shared" si="106"/>
        <v>0</v>
      </c>
      <c r="N574" s="172">
        <f t="shared" si="107"/>
        <v>0</v>
      </c>
      <c r="O574" s="224">
        <v>1</v>
      </c>
      <c r="P574" s="158"/>
      <c r="Q574" s="158"/>
      <c r="R574" s="158"/>
      <c r="S574" s="158"/>
      <c r="T574" s="158"/>
    </row>
    <row r="575" spans="2:20" ht="18" x14ac:dyDescent="0.35">
      <c r="B575" s="231" t="s">
        <v>73</v>
      </c>
      <c r="C575" s="222"/>
      <c r="D575" s="222"/>
      <c r="E575" s="222"/>
      <c r="F575" s="222"/>
      <c r="G575" s="222"/>
      <c r="H575" s="222"/>
      <c r="I575" s="222"/>
      <c r="J575" s="223"/>
      <c r="K575" s="167">
        <f t="shared" si="104"/>
        <v>0</v>
      </c>
      <c r="L575" s="168">
        <f t="shared" si="105"/>
        <v>0</v>
      </c>
      <c r="M575" s="169">
        <f t="shared" si="106"/>
        <v>0</v>
      </c>
      <c r="N575" s="172">
        <f t="shared" si="107"/>
        <v>0</v>
      </c>
      <c r="O575" s="224">
        <v>1</v>
      </c>
      <c r="P575" s="158"/>
      <c r="Q575" s="158"/>
      <c r="R575" s="158"/>
      <c r="S575" s="158"/>
      <c r="T575" s="158"/>
    </row>
    <row r="576" spans="2:20" ht="18" x14ac:dyDescent="0.35">
      <c r="B576" s="231" t="s">
        <v>73</v>
      </c>
      <c r="C576" s="222"/>
      <c r="D576" s="222"/>
      <c r="E576" s="222"/>
      <c r="F576" s="222"/>
      <c r="G576" s="222"/>
      <c r="H576" s="222"/>
      <c r="I576" s="222"/>
      <c r="J576" s="223"/>
      <c r="K576" s="167">
        <f t="shared" si="104"/>
        <v>0</v>
      </c>
      <c r="L576" s="168">
        <f t="shared" si="105"/>
        <v>0</v>
      </c>
      <c r="M576" s="169">
        <f t="shared" si="106"/>
        <v>0</v>
      </c>
      <c r="N576" s="172">
        <f t="shared" si="107"/>
        <v>0</v>
      </c>
      <c r="O576" s="224">
        <v>1</v>
      </c>
      <c r="P576" s="158"/>
      <c r="Q576" s="158"/>
      <c r="R576" s="158"/>
      <c r="S576" s="158"/>
      <c r="T576" s="158"/>
    </row>
    <row r="577" spans="2:20" ht="18.600000000000001" thickBot="1" x14ac:dyDescent="0.4">
      <c r="B577" s="231" t="s">
        <v>73</v>
      </c>
      <c r="C577" s="222"/>
      <c r="D577" s="222"/>
      <c r="E577" s="222"/>
      <c r="F577" s="222"/>
      <c r="G577" s="222"/>
      <c r="H577" s="222"/>
      <c r="I577" s="222"/>
      <c r="J577" s="223"/>
      <c r="K577" s="173">
        <f t="shared" si="104"/>
        <v>0</v>
      </c>
      <c r="L577" s="174">
        <f t="shared" si="105"/>
        <v>0</v>
      </c>
      <c r="M577" s="175">
        <f t="shared" si="106"/>
        <v>0</v>
      </c>
      <c r="N577" s="176">
        <f t="shared" si="107"/>
        <v>0</v>
      </c>
      <c r="O577" s="261">
        <v>1</v>
      </c>
      <c r="P577" s="158"/>
      <c r="Q577" s="158"/>
      <c r="R577" s="158"/>
      <c r="S577" s="158"/>
      <c r="T577" s="158"/>
    </row>
    <row r="578" spans="2:20" ht="18.600000000000001" thickTop="1" x14ac:dyDescent="0.35">
      <c r="B578" s="237" t="s">
        <v>83</v>
      </c>
      <c r="C578" s="238"/>
      <c r="D578" s="238"/>
      <c r="E578" s="238"/>
      <c r="F578" s="238"/>
      <c r="G578" s="238"/>
      <c r="H578" s="238"/>
      <c r="I578" s="238"/>
      <c r="J578" s="238"/>
      <c r="K578" s="239"/>
      <c r="L578" s="239"/>
      <c r="M578" s="270"/>
      <c r="N578" s="246"/>
      <c r="O578" s="254"/>
    </row>
    <row r="579" spans="2:20" ht="18" x14ac:dyDescent="0.35">
      <c r="B579" s="231" t="s">
        <v>73</v>
      </c>
      <c r="C579" s="222"/>
      <c r="D579" s="222"/>
      <c r="E579" s="222"/>
      <c r="F579" s="222"/>
      <c r="G579" s="222"/>
      <c r="H579" s="222"/>
      <c r="I579" s="222"/>
      <c r="J579" s="223"/>
      <c r="K579" s="167">
        <f t="shared" ref="K579:K598" si="108">G579*H579*I579</f>
        <v>0</v>
      </c>
      <c r="L579" s="168">
        <f t="shared" ref="L579:L598" si="109">(H579+I579)*2*J579*G579</f>
        <v>0</v>
      </c>
      <c r="M579" s="169">
        <f t="shared" ref="M579:M598" si="110">G579*H579*I579*J579</f>
        <v>0</v>
      </c>
      <c r="N579" s="170">
        <f t="shared" ref="N579:N598" si="111">G579*(H579+0.5+0.5)*(I579+0.5+0.5)*J579</f>
        <v>0</v>
      </c>
      <c r="O579" s="233">
        <v>1</v>
      </c>
      <c r="P579" s="158"/>
      <c r="Q579" s="158"/>
      <c r="R579" s="158"/>
      <c r="S579" s="158"/>
      <c r="T579" s="158"/>
    </row>
    <row r="580" spans="2:20" ht="18" x14ac:dyDescent="0.35">
      <c r="B580" s="231" t="s">
        <v>73</v>
      </c>
      <c r="C580" s="222"/>
      <c r="D580" s="222"/>
      <c r="E580" s="222"/>
      <c r="F580" s="222"/>
      <c r="G580" s="222"/>
      <c r="H580" s="222"/>
      <c r="I580" s="222"/>
      <c r="J580" s="223"/>
      <c r="K580" s="167">
        <f t="shared" si="108"/>
        <v>0</v>
      </c>
      <c r="L580" s="168">
        <f t="shared" si="109"/>
        <v>0</v>
      </c>
      <c r="M580" s="169">
        <f t="shared" si="110"/>
        <v>0</v>
      </c>
      <c r="N580" s="172">
        <f t="shared" si="111"/>
        <v>0</v>
      </c>
      <c r="O580" s="224">
        <v>1</v>
      </c>
      <c r="P580" s="158"/>
      <c r="Q580" s="158"/>
      <c r="R580" s="158"/>
      <c r="S580" s="158"/>
      <c r="T580" s="158"/>
    </row>
    <row r="581" spans="2:20" ht="18" x14ac:dyDescent="0.35">
      <c r="B581" s="231" t="s">
        <v>73</v>
      </c>
      <c r="C581" s="222"/>
      <c r="D581" s="222"/>
      <c r="E581" s="222"/>
      <c r="F581" s="222"/>
      <c r="G581" s="222"/>
      <c r="H581" s="222"/>
      <c r="I581" s="222"/>
      <c r="J581" s="223"/>
      <c r="K581" s="167">
        <f t="shared" si="108"/>
        <v>0</v>
      </c>
      <c r="L581" s="168">
        <f t="shared" si="109"/>
        <v>0</v>
      </c>
      <c r="M581" s="169">
        <f t="shared" si="110"/>
        <v>0</v>
      </c>
      <c r="N581" s="172">
        <f t="shared" si="111"/>
        <v>0</v>
      </c>
      <c r="O581" s="224">
        <v>1</v>
      </c>
      <c r="P581" s="158"/>
      <c r="Q581" s="158"/>
      <c r="R581" s="158"/>
      <c r="S581" s="158"/>
      <c r="T581" s="158"/>
    </row>
    <row r="582" spans="2:20" ht="18" x14ac:dyDescent="0.35">
      <c r="B582" s="231" t="s">
        <v>73</v>
      </c>
      <c r="C582" s="222"/>
      <c r="D582" s="222"/>
      <c r="E582" s="222"/>
      <c r="F582" s="222"/>
      <c r="G582" s="222"/>
      <c r="H582" s="222"/>
      <c r="I582" s="222"/>
      <c r="J582" s="223"/>
      <c r="K582" s="167">
        <f t="shared" si="108"/>
        <v>0</v>
      </c>
      <c r="L582" s="168">
        <f t="shared" si="109"/>
        <v>0</v>
      </c>
      <c r="M582" s="169">
        <f t="shared" si="110"/>
        <v>0</v>
      </c>
      <c r="N582" s="172">
        <f t="shared" si="111"/>
        <v>0</v>
      </c>
      <c r="O582" s="224">
        <v>1</v>
      </c>
      <c r="P582" s="158"/>
      <c r="Q582" s="158"/>
      <c r="R582" s="158"/>
      <c r="S582" s="158"/>
      <c r="T582" s="158"/>
    </row>
    <row r="583" spans="2:20" ht="18" x14ac:dyDescent="0.35">
      <c r="B583" s="231" t="s">
        <v>73</v>
      </c>
      <c r="C583" s="222"/>
      <c r="D583" s="222"/>
      <c r="E583" s="222"/>
      <c r="F583" s="222"/>
      <c r="G583" s="222"/>
      <c r="H583" s="222"/>
      <c r="I583" s="222"/>
      <c r="J583" s="223"/>
      <c r="K583" s="167">
        <f t="shared" si="108"/>
        <v>0</v>
      </c>
      <c r="L583" s="168">
        <f t="shared" si="109"/>
        <v>0</v>
      </c>
      <c r="M583" s="169">
        <f t="shared" si="110"/>
        <v>0</v>
      </c>
      <c r="N583" s="172">
        <f t="shared" si="111"/>
        <v>0</v>
      </c>
      <c r="O583" s="224">
        <v>1</v>
      </c>
      <c r="P583" s="158"/>
      <c r="Q583" s="158"/>
      <c r="R583" s="158"/>
      <c r="S583" s="158"/>
      <c r="T583" s="158"/>
    </row>
    <row r="584" spans="2:20" ht="18" x14ac:dyDescent="0.35">
      <c r="B584" s="231" t="s">
        <v>73</v>
      </c>
      <c r="C584" s="222"/>
      <c r="D584" s="222"/>
      <c r="E584" s="222"/>
      <c r="F584" s="222"/>
      <c r="G584" s="222"/>
      <c r="H584" s="222"/>
      <c r="I584" s="222"/>
      <c r="J584" s="223"/>
      <c r="K584" s="167">
        <f t="shared" si="108"/>
        <v>0</v>
      </c>
      <c r="L584" s="168">
        <f t="shared" si="109"/>
        <v>0</v>
      </c>
      <c r="M584" s="169">
        <f t="shared" si="110"/>
        <v>0</v>
      </c>
      <c r="N584" s="172">
        <f t="shared" si="111"/>
        <v>0</v>
      </c>
      <c r="O584" s="224">
        <v>1</v>
      </c>
      <c r="P584" s="158"/>
      <c r="Q584" s="158"/>
      <c r="R584" s="158"/>
      <c r="S584" s="158"/>
      <c r="T584" s="158"/>
    </row>
    <row r="585" spans="2:20" ht="18" x14ac:dyDescent="0.35">
      <c r="B585" s="231" t="s">
        <v>73</v>
      </c>
      <c r="C585" s="222"/>
      <c r="D585" s="222"/>
      <c r="E585" s="222"/>
      <c r="F585" s="222"/>
      <c r="G585" s="222"/>
      <c r="H585" s="222"/>
      <c r="I585" s="222"/>
      <c r="J585" s="223"/>
      <c r="K585" s="167">
        <f t="shared" si="108"/>
        <v>0</v>
      </c>
      <c r="L585" s="168">
        <f t="shared" si="109"/>
        <v>0</v>
      </c>
      <c r="M585" s="169">
        <f t="shared" si="110"/>
        <v>0</v>
      </c>
      <c r="N585" s="172">
        <f t="shared" si="111"/>
        <v>0</v>
      </c>
      <c r="O585" s="224">
        <v>1</v>
      </c>
      <c r="P585" s="158"/>
      <c r="Q585" s="158"/>
      <c r="R585" s="158"/>
      <c r="S585" s="158"/>
      <c r="T585" s="158"/>
    </row>
    <row r="586" spans="2:20" ht="18" x14ac:dyDescent="0.35">
      <c r="B586" s="231" t="s">
        <v>73</v>
      </c>
      <c r="C586" s="222"/>
      <c r="D586" s="222"/>
      <c r="E586" s="222"/>
      <c r="F586" s="222"/>
      <c r="G586" s="222"/>
      <c r="H586" s="222"/>
      <c r="I586" s="222"/>
      <c r="J586" s="223"/>
      <c r="K586" s="167">
        <f t="shared" si="108"/>
        <v>0</v>
      </c>
      <c r="L586" s="168">
        <f t="shared" si="109"/>
        <v>0</v>
      </c>
      <c r="M586" s="169">
        <f t="shared" si="110"/>
        <v>0</v>
      </c>
      <c r="N586" s="172">
        <f t="shared" si="111"/>
        <v>0</v>
      </c>
      <c r="O586" s="232">
        <v>1</v>
      </c>
      <c r="P586" s="158"/>
      <c r="Q586" s="158"/>
      <c r="R586" s="158"/>
      <c r="S586" s="158"/>
      <c r="T586" s="158"/>
    </row>
    <row r="587" spans="2:20" ht="18" x14ac:dyDescent="0.35">
      <c r="B587" s="231" t="s">
        <v>73</v>
      </c>
      <c r="C587" s="222"/>
      <c r="D587" s="222"/>
      <c r="E587" s="222"/>
      <c r="F587" s="222"/>
      <c r="G587" s="222"/>
      <c r="H587" s="222"/>
      <c r="I587" s="222"/>
      <c r="J587" s="223"/>
      <c r="K587" s="167">
        <f t="shared" si="108"/>
        <v>0</v>
      </c>
      <c r="L587" s="168">
        <f t="shared" si="109"/>
        <v>0</v>
      </c>
      <c r="M587" s="169">
        <f t="shared" si="110"/>
        <v>0</v>
      </c>
      <c r="N587" s="172">
        <f t="shared" si="111"/>
        <v>0</v>
      </c>
      <c r="O587" s="224">
        <v>1</v>
      </c>
      <c r="P587" s="158"/>
      <c r="Q587" s="158"/>
      <c r="R587" s="158"/>
      <c r="S587" s="158"/>
      <c r="T587" s="158"/>
    </row>
    <row r="588" spans="2:20" ht="18" x14ac:dyDescent="0.35">
      <c r="B588" s="231" t="s">
        <v>73</v>
      </c>
      <c r="C588" s="222"/>
      <c r="D588" s="222"/>
      <c r="E588" s="222"/>
      <c r="F588" s="222"/>
      <c r="G588" s="222"/>
      <c r="H588" s="222"/>
      <c r="I588" s="222"/>
      <c r="J588" s="223"/>
      <c r="K588" s="167">
        <f t="shared" si="108"/>
        <v>0</v>
      </c>
      <c r="L588" s="168">
        <f t="shared" si="109"/>
        <v>0</v>
      </c>
      <c r="M588" s="169">
        <f t="shared" si="110"/>
        <v>0</v>
      </c>
      <c r="N588" s="172">
        <f t="shared" si="111"/>
        <v>0</v>
      </c>
      <c r="O588" s="224">
        <v>1</v>
      </c>
      <c r="P588" s="158"/>
      <c r="Q588" s="158"/>
      <c r="R588" s="158"/>
      <c r="S588" s="158"/>
      <c r="T588" s="158"/>
    </row>
    <row r="589" spans="2:20" ht="18" x14ac:dyDescent="0.35">
      <c r="B589" s="231" t="s">
        <v>73</v>
      </c>
      <c r="C589" s="222"/>
      <c r="D589" s="222"/>
      <c r="E589" s="222"/>
      <c r="F589" s="222"/>
      <c r="G589" s="222"/>
      <c r="H589" s="222"/>
      <c r="I589" s="222"/>
      <c r="J589" s="223"/>
      <c r="K589" s="167">
        <f t="shared" si="108"/>
        <v>0</v>
      </c>
      <c r="L589" s="168">
        <f t="shared" si="109"/>
        <v>0</v>
      </c>
      <c r="M589" s="169">
        <f t="shared" si="110"/>
        <v>0</v>
      </c>
      <c r="N589" s="172">
        <f t="shared" si="111"/>
        <v>0</v>
      </c>
      <c r="O589" s="224">
        <v>1</v>
      </c>
      <c r="P589" s="158"/>
      <c r="Q589" s="158"/>
      <c r="R589" s="158"/>
      <c r="S589" s="158"/>
      <c r="T589" s="158"/>
    </row>
    <row r="590" spans="2:20" ht="18" x14ac:dyDescent="0.35">
      <c r="B590" s="231" t="s">
        <v>73</v>
      </c>
      <c r="C590" s="222"/>
      <c r="D590" s="222"/>
      <c r="E590" s="222"/>
      <c r="F590" s="222"/>
      <c r="G590" s="222"/>
      <c r="H590" s="222"/>
      <c r="I590" s="222"/>
      <c r="J590" s="223"/>
      <c r="K590" s="167">
        <f t="shared" si="108"/>
        <v>0</v>
      </c>
      <c r="L590" s="168">
        <f t="shared" si="109"/>
        <v>0</v>
      </c>
      <c r="M590" s="169">
        <f t="shared" si="110"/>
        <v>0</v>
      </c>
      <c r="N590" s="172">
        <f t="shared" si="111"/>
        <v>0</v>
      </c>
      <c r="O590" s="224">
        <v>1</v>
      </c>
      <c r="P590" s="158"/>
      <c r="Q590" s="158"/>
      <c r="R590" s="158"/>
      <c r="S590" s="158"/>
      <c r="T590" s="158"/>
    </row>
    <row r="591" spans="2:20" ht="18" x14ac:dyDescent="0.35">
      <c r="B591" s="231" t="s">
        <v>73</v>
      </c>
      <c r="C591" s="222"/>
      <c r="D591" s="222"/>
      <c r="E591" s="222"/>
      <c r="F591" s="222"/>
      <c r="G591" s="222"/>
      <c r="H591" s="222"/>
      <c r="I591" s="222"/>
      <c r="J591" s="223"/>
      <c r="K591" s="167">
        <f t="shared" si="108"/>
        <v>0</v>
      </c>
      <c r="L591" s="168">
        <f t="shared" si="109"/>
        <v>0</v>
      </c>
      <c r="M591" s="169">
        <f t="shared" si="110"/>
        <v>0</v>
      </c>
      <c r="N591" s="172">
        <f t="shared" si="111"/>
        <v>0</v>
      </c>
      <c r="O591" s="224">
        <v>1</v>
      </c>
      <c r="P591" s="158"/>
      <c r="Q591" s="158"/>
      <c r="R591" s="158"/>
      <c r="S591" s="158"/>
      <c r="T591" s="158"/>
    </row>
    <row r="592" spans="2:20" ht="18" x14ac:dyDescent="0.35">
      <c r="B592" s="231" t="s">
        <v>73</v>
      </c>
      <c r="C592" s="222"/>
      <c r="D592" s="222"/>
      <c r="E592" s="222"/>
      <c r="F592" s="222"/>
      <c r="G592" s="222"/>
      <c r="H592" s="222"/>
      <c r="I592" s="222"/>
      <c r="J592" s="223"/>
      <c r="K592" s="167">
        <f t="shared" si="108"/>
        <v>0</v>
      </c>
      <c r="L592" s="168">
        <f t="shared" si="109"/>
        <v>0</v>
      </c>
      <c r="M592" s="169">
        <f t="shared" si="110"/>
        <v>0</v>
      </c>
      <c r="N592" s="172">
        <f t="shared" si="111"/>
        <v>0</v>
      </c>
      <c r="O592" s="232">
        <v>1</v>
      </c>
      <c r="P592" s="158"/>
      <c r="Q592" s="158"/>
      <c r="R592" s="158"/>
      <c r="S592" s="158"/>
      <c r="T592" s="158"/>
    </row>
    <row r="593" spans="2:20" ht="18" x14ac:dyDescent="0.35">
      <c r="B593" s="231" t="s">
        <v>73</v>
      </c>
      <c r="C593" s="222"/>
      <c r="D593" s="222"/>
      <c r="E593" s="222"/>
      <c r="F593" s="222"/>
      <c r="G593" s="222"/>
      <c r="H593" s="222"/>
      <c r="I593" s="222"/>
      <c r="J593" s="223"/>
      <c r="K593" s="167">
        <f t="shared" si="108"/>
        <v>0</v>
      </c>
      <c r="L593" s="168">
        <f t="shared" si="109"/>
        <v>0</v>
      </c>
      <c r="M593" s="169">
        <f t="shared" si="110"/>
        <v>0</v>
      </c>
      <c r="N593" s="172">
        <f t="shared" si="111"/>
        <v>0</v>
      </c>
      <c r="O593" s="224">
        <v>1</v>
      </c>
      <c r="P593" s="158"/>
      <c r="Q593" s="158"/>
      <c r="R593" s="158"/>
      <c r="S593" s="158"/>
      <c r="T593" s="158"/>
    </row>
    <row r="594" spans="2:20" ht="18" x14ac:dyDescent="0.35">
      <c r="B594" s="231" t="s">
        <v>73</v>
      </c>
      <c r="C594" s="222"/>
      <c r="D594" s="222"/>
      <c r="E594" s="222"/>
      <c r="F594" s="222"/>
      <c r="G594" s="222"/>
      <c r="H594" s="222"/>
      <c r="I594" s="222"/>
      <c r="J594" s="223"/>
      <c r="K594" s="167">
        <f t="shared" si="108"/>
        <v>0</v>
      </c>
      <c r="L594" s="168">
        <f t="shared" si="109"/>
        <v>0</v>
      </c>
      <c r="M594" s="169">
        <f t="shared" si="110"/>
        <v>0</v>
      </c>
      <c r="N594" s="172">
        <f t="shared" si="111"/>
        <v>0</v>
      </c>
      <c r="O594" s="224">
        <v>1</v>
      </c>
      <c r="P594" s="158"/>
      <c r="Q594" s="158"/>
      <c r="R594" s="158"/>
      <c r="S594" s="158"/>
      <c r="T594" s="158"/>
    </row>
    <row r="595" spans="2:20" ht="18" x14ac:dyDescent="0.35">
      <c r="B595" s="231" t="s">
        <v>73</v>
      </c>
      <c r="C595" s="222"/>
      <c r="D595" s="222"/>
      <c r="E595" s="222"/>
      <c r="F595" s="222"/>
      <c r="G595" s="222"/>
      <c r="H595" s="222"/>
      <c r="I595" s="222"/>
      <c r="J595" s="223"/>
      <c r="K595" s="167">
        <f t="shared" si="108"/>
        <v>0</v>
      </c>
      <c r="L595" s="168">
        <f t="shared" si="109"/>
        <v>0</v>
      </c>
      <c r="M595" s="169">
        <f t="shared" si="110"/>
        <v>0</v>
      </c>
      <c r="N595" s="172">
        <f t="shared" si="111"/>
        <v>0</v>
      </c>
      <c r="O595" s="224">
        <v>1</v>
      </c>
      <c r="P595" s="158"/>
      <c r="Q595" s="158"/>
      <c r="R595" s="158"/>
      <c r="S595" s="158"/>
      <c r="T595" s="158"/>
    </row>
    <row r="596" spans="2:20" ht="18" x14ac:dyDescent="0.35">
      <c r="B596" s="231" t="s">
        <v>73</v>
      </c>
      <c r="C596" s="222"/>
      <c r="D596" s="222"/>
      <c r="E596" s="222"/>
      <c r="F596" s="222"/>
      <c r="G596" s="222"/>
      <c r="H596" s="222"/>
      <c r="I596" s="222"/>
      <c r="J596" s="223"/>
      <c r="K596" s="167">
        <f t="shared" si="108"/>
        <v>0</v>
      </c>
      <c r="L596" s="168">
        <f t="shared" si="109"/>
        <v>0</v>
      </c>
      <c r="M596" s="169">
        <f t="shared" si="110"/>
        <v>0</v>
      </c>
      <c r="N596" s="172">
        <f t="shared" si="111"/>
        <v>0</v>
      </c>
      <c r="O596" s="224">
        <v>1</v>
      </c>
      <c r="P596" s="158"/>
      <c r="Q596" s="158"/>
      <c r="R596" s="158"/>
      <c r="S596" s="158"/>
      <c r="T596" s="158"/>
    </row>
    <row r="597" spans="2:20" ht="18" x14ac:dyDescent="0.35">
      <c r="B597" s="231" t="s">
        <v>73</v>
      </c>
      <c r="C597" s="222"/>
      <c r="D597" s="222"/>
      <c r="E597" s="222"/>
      <c r="F597" s="222"/>
      <c r="G597" s="222"/>
      <c r="H597" s="222"/>
      <c r="I597" s="222"/>
      <c r="J597" s="223"/>
      <c r="K597" s="167">
        <f t="shared" si="108"/>
        <v>0</v>
      </c>
      <c r="L597" s="168">
        <f t="shared" si="109"/>
        <v>0</v>
      </c>
      <c r="M597" s="169">
        <f t="shared" si="110"/>
        <v>0</v>
      </c>
      <c r="N597" s="172">
        <f t="shared" si="111"/>
        <v>0</v>
      </c>
      <c r="O597" s="232">
        <v>1</v>
      </c>
      <c r="P597" s="158"/>
      <c r="Q597" s="158"/>
      <c r="R597" s="158"/>
      <c r="S597" s="158"/>
      <c r="T597" s="158"/>
    </row>
    <row r="598" spans="2:20" ht="18.600000000000001" thickBot="1" x14ac:dyDescent="0.4">
      <c r="B598" s="231" t="s">
        <v>73</v>
      </c>
      <c r="C598" s="222"/>
      <c r="D598" s="222"/>
      <c r="E598" s="222"/>
      <c r="F598" s="222"/>
      <c r="G598" s="222"/>
      <c r="H598" s="222"/>
      <c r="I598" s="222"/>
      <c r="J598" s="223"/>
      <c r="K598" s="173">
        <f t="shared" si="108"/>
        <v>0</v>
      </c>
      <c r="L598" s="174">
        <f t="shared" si="109"/>
        <v>0</v>
      </c>
      <c r="M598" s="175">
        <f t="shared" si="110"/>
        <v>0</v>
      </c>
      <c r="N598" s="176">
        <f t="shared" si="111"/>
        <v>0</v>
      </c>
      <c r="O598" s="224">
        <v>1</v>
      </c>
      <c r="P598" s="158"/>
      <c r="Q598" s="158"/>
      <c r="R598" s="158"/>
      <c r="S598" s="158"/>
      <c r="T598" s="158"/>
    </row>
    <row r="599" spans="2:20" ht="18.600000000000001" thickTop="1" x14ac:dyDescent="0.35">
      <c r="B599" s="237" t="s">
        <v>74</v>
      </c>
      <c r="C599" s="238"/>
      <c r="D599" s="238"/>
      <c r="E599" s="238"/>
      <c r="F599" s="238"/>
      <c r="G599" s="238"/>
      <c r="H599" s="238"/>
      <c r="I599" s="238"/>
      <c r="J599" s="238"/>
      <c r="K599" s="239"/>
      <c r="L599" s="239"/>
      <c r="M599" s="239"/>
      <c r="N599" s="246"/>
      <c r="O599" s="240"/>
    </row>
    <row r="600" spans="2:20" ht="18" x14ac:dyDescent="0.35">
      <c r="B600" s="231" t="s">
        <v>73</v>
      </c>
      <c r="C600" s="222"/>
      <c r="D600" s="222"/>
      <c r="E600" s="222"/>
      <c r="F600" s="222"/>
      <c r="G600" s="222"/>
      <c r="H600" s="222"/>
      <c r="I600" s="222"/>
      <c r="J600" s="223"/>
      <c r="K600" s="167">
        <f t="shared" ref="K600:K619" si="112">G600*H600*I600</f>
        <v>0</v>
      </c>
      <c r="L600" s="168">
        <f t="shared" ref="L600:L619" si="113">(H600+I600)*2*J600*G600</f>
        <v>0</v>
      </c>
      <c r="M600" s="169">
        <f t="shared" ref="M600:M619" si="114">G600*H600*I600*J600</f>
        <v>0</v>
      </c>
      <c r="N600" s="170">
        <f t="shared" ref="N600:N619" si="115">G600*(H600+0.5+0.5)*(I600+0.5+0.5)*J600</f>
        <v>0</v>
      </c>
      <c r="O600" s="224">
        <v>1</v>
      </c>
      <c r="P600" s="158"/>
      <c r="Q600" s="158"/>
      <c r="R600" s="158"/>
      <c r="S600" s="158"/>
      <c r="T600" s="158"/>
    </row>
    <row r="601" spans="2:20" ht="18" x14ac:dyDescent="0.35">
      <c r="B601" s="231" t="s">
        <v>73</v>
      </c>
      <c r="C601" s="222"/>
      <c r="D601" s="222"/>
      <c r="E601" s="222"/>
      <c r="F601" s="222"/>
      <c r="G601" s="222"/>
      <c r="H601" s="222"/>
      <c r="I601" s="222"/>
      <c r="J601" s="223"/>
      <c r="K601" s="167">
        <f t="shared" si="112"/>
        <v>0</v>
      </c>
      <c r="L601" s="168">
        <f t="shared" si="113"/>
        <v>0</v>
      </c>
      <c r="M601" s="169">
        <f t="shared" si="114"/>
        <v>0</v>
      </c>
      <c r="N601" s="172">
        <f t="shared" si="115"/>
        <v>0</v>
      </c>
      <c r="O601" s="224">
        <v>1</v>
      </c>
      <c r="P601" s="158"/>
      <c r="Q601" s="158"/>
      <c r="R601" s="158"/>
      <c r="S601" s="158"/>
      <c r="T601" s="158"/>
    </row>
    <row r="602" spans="2:20" ht="18" x14ac:dyDescent="0.35">
      <c r="B602" s="231" t="s">
        <v>73</v>
      </c>
      <c r="C602" s="222"/>
      <c r="D602" s="222"/>
      <c r="E602" s="222"/>
      <c r="F602" s="222"/>
      <c r="G602" s="222"/>
      <c r="H602" s="222"/>
      <c r="I602" s="222"/>
      <c r="J602" s="223"/>
      <c r="K602" s="167">
        <f t="shared" si="112"/>
        <v>0</v>
      </c>
      <c r="L602" s="168">
        <f t="shared" si="113"/>
        <v>0</v>
      </c>
      <c r="M602" s="169">
        <f t="shared" si="114"/>
        <v>0</v>
      </c>
      <c r="N602" s="172">
        <f t="shared" si="115"/>
        <v>0</v>
      </c>
      <c r="O602" s="224">
        <v>1</v>
      </c>
      <c r="P602" s="158"/>
      <c r="Q602" s="158"/>
      <c r="R602" s="158"/>
      <c r="S602" s="158"/>
      <c r="T602" s="158"/>
    </row>
    <row r="603" spans="2:20" ht="18" x14ac:dyDescent="0.35">
      <c r="B603" s="231" t="s">
        <v>73</v>
      </c>
      <c r="C603" s="222"/>
      <c r="D603" s="222"/>
      <c r="E603" s="222"/>
      <c r="F603" s="222"/>
      <c r="G603" s="222"/>
      <c r="H603" s="222"/>
      <c r="I603" s="222"/>
      <c r="J603" s="223"/>
      <c r="K603" s="167">
        <f t="shared" si="112"/>
        <v>0</v>
      </c>
      <c r="L603" s="168">
        <f t="shared" si="113"/>
        <v>0</v>
      </c>
      <c r="M603" s="169">
        <f t="shared" si="114"/>
        <v>0</v>
      </c>
      <c r="N603" s="172">
        <f t="shared" si="115"/>
        <v>0</v>
      </c>
      <c r="O603" s="224">
        <v>1</v>
      </c>
      <c r="P603" s="158"/>
      <c r="Q603" s="158"/>
      <c r="R603" s="158"/>
      <c r="S603" s="158"/>
      <c r="T603" s="158"/>
    </row>
    <row r="604" spans="2:20" ht="18" x14ac:dyDescent="0.35">
      <c r="B604" s="231" t="s">
        <v>73</v>
      </c>
      <c r="C604" s="222"/>
      <c r="D604" s="222"/>
      <c r="E604" s="222"/>
      <c r="F604" s="222"/>
      <c r="G604" s="222"/>
      <c r="H604" s="222"/>
      <c r="I604" s="222"/>
      <c r="J604" s="223"/>
      <c r="K604" s="167">
        <f t="shared" si="112"/>
        <v>0</v>
      </c>
      <c r="L604" s="168">
        <f t="shared" si="113"/>
        <v>0</v>
      </c>
      <c r="M604" s="169">
        <f t="shared" si="114"/>
        <v>0</v>
      </c>
      <c r="N604" s="172">
        <f t="shared" si="115"/>
        <v>0</v>
      </c>
      <c r="O604" s="224">
        <v>1</v>
      </c>
      <c r="P604" s="158"/>
      <c r="Q604" s="158"/>
      <c r="R604" s="158"/>
      <c r="S604" s="158"/>
      <c r="T604" s="158"/>
    </row>
    <row r="605" spans="2:20" ht="18" x14ac:dyDescent="0.35">
      <c r="B605" s="231" t="s">
        <v>73</v>
      </c>
      <c r="C605" s="222"/>
      <c r="D605" s="222"/>
      <c r="E605" s="222"/>
      <c r="F605" s="222"/>
      <c r="G605" s="222"/>
      <c r="H605" s="222"/>
      <c r="I605" s="222"/>
      <c r="J605" s="223"/>
      <c r="K605" s="167">
        <f t="shared" si="112"/>
        <v>0</v>
      </c>
      <c r="L605" s="168">
        <f t="shared" si="113"/>
        <v>0</v>
      </c>
      <c r="M605" s="169">
        <f t="shared" si="114"/>
        <v>0</v>
      </c>
      <c r="N605" s="172">
        <f t="shared" si="115"/>
        <v>0</v>
      </c>
      <c r="O605" s="224">
        <v>1</v>
      </c>
      <c r="P605" s="158"/>
      <c r="Q605" s="158"/>
      <c r="R605" s="158"/>
      <c r="S605" s="158"/>
      <c r="T605" s="158"/>
    </row>
    <row r="606" spans="2:20" ht="18" x14ac:dyDescent="0.35">
      <c r="B606" s="231" t="s">
        <v>73</v>
      </c>
      <c r="C606" s="222"/>
      <c r="D606" s="222"/>
      <c r="E606" s="222"/>
      <c r="F606" s="222"/>
      <c r="G606" s="222"/>
      <c r="H606" s="222"/>
      <c r="I606" s="222"/>
      <c r="J606" s="223"/>
      <c r="K606" s="167">
        <f t="shared" si="112"/>
        <v>0</v>
      </c>
      <c r="L606" s="168">
        <f t="shared" si="113"/>
        <v>0</v>
      </c>
      <c r="M606" s="169">
        <f t="shared" si="114"/>
        <v>0</v>
      </c>
      <c r="N606" s="172">
        <f t="shared" si="115"/>
        <v>0</v>
      </c>
      <c r="O606" s="224">
        <v>1</v>
      </c>
      <c r="P606" s="158"/>
      <c r="Q606" s="158"/>
      <c r="R606" s="158"/>
      <c r="S606" s="158"/>
      <c r="T606" s="158"/>
    </row>
    <row r="607" spans="2:20" ht="18" x14ac:dyDescent="0.35">
      <c r="B607" s="231" t="s">
        <v>73</v>
      </c>
      <c r="C607" s="222"/>
      <c r="D607" s="222"/>
      <c r="E607" s="222"/>
      <c r="F607" s="222"/>
      <c r="G607" s="222"/>
      <c r="H607" s="222"/>
      <c r="I607" s="222"/>
      <c r="J607" s="223"/>
      <c r="K607" s="167">
        <f t="shared" si="112"/>
        <v>0</v>
      </c>
      <c r="L607" s="168">
        <f t="shared" si="113"/>
        <v>0</v>
      </c>
      <c r="M607" s="169">
        <f t="shared" si="114"/>
        <v>0</v>
      </c>
      <c r="N607" s="172">
        <f t="shared" si="115"/>
        <v>0</v>
      </c>
      <c r="O607" s="224">
        <v>1</v>
      </c>
      <c r="P607" s="158"/>
      <c r="Q607" s="158"/>
      <c r="R607" s="158"/>
      <c r="S607" s="158"/>
      <c r="T607" s="158"/>
    </row>
    <row r="608" spans="2:20" ht="18" x14ac:dyDescent="0.35">
      <c r="B608" s="231" t="s">
        <v>73</v>
      </c>
      <c r="C608" s="222"/>
      <c r="D608" s="222"/>
      <c r="E608" s="222"/>
      <c r="F608" s="222"/>
      <c r="G608" s="222"/>
      <c r="H608" s="222"/>
      <c r="I608" s="222"/>
      <c r="J608" s="223"/>
      <c r="K608" s="167">
        <f t="shared" si="112"/>
        <v>0</v>
      </c>
      <c r="L608" s="168">
        <f t="shared" si="113"/>
        <v>0</v>
      </c>
      <c r="M608" s="169">
        <f t="shared" si="114"/>
        <v>0</v>
      </c>
      <c r="N608" s="172">
        <f t="shared" si="115"/>
        <v>0</v>
      </c>
      <c r="O608" s="224">
        <v>1</v>
      </c>
      <c r="P608" s="158"/>
      <c r="Q608" s="158"/>
      <c r="R608" s="158"/>
      <c r="S608" s="158"/>
      <c r="T608" s="158"/>
    </row>
    <row r="609" spans="2:20" ht="18" x14ac:dyDescent="0.35">
      <c r="B609" s="231" t="s">
        <v>73</v>
      </c>
      <c r="C609" s="222"/>
      <c r="D609" s="222"/>
      <c r="E609" s="222"/>
      <c r="F609" s="222"/>
      <c r="G609" s="222"/>
      <c r="H609" s="222"/>
      <c r="I609" s="222"/>
      <c r="J609" s="223"/>
      <c r="K609" s="167">
        <f t="shared" si="112"/>
        <v>0</v>
      </c>
      <c r="L609" s="168">
        <f t="shared" si="113"/>
        <v>0</v>
      </c>
      <c r="M609" s="169">
        <f t="shared" si="114"/>
        <v>0</v>
      </c>
      <c r="N609" s="172">
        <f t="shared" si="115"/>
        <v>0</v>
      </c>
      <c r="O609" s="224">
        <v>1</v>
      </c>
      <c r="P609" s="158"/>
      <c r="Q609" s="158"/>
      <c r="R609" s="158"/>
      <c r="S609" s="158"/>
      <c r="T609" s="158"/>
    </row>
    <row r="610" spans="2:20" ht="18" x14ac:dyDescent="0.35">
      <c r="B610" s="231" t="s">
        <v>73</v>
      </c>
      <c r="C610" s="222"/>
      <c r="D610" s="222"/>
      <c r="E610" s="222"/>
      <c r="F610" s="222"/>
      <c r="G610" s="222"/>
      <c r="H610" s="222"/>
      <c r="I610" s="222"/>
      <c r="J610" s="223"/>
      <c r="K610" s="167">
        <f t="shared" si="112"/>
        <v>0</v>
      </c>
      <c r="L610" s="168">
        <f t="shared" si="113"/>
        <v>0</v>
      </c>
      <c r="M610" s="169">
        <f t="shared" si="114"/>
        <v>0</v>
      </c>
      <c r="N610" s="172">
        <f t="shared" si="115"/>
        <v>0</v>
      </c>
      <c r="O610" s="224">
        <v>1</v>
      </c>
      <c r="P610" s="158"/>
      <c r="Q610" s="158"/>
      <c r="R610" s="158"/>
      <c r="S610" s="158"/>
      <c r="T610" s="158"/>
    </row>
    <row r="611" spans="2:20" ht="18" x14ac:dyDescent="0.35">
      <c r="B611" s="231" t="s">
        <v>73</v>
      </c>
      <c r="C611" s="222"/>
      <c r="D611" s="222"/>
      <c r="E611" s="222"/>
      <c r="F611" s="222"/>
      <c r="G611" s="222"/>
      <c r="H611" s="222"/>
      <c r="I611" s="222"/>
      <c r="J611" s="223"/>
      <c r="K611" s="167">
        <f t="shared" si="112"/>
        <v>0</v>
      </c>
      <c r="L611" s="168">
        <f t="shared" si="113"/>
        <v>0</v>
      </c>
      <c r="M611" s="169">
        <f t="shared" si="114"/>
        <v>0</v>
      </c>
      <c r="N611" s="172">
        <f t="shared" si="115"/>
        <v>0</v>
      </c>
      <c r="O611" s="224">
        <v>1</v>
      </c>
      <c r="P611" s="158"/>
      <c r="Q611" s="158"/>
      <c r="R611" s="158"/>
      <c r="S611" s="158"/>
      <c r="T611" s="158"/>
    </row>
    <row r="612" spans="2:20" ht="18" x14ac:dyDescent="0.35">
      <c r="B612" s="231" t="s">
        <v>73</v>
      </c>
      <c r="C612" s="222"/>
      <c r="D612" s="222"/>
      <c r="E612" s="222"/>
      <c r="F612" s="222"/>
      <c r="G612" s="222"/>
      <c r="H612" s="222"/>
      <c r="I612" s="222"/>
      <c r="J612" s="223"/>
      <c r="K612" s="167">
        <f t="shared" si="112"/>
        <v>0</v>
      </c>
      <c r="L612" s="168">
        <f t="shared" si="113"/>
        <v>0</v>
      </c>
      <c r="M612" s="169">
        <f t="shared" si="114"/>
        <v>0</v>
      </c>
      <c r="N612" s="172">
        <f t="shared" si="115"/>
        <v>0</v>
      </c>
      <c r="O612" s="224">
        <v>1</v>
      </c>
      <c r="P612" s="158"/>
      <c r="Q612" s="158"/>
      <c r="R612" s="158"/>
      <c r="S612" s="158"/>
      <c r="T612" s="158"/>
    </row>
    <row r="613" spans="2:20" ht="18" x14ac:dyDescent="0.35">
      <c r="B613" s="231" t="s">
        <v>73</v>
      </c>
      <c r="C613" s="222"/>
      <c r="D613" s="222"/>
      <c r="E613" s="222"/>
      <c r="F613" s="222"/>
      <c r="G613" s="222"/>
      <c r="H613" s="222"/>
      <c r="I613" s="222"/>
      <c r="J613" s="223"/>
      <c r="K613" s="167">
        <f t="shared" si="112"/>
        <v>0</v>
      </c>
      <c r="L613" s="168">
        <f t="shared" si="113"/>
        <v>0</v>
      </c>
      <c r="M613" s="169">
        <f t="shared" si="114"/>
        <v>0</v>
      </c>
      <c r="N613" s="172">
        <f t="shared" si="115"/>
        <v>0</v>
      </c>
      <c r="O613" s="224">
        <v>1</v>
      </c>
      <c r="P613" s="158"/>
      <c r="Q613" s="158"/>
      <c r="R613" s="158"/>
      <c r="S613" s="158"/>
      <c r="T613" s="158"/>
    </row>
    <row r="614" spans="2:20" ht="18" x14ac:dyDescent="0.35">
      <c r="B614" s="231" t="s">
        <v>73</v>
      </c>
      <c r="C614" s="222"/>
      <c r="D614" s="222"/>
      <c r="E614" s="222"/>
      <c r="F614" s="222"/>
      <c r="G614" s="222"/>
      <c r="H614" s="222"/>
      <c r="I614" s="222"/>
      <c r="J614" s="223"/>
      <c r="K614" s="167">
        <f t="shared" si="112"/>
        <v>0</v>
      </c>
      <c r="L614" s="168">
        <f t="shared" si="113"/>
        <v>0</v>
      </c>
      <c r="M614" s="169">
        <f t="shared" si="114"/>
        <v>0</v>
      </c>
      <c r="N614" s="172">
        <f t="shared" si="115"/>
        <v>0</v>
      </c>
      <c r="O614" s="224">
        <v>1</v>
      </c>
      <c r="P614" s="158"/>
      <c r="Q614" s="158"/>
      <c r="R614" s="158"/>
      <c r="S614" s="158"/>
      <c r="T614" s="158"/>
    </row>
    <row r="615" spans="2:20" ht="18" x14ac:dyDescent="0.35">
      <c r="B615" s="231" t="s">
        <v>73</v>
      </c>
      <c r="C615" s="222"/>
      <c r="D615" s="222"/>
      <c r="E615" s="222"/>
      <c r="F615" s="222"/>
      <c r="G615" s="222"/>
      <c r="H615" s="222"/>
      <c r="I615" s="222"/>
      <c r="J615" s="223"/>
      <c r="K615" s="167">
        <f t="shared" si="112"/>
        <v>0</v>
      </c>
      <c r="L615" s="168">
        <f t="shared" si="113"/>
        <v>0</v>
      </c>
      <c r="M615" s="169">
        <f t="shared" si="114"/>
        <v>0</v>
      </c>
      <c r="N615" s="172">
        <f t="shared" si="115"/>
        <v>0</v>
      </c>
      <c r="O615" s="224">
        <v>1</v>
      </c>
      <c r="P615" s="158"/>
      <c r="Q615" s="158"/>
      <c r="R615" s="158"/>
      <c r="S615" s="158"/>
      <c r="T615" s="158"/>
    </row>
    <row r="616" spans="2:20" ht="18" x14ac:dyDescent="0.35">
      <c r="B616" s="231" t="s">
        <v>73</v>
      </c>
      <c r="C616" s="222"/>
      <c r="D616" s="222"/>
      <c r="E616" s="222"/>
      <c r="F616" s="222"/>
      <c r="G616" s="222"/>
      <c r="H616" s="222"/>
      <c r="I616" s="222"/>
      <c r="J616" s="223"/>
      <c r="K616" s="167">
        <f t="shared" si="112"/>
        <v>0</v>
      </c>
      <c r="L616" s="168">
        <f t="shared" si="113"/>
        <v>0</v>
      </c>
      <c r="M616" s="169">
        <f t="shared" si="114"/>
        <v>0</v>
      </c>
      <c r="N616" s="172">
        <f t="shared" si="115"/>
        <v>0</v>
      </c>
      <c r="O616" s="224">
        <v>1</v>
      </c>
      <c r="P616" s="158"/>
      <c r="Q616" s="158"/>
      <c r="R616" s="158"/>
      <c r="S616" s="158"/>
      <c r="T616" s="158"/>
    </row>
    <row r="617" spans="2:20" ht="18" x14ac:dyDescent="0.35">
      <c r="B617" s="231" t="s">
        <v>73</v>
      </c>
      <c r="C617" s="222"/>
      <c r="D617" s="222"/>
      <c r="E617" s="222"/>
      <c r="F617" s="222"/>
      <c r="G617" s="222"/>
      <c r="H617" s="222"/>
      <c r="I617" s="222"/>
      <c r="J617" s="223"/>
      <c r="K617" s="167">
        <f t="shared" si="112"/>
        <v>0</v>
      </c>
      <c r="L617" s="168">
        <f t="shared" si="113"/>
        <v>0</v>
      </c>
      <c r="M617" s="169">
        <f t="shared" si="114"/>
        <v>0</v>
      </c>
      <c r="N617" s="172">
        <f t="shared" si="115"/>
        <v>0</v>
      </c>
      <c r="O617" s="224">
        <v>1</v>
      </c>
      <c r="P617" s="158"/>
      <c r="Q617" s="158"/>
      <c r="R617" s="158"/>
      <c r="S617" s="158"/>
      <c r="T617" s="158"/>
    </row>
    <row r="618" spans="2:20" ht="18" x14ac:dyDescent="0.35">
      <c r="B618" s="231" t="s">
        <v>73</v>
      </c>
      <c r="C618" s="222"/>
      <c r="D618" s="222"/>
      <c r="E618" s="222"/>
      <c r="F618" s="222"/>
      <c r="G618" s="222"/>
      <c r="H618" s="222"/>
      <c r="I618" s="222"/>
      <c r="J618" s="223"/>
      <c r="K618" s="167">
        <f t="shared" si="112"/>
        <v>0</v>
      </c>
      <c r="L618" s="168">
        <f t="shared" si="113"/>
        <v>0</v>
      </c>
      <c r="M618" s="169">
        <f t="shared" si="114"/>
        <v>0</v>
      </c>
      <c r="N618" s="172">
        <f t="shared" si="115"/>
        <v>0</v>
      </c>
      <c r="O618" s="224">
        <v>1</v>
      </c>
      <c r="P618" s="158"/>
      <c r="Q618" s="158"/>
      <c r="R618" s="158"/>
      <c r="S618" s="158"/>
      <c r="T618" s="158"/>
    </row>
    <row r="619" spans="2:20" ht="18.600000000000001" thickBot="1" x14ac:dyDescent="0.4">
      <c r="B619" s="234" t="s">
        <v>73</v>
      </c>
      <c r="C619" s="227"/>
      <c r="D619" s="227"/>
      <c r="E619" s="227"/>
      <c r="F619" s="227"/>
      <c r="G619" s="227"/>
      <c r="H619" s="227"/>
      <c r="I619" s="227"/>
      <c r="J619" s="236"/>
      <c r="K619" s="173">
        <f t="shared" si="112"/>
        <v>0</v>
      </c>
      <c r="L619" s="174">
        <f t="shared" si="113"/>
        <v>0</v>
      </c>
      <c r="M619" s="175">
        <f t="shared" si="114"/>
        <v>0</v>
      </c>
      <c r="N619" s="176">
        <f t="shared" si="115"/>
        <v>0</v>
      </c>
      <c r="O619" s="228">
        <v>1</v>
      </c>
      <c r="P619" s="158"/>
      <c r="Q619" s="158"/>
      <c r="R619" s="158"/>
      <c r="S619" s="158"/>
      <c r="T619" s="158"/>
    </row>
    <row r="620" spans="2:20" ht="27" thickTop="1" thickBot="1" x14ac:dyDescent="0.55000000000000004">
      <c r="B620" s="177"/>
      <c r="C620" s="178"/>
      <c r="D620" s="178"/>
      <c r="E620" s="179"/>
      <c r="F620" s="179"/>
      <c r="G620" s="179"/>
      <c r="H620" s="179"/>
      <c r="I620" s="179"/>
      <c r="J620" s="211" t="s">
        <v>6</v>
      </c>
      <c r="K620" s="181">
        <f>SUM(K558:K619)</f>
        <v>0</v>
      </c>
      <c r="L620" s="181">
        <f>SUM(L558:L619)</f>
        <v>0</v>
      </c>
      <c r="M620" s="181">
        <f>SUM(M558:M619)</f>
        <v>0</v>
      </c>
      <c r="N620" s="182">
        <f>SUM(N558:N619)</f>
        <v>0</v>
      </c>
      <c r="O620" s="183" t="s">
        <v>75</v>
      </c>
      <c r="P620" s="184"/>
      <c r="Q620" s="184"/>
      <c r="R620" s="184"/>
      <c r="S620" s="158"/>
      <c r="T620" s="158"/>
    </row>
    <row r="621" spans="2:20" ht="27" thickTop="1" thickBot="1" x14ac:dyDescent="0.55000000000000004">
      <c r="B621" s="185"/>
      <c r="C621" s="186"/>
      <c r="D621" s="186"/>
      <c r="E621" s="187"/>
      <c r="F621" s="187"/>
      <c r="G621" s="188" t="s">
        <v>76</v>
      </c>
      <c r="H621" s="187"/>
      <c r="I621" s="187"/>
      <c r="J621" s="187"/>
      <c r="K621" s="189">
        <f>M620-O621</f>
        <v>0</v>
      </c>
      <c r="L621" s="190" t="s">
        <v>77</v>
      </c>
      <c r="M621" s="191"/>
      <c r="N621" s="192"/>
      <c r="O621" s="193">
        <f>SUMIF((O557:O619),2,(M557:M619))</f>
        <v>0</v>
      </c>
      <c r="P621" s="184"/>
      <c r="Q621" s="184"/>
      <c r="R621" s="184"/>
      <c r="S621" s="158"/>
      <c r="T621" s="158"/>
    </row>
    <row r="622" spans="2:20" ht="8.1" customHeight="1" thickTop="1" thickBot="1" x14ac:dyDescent="0.4">
      <c r="B622" s="194"/>
      <c r="C622" s="195"/>
      <c r="D622" s="196"/>
      <c r="E622" s="196"/>
      <c r="F622" s="196"/>
      <c r="G622" s="196"/>
      <c r="H622" s="196"/>
      <c r="I622" s="196"/>
      <c r="J622" s="196"/>
      <c r="K622" s="196"/>
      <c r="L622" s="158"/>
      <c r="M622" s="158"/>
      <c r="N622" s="158"/>
      <c r="O622" s="158"/>
      <c r="P622" s="158"/>
      <c r="Q622" s="158"/>
      <c r="R622" s="158"/>
      <c r="S622" s="158"/>
      <c r="T622" s="158"/>
    </row>
    <row r="623" spans="2:20" ht="24.6" thickTop="1" thickBot="1" x14ac:dyDescent="0.4">
      <c r="E623" s="619" t="s">
        <v>86</v>
      </c>
      <c r="F623" s="620"/>
      <c r="G623" s="620"/>
      <c r="H623" s="620"/>
      <c r="I623" s="620"/>
      <c r="J623" s="620"/>
      <c r="K623" s="620"/>
      <c r="L623" s="620"/>
      <c r="M623" s="620"/>
      <c r="N623" s="620"/>
      <c r="O623" s="621"/>
      <c r="P623" s="158"/>
      <c r="Q623" s="158"/>
      <c r="R623" s="158"/>
      <c r="S623" s="158"/>
      <c r="T623" s="158"/>
    </row>
    <row r="624" spans="2:20" ht="18.600000000000001" thickTop="1" x14ac:dyDescent="0.35">
      <c r="E624" s="197"/>
      <c r="F624" s="198" t="s">
        <v>60</v>
      </c>
      <c r="G624" s="198" t="s">
        <v>61</v>
      </c>
      <c r="H624" s="198" t="s">
        <v>78</v>
      </c>
      <c r="I624" s="198" t="s">
        <v>79</v>
      </c>
      <c r="J624" s="198" t="s">
        <v>80</v>
      </c>
      <c r="K624" s="198" t="s">
        <v>68</v>
      </c>
      <c r="L624" s="198" t="s">
        <v>69</v>
      </c>
      <c r="M624" s="199" t="s">
        <v>70</v>
      </c>
      <c r="N624" s="200" t="s">
        <v>71</v>
      </c>
      <c r="O624" s="166" t="s">
        <v>72</v>
      </c>
      <c r="P624" s="158"/>
      <c r="Q624" s="158"/>
      <c r="R624" s="158"/>
      <c r="S624" s="158"/>
      <c r="T624" s="158"/>
    </row>
    <row r="625" spans="5:20" ht="18" x14ac:dyDescent="0.35">
      <c r="E625" s="242" t="s">
        <v>82</v>
      </c>
      <c r="F625" s="243"/>
      <c r="G625" s="243"/>
      <c r="H625" s="243"/>
      <c r="I625" s="243"/>
      <c r="J625" s="243"/>
      <c r="K625" s="244"/>
      <c r="L625" s="244"/>
      <c r="M625" s="244"/>
      <c r="N625" s="248"/>
      <c r="O625" s="246"/>
    </row>
    <row r="626" spans="5:20" ht="18" x14ac:dyDescent="0.35">
      <c r="E626" s="229" t="s">
        <v>73</v>
      </c>
      <c r="F626" s="222"/>
      <c r="G626" s="222"/>
      <c r="H626" s="222"/>
      <c r="I626" s="222"/>
      <c r="J626" s="230"/>
      <c r="K626" s="167">
        <f t="shared" ref="K626:K645" si="116">G626*H626*I626</f>
        <v>0</v>
      </c>
      <c r="L626" s="168">
        <f t="shared" ref="L626:L645" si="117">(H626+I626)*2*J626*G626</f>
        <v>0</v>
      </c>
      <c r="M626" s="169">
        <f t="shared" ref="M626:M645" si="118">G626*H626*I626*J626</f>
        <v>0</v>
      </c>
      <c r="N626" s="170">
        <f t="shared" ref="N626:N645" si="119">G626*(H626+0.5+0.5)*(I626+0.5+0.5)*J626</f>
        <v>0</v>
      </c>
      <c r="O626" s="224">
        <v>1</v>
      </c>
      <c r="P626" s="158"/>
      <c r="Q626" s="158"/>
      <c r="R626" s="158"/>
      <c r="S626" s="158"/>
      <c r="T626" s="158"/>
    </row>
    <row r="627" spans="5:20" ht="18" x14ac:dyDescent="0.35">
      <c r="E627" s="231" t="s">
        <v>73</v>
      </c>
      <c r="F627" s="222"/>
      <c r="G627" s="222"/>
      <c r="H627" s="222"/>
      <c r="I627" s="222"/>
      <c r="J627" s="230"/>
      <c r="K627" s="167">
        <f t="shared" si="116"/>
        <v>0</v>
      </c>
      <c r="L627" s="168">
        <f t="shared" si="117"/>
        <v>0</v>
      </c>
      <c r="M627" s="169">
        <f t="shared" si="118"/>
        <v>0</v>
      </c>
      <c r="N627" s="172">
        <f t="shared" si="119"/>
        <v>0</v>
      </c>
      <c r="O627" s="224">
        <v>1</v>
      </c>
      <c r="P627" s="158"/>
      <c r="Q627" s="158"/>
      <c r="R627" s="158"/>
      <c r="S627" s="158"/>
      <c r="T627" s="158"/>
    </row>
    <row r="628" spans="5:20" ht="18" x14ac:dyDescent="0.35">
      <c r="E628" s="231" t="s">
        <v>73</v>
      </c>
      <c r="F628" s="222"/>
      <c r="G628" s="222"/>
      <c r="H628" s="222"/>
      <c r="I628" s="222"/>
      <c r="J628" s="230"/>
      <c r="K628" s="167">
        <f t="shared" si="116"/>
        <v>0</v>
      </c>
      <c r="L628" s="168">
        <f t="shared" si="117"/>
        <v>0</v>
      </c>
      <c r="M628" s="169">
        <f t="shared" si="118"/>
        <v>0</v>
      </c>
      <c r="N628" s="172">
        <f t="shared" si="119"/>
        <v>0</v>
      </c>
      <c r="O628" s="224">
        <v>1</v>
      </c>
      <c r="P628" s="158"/>
      <c r="Q628" s="158"/>
      <c r="R628" s="158"/>
      <c r="S628" s="158"/>
      <c r="T628" s="158"/>
    </row>
    <row r="629" spans="5:20" ht="18" x14ac:dyDescent="0.35">
      <c r="E629" s="231" t="s">
        <v>73</v>
      </c>
      <c r="F629" s="222"/>
      <c r="G629" s="222"/>
      <c r="H629" s="222"/>
      <c r="I629" s="222"/>
      <c r="J629" s="230"/>
      <c r="K629" s="167">
        <f t="shared" si="116"/>
        <v>0</v>
      </c>
      <c r="L629" s="168">
        <f t="shared" si="117"/>
        <v>0</v>
      </c>
      <c r="M629" s="169">
        <f t="shared" si="118"/>
        <v>0</v>
      </c>
      <c r="N629" s="172">
        <f t="shared" si="119"/>
        <v>0</v>
      </c>
      <c r="O629" s="224">
        <v>1</v>
      </c>
      <c r="P629" s="158"/>
      <c r="Q629" s="158"/>
      <c r="R629" s="158"/>
      <c r="S629" s="158"/>
      <c r="T629" s="158"/>
    </row>
    <row r="630" spans="5:20" ht="18" x14ac:dyDescent="0.35">
      <c r="E630" s="231" t="s">
        <v>73</v>
      </c>
      <c r="F630" s="222"/>
      <c r="G630" s="222"/>
      <c r="H630" s="222"/>
      <c r="I630" s="222"/>
      <c r="J630" s="230"/>
      <c r="K630" s="167">
        <f t="shared" si="116"/>
        <v>0</v>
      </c>
      <c r="L630" s="168">
        <f t="shared" si="117"/>
        <v>0</v>
      </c>
      <c r="M630" s="169">
        <f t="shared" si="118"/>
        <v>0</v>
      </c>
      <c r="N630" s="172">
        <f t="shared" si="119"/>
        <v>0</v>
      </c>
      <c r="O630" s="224">
        <v>1</v>
      </c>
      <c r="P630" s="158"/>
      <c r="Q630" s="158"/>
      <c r="R630" s="158"/>
      <c r="S630" s="158"/>
      <c r="T630" s="158"/>
    </row>
    <row r="631" spans="5:20" ht="18" x14ac:dyDescent="0.35">
      <c r="E631" s="231" t="s">
        <v>73</v>
      </c>
      <c r="F631" s="222"/>
      <c r="G631" s="222"/>
      <c r="H631" s="222"/>
      <c r="I631" s="222"/>
      <c r="J631" s="230"/>
      <c r="K631" s="167">
        <f t="shared" si="116"/>
        <v>0</v>
      </c>
      <c r="L631" s="168">
        <f t="shared" si="117"/>
        <v>0</v>
      </c>
      <c r="M631" s="169">
        <f t="shared" si="118"/>
        <v>0</v>
      </c>
      <c r="N631" s="172">
        <f t="shared" si="119"/>
        <v>0</v>
      </c>
      <c r="O631" s="224">
        <v>1</v>
      </c>
      <c r="P631" s="158"/>
      <c r="Q631" s="158"/>
      <c r="R631" s="158"/>
      <c r="S631" s="158"/>
      <c r="T631" s="158"/>
    </row>
    <row r="632" spans="5:20" ht="18" x14ac:dyDescent="0.35">
      <c r="E632" s="231" t="s">
        <v>73</v>
      </c>
      <c r="F632" s="222"/>
      <c r="G632" s="222"/>
      <c r="H632" s="222"/>
      <c r="I632" s="222"/>
      <c r="J632" s="230"/>
      <c r="K632" s="167">
        <f t="shared" si="116"/>
        <v>0</v>
      </c>
      <c r="L632" s="168">
        <f t="shared" si="117"/>
        <v>0</v>
      </c>
      <c r="M632" s="169">
        <f t="shared" si="118"/>
        <v>0</v>
      </c>
      <c r="N632" s="172">
        <f t="shared" si="119"/>
        <v>0</v>
      </c>
      <c r="O632" s="224">
        <v>1</v>
      </c>
      <c r="P632" s="158"/>
      <c r="Q632" s="158"/>
      <c r="R632" s="158"/>
      <c r="S632" s="158"/>
      <c r="T632" s="158"/>
    </row>
    <row r="633" spans="5:20" ht="18" x14ac:dyDescent="0.35">
      <c r="E633" s="231" t="s">
        <v>73</v>
      </c>
      <c r="F633" s="222"/>
      <c r="G633" s="222"/>
      <c r="H633" s="222"/>
      <c r="I633" s="222"/>
      <c r="J633" s="230"/>
      <c r="K633" s="167">
        <f t="shared" si="116"/>
        <v>0</v>
      </c>
      <c r="L633" s="168">
        <f t="shared" si="117"/>
        <v>0</v>
      </c>
      <c r="M633" s="169">
        <f t="shared" si="118"/>
        <v>0</v>
      </c>
      <c r="N633" s="172">
        <f t="shared" si="119"/>
        <v>0</v>
      </c>
      <c r="O633" s="224">
        <v>1</v>
      </c>
      <c r="P633" s="158"/>
      <c r="Q633" s="158"/>
      <c r="R633" s="158"/>
      <c r="S633" s="158"/>
      <c r="T633" s="158"/>
    </row>
    <row r="634" spans="5:20" ht="18" x14ac:dyDescent="0.35">
      <c r="E634" s="231" t="s">
        <v>73</v>
      </c>
      <c r="F634" s="222"/>
      <c r="G634" s="222"/>
      <c r="H634" s="222"/>
      <c r="I634" s="222"/>
      <c r="J634" s="230"/>
      <c r="K634" s="167">
        <f t="shared" si="116"/>
        <v>0</v>
      </c>
      <c r="L634" s="168">
        <f t="shared" si="117"/>
        <v>0</v>
      </c>
      <c r="M634" s="169">
        <f t="shared" si="118"/>
        <v>0</v>
      </c>
      <c r="N634" s="172">
        <f t="shared" si="119"/>
        <v>0</v>
      </c>
      <c r="O634" s="224">
        <v>1</v>
      </c>
      <c r="P634" s="158"/>
      <c r="Q634" s="158"/>
      <c r="R634" s="158"/>
      <c r="S634" s="158"/>
      <c r="T634" s="158"/>
    </row>
    <row r="635" spans="5:20" ht="18" x14ac:dyDescent="0.35">
      <c r="E635" s="231" t="s">
        <v>73</v>
      </c>
      <c r="F635" s="222"/>
      <c r="G635" s="222"/>
      <c r="H635" s="222"/>
      <c r="I635" s="222"/>
      <c r="J635" s="230"/>
      <c r="K635" s="167">
        <f t="shared" si="116"/>
        <v>0</v>
      </c>
      <c r="L635" s="168">
        <f t="shared" si="117"/>
        <v>0</v>
      </c>
      <c r="M635" s="169">
        <f t="shared" si="118"/>
        <v>0</v>
      </c>
      <c r="N635" s="172">
        <f t="shared" si="119"/>
        <v>0</v>
      </c>
      <c r="O635" s="224">
        <v>1</v>
      </c>
      <c r="P635" s="158"/>
      <c r="Q635" s="158"/>
      <c r="R635" s="158"/>
      <c r="S635" s="158"/>
      <c r="T635" s="158"/>
    </row>
    <row r="636" spans="5:20" ht="18" x14ac:dyDescent="0.35">
      <c r="E636" s="231" t="s">
        <v>73</v>
      </c>
      <c r="F636" s="222"/>
      <c r="G636" s="222"/>
      <c r="H636" s="222"/>
      <c r="I636" s="222"/>
      <c r="J636" s="230"/>
      <c r="K636" s="167">
        <f t="shared" si="116"/>
        <v>0</v>
      </c>
      <c r="L636" s="168">
        <f t="shared" si="117"/>
        <v>0</v>
      </c>
      <c r="M636" s="169">
        <f t="shared" si="118"/>
        <v>0</v>
      </c>
      <c r="N636" s="172">
        <f t="shared" si="119"/>
        <v>0</v>
      </c>
      <c r="O636" s="224">
        <v>1</v>
      </c>
      <c r="P636" s="158"/>
      <c r="Q636" s="158"/>
      <c r="R636" s="158"/>
      <c r="S636" s="158"/>
      <c r="T636" s="158"/>
    </row>
    <row r="637" spans="5:20" ht="18" x14ac:dyDescent="0.35">
      <c r="E637" s="231" t="s">
        <v>73</v>
      </c>
      <c r="F637" s="222"/>
      <c r="G637" s="222"/>
      <c r="H637" s="222"/>
      <c r="I637" s="222"/>
      <c r="J637" s="230"/>
      <c r="K637" s="167">
        <f t="shared" si="116"/>
        <v>0</v>
      </c>
      <c r="L637" s="168">
        <f t="shared" si="117"/>
        <v>0</v>
      </c>
      <c r="M637" s="169">
        <f t="shared" si="118"/>
        <v>0</v>
      </c>
      <c r="N637" s="172">
        <f t="shared" si="119"/>
        <v>0</v>
      </c>
      <c r="O637" s="224">
        <v>1</v>
      </c>
      <c r="P637" s="158"/>
      <c r="Q637" s="158"/>
      <c r="R637" s="158"/>
      <c r="S637" s="158"/>
      <c r="T637" s="158"/>
    </row>
    <row r="638" spans="5:20" ht="18" x14ac:dyDescent="0.35">
      <c r="E638" s="231" t="s">
        <v>73</v>
      </c>
      <c r="F638" s="222"/>
      <c r="G638" s="222"/>
      <c r="H638" s="222"/>
      <c r="I638" s="222"/>
      <c r="J638" s="230"/>
      <c r="K638" s="167">
        <f t="shared" si="116"/>
        <v>0</v>
      </c>
      <c r="L638" s="168">
        <f t="shared" si="117"/>
        <v>0</v>
      </c>
      <c r="M638" s="169">
        <f t="shared" si="118"/>
        <v>0</v>
      </c>
      <c r="N638" s="172">
        <f t="shared" si="119"/>
        <v>0</v>
      </c>
      <c r="O638" s="224">
        <v>1</v>
      </c>
      <c r="P638" s="158"/>
      <c r="Q638" s="158"/>
      <c r="R638" s="158"/>
      <c r="S638" s="158"/>
      <c r="T638" s="158"/>
    </row>
    <row r="639" spans="5:20" ht="18" x14ac:dyDescent="0.35">
      <c r="E639" s="231" t="s">
        <v>73</v>
      </c>
      <c r="F639" s="222"/>
      <c r="G639" s="222"/>
      <c r="H639" s="222"/>
      <c r="I639" s="222"/>
      <c r="J639" s="230"/>
      <c r="K639" s="167">
        <f t="shared" si="116"/>
        <v>0</v>
      </c>
      <c r="L639" s="168">
        <f t="shared" si="117"/>
        <v>0</v>
      </c>
      <c r="M639" s="169">
        <f t="shared" si="118"/>
        <v>0</v>
      </c>
      <c r="N639" s="172">
        <f t="shared" si="119"/>
        <v>0</v>
      </c>
      <c r="O639" s="224">
        <v>1</v>
      </c>
      <c r="P639" s="158"/>
      <c r="Q639" s="158"/>
      <c r="R639" s="158"/>
      <c r="S639" s="158"/>
      <c r="T639" s="158"/>
    </row>
    <row r="640" spans="5:20" ht="18" x14ac:dyDescent="0.35">
      <c r="E640" s="231" t="s">
        <v>73</v>
      </c>
      <c r="F640" s="222"/>
      <c r="G640" s="222"/>
      <c r="H640" s="222"/>
      <c r="I640" s="222"/>
      <c r="J640" s="230"/>
      <c r="K640" s="167">
        <f t="shared" si="116"/>
        <v>0</v>
      </c>
      <c r="L640" s="168">
        <f t="shared" si="117"/>
        <v>0</v>
      </c>
      <c r="M640" s="169">
        <f t="shared" si="118"/>
        <v>0</v>
      </c>
      <c r="N640" s="172">
        <f t="shared" si="119"/>
        <v>0</v>
      </c>
      <c r="O640" s="224">
        <v>1</v>
      </c>
      <c r="P640" s="158"/>
      <c r="Q640" s="158"/>
      <c r="R640" s="158"/>
      <c r="S640" s="158"/>
      <c r="T640" s="158"/>
    </row>
    <row r="641" spans="5:20" ht="18" x14ac:dyDescent="0.35">
      <c r="E641" s="231" t="s">
        <v>73</v>
      </c>
      <c r="F641" s="222"/>
      <c r="G641" s="222"/>
      <c r="H641" s="222"/>
      <c r="I641" s="222"/>
      <c r="J641" s="230"/>
      <c r="K641" s="167">
        <f t="shared" si="116"/>
        <v>0</v>
      </c>
      <c r="L641" s="168">
        <f t="shared" si="117"/>
        <v>0</v>
      </c>
      <c r="M641" s="169">
        <f t="shared" si="118"/>
        <v>0</v>
      </c>
      <c r="N641" s="172">
        <f t="shared" si="119"/>
        <v>0</v>
      </c>
      <c r="O641" s="224">
        <v>1</v>
      </c>
      <c r="P641" s="158"/>
      <c r="Q641" s="158"/>
      <c r="R641" s="158"/>
      <c r="S641" s="158"/>
      <c r="T641" s="158"/>
    </row>
    <row r="642" spans="5:20" ht="18" x14ac:dyDescent="0.35">
      <c r="E642" s="231" t="s">
        <v>73</v>
      </c>
      <c r="F642" s="222"/>
      <c r="G642" s="222"/>
      <c r="H642" s="222"/>
      <c r="I642" s="222"/>
      <c r="J642" s="230"/>
      <c r="K642" s="167">
        <f t="shared" si="116"/>
        <v>0</v>
      </c>
      <c r="L642" s="168">
        <f t="shared" si="117"/>
        <v>0</v>
      </c>
      <c r="M642" s="169">
        <f t="shared" si="118"/>
        <v>0</v>
      </c>
      <c r="N642" s="172">
        <f t="shared" si="119"/>
        <v>0</v>
      </c>
      <c r="O642" s="224">
        <v>1</v>
      </c>
      <c r="P642" s="158"/>
      <c r="Q642" s="158"/>
      <c r="R642" s="158"/>
      <c r="S642" s="158"/>
      <c r="T642" s="158"/>
    </row>
    <row r="643" spans="5:20" ht="18" x14ac:dyDescent="0.35">
      <c r="E643" s="231" t="s">
        <v>73</v>
      </c>
      <c r="F643" s="222"/>
      <c r="G643" s="222"/>
      <c r="H643" s="222"/>
      <c r="I643" s="222"/>
      <c r="J643" s="230"/>
      <c r="K643" s="167">
        <f t="shared" si="116"/>
        <v>0</v>
      </c>
      <c r="L643" s="168">
        <f t="shared" si="117"/>
        <v>0</v>
      </c>
      <c r="M643" s="169">
        <f t="shared" si="118"/>
        <v>0</v>
      </c>
      <c r="N643" s="172">
        <f t="shared" si="119"/>
        <v>0</v>
      </c>
      <c r="O643" s="224">
        <v>1</v>
      </c>
      <c r="P643" s="158"/>
      <c r="Q643" s="158"/>
      <c r="R643" s="158"/>
      <c r="S643" s="158"/>
      <c r="T643" s="158"/>
    </row>
    <row r="644" spans="5:20" ht="18" x14ac:dyDescent="0.35">
      <c r="E644" s="231" t="s">
        <v>73</v>
      </c>
      <c r="F644" s="222"/>
      <c r="G644" s="222"/>
      <c r="H644" s="222"/>
      <c r="I644" s="222"/>
      <c r="J644" s="230"/>
      <c r="K644" s="167">
        <f t="shared" si="116"/>
        <v>0</v>
      </c>
      <c r="L644" s="168">
        <f t="shared" si="117"/>
        <v>0</v>
      </c>
      <c r="M644" s="169">
        <f t="shared" si="118"/>
        <v>0</v>
      </c>
      <c r="N644" s="172">
        <f t="shared" si="119"/>
        <v>0</v>
      </c>
      <c r="O644" s="224">
        <v>1</v>
      </c>
      <c r="P644" s="158"/>
      <c r="Q644" s="158"/>
      <c r="R644" s="158"/>
      <c r="S644" s="158"/>
      <c r="T644" s="158"/>
    </row>
    <row r="645" spans="5:20" ht="18.600000000000001" thickBot="1" x14ac:dyDescent="0.4">
      <c r="E645" s="231" t="s">
        <v>73</v>
      </c>
      <c r="F645" s="222"/>
      <c r="G645" s="222"/>
      <c r="H645" s="222"/>
      <c r="I645" s="222"/>
      <c r="J645" s="230"/>
      <c r="K645" s="173">
        <f t="shared" si="116"/>
        <v>0</v>
      </c>
      <c r="L645" s="174">
        <f t="shared" si="117"/>
        <v>0</v>
      </c>
      <c r="M645" s="175">
        <f t="shared" si="118"/>
        <v>0</v>
      </c>
      <c r="N645" s="176">
        <f t="shared" si="119"/>
        <v>0</v>
      </c>
      <c r="O645" s="232">
        <v>1</v>
      </c>
      <c r="P645" s="158"/>
      <c r="Q645" s="158"/>
      <c r="R645" s="158"/>
      <c r="S645" s="158"/>
      <c r="T645" s="158"/>
    </row>
    <row r="646" spans="5:20" ht="18.600000000000001" thickTop="1" x14ac:dyDescent="0.35">
      <c r="E646" s="237" t="s">
        <v>83</v>
      </c>
      <c r="F646" s="238"/>
      <c r="G646" s="238"/>
      <c r="H646" s="238"/>
      <c r="I646" s="238"/>
      <c r="J646" s="238"/>
      <c r="K646" s="239"/>
      <c r="L646" s="239"/>
      <c r="M646" s="239"/>
      <c r="N646" s="266"/>
      <c r="O646" s="254"/>
    </row>
    <row r="647" spans="5:20" ht="18" x14ac:dyDescent="0.35">
      <c r="E647" s="231" t="s">
        <v>73</v>
      </c>
      <c r="F647" s="222"/>
      <c r="G647" s="222"/>
      <c r="H647" s="222"/>
      <c r="I647" s="222"/>
      <c r="J647" s="230"/>
      <c r="K647" s="167">
        <f t="shared" ref="K647:K666" si="120">G647*H647*I647</f>
        <v>0</v>
      </c>
      <c r="L647" s="168">
        <f t="shared" ref="L647:L666" si="121">(H647+I647)*2*J647*G647</f>
        <v>0</v>
      </c>
      <c r="M647" s="169">
        <f t="shared" ref="M647:M666" si="122">G647*H647*I647*J647</f>
        <v>0</v>
      </c>
      <c r="N647" s="170">
        <f t="shared" ref="N647:N666" si="123">G647*(H647+0.5+0.5)*(I647+0.5+0.5)*J647</f>
        <v>0</v>
      </c>
      <c r="O647" s="233">
        <v>1</v>
      </c>
      <c r="P647" s="158"/>
      <c r="Q647" s="158"/>
      <c r="R647" s="158"/>
      <c r="S647" s="158"/>
      <c r="T647" s="158"/>
    </row>
    <row r="648" spans="5:20" ht="18" x14ac:dyDescent="0.35">
      <c r="E648" s="231" t="s">
        <v>73</v>
      </c>
      <c r="F648" s="222"/>
      <c r="G648" s="222"/>
      <c r="H648" s="222"/>
      <c r="I648" s="222"/>
      <c r="J648" s="230"/>
      <c r="K648" s="167">
        <f t="shared" si="120"/>
        <v>0</v>
      </c>
      <c r="L648" s="168">
        <f t="shared" si="121"/>
        <v>0</v>
      </c>
      <c r="M648" s="169">
        <f t="shared" si="122"/>
        <v>0</v>
      </c>
      <c r="N648" s="172">
        <f t="shared" si="123"/>
        <v>0</v>
      </c>
      <c r="O648" s="232">
        <v>1</v>
      </c>
      <c r="P648" s="158"/>
      <c r="Q648" s="158"/>
      <c r="R648" s="158"/>
      <c r="S648" s="158"/>
      <c r="T648" s="158"/>
    </row>
    <row r="649" spans="5:20" ht="18" x14ac:dyDescent="0.35">
      <c r="E649" s="231" t="s">
        <v>73</v>
      </c>
      <c r="F649" s="222"/>
      <c r="G649" s="222"/>
      <c r="H649" s="222"/>
      <c r="I649" s="222"/>
      <c r="J649" s="230"/>
      <c r="K649" s="167">
        <f t="shared" si="120"/>
        <v>0</v>
      </c>
      <c r="L649" s="168">
        <f t="shared" si="121"/>
        <v>0</v>
      </c>
      <c r="M649" s="169">
        <f t="shared" si="122"/>
        <v>0</v>
      </c>
      <c r="N649" s="172">
        <f t="shared" si="123"/>
        <v>0</v>
      </c>
      <c r="O649" s="224">
        <v>1</v>
      </c>
      <c r="P649" s="158"/>
      <c r="Q649" s="158"/>
      <c r="R649" s="158"/>
      <c r="S649" s="158"/>
      <c r="T649" s="158"/>
    </row>
    <row r="650" spans="5:20" ht="18" x14ac:dyDescent="0.35">
      <c r="E650" s="231" t="s">
        <v>73</v>
      </c>
      <c r="F650" s="222"/>
      <c r="G650" s="222"/>
      <c r="H650" s="222"/>
      <c r="I650" s="222"/>
      <c r="J650" s="230"/>
      <c r="K650" s="167">
        <f t="shared" si="120"/>
        <v>0</v>
      </c>
      <c r="L650" s="168">
        <f t="shared" si="121"/>
        <v>0</v>
      </c>
      <c r="M650" s="169">
        <f t="shared" si="122"/>
        <v>0</v>
      </c>
      <c r="N650" s="172">
        <f t="shared" si="123"/>
        <v>0</v>
      </c>
      <c r="O650" s="224">
        <v>1</v>
      </c>
      <c r="P650" s="158"/>
      <c r="Q650" s="158"/>
      <c r="R650" s="158"/>
      <c r="S650" s="158"/>
      <c r="T650" s="158"/>
    </row>
    <row r="651" spans="5:20" ht="18" x14ac:dyDescent="0.35">
      <c r="E651" s="231" t="s">
        <v>73</v>
      </c>
      <c r="F651" s="222"/>
      <c r="G651" s="222"/>
      <c r="H651" s="222"/>
      <c r="I651" s="222"/>
      <c r="J651" s="230"/>
      <c r="K651" s="167">
        <f t="shared" si="120"/>
        <v>0</v>
      </c>
      <c r="L651" s="168">
        <f t="shared" si="121"/>
        <v>0</v>
      </c>
      <c r="M651" s="169">
        <f t="shared" si="122"/>
        <v>0</v>
      </c>
      <c r="N651" s="172">
        <f t="shared" si="123"/>
        <v>0</v>
      </c>
      <c r="O651" s="224">
        <v>1</v>
      </c>
      <c r="P651" s="158"/>
      <c r="Q651" s="158"/>
      <c r="R651" s="158"/>
      <c r="S651" s="158"/>
      <c r="T651" s="158"/>
    </row>
    <row r="652" spans="5:20" ht="18" x14ac:dyDescent="0.35">
      <c r="E652" s="231" t="s">
        <v>73</v>
      </c>
      <c r="F652" s="222"/>
      <c r="G652" s="222"/>
      <c r="H652" s="222"/>
      <c r="I652" s="222"/>
      <c r="J652" s="230"/>
      <c r="K652" s="167">
        <f t="shared" si="120"/>
        <v>0</v>
      </c>
      <c r="L652" s="168">
        <f t="shared" si="121"/>
        <v>0</v>
      </c>
      <c r="M652" s="169">
        <f t="shared" si="122"/>
        <v>0</v>
      </c>
      <c r="N652" s="172">
        <f t="shared" si="123"/>
        <v>0</v>
      </c>
      <c r="O652" s="224">
        <v>1</v>
      </c>
      <c r="P652" s="158"/>
      <c r="Q652" s="158"/>
      <c r="R652" s="158"/>
      <c r="S652" s="158"/>
      <c r="T652" s="158"/>
    </row>
    <row r="653" spans="5:20" ht="18" x14ac:dyDescent="0.35">
      <c r="E653" s="231" t="s">
        <v>73</v>
      </c>
      <c r="F653" s="222"/>
      <c r="G653" s="222"/>
      <c r="H653" s="222"/>
      <c r="I653" s="222"/>
      <c r="J653" s="230"/>
      <c r="K653" s="167">
        <f t="shared" si="120"/>
        <v>0</v>
      </c>
      <c r="L653" s="168">
        <f t="shared" si="121"/>
        <v>0</v>
      </c>
      <c r="M653" s="169">
        <f t="shared" si="122"/>
        <v>0</v>
      </c>
      <c r="N653" s="172">
        <f t="shared" si="123"/>
        <v>0</v>
      </c>
      <c r="O653" s="232">
        <v>1</v>
      </c>
      <c r="P653" s="158"/>
      <c r="Q653" s="158"/>
      <c r="R653" s="158"/>
      <c r="S653" s="158"/>
      <c r="T653" s="158"/>
    </row>
    <row r="654" spans="5:20" ht="18" x14ac:dyDescent="0.35">
      <c r="E654" s="231" t="s">
        <v>73</v>
      </c>
      <c r="F654" s="222"/>
      <c r="G654" s="222"/>
      <c r="H654" s="222"/>
      <c r="I654" s="222"/>
      <c r="J654" s="230"/>
      <c r="K654" s="167">
        <f t="shared" si="120"/>
        <v>0</v>
      </c>
      <c r="L654" s="168">
        <f t="shared" si="121"/>
        <v>0</v>
      </c>
      <c r="M654" s="169">
        <f t="shared" si="122"/>
        <v>0</v>
      </c>
      <c r="N654" s="172">
        <f t="shared" si="123"/>
        <v>0</v>
      </c>
      <c r="O654" s="224">
        <v>1</v>
      </c>
      <c r="P654" s="158"/>
      <c r="Q654" s="158"/>
      <c r="R654" s="158"/>
      <c r="S654" s="158"/>
      <c r="T654" s="158"/>
    </row>
    <row r="655" spans="5:20" ht="18" x14ac:dyDescent="0.35">
      <c r="E655" s="231" t="s">
        <v>73</v>
      </c>
      <c r="F655" s="222"/>
      <c r="G655" s="222"/>
      <c r="H655" s="222"/>
      <c r="I655" s="222"/>
      <c r="J655" s="230"/>
      <c r="K655" s="167">
        <f t="shared" si="120"/>
        <v>0</v>
      </c>
      <c r="L655" s="168">
        <f t="shared" si="121"/>
        <v>0</v>
      </c>
      <c r="M655" s="169">
        <f t="shared" si="122"/>
        <v>0</v>
      </c>
      <c r="N655" s="172">
        <f t="shared" si="123"/>
        <v>0</v>
      </c>
      <c r="O655" s="224">
        <v>1</v>
      </c>
      <c r="P655" s="158"/>
      <c r="Q655" s="158"/>
      <c r="R655" s="158"/>
      <c r="S655" s="158"/>
      <c r="T655" s="158"/>
    </row>
    <row r="656" spans="5:20" ht="18" x14ac:dyDescent="0.35">
      <c r="E656" s="231" t="s">
        <v>73</v>
      </c>
      <c r="F656" s="222"/>
      <c r="G656" s="222"/>
      <c r="H656" s="222"/>
      <c r="I656" s="222"/>
      <c r="J656" s="230"/>
      <c r="K656" s="167">
        <f t="shared" si="120"/>
        <v>0</v>
      </c>
      <c r="L656" s="168">
        <f t="shared" si="121"/>
        <v>0</v>
      </c>
      <c r="M656" s="169">
        <f t="shared" si="122"/>
        <v>0</v>
      </c>
      <c r="N656" s="172">
        <f t="shared" si="123"/>
        <v>0</v>
      </c>
      <c r="O656" s="224">
        <v>1</v>
      </c>
      <c r="P656" s="158"/>
      <c r="Q656" s="158"/>
      <c r="R656" s="158"/>
      <c r="S656" s="158"/>
      <c r="T656" s="158"/>
    </row>
    <row r="657" spans="5:20" ht="18" x14ac:dyDescent="0.35">
      <c r="E657" s="231" t="s">
        <v>73</v>
      </c>
      <c r="F657" s="222"/>
      <c r="G657" s="222"/>
      <c r="H657" s="222"/>
      <c r="I657" s="222"/>
      <c r="J657" s="230"/>
      <c r="K657" s="167">
        <f t="shared" si="120"/>
        <v>0</v>
      </c>
      <c r="L657" s="168">
        <f t="shared" si="121"/>
        <v>0</v>
      </c>
      <c r="M657" s="169">
        <f t="shared" si="122"/>
        <v>0</v>
      </c>
      <c r="N657" s="172">
        <f t="shared" si="123"/>
        <v>0</v>
      </c>
      <c r="O657" s="224">
        <v>1</v>
      </c>
      <c r="P657" s="158"/>
      <c r="Q657" s="158"/>
      <c r="R657" s="158"/>
      <c r="S657" s="158"/>
      <c r="T657" s="158"/>
    </row>
    <row r="658" spans="5:20" ht="18" x14ac:dyDescent="0.35">
      <c r="E658" s="231" t="s">
        <v>73</v>
      </c>
      <c r="F658" s="222"/>
      <c r="G658" s="222"/>
      <c r="H658" s="222"/>
      <c r="I658" s="222"/>
      <c r="J658" s="230"/>
      <c r="K658" s="167">
        <f t="shared" si="120"/>
        <v>0</v>
      </c>
      <c r="L658" s="168">
        <f t="shared" si="121"/>
        <v>0</v>
      </c>
      <c r="M658" s="169">
        <f t="shared" si="122"/>
        <v>0</v>
      </c>
      <c r="N658" s="172">
        <f t="shared" si="123"/>
        <v>0</v>
      </c>
      <c r="O658" s="224">
        <v>1</v>
      </c>
      <c r="P658" s="158"/>
      <c r="Q658" s="158"/>
      <c r="R658" s="158"/>
      <c r="S658" s="158"/>
      <c r="T658" s="158"/>
    </row>
    <row r="659" spans="5:20" ht="18" x14ac:dyDescent="0.35">
      <c r="E659" s="231" t="s">
        <v>73</v>
      </c>
      <c r="F659" s="222"/>
      <c r="G659" s="222"/>
      <c r="H659" s="222"/>
      <c r="I659" s="222"/>
      <c r="J659" s="230"/>
      <c r="K659" s="167">
        <f t="shared" si="120"/>
        <v>0</v>
      </c>
      <c r="L659" s="168">
        <f t="shared" si="121"/>
        <v>0</v>
      </c>
      <c r="M659" s="169">
        <f t="shared" si="122"/>
        <v>0</v>
      </c>
      <c r="N659" s="172">
        <f t="shared" si="123"/>
        <v>0</v>
      </c>
      <c r="O659" s="224">
        <v>1</v>
      </c>
      <c r="P659" s="158"/>
      <c r="Q659" s="158"/>
      <c r="R659" s="158"/>
      <c r="S659" s="158"/>
      <c r="T659" s="158"/>
    </row>
    <row r="660" spans="5:20" ht="18" x14ac:dyDescent="0.35">
      <c r="E660" s="231" t="s">
        <v>73</v>
      </c>
      <c r="F660" s="222"/>
      <c r="G660" s="222"/>
      <c r="H660" s="222"/>
      <c r="I660" s="222"/>
      <c r="J660" s="230"/>
      <c r="K660" s="167">
        <f t="shared" si="120"/>
        <v>0</v>
      </c>
      <c r="L660" s="168">
        <f t="shared" si="121"/>
        <v>0</v>
      </c>
      <c r="M660" s="169">
        <f t="shared" si="122"/>
        <v>0</v>
      </c>
      <c r="N660" s="172">
        <f t="shared" si="123"/>
        <v>0</v>
      </c>
      <c r="O660" s="232">
        <v>1</v>
      </c>
      <c r="P660" s="158"/>
      <c r="Q660" s="158"/>
      <c r="R660" s="158"/>
      <c r="S660" s="158"/>
      <c r="T660" s="158"/>
    </row>
    <row r="661" spans="5:20" ht="18" x14ac:dyDescent="0.35">
      <c r="E661" s="231" t="s">
        <v>73</v>
      </c>
      <c r="F661" s="222"/>
      <c r="G661" s="222"/>
      <c r="H661" s="222"/>
      <c r="I661" s="222"/>
      <c r="J661" s="230"/>
      <c r="K661" s="167">
        <f t="shared" si="120"/>
        <v>0</v>
      </c>
      <c r="L661" s="168">
        <f t="shared" si="121"/>
        <v>0</v>
      </c>
      <c r="M661" s="169">
        <f t="shared" si="122"/>
        <v>0</v>
      </c>
      <c r="N661" s="172">
        <f t="shared" si="123"/>
        <v>0</v>
      </c>
      <c r="O661" s="224">
        <v>1</v>
      </c>
      <c r="P661" s="158"/>
      <c r="Q661" s="158"/>
      <c r="R661" s="158"/>
      <c r="S661" s="158"/>
      <c r="T661" s="158"/>
    </row>
    <row r="662" spans="5:20" ht="18" x14ac:dyDescent="0.35">
      <c r="E662" s="231" t="s">
        <v>73</v>
      </c>
      <c r="F662" s="222"/>
      <c r="G662" s="222"/>
      <c r="H662" s="222"/>
      <c r="I662" s="222"/>
      <c r="J662" s="230"/>
      <c r="K662" s="167">
        <f t="shared" si="120"/>
        <v>0</v>
      </c>
      <c r="L662" s="168">
        <f t="shared" si="121"/>
        <v>0</v>
      </c>
      <c r="M662" s="169">
        <f t="shared" si="122"/>
        <v>0</v>
      </c>
      <c r="N662" s="172">
        <f t="shared" si="123"/>
        <v>0</v>
      </c>
      <c r="O662" s="224">
        <v>1</v>
      </c>
      <c r="P662" s="158"/>
      <c r="Q662" s="158"/>
      <c r="R662" s="158"/>
      <c r="S662" s="158"/>
      <c r="T662" s="158"/>
    </row>
    <row r="663" spans="5:20" ht="18" x14ac:dyDescent="0.35">
      <c r="E663" s="231" t="s">
        <v>73</v>
      </c>
      <c r="F663" s="222"/>
      <c r="G663" s="222"/>
      <c r="H663" s="222"/>
      <c r="I663" s="222"/>
      <c r="J663" s="230"/>
      <c r="K663" s="167">
        <f t="shared" si="120"/>
        <v>0</v>
      </c>
      <c r="L663" s="168">
        <f t="shared" si="121"/>
        <v>0</v>
      </c>
      <c r="M663" s="169">
        <f t="shared" si="122"/>
        <v>0</v>
      </c>
      <c r="N663" s="172">
        <f t="shared" si="123"/>
        <v>0</v>
      </c>
      <c r="O663" s="224">
        <v>1</v>
      </c>
      <c r="P663" s="158"/>
      <c r="Q663" s="158"/>
      <c r="R663" s="158"/>
      <c r="S663" s="158"/>
      <c r="T663" s="158"/>
    </row>
    <row r="664" spans="5:20" ht="18" x14ac:dyDescent="0.35">
      <c r="E664" s="231" t="s">
        <v>73</v>
      </c>
      <c r="F664" s="222"/>
      <c r="G664" s="222"/>
      <c r="H664" s="222"/>
      <c r="I664" s="222"/>
      <c r="J664" s="230"/>
      <c r="K664" s="167">
        <f t="shared" si="120"/>
        <v>0</v>
      </c>
      <c r="L664" s="168">
        <f t="shared" si="121"/>
        <v>0</v>
      </c>
      <c r="M664" s="169">
        <f t="shared" si="122"/>
        <v>0</v>
      </c>
      <c r="N664" s="172">
        <f t="shared" si="123"/>
        <v>0</v>
      </c>
      <c r="O664" s="224">
        <v>1</v>
      </c>
      <c r="P664" s="158"/>
      <c r="Q664" s="158"/>
      <c r="R664" s="158"/>
      <c r="S664" s="158"/>
      <c r="T664" s="158"/>
    </row>
    <row r="665" spans="5:20" ht="18" x14ac:dyDescent="0.35">
      <c r="E665" s="231" t="s">
        <v>73</v>
      </c>
      <c r="F665" s="222"/>
      <c r="G665" s="222"/>
      <c r="H665" s="222"/>
      <c r="I665" s="222"/>
      <c r="J665" s="230"/>
      <c r="K665" s="167">
        <f t="shared" si="120"/>
        <v>0</v>
      </c>
      <c r="L665" s="168">
        <f t="shared" si="121"/>
        <v>0</v>
      </c>
      <c r="M665" s="169">
        <f t="shared" si="122"/>
        <v>0</v>
      </c>
      <c r="N665" s="172">
        <f t="shared" si="123"/>
        <v>0</v>
      </c>
      <c r="O665" s="224">
        <v>1</v>
      </c>
      <c r="P665" s="158"/>
      <c r="Q665" s="158"/>
      <c r="R665" s="158"/>
      <c r="S665" s="158"/>
      <c r="T665" s="158"/>
    </row>
    <row r="666" spans="5:20" ht="18.600000000000001" thickBot="1" x14ac:dyDescent="0.4">
      <c r="E666" s="231" t="s">
        <v>73</v>
      </c>
      <c r="F666" s="222"/>
      <c r="G666" s="222"/>
      <c r="H666" s="222"/>
      <c r="I666" s="222"/>
      <c r="J666" s="230"/>
      <c r="K666" s="173">
        <f t="shared" si="120"/>
        <v>0</v>
      </c>
      <c r="L666" s="174">
        <f t="shared" si="121"/>
        <v>0</v>
      </c>
      <c r="M666" s="175">
        <f t="shared" si="122"/>
        <v>0</v>
      </c>
      <c r="N666" s="176">
        <f t="shared" si="123"/>
        <v>0</v>
      </c>
      <c r="O666" s="224">
        <v>1</v>
      </c>
      <c r="P666" s="158"/>
      <c r="Q666" s="158"/>
      <c r="R666" s="158"/>
      <c r="S666" s="158"/>
      <c r="T666" s="158"/>
    </row>
    <row r="667" spans="5:20" ht="18.600000000000001" thickTop="1" x14ac:dyDescent="0.35">
      <c r="E667" s="237" t="s">
        <v>74</v>
      </c>
      <c r="F667" s="238"/>
      <c r="G667" s="238"/>
      <c r="H667" s="238"/>
      <c r="I667" s="238"/>
      <c r="J667" s="238"/>
      <c r="K667" s="239"/>
      <c r="L667" s="239"/>
      <c r="M667" s="239"/>
      <c r="N667" s="266"/>
      <c r="O667" s="240"/>
    </row>
    <row r="668" spans="5:20" ht="18" x14ac:dyDescent="0.35">
      <c r="E668" s="231" t="s">
        <v>73</v>
      </c>
      <c r="F668" s="222"/>
      <c r="G668" s="222"/>
      <c r="H668" s="222"/>
      <c r="I668" s="222"/>
      <c r="J668" s="230"/>
      <c r="K668" s="167">
        <f t="shared" ref="K668:K687" si="124">G668*H668*I668</f>
        <v>0</v>
      </c>
      <c r="L668" s="168">
        <f t="shared" ref="L668:L687" si="125">(H668+I668)*2*J668*G668</f>
        <v>0</v>
      </c>
      <c r="M668" s="169">
        <f t="shared" ref="M668:M687" si="126">G668*H668*I668*J668</f>
        <v>0</v>
      </c>
      <c r="N668" s="170">
        <f t="shared" ref="N668:N687" si="127">G668*(H668+0.5+0.5)*(I668+0.5+0.5)*J668</f>
        <v>0</v>
      </c>
      <c r="O668" s="224">
        <v>1</v>
      </c>
      <c r="P668" s="158"/>
      <c r="Q668" s="158"/>
      <c r="R668" s="158"/>
      <c r="S668" s="158"/>
      <c r="T668" s="158"/>
    </row>
    <row r="669" spans="5:20" ht="18" x14ac:dyDescent="0.35">
      <c r="E669" s="231" t="s">
        <v>73</v>
      </c>
      <c r="F669" s="222"/>
      <c r="G669" s="222"/>
      <c r="H669" s="222"/>
      <c r="I669" s="222"/>
      <c r="J669" s="230"/>
      <c r="K669" s="167">
        <f t="shared" si="124"/>
        <v>0</v>
      </c>
      <c r="L669" s="168">
        <f t="shared" si="125"/>
        <v>0</v>
      </c>
      <c r="M669" s="169">
        <f t="shared" si="126"/>
        <v>0</v>
      </c>
      <c r="N669" s="172">
        <f t="shared" si="127"/>
        <v>0</v>
      </c>
      <c r="O669" s="224">
        <v>1</v>
      </c>
      <c r="P669" s="158"/>
      <c r="Q669" s="158"/>
      <c r="R669" s="158"/>
      <c r="S669" s="158"/>
      <c r="T669" s="158"/>
    </row>
    <row r="670" spans="5:20" ht="18" x14ac:dyDescent="0.35">
      <c r="E670" s="231" t="s">
        <v>73</v>
      </c>
      <c r="F670" s="222"/>
      <c r="G670" s="222"/>
      <c r="H670" s="222"/>
      <c r="I670" s="222"/>
      <c r="J670" s="230"/>
      <c r="K670" s="167">
        <f t="shared" si="124"/>
        <v>0</v>
      </c>
      <c r="L670" s="168">
        <f t="shared" si="125"/>
        <v>0</v>
      </c>
      <c r="M670" s="169">
        <f t="shared" si="126"/>
        <v>0</v>
      </c>
      <c r="N670" s="172">
        <f t="shared" si="127"/>
        <v>0</v>
      </c>
      <c r="O670" s="224">
        <v>1</v>
      </c>
      <c r="P670" s="158"/>
      <c r="Q670" s="158"/>
      <c r="R670" s="158"/>
      <c r="S670" s="158"/>
      <c r="T670" s="158"/>
    </row>
    <row r="671" spans="5:20" ht="18" x14ac:dyDescent="0.35">
      <c r="E671" s="231" t="s">
        <v>73</v>
      </c>
      <c r="F671" s="222"/>
      <c r="G671" s="222"/>
      <c r="H671" s="222"/>
      <c r="I671" s="222"/>
      <c r="J671" s="230"/>
      <c r="K671" s="167">
        <f t="shared" si="124"/>
        <v>0</v>
      </c>
      <c r="L671" s="168">
        <f t="shared" si="125"/>
        <v>0</v>
      </c>
      <c r="M671" s="169">
        <f t="shared" si="126"/>
        <v>0</v>
      </c>
      <c r="N671" s="172">
        <f t="shared" si="127"/>
        <v>0</v>
      </c>
      <c r="O671" s="224">
        <v>1</v>
      </c>
      <c r="P671" s="158"/>
      <c r="Q671" s="158"/>
      <c r="R671" s="158"/>
      <c r="S671" s="158"/>
      <c r="T671" s="158"/>
    </row>
    <row r="672" spans="5:20" ht="18" x14ac:dyDescent="0.35">
      <c r="E672" s="231" t="s">
        <v>73</v>
      </c>
      <c r="F672" s="222"/>
      <c r="G672" s="222"/>
      <c r="H672" s="222"/>
      <c r="I672" s="222"/>
      <c r="J672" s="230"/>
      <c r="K672" s="167">
        <f t="shared" si="124"/>
        <v>0</v>
      </c>
      <c r="L672" s="168">
        <f t="shared" si="125"/>
        <v>0</v>
      </c>
      <c r="M672" s="169">
        <f t="shared" si="126"/>
        <v>0</v>
      </c>
      <c r="N672" s="172">
        <f t="shared" si="127"/>
        <v>0</v>
      </c>
      <c r="O672" s="224">
        <v>1</v>
      </c>
      <c r="P672" s="158"/>
      <c r="Q672" s="158"/>
      <c r="R672" s="158"/>
      <c r="S672" s="158"/>
      <c r="T672" s="158"/>
    </row>
    <row r="673" spans="5:20" ht="18" x14ac:dyDescent="0.35">
      <c r="E673" s="231" t="s">
        <v>73</v>
      </c>
      <c r="F673" s="222"/>
      <c r="G673" s="222"/>
      <c r="H673" s="222"/>
      <c r="I673" s="222"/>
      <c r="J673" s="230"/>
      <c r="K673" s="167">
        <f t="shared" si="124"/>
        <v>0</v>
      </c>
      <c r="L673" s="168">
        <f t="shared" si="125"/>
        <v>0</v>
      </c>
      <c r="M673" s="169">
        <f t="shared" si="126"/>
        <v>0</v>
      </c>
      <c r="N673" s="172">
        <f t="shared" si="127"/>
        <v>0</v>
      </c>
      <c r="O673" s="224">
        <v>1</v>
      </c>
      <c r="P673" s="158"/>
      <c r="Q673" s="158"/>
      <c r="R673" s="158"/>
      <c r="S673" s="158"/>
      <c r="T673" s="158"/>
    </row>
    <row r="674" spans="5:20" ht="18" x14ac:dyDescent="0.35">
      <c r="E674" s="231" t="s">
        <v>73</v>
      </c>
      <c r="F674" s="222"/>
      <c r="G674" s="222"/>
      <c r="H674" s="222"/>
      <c r="I674" s="222"/>
      <c r="J674" s="230"/>
      <c r="K674" s="167">
        <f t="shared" si="124"/>
        <v>0</v>
      </c>
      <c r="L674" s="168">
        <f t="shared" si="125"/>
        <v>0</v>
      </c>
      <c r="M674" s="169">
        <f t="shared" si="126"/>
        <v>0</v>
      </c>
      <c r="N674" s="172">
        <f t="shared" si="127"/>
        <v>0</v>
      </c>
      <c r="O674" s="224">
        <v>1</v>
      </c>
      <c r="P674" s="158"/>
      <c r="Q674" s="158"/>
      <c r="R674" s="158"/>
      <c r="S674" s="158"/>
      <c r="T674" s="158"/>
    </row>
    <row r="675" spans="5:20" ht="18" x14ac:dyDescent="0.35">
      <c r="E675" s="231" t="s">
        <v>73</v>
      </c>
      <c r="F675" s="222"/>
      <c r="G675" s="222"/>
      <c r="H675" s="222"/>
      <c r="I675" s="222"/>
      <c r="J675" s="230"/>
      <c r="K675" s="167">
        <f t="shared" si="124"/>
        <v>0</v>
      </c>
      <c r="L675" s="168">
        <f t="shared" si="125"/>
        <v>0</v>
      </c>
      <c r="M675" s="169">
        <f t="shared" si="126"/>
        <v>0</v>
      </c>
      <c r="N675" s="172">
        <f t="shared" si="127"/>
        <v>0</v>
      </c>
      <c r="O675" s="224">
        <v>1</v>
      </c>
      <c r="P675" s="158"/>
      <c r="Q675" s="158"/>
      <c r="R675" s="158"/>
      <c r="S675" s="158"/>
      <c r="T675" s="158"/>
    </row>
    <row r="676" spans="5:20" ht="18" x14ac:dyDescent="0.35">
      <c r="E676" s="231" t="s">
        <v>73</v>
      </c>
      <c r="F676" s="222"/>
      <c r="G676" s="222"/>
      <c r="H676" s="222"/>
      <c r="I676" s="222"/>
      <c r="J676" s="230"/>
      <c r="K676" s="167">
        <f t="shared" si="124"/>
        <v>0</v>
      </c>
      <c r="L676" s="168">
        <f t="shared" si="125"/>
        <v>0</v>
      </c>
      <c r="M676" s="169">
        <f t="shared" si="126"/>
        <v>0</v>
      </c>
      <c r="N676" s="172">
        <f t="shared" si="127"/>
        <v>0</v>
      </c>
      <c r="O676" s="224">
        <v>1</v>
      </c>
      <c r="P676" s="158"/>
      <c r="Q676" s="158"/>
      <c r="R676" s="158"/>
      <c r="S676" s="158"/>
      <c r="T676" s="158"/>
    </row>
    <row r="677" spans="5:20" ht="18" x14ac:dyDescent="0.35">
      <c r="E677" s="231" t="s">
        <v>73</v>
      </c>
      <c r="F677" s="222"/>
      <c r="G677" s="222"/>
      <c r="H677" s="222"/>
      <c r="I677" s="222"/>
      <c r="J677" s="230"/>
      <c r="K677" s="167">
        <f t="shared" si="124"/>
        <v>0</v>
      </c>
      <c r="L677" s="271">
        <f t="shared" si="125"/>
        <v>0</v>
      </c>
      <c r="M677" s="169">
        <f t="shared" si="126"/>
        <v>0</v>
      </c>
      <c r="N677" s="172">
        <f t="shared" si="127"/>
        <v>0</v>
      </c>
      <c r="O677" s="224">
        <v>1</v>
      </c>
      <c r="P677" s="158"/>
      <c r="Q677" s="158"/>
      <c r="R677" s="158"/>
      <c r="S677" s="158"/>
      <c r="T677" s="158"/>
    </row>
    <row r="678" spans="5:20" ht="18" x14ac:dyDescent="0.35">
      <c r="E678" s="231" t="s">
        <v>73</v>
      </c>
      <c r="F678" s="222"/>
      <c r="G678" s="222"/>
      <c r="H678" s="222"/>
      <c r="I678" s="222"/>
      <c r="J678" s="230"/>
      <c r="K678" s="167">
        <f t="shared" si="124"/>
        <v>0</v>
      </c>
      <c r="L678" s="168">
        <f t="shared" si="125"/>
        <v>0</v>
      </c>
      <c r="M678" s="169">
        <f t="shared" si="126"/>
        <v>0</v>
      </c>
      <c r="N678" s="172">
        <f t="shared" si="127"/>
        <v>0</v>
      </c>
      <c r="O678" s="224">
        <v>1</v>
      </c>
      <c r="P678" s="158"/>
      <c r="Q678" s="158"/>
      <c r="R678" s="158"/>
      <c r="S678" s="158"/>
      <c r="T678" s="158"/>
    </row>
    <row r="679" spans="5:20" ht="18" x14ac:dyDescent="0.35">
      <c r="E679" s="231" t="s">
        <v>73</v>
      </c>
      <c r="F679" s="222"/>
      <c r="G679" s="222"/>
      <c r="H679" s="222"/>
      <c r="I679" s="222"/>
      <c r="J679" s="230"/>
      <c r="K679" s="167">
        <f t="shared" si="124"/>
        <v>0</v>
      </c>
      <c r="L679" s="168">
        <f t="shared" si="125"/>
        <v>0</v>
      </c>
      <c r="M679" s="169">
        <f t="shared" si="126"/>
        <v>0</v>
      </c>
      <c r="N679" s="172">
        <f t="shared" si="127"/>
        <v>0</v>
      </c>
      <c r="O679" s="224">
        <v>1</v>
      </c>
      <c r="P679" s="158"/>
      <c r="Q679" s="158"/>
      <c r="R679" s="158"/>
      <c r="S679" s="158"/>
      <c r="T679" s="158"/>
    </row>
    <row r="680" spans="5:20" ht="18" x14ac:dyDescent="0.35">
      <c r="E680" s="231" t="s">
        <v>73</v>
      </c>
      <c r="F680" s="222"/>
      <c r="G680" s="222"/>
      <c r="H680" s="222"/>
      <c r="I680" s="222"/>
      <c r="J680" s="230"/>
      <c r="K680" s="167">
        <f t="shared" si="124"/>
        <v>0</v>
      </c>
      <c r="L680" s="168">
        <f t="shared" si="125"/>
        <v>0</v>
      </c>
      <c r="M680" s="169">
        <f t="shared" si="126"/>
        <v>0</v>
      </c>
      <c r="N680" s="172">
        <f t="shared" si="127"/>
        <v>0</v>
      </c>
      <c r="O680" s="232">
        <v>1</v>
      </c>
      <c r="P680" s="158"/>
      <c r="Q680" s="158"/>
      <c r="R680" s="158"/>
      <c r="S680" s="158"/>
      <c r="T680" s="158"/>
    </row>
    <row r="681" spans="5:20" ht="18" x14ac:dyDescent="0.35">
      <c r="E681" s="231" t="s">
        <v>73</v>
      </c>
      <c r="F681" s="222"/>
      <c r="G681" s="222"/>
      <c r="H681" s="222"/>
      <c r="I681" s="222"/>
      <c r="J681" s="230"/>
      <c r="K681" s="167">
        <f t="shared" si="124"/>
        <v>0</v>
      </c>
      <c r="L681" s="168">
        <f t="shared" si="125"/>
        <v>0</v>
      </c>
      <c r="M681" s="169">
        <f t="shared" si="126"/>
        <v>0</v>
      </c>
      <c r="N681" s="172">
        <f t="shared" si="127"/>
        <v>0</v>
      </c>
      <c r="O681" s="224">
        <v>1</v>
      </c>
      <c r="P681" s="158"/>
      <c r="Q681" s="158"/>
      <c r="R681" s="158"/>
      <c r="S681" s="158"/>
      <c r="T681" s="158"/>
    </row>
    <row r="682" spans="5:20" ht="18" x14ac:dyDescent="0.35">
      <c r="E682" s="231" t="s">
        <v>73</v>
      </c>
      <c r="F682" s="222"/>
      <c r="G682" s="222"/>
      <c r="H682" s="222"/>
      <c r="I682" s="222"/>
      <c r="J682" s="230"/>
      <c r="K682" s="167">
        <f t="shared" si="124"/>
        <v>0</v>
      </c>
      <c r="L682" s="168">
        <f t="shared" si="125"/>
        <v>0</v>
      </c>
      <c r="M682" s="169">
        <f t="shared" si="126"/>
        <v>0</v>
      </c>
      <c r="N682" s="172">
        <f t="shared" si="127"/>
        <v>0</v>
      </c>
      <c r="O682" s="224">
        <v>1</v>
      </c>
      <c r="P682" s="158"/>
      <c r="Q682" s="158"/>
      <c r="R682" s="158"/>
      <c r="S682" s="158"/>
      <c r="T682" s="158"/>
    </row>
    <row r="683" spans="5:20" ht="18" x14ac:dyDescent="0.35">
      <c r="E683" s="231" t="s">
        <v>73</v>
      </c>
      <c r="F683" s="222"/>
      <c r="G683" s="222"/>
      <c r="H683" s="222"/>
      <c r="I683" s="222"/>
      <c r="J683" s="230"/>
      <c r="K683" s="167">
        <f t="shared" si="124"/>
        <v>0</v>
      </c>
      <c r="L683" s="168">
        <f t="shared" si="125"/>
        <v>0</v>
      </c>
      <c r="M683" s="169">
        <f t="shared" si="126"/>
        <v>0</v>
      </c>
      <c r="N683" s="172">
        <f t="shared" si="127"/>
        <v>0</v>
      </c>
      <c r="O683" s="224">
        <v>1</v>
      </c>
      <c r="P683" s="158"/>
      <c r="Q683" s="158"/>
      <c r="R683" s="158"/>
      <c r="S683" s="158"/>
      <c r="T683" s="158"/>
    </row>
    <row r="684" spans="5:20" ht="18" x14ac:dyDescent="0.35">
      <c r="E684" s="231" t="s">
        <v>73</v>
      </c>
      <c r="F684" s="222"/>
      <c r="G684" s="222"/>
      <c r="H684" s="222"/>
      <c r="I684" s="222"/>
      <c r="J684" s="230"/>
      <c r="K684" s="167">
        <f t="shared" si="124"/>
        <v>0</v>
      </c>
      <c r="L684" s="168">
        <f t="shared" si="125"/>
        <v>0</v>
      </c>
      <c r="M684" s="169">
        <f t="shared" si="126"/>
        <v>0</v>
      </c>
      <c r="N684" s="172">
        <f t="shared" si="127"/>
        <v>0</v>
      </c>
      <c r="O684" s="224">
        <v>1</v>
      </c>
      <c r="P684" s="158"/>
      <c r="Q684" s="158"/>
      <c r="R684" s="158"/>
      <c r="S684" s="158"/>
      <c r="T684" s="158"/>
    </row>
    <row r="685" spans="5:20" ht="18" x14ac:dyDescent="0.35">
      <c r="E685" s="231" t="s">
        <v>73</v>
      </c>
      <c r="F685" s="222"/>
      <c r="G685" s="222"/>
      <c r="H685" s="222"/>
      <c r="I685" s="222"/>
      <c r="J685" s="230"/>
      <c r="K685" s="167">
        <f t="shared" si="124"/>
        <v>0</v>
      </c>
      <c r="L685" s="168">
        <f t="shared" si="125"/>
        <v>0</v>
      </c>
      <c r="M685" s="169">
        <f t="shared" si="126"/>
        <v>0</v>
      </c>
      <c r="N685" s="172">
        <f t="shared" si="127"/>
        <v>0</v>
      </c>
      <c r="O685" s="224">
        <v>1</v>
      </c>
      <c r="P685" s="158"/>
      <c r="Q685" s="158"/>
      <c r="R685" s="158"/>
      <c r="S685" s="158"/>
      <c r="T685" s="158"/>
    </row>
    <row r="686" spans="5:20" ht="18" x14ac:dyDescent="0.35">
      <c r="E686" s="231" t="s">
        <v>73</v>
      </c>
      <c r="F686" s="222"/>
      <c r="G686" s="222"/>
      <c r="H686" s="222"/>
      <c r="I686" s="222"/>
      <c r="J686" s="230"/>
      <c r="K686" s="167">
        <f t="shared" si="124"/>
        <v>0</v>
      </c>
      <c r="L686" s="168">
        <f t="shared" si="125"/>
        <v>0</v>
      </c>
      <c r="M686" s="169">
        <f t="shared" si="126"/>
        <v>0</v>
      </c>
      <c r="N686" s="172">
        <f t="shared" si="127"/>
        <v>0</v>
      </c>
      <c r="O686" s="224">
        <v>1</v>
      </c>
      <c r="P686" s="158"/>
      <c r="Q686" s="158"/>
      <c r="R686" s="158"/>
      <c r="S686" s="158"/>
      <c r="T686" s="158"/>
    </row>
    <row r="687" spans="5:20" ht="18.600000000000001" thickBot="1" x14ac:dyDescent="0.4">
      <c r="E687" s="234" t="s">
        <v>73</v>
      </c>
      <c r="F687" s="227"/>
      <c r="G687" s="227"/>
      <c r="H687" s="227"/>
      <c r="I687" s="227"/>
      <c r="J687" s="235"/>
      <c r="K687" s="173">
        <f t="shared" si="124"/>
        <v>0</v>
      </c>
      <c r="L687" s="174">
        <f t="shared" si="125"/>
        <v>0</v>
      </c>
      <c r="M687" s="175">
        <f t="shared" si="126"/>
        <v>0</v>
      </c>
      <c r="N687" s="176">
        <f t="shared" si="127"/>
        <v>0</v>
      </c>
      <c r="O687" s="228">
        <v>1</v>
      </c>
      <c r="P687" s="158"/>
      <c r="Q687" s="158"/>
      <c r="R687" s="158"/>
      <c r="S687" s="158"/>
      <c r="T687" s="158"/>
    </row>
    <row r="688" spans="5:20" ht="27" thickTop="1" thickBot="1" x14ac:dyDescent="0.55000000000000004">
      <c r="E688" s="177"/>
      <c r="F688" s="178"/>
      <c r="G688" s="212"/>
      <c r="H688" s="179"/>
      <c r="I688" s="179"/>
      <c r="J688" s="211" t="s">
        <v>6</v>
      </c>
      <c r="K688" s="181">
        <f>SUM(K626:K687)</f>
        <v>0</v>
      </c>
      <c r="L688" s="181">
        <f>SUM(L626:L687)</f>
        <v>0</v>
      </c>
      <c r="M688" s="181">
        <f>SUM(M626:M687)</f>
        <v>0</v>
      </c>
      <c r="N688" s="182">
        <f>SUM(N626:N687)</f>
        <v>0</v>
      </c>
      <c r="O688" s="209" t="s">
        <v>75</v>
      </c>
      <c r="P688" s="158"/>
      <c r="Q688" s="158"/>
      <c r="R688" s="158"/>
      <c r="S688" s="158"/>
      <c r="T688" s="158"/>
    </row>
    <row r="689" spans="2:20" ht="27" thickTop="1" thickBot="1" x14ac:dyDescent="0.55000000000000004">
      <c r="E689" s="185"/>
      <c r="F689" s="186"/>
      <c r="G689" s="188" t="s">
        <v>76</v>
      </c>
      <c r="H689" s="187"/>
      <c r="I689" s="187"/>
      <c r="J689" s="210"/>
      <c r="K689" s="193">
        <f>M688-O689</f>
        <v>0</v>
      </c>
      <c r="L689" s="191" t="s">
        <v>77</v>
      </c>
      <c r="M689" s="191"/>
      <c r="N689" s="191"/>
      <c r="O689" s="193">
        <f>SUMIF((O626:O687),2,(M626:M687))</f>
        <v>0</v>
      </c>
      <c r="P689" s="158"/>
      <c r="Q689" s="158"/>
      <c r="R689" s="158"/>
      <c r="S689" s="158"/>
      <c r="T689" s="158"/>
    </row>
    <row r="690" spans="2:20" ht="8.1" customHeight="1" thickTop="1" thickBot="1" x14ac:dyDescent="0.4">
      <c r="B690" s="194"/>
      <c r="C690" s="195"/>
      <c r="D690" s="196"/>
      <c r="E690" s="196"/>
      <c r="F690" s="196"/>
      <c r="G690" s="196"/>
      <c r="H690" s="196"/>
      <c r="I690" s="196"/>
      <c r="J690" s="196"/>
      <c r="K690" s="196"/>
      <c r="L690" s="158"/>
      <c r="M690" s="158"/>
      <c r="N690" s="158"/>
      <c r="O690" s="158"/>
      <c r="P690" s="158"/>
      <c r="Q690" s="158"/>
      <c r="R690" s="158"/>
      <c r="S690" s="158"/>
      <c r="T690" s="158"/>
    </row>
    <row r="691" spans="2:20" ht="24.6" thickTop="1" thickBot="1" x14ac:dyDescent="0.4">
      <c r="B691" s="619" t="s">
        <v>87</v>
      </c>
      <c r="C691" s="620"/>
      <c r="D691" s="620"/>
      <c r="E691" s="620"/>
      <c r="F691" s="620"/>
      <c r="G691" s="620"/>
      <c r="H691" s="620"/>
      <c r="I691" s="620"/>
      <c r="J691" s="620"/>
      <c r="K691" s="620"/>
      <c r="L691" s="620"/>
      <c r="M691" s="620"/>
      <c r="N691" s="620"/>
      <c r="O691" s="621"/>
      <c r="P691" s="158"/>
      <c r="Q691" s="158"/>
      <c r="R691" s="158"/>
      <c r="S691" s="158"/>
      <c r="T691" s="158"/>
    </row>
    <row r="692" spans="2:20" ht="19.2" thickTop="1" thickBot="1" x14ac:dyDescent="0.4">
      <c r="B692" s="162"/>
      <c r="C692" s="163" t="s">
        <v>60</v>
      </c>
      <c r="D692" s="163" t="s">
        <v>61</v>
      </c>
      <c r="E692" s="163" t="s">
        <v>62</v>
      </c>
      <c r="F692" s="163" t="s">
        <v>63</v>
      </c>
      <c r="G692" s="164" t="s">
        <v>64</v>
      </c>
      <c r="H692" s="163" t="s">
        <v>65</v>
      </c>
      <c r="I692" s="163" t="s">
        <v>66</v>
      </c>
      <c r="J692" s="163" t="s">
        <v>67</v>
      </c>
      <c r="K692" s="163" t="s">
        <v>68</v>
      </c>
      <c r="L692" s="163" t="s">
        <v>69</v>
      </c>
      <c r="M692" s="165" t="s">
        <v>70</v>
      </c>
      <c r="N692" s="166" t="s">
        <v>71</v>
      </c>
      <c r="O692" s="166" t="s">
        <v>72</v>
      </c>
      <c r="P692" s="158"/>
      <c r="Q692" s="158"/>
      <c r="R692" s="158"/>
      <c r="S692" s="158"/>
      <c r="T692" s="158"/>
    </row>
    <row r="693" spans="2:20" ht="18.600000000000001" thickTop="1" x14ac:dyDescent="0.35">
      <c r="B693" s="255" t="s">
        <v>82</v>
      </c>
      <c r="C693" s="256"/>
      <c r="D693" s="256"/>
      <c r="E693" s="256"/>
      <c r="F693" s="256"/>
      <c r="G693" s="256"/>
      <c r="H693" s="256"/>
      <c r="I693" s="256"/>
      <c r="J693" s="256"/>
      <c r="K693" s="267"/>
      <c r="L693" s="267"/>
      <c r="M693" s="268"/>
      <c r="N693" s="269"/>
      <c r="O693" s="246"/>
    </row>
    <row r="694" spans="2:20" ht="18" x14ac:dyDescent="0.35">
      <c r="B694" s="229" t="s">
        <v>73</v>
      </c>
      <c r="C694" s="222"/>
      <c r="D694" s="222"/>
      <c r="E694" s="222"/>
      <c r="F694" s="222"/>
      <c r="G694" s="222"/>
      <c r="H694" s="222"/>
      <c r="I694" s="222"/>
      <c r="J694" s="223"/>
      <c r="K694" s="167">
        <f t="shared" ref="K694:K713" si="128">G694*H694*I694</f>
        <v>0</v>
      </c>
      <c r="L694" s="168">
        <f t="shared" ref="L694:L713" si="129">(H694+I694)*2*J694*G694</f>
        <v>0</v>
      </c>
      <c r="M694" s="169">
        <f t="shared" ref="M694:M713" si="130">G694*H694*I694*J694</f>
        <v>0</v>
      </c>
      <c r="N694" s="170">
        <f t="shared" ref="N694:N713" si="131">G694*(H694+0.5+0.5)*(I694+0.5+0.5)*J694</f>
        <v>0</v>
      </c>
      <c r="O694" s="224">
        <v>1</v>
      </c>
      <c r="P694" s="171">
        <f>((E694+(E694+H694))/2)*F694</f>
        <v>0</v>
      </c>
      <c r="Q694" s="171">
        <f>((H694+(E694+H694))/2)*I694</f>
        <v>0</v>
      </c>
      <c r="R694" s="171">
        <f>(P694+Q694)*J694</f>
        <v>0</v>
      </c>
      <c r="S694" s="158"/>
      <c r="T694" s="158"/>
    </row>
    <row r="695" spans="2:20" ht="18" x14ac:dyDescent="0.35">
      <c r="B695" s="231" t="s">
        <v>73</v>
      </c>
      <c r="C695" s="222"/>
      <c r="D695" s="222"/>
      <c r="E695" s="222"/>
      <c r="F695" s="222"/>
      <c r="G695" s="222"/>
      <c r="H695" s="222"/>
      <c r="I695" s="222"/>
      <c r="J695" s="223"/>
      <c r="K695" s="167">
        <f t="shared" si="128"/>
        <v>0</v>
      </c>
      <c r="L695" s="168">
        <f t="shared" si="129"/>
        <v>0</v>
      </c>
      <c r="M695" s="169">
        <f t="shared" si="130"/>
        <v>0</v>
      </c>
      <c r="N695" s="172">
        <f t="shared" si="131"/>
        <v>0</v>
      </c>
      <c r="O695" s="224">
        <v>1</v>
      </c>
      <c r="P695" s="171"/>
      <c r="Q695" s="171"/>
      <c r="R695" s="158"/>
      <c r="S695" s="158"/>
      <c r="T695" s="158"/>
    </row>
    <row r="696" spans="2:20" ht="18" x14ac:dyDescent="0.35">
      <c r="B696" s="231" t="s">
        <v>73</v>
      </c>
      <c r="C696" s="222"/>
      <c r="D696" s="222"/>
      <c r="E696" s="222"/>
      <c r="F696" s="222"/>
      <c r="G696" s="222"/>
      <c r="H696" s="222"/>
      <c r="I696" s="222"/>
      <c r="J696" s="223"/>
      <c r="K696" s="167">
        <f t="shared" si="128"/>
        <v>0</v>
      </c>
      <c r="L696" s="168">
        <f t="shared" si="129"/>
        <v>0</v>
      </c>
      <c r="M696" s="169">
        <f t="shared" si="130"/>
        <v>0</v>
      </c>
      <c r="N696" s="172">
        <f t="shared" si="131"/>
        <v>0</v>
      </c>
      <c r="O696" s="224">
        <v>1</v>
      </c>
      <c r="P696" s="158"/>
      <c r="Q696" s="158"/>
      <c r="R696" s="158"/>
      <c r="S696" s="158"/>
      <c r="T696" s="158"/>
    </row>
    <row r="697" spans="2:20" ht="18" x14ac:dyDescent="0.35">
      <c r="B697" s="231" t="s">
        <v>73</v>
      </c>
      <c r="C697" s="222"/>
      <c r="D697" s="222"/>
      <c r="E697" s="222"/>
      <c r="F697" s="222"/>
      <c r="G697" s="222"/>
      <c r="H697" s="222"/>
      <c r="I697" s="222"/>
      <c r="J697" s="223"/>
      <c r="K697" s="167">
        <f t="shared" si="128"/>
        <v>0</v>
      </c>
      <c r="L697" s="168">
        <f t="shared" si="129"/>
        <v>0</v>
      </c>
      <c r="M697" s="169">
        <f t="shared" si="130"/>
        <v>0</v>
      </c>
      <c r="N697" s="172">
        <f t="shared" si="131"/>
        <v>0</v>
      </c>
      <c r="O697" s="224">
        <v>1</v>
      </c>
      <c r="P697" s="158"/>
      <c r="Q697" s="158"/>
      <c r="R697" s="158"/>
      <c r="S697" s="158"/>
      <c r="T697" s="158"/>
    </row>
    <row r="698" spans="2:20" ht="18" x14ac:dyDescent="0.35">
      <c r="B698" s="231" t="s">
        <v>73</v>
      </c>
      <c r="C698" s="222"/>
      <c r="D698" s="222"/>
      <c r="E698" s="222"/>
      <c r="F698" s="222"/>
      <c r="G698" s="222"/>
      <c r="H698" s="222"/>
      <c r="I698" s="222"/>
      <c r="J698" s="223"/>
      <c r="K698" s="167">
        <f t="shared" si="128"/>
        <v>0</v>
      </c>
      <c r="L698" s="168">
        <f t="shared" si="129"/>
        <v>0</v>
      </c>
      <c r="M698" s="169">
        <f t="shared" si="130"/>
        <v>0</v>
      </c>
      <c r="N698" s="172">
        <f t="shared" si="131"/>
        <v>0</v>
      </c>
      <c r="O698" s="224">
        <v>1</v>
      </c>
      <c r="P698" s="158"/>
      <c r="Q698" s="158"/>
      <c r="R698" s="158"/>
      <c r="S698" s="158"/>
      <c r="T698" s="158"/>
    </row>
    <row r="699" spans="2:20" ht="18" x14ac:dyDescent="0.35">
      <c r="B699" s="231" t="s">
        <v>73</v>
      </c>
      <c r="C699" s="222"/>
      <c r="D699" s="222"/>
      <c r="E699" s="222"/>
      <c r="F699" s="222"/>
      <c r="G699" s="222"/>
      <c r="H699" s="222"/>
      <c r="I699" s="222"/>
      <c r="J699" s="223"/>
      <c r="K699" s="167">
        <f t="shared" si="128"/>
        <v>0</v>
      </c>
      <c r="L699" s="168">
        <f t="shared" si="129"/>
        <v>0</v>
      </c>
      <c r="M699" s="169">
        <f t="shared" si="130"/>
        <v>0</v>
      </c>
      <c r="N699" s="172">
        <f t="shared" si="131"/>
        <v>0</v>
      </c>
      <c r="O699" s="224">
        <v>1</v>
      </c>
      <c r="P699" s="158"/>
      <c r="Q699" s="158"/>
      <c r="R699" s="158"/>
      <c r="S699" s="158"/>
      <c r="T699" s="158"/>
    </row>
    <row r="700" spans="2:20" ht="18" x14ac:dyDescent="0.35">
      <c r="B700" s="231" t="s">
        <v>73</v>
      </c>
      <c r="C700" s="222"/>
      <c r="D700" s="222"/>
      <c r="E700" s="222"/>
      <c r="F700" s="222"/>
      <c r="G700" s="222"/>
      <c r="H700" s="222"/>
      <c r="I700" s="222"/>
      <c r="J700" s="223"/>
      <c r="K700" s="167">
        <f t="shared" si="128"/>
        <v>0</v>
      </c>
      <c r="L700" s="168">
        <f t="shared" si="129"/>
        <v>0</v>
      </c>
      <c r="M700" s="169">
        <f t="shared" si="130"/>
        <v>0</v>
      </c>
      <c r="N700" s="172">
        <f t="shared" si="131"/>
        <v>0</v>
      </c>
      <c r="O700" s="224">
        <v>1</v>
      </c>
      <c r="P700" s="158"/>
      <c r="Q700" s="158"/>
      <c r="R700" s="158"/>
      <c r="S700" s="158"/>
      <c r="T700" s="158"/>
    </row>
    <row r="701" spans="2:20" ht="18" x14ac:dyDescent="0.35">
      <c r="B701" s="231" t="s">
        <v>73</v>
      </c>
      <c r="C701" s="222"/>
      <c r="D701" s="222"/>
      <c r="E701" s="222"/>
      <c r="F701" s="222"/>
      <c r="G701" s="222"/>
      <c r="H701" s="222"/>
      <c r="I701" s="222"/>
      <c r="J701" s="223"/>
      <c r="K701" s="167">
        <f t="shared" si="128"/>
        <v>0</v>
      </c>
      <c r="L701" s="168">
        <f t="shared" si="129"/>
        <v>0</v>
      </c>
      <c r="M701" s="169">
        <f t="shared" si="130"/>
        <v>0</v>
      </c>
      <c r="N701" s="172">
        <f t="shared" si="131"/>
        <v>0</v>
      </c>
      <c r="O701" s="224">
        <v>1</v>
      </c>
      <c r="P701" s="158"/>
      <c r="Q701" s="158"/>
      <c r="R701" s="158"/>
      <c r="S701" s="158"/>
      <c r="T701" s="158"/>
    </row>
    <row r="702" spans="2:20" ht="18" x14ac:dyDescent="0.35">
      <c r="B702" s="231" t="s">
        <v>73</v>
      </c>
      <c r="C702" s="222"/>
      <c r="D702" s="222"/>
      <c r="E702" s="222"/>
      <c r="F702" s="222"/>
      <c r="G702" s="222"/>
      <c r="H702" s="222"/>
      <c r="I702" s="222"/>
      <c r="J702" s="223"/>
      <c r="K702" s="167">
        <f t="shared" si="128"/>
        <v>0</v>
      </c>
      <c r="L702" s="168">
        <f t="shared" si="129"/>
        <v>0</v>
      </c>
      <c r="M702" s="169">
        <f t="shared" si="130"/>
        <v>0</v>
      </c>
      <c r="N702" s="172">
        <f t="shared" si="131"/>
        <v>0</v>
      </c>
      <c r="O702" s="232">
        <v>1</v>
      </c>
      <c r="P702" s="158"/>
      <c r="Q702" s="158"/>
      <c r="R702" s="158"/>
      <c r="S702" s="158"/>
      <c r="T702" s="158"/>
    </row>
    <row r="703" spans="2:20" ht="18" x14ac:dyDescent="0.35">
      <c r="B703" s="231" t="s">
        <v>73</v>
      </c>
      <c r="C703" s="222"/>
      <c r="D703" s="222"/>
      <c r="E703" s="222"/>
      <c r="F703" s="222"/>
      <c r="G703" s="222"/>
      <c r="H703" s="222"/>
      <c r="I703" s="222"/>
      <c r="J703" s="223"/>
      <c r="K703" s="167">
        <f t="shared" si="128"/>
        <v>0</v>
      </c>
      <c r="L703" s="168">
        <f t="shared" si="129"/>
        <v>0</v>
      </c>
      <c r="M703" s="169">
        <f t="shared" si="130"/>
        <v>0</v>
      </c>
      <c r="N703" s="172">
        <f t="shared" si="131"/>
        <v>0</v>
      </c>
      <c r="O703" s="224">
        <v>1</v>
      </c>
      <c r="P703" s="158"/>
      <c r="Q703" s="158"/>
      <c r="R703" s="158"/>
      <c r="S703" s="158"/>
      <c r="T703" s="158"/>
    </row>
    <row r="704" spans="2:20" ht="18" x14ac:dyDescent="0.35">
      <c r="B704" s="231" t="s">
        <v>73</v>
      </c>
      <c r="C704" s="222"/>
      <c r="D704" s="222"/>
      <c r="E704" s="222"/>
      <c r="F704" s="222"/>
      <c r="G704" s="222"/>
      <c r="H704" s="222"/>
      <c r="I704" s="222"/>
      <c r="J704" s="223"/>
      <c r="K704" s="167">
        <f t="shared" si="128"/>
        <v>0</v>
      </c>
      <c r="L704" s="168">
        <f t="shared" si="129"/>
        <v>0</v>
      </c>
      <c r="M704" s="169">
        <f t="shared" si="130"/>
        <v>0</v>
      </c>
      <c r="N704" s="172">
        <f t="shared" si="131"/>
        <v>0</v>
      </c>
      <c r="O704" s="224">
        <v>1</v>
      </c>
      <c r="P704" s="158"/>
      <c r="Q704" s="158"/>
      <c r="R704" s="158"/>
      <c r="S704" s="158"/>
      <c r="T704" s="158"/>
    </row>
    <row r="705" spans="2:20" ht="18" x14ac:dyDescent="0.35">
      <c r="B705" s="231" t="s">
        <v>73</v>
      </c>
      <c r="C705" s="222"/>
      <c r="D705" s="222"/>
      <c r="E705" s="222"/>
      <c r="F705" s="222"/>
      <c r="G705" s="222"/>
      <c r="H705" s="222"/>
      <c r="I705" s="222"/>
      <c r="J705" s="223"/>
      <c r="K705" s="167">
        <f t="shared" si="128"/>
        <v>0</v>
      </c>
      <c r="L705" s="168">
        <f t="shared" si="129"/>
        <v>0</v>
      </c>
      <c r="M705" s="169">
        <f t="shared" si="130"/>
        <v>0</v>
      </c>
      <c r="N705" s="172">
        <f t="shared" si="131"/>
        <v>0</v>
      </c>
      <c r="O705" s="224">
        <v>1</v>
      </c>
      <c r="P705" s="158"/>
      <c r="Q705" s="158"/>
      <c r="R705" s="158"/>
      <c r="S705" s="158"/>
      <c r="T705" s="158"/>
    </row>
    <row r="706" spans="2:20" ht="18" x14ac:dyDescent="0.35">
      <c r="B706" s="231" t="s">
        <v>73</v>
      </c>
      <c r="C706" s="222"/>
      <c r="D706" s="222"/>
      <c r="E706" s="222"/>
      <c r="F706" s="222"/>
      <c r="G706" s="222"/>
      <c r="H706" s="222"/>
      <c r="I706" s="222"/>
      <c r="J706" s="223"/>
      <c r="K706" s="167">
        <f t="shared" si="128"/>
        <v>0</v>
      </c>
      <c r="L706" s="168">
        <f t="shared" si="129"/>
        <v>0</v>
      </c>
      <c r="M706" s="169">
        <f t="shared" si="130"/>
        <v>0</v>
      </c>
      <c r="N706" s="172">
        <f t="shared" si="131"/>
        <v>0</v>
      </c>
      <c r="O706" s="224">
        <v>1</v>
      </c>
      <c r="P706" s="158"/>
      <c r="Q706" s="158"/>
      <c r="R706" s="158"/>
      <c r="S706" s="158"/>
      <c r="T706" s="158"/>
    </row>
    <row r="707" spans="2:20" ht="18" x14ac:dyDescent="0.35">
      <c r="B707" s="231" t="s">
        <v>73</v>
      </c>
      <c r="C707" s="222"/>
      <c r="D707" s="222"/>
      <c r="E707" s="222"/>
      <c r="F707" s="222"/>
      <c r="G707" s="222"/>
      <c r="H707" s="222"/>
      <c r="I707" s="222"/>
      <c r="J707" s="223"/>
      <c r="K707" s="167">
        <f t="shared" si="128"/>
        <v>0</v>
      </c>
      <c r="L707" s="168">
        <f t="shared" si="129"/>
        <v>0</v>
      </c>
      <c r="M707" s="169">
        <f t="shared" si="130"/>
        <v>0</v>
      </c>
      <c r="N707" s="172">
        <f t="shared" si="131"/>
        <v>0</v>
      </c>
      <c r="O707" s="232">
        <v>1</v>
      </c>
      <c r="P707" s="158"/>
      <c r="Q707" s="158"/>
      <c r="R707" s="158"/>
      <c r="S707" s="158"/>
      <c r="T707" s="158"/>
    </row>
    <row r="708" spans="2:20" ht="18" x14ac:dyDescent="0.35">
      <c r="B708" s="231" t="s">
        <v>73</v>
      </c>
      <c r="C708" s="222"/>
      <c r="D708" s="222"/>
      <c r="E708" s="222"/>
      <c r="F708" s="222"/>
      <c r="G708" s="222"/>
      <c r="H708" s="222"/>
      <c r="I708" s="222"/>
      <c r="J708" s="223"/>
      <c r="K708" s="167">
        <f t="shared" si="128"/>
        <v>0</v>
      </c>
      <c r="L708" s="168">
        <f t="shared" si="129"/>
        <v>0</v>
      </c>
      <c r="M708" s="169">
        <f t="shared" si="130"/>
        <v>0</v>
      </c>
      <c r="N708" s="172">
        <f t="shared" si="131"/>
        <v>0</v>
      </c>
      <c r="O708" s="224">
        <v>1</v>
      </c>
      <c r="P708" s="158"/>
      <c r="Q708" s="158"/>
      <c r="R708" s="158"/>
      <c r="S708" s="158"/>
      <c r="T708" s="158"/>
    </row>
    <row r="709" spans="2:20" ht="18" x14ac:dyDescent="0.35">
      <c r="B709" s="231" t="s">
        <v>73</v>
      </c>
      <c r="C709" s="222"/>
      <c r="D709" s="222"/>
      <c r="E709" s="222"/>
      <c r="F709" s="222"/>
      <c r="G709" s="222"/>
      <c r="H709" s="222"/>
      <c r="I709" s="222"/>
      <c r="J709" s="223"/>
      <c r="K709" s="167">
        <f t="shared" si="128"/>
        <v>0</v>
      </c>
      <c r="L709" s="168">
        <f t="shared" si="129"/>
        <v>0</v>
      </c>
      <c r="M709" s="169">
        <f t="shared" si="130"/>
        <v>0</v>
      </c>
      <c r="N709" s="172">
        <f t="shared" si="131"/>
        <v>0</v>
      </c>
      <c r="O709" s="224">
        <v>1</v>
      </c>
      <c r="P709" s="158"/>
      <c r="Q709" s="158"/>
      <c r="R709" s="158"/>
      <c r="S709" s="158"/>
      <c r="T709" s="158"/>
    </row>
    <row r="710" spans="2:20" ht="18" x14ac:dyDescent="0.35">
      <c r="B710" s="231" t="s">
        <v>73</v>
      </c>
      <c r="C710" s="222"/>
      <c r="D710" s="222"/>
      <c r="E710" s="222"/>
      <c r="F710" s="222"/>
      <c r="G710" s="222"/>
      <c r="H710" s="222"/>
      <c r="I710" s="222"/>
      <c r="J710" s="223"/>
      <c r="K710" s="167">
        <f t="shared" si="128"/>
        <v>0</v>
      </c>
      <c r="L710" s="168">
        <f t="shared" si="129"/>
        <v>0</v>
      </c>
      <c r="M710" s="169">
        <f t="shared" si="130"/>
        <v>0</v>
      </c>
      <c r="N710" s="172">
        <f t="shared" si="131"/>
        <v>0</v>
      </c>
      <c r="O710" s="224">
        <v>1</v>
      </c>
      <c r="P710" s="158"/>
      <c r="Q710" s="158"/>
      <c r="R710" s="158"/>
      <c r="S710" s="158"/>
      <c r="T710" s="158"/>
    </row>
    <row r="711" spans="2:20" ht="18" x14ac:dyDescent="0.35">
      <c r="B711" s="231" t="s">
        <v>73</v>
      </c>
      <c r="C711" s="222"/>
      <c r="D711" s="222"/>
      <c r="E711" s="222"/>
      <c r="F711" s="222"/>
      <c r="G711" s="222"/>
      <c r="H711" s="222"/>
      <c r="I711" s="222"/>
      <c r="J711" s="223"/>
      <c r="K711" s="167">
        <f t="shared" si="128"/>
        <v>0</v>
      </c>
      <c r="L711" s="168">
        <f t="shared" si="129"/>
        <v>0</v>
      </c>
      <c r="M711" s="169">
        <f t="shared" si="130"/>
        <v>0</v>
      </c>
      <c r="N711" s="172">
        <f t="shared" si="131"/>
        <v>0</v>
      </c>
      <c r="O711" s="224">
        <v>1</v>
      </c>
      <c r="P711" s="158"/>
      <c r="Q711" s="158"/>
      <c r="R711" s="158"/>
      <c r="S711" s="158"/>
      <c r="T711" s="158"/>
    </row>
    <row r="712" spans="2:20" ht="18" x14ac:dyDescent="0.35">
      <c r="B712" s="231" t="s">
        <v>73</v>
      </c>
      <c r="C712" s="222"/>
      <c r="D712" s="222"/>
      <c r="E712" s="222"/>
      <c r="F712" s="222"/>
      <c r="G712" s="222"/>
      <c r="H712" s="222"/>
      <c r="I712" s="222"/>
      <c r="J712" s="223"/>
      <c r="K712" s="167">
        <f t="shared" si="128"/>
        <v>0</v>
      </c>
      <c r="L712" s="168">
        <f t="shared" si="129"/>
        <v>0</v>
      </c>
      <c r="M712" s="169">
        <f t="shared" si="130"/>
        <v>0</v>
      </c>
      <c r="N712" s="172">
        <f t="shared" si="131"/>
        <v>0</v>
      </c>
      <c r="O712" s="232">
        <v>1</v>
      </c>
      <c r="P712" s="158"/>
      <c r="Q712" s="158"/>
      <c r="R712" s="158"/>
      <c r="S712" s="158"/>
      <c r="T712" s="158"/>
    </row>
    <row r="713" spans="2:20" ht="18.600000000000001" thickBot="1" x14ac:dyDescent="0.4">
      <c r="B713" s="231" t="s">
        <v>73</v>
      </c>
      <c r="C713" s="222"/>
      <c r="D713" s="222"/>
      <c r="E713" s="222"/>
      <c r="F713" s="222"/>
      <c r="G713" s="222"/>
      <c r="H713" s="222"/>
      <c r="I713" s="222"/>
      <c r="J713" s="223"/>
      <c r="K713" s="173">
        <f t="shared" si="128"/>
        <v>0</v>
      </c>
      <c r="L713" s="174">
        <f t="shared" si="129"/>
        <v>0</v>
      </c>
      <c r="M713" s="175">
        <f t="shared" si="130"/>
        <v>0</v>
      </c>
      <c r="N713" s="176">
        <f t="shared" si="131"/>
        <v>0</v>
      </c>
      <c r="O713" s="224">
        <v>1</v>
      </c>
      <c r="P713" s="158"/>
      <c r="Q713" s="158"/>
      <c r="R713" s="158"/>
      <c r="S713" s="158"/>
      <c r="T713" s="158"/>
    </row>
    <row r="714" spans="2:20" ht="18.600000000000001" thickTop="1" x14ac:dyDescent="0.35">
      <c r="B714" s="237" t="s">
        <v>83</v>
      </c>
      <c r="C714" s="238"/>
      <c r="D714" s="238"/>
      <c r="E714" s="238"/>
      <c r="F714" s="238"/>
      <c r="G714" s="238"/>
      <c r="H714" s="238"/>
      <c r="I714" s="238"/>
      <c r="J714" s="238"/>
      <c r="K714" s="239"/>
      <c r="L714" s="239"/>
      <c r="M714" s="270"/>
      <c r="N714" s="246"/>
      <c r="O714" s="240"/>
    </row>
    <row r="715" spans="2:20" ht="18" x14ac:dyDescent="0.35">
      <c r="B715" s="231" t="s">
        <v>73</v>
      </c>
      <c r="C715" s="222"/>
      <c r="D715" s="222"/>
      <c r="E715" s="222"/>
      <c r="F715" s="222"/>
      <c r="G715" s="222"/>
      <c r="H715" s="222"/>
      <c r="I715" s="222"/>
      <c r="J715" s="223"/>
      <c r="K715" s="167">
        <f t="shared" ref="K715:K734" si="132">G715*H715*I715</f>
        <v>0</v>
      </c>
      <c r="L715" s="168">
        <f t="shared" ref="L715:L734" si="133">(H715+I715)*2*J715*G715</f>
        <v>0</v>
      </c>
      <c r="M715" s="169">
        <f t="shared" ref="M715:M734" si="134">G715*H715*I715*J715</f>
        <v>0</v>
      </c>
      <c r="N715" s="170">
        <f t="shared" ref="N715:N734" si="135">G715*(H715+0.5+0.5)*(I715+0.5+0.5)*J715</f>
        <v>0</v>
      </c>
      <c r="O715" s="233">
        <v>1</v>
      </c>
      <c r="P715" s="158"/>
      <c r="Q715" s="158"/>
      <c r="R715" s="158"/>
      <c r="S715" s="158"/>
      <c r="T715" s="158"/>
    </row>
    <row r="716" spans="2:20" ht="18" x14ac:dyDescent="0.35">
      <c r="B716" s="231" t="s">
        <v>73</v>
      </c>
      <c r="C716" s="222"/>
      <c r="D716" s="222"/>
      <c r="E716" s="222"/>
      <c r="F716" s="222"/>
      <c r="G716" s="222"/>
      <c r="H716" s="222"/>
      <c r="I716" s="222"/>
      <c r="J716" s="223"/>
      <c r="K716" s="167">
        <f t="shared" si="132"/>
        <v>0</v>
      </c>
      <c r="L716" s="168">
        <f t="shared" si="133"/>
        <v>0</v>
      </c>
      <c r="M716" s="169">
        <f t="shared" si="134"/>
        <v>0</v>
      </c>
      <c r="N716" s="172">
        <f t="shared" si="135"/>
        <v>0</v>
      </c>
      <c r="O716" s="224">
        <v>1</v>
      </c>
      <c r="P716" s="158"/>
      <c r="Q716" s="158"/>
      <c r="R716" s="158"/>
      <c r="S716" s="158"/>
      <c r="T716" s="158"/>
    </row>
    <row r="717" spans="2:20" ht="18" x14ac:dyDescent="0.35">
      <c r="B717" s="231" t="s">
        <v>73</v>
      </c>
      <c r="C717" s="222"/>
      <c r="D717" s="222"/>
      <c r="E717" s="222"/>
      <c r="F717" s="222"/>
      <c r="G717" s="222"/>
      <c r="H717" s="222"/>
      <c r="I717" s="222"/>
      <c r="J717" s="223"/>
      <c r="K717" s="167">
        <f t="shared" si="132"/>
        <v>0</v>
      </c>
      <c r="L717" s="168">
        <f t="shared" si="133"/>
        <v>0</v>
      </c>
      <c r="M717" s="169">
        <f t="shared" si="134"/>
        <v>0</v>
      </c>
      <c r="N717" s="172">
        <f t="shared" si="135"/>
        <v>0</v>
      </c>
      <c r="O717" s="224">
        <v>1</v>
      </c>
      <c r="P717" s="158"/>
      <c r="Q717" s="158"/>
      <c r="R717" s="158"/>
      <c r="S717" s="158"/>
      <c r="T717" s="158"/>
    </row>
    <row r="718" spans="2:20" ht="18" x14ac:dyDescent="0.35">
      <c r="B718" s="231" t="s">
        <v>73</v>
      </c>
      <c r="C718" s="222"/>
      <c r="D718" s="222"/>
      <c r="E718" s="222"/>
      <c r="F718" s="222"/>
      <c r="G718" s="222"/>
      <c r="H718" s="222"/>
      <c r="I718" s="222"/>
      <c r="J718" s="223"/>
      <c r="K718" s="167">
        <f t="shared" si="132"/>
        <v>0</v>
      </c>
      <c r="L718" s="168">
        <f t="shared" si="133"/>
        <v>0</v>
      </c>
      <c r="M718" s="169">
        <f t="shared" si="134"/>
        <v>0</v>
      </c>
      <c r="N718" s="172">
        <f t="shared" si="135"/>
        <v>0</v>
      </c>
      <c r="O718" s="224">
        <v>1</v>
      </c>
      <c r="P718" s="158"/>
      <c r="Q718" s="158"/>
      <c r="R718" s="158"/>
      <c r="S718" s="158"/>
      <c r="T718" s="158"/>
    </row>
    <row r="719" spans="2:20" ht="18" x14ac:dyDescent="0.35">
      <c r="B719" s="231" t="s">
        <v>73</v>
      </c>
      <c r="C719" s="222"/>
      <c r="D719" s="222"/>
      <c r="E719" s="222"/>
      <c r="F719" s="222"/>
      <c r="G719" s="222"/>
      <c r="H719" s="222"/>
      <c r="I719" s="222"/>
      <c r="J719" s="223"/>
      <c r="K719" s="167">
        <f t="shared" si="132"/>
        <v>0</v>
      </c>
      <c r="L719" s="168">
        <f t="shared" si="133"/>
        <v>0</v>
      </c>
      <c r="M719" s="169">
        <f t="shared" si="134"/>
        <v>0</v>
      </c>
      <c r="N719" s="172">
        <f t="shared" si="135"/>
        <v>0</v>
      </c>
      <c r="O719" s="224">
        <v>1</v>
      </c>
      <c r="P719" s="158"/>
      <c r="Q719" s="158"/>
      <c r="R719" s="158"/>
      <c r="S719" s="158"/>
      <c r="T719" s="158"/>
    </row>
    <row r="720" spans="2:20" ht="18" x14ac:dyDescent="0.35">
      <c r="B720" s="231" t="s">
        <v>73</v>
      </c>
      <c r="C720" s="222"/>
      <c r="D720" s="222"/>
      <c r="E720" s="222"/>
      <c r="F720" s="222"/>
      <c r="G720" s="222"/>
      <c r="H720" s="222"/>
      <c r="I720" s="222"/>
      <c r="J720" s="223"/>
      <c r="K720" s="167">
        <f t="shared" si="132"/>
        <v>0</v>
      </c>
      <c r="L720" s="168">
        <f t="shared" si="133"/>
        <v>0</v>
      </c>
      <c r="M720" s="169">
        <f t="shared" si="134"/>
        <v>0</v>
      </c>
      <c r="N720" s="172">
        <f t="shared" si="135"/>
        <v>0</v>
      </c>
      <c r="O720" s="224">
        <v>1</v>
      </c>
      <c r="P720" s="158"/>
      <c r="Q720" s="158"/>
      <c r="R720" s="158"/>
      <c r="S720" s="158"/>
      <c r="T720" s="158"/>
    </row>
    <row r="721" spans="2:20" ht="18" x14ac:dyDescent="0.35">
      <c r="B721" s="231" t="s">
        <v>73</v>
      </c>
      <c r="C721" s="222"/>
      <c r="D721" s="222"/>
      <c r="E721" s="222"/>
      <c r="F721" s="222"/>
      <c r="G721" s="222"/>
      <c r="H721" s="222"/>
      <c r="I721" s="222"/>
      <c r="J721" s="223"/>
      <c r="K721" s="167">
        <f t="shared" si="132"/>
        <v>0</v>
      </c>
      <c r="L721" s="168">
        <f t="shared" si="133"/>
        <v>0</v>
      </c>
      <c r="M721" s="169">
        <f t="shared" si="134"/>
        <v>0</v>
      </c>
      <c r="N721" s="172">
        <f t="shared" si="135"/>
        <v>0</v>
      </c>
      <c r="O721" s="232">
        <v>1</v>
      </c>
      <c r="P721" s="158"/>
      <c r="Q721" s="158"/>
      <c r="R721" s="158"/>
      <c r="S721" s="158"/>
      <c r="T721" s="158"/>
    </row>
    <row r="722" spans="2:20" ht="18" x14ac:dyDescent="0.35">
      <c r="B722" s="231" t="s">
        <v>73</v>
      </c>
      <c r="C722" s="222"/>
      <c r="D722" s="222"/>
      <c r="E722" s="222"/>
      <c r="F722" s="222"/>
      <c r="G722" s="222"/>
      <c r="H722" s="222"/>
      <c r="I722" s="222"/>
      <c r="J722" s="223"/>
      <c r="K722" s="167">
        <f t="shared" si="132"/>
        <v>0</v>
      </c>
      <c r="L722" s="168">
        <f t="shared" si="133"/>
        <v>0</v>
      </c>
      <c r="M722" s="169">
        <f t="shared" si="134"/>
        <v>0</v>
      </c>
      <c r="N722" s="172">
        <f t="shared" si="135"/>
        <v>0</v>
      </c>
      <c r="O722" s="224">
        <v>1</v>
      </c>
      <c r="P722" s="158"/>
      <c r="Q722" s="158"/>
      <c r="R722" s="158"/>
      <c r="S722" s="158"/>
      <c r="T722" s="158"/>
    </row>
    <row r="723" spans="2:20" ht="18" x14ac:dyDescent="0.35">
      <c r="B723" s="231" t="s">
        <v>73</v>
      </c>
      <c r="C723" s="222"/>
      <c r="D723" s="222"/>
      <c r="E723" s="222"/>
      <c r="F723" s="222"/>
      <c r="G723" s="222"/>
      <c r="H723" s="222"/>
      <c r="I723" s="222"/>
      <c r="J723" s="223"/>
      <c r="K723" s="167">
        <f t="shared" si="132"/>
        <v>0</v>
      </c>
      <c r="L723" s="168">
        <f t="shared" si="133"/>
        <v>0</v>
      </c>
      <c r="M723" s="169">
        <f t="shared" si="134"/>
        <v>0</v>
      </c>
      <c r="N723" s="172">
        <f t="shared" si="135"/>
        <v>0</v>
      </c>
      <c r="O723" s="224">
        <v>1</v>
      </c>
      <c r="P723" s="158"/>
      <c r="Q723" s="158"/>
      <c r="R723" s="158"/>
      <c r="S723" s="158"/>
      <c r="T723" s="158"/>
    </row>
    <row r="724" spans="2:20" ht="18" x14ac:dyDescent="0.35">
      <c r="B724" s="231" t="s">
        <v>73</v>
      </c>
      <c r="C724" s="222"/>
      <c r="D724" s="222"/>
      <c r="E724" s="222"/>
      <c r="F724" s="222"/>
      <c r="G724" s="222"/>
      <c r="H724" s="222"/>
      <c r="I724" s="222"/>
      <c r="J724" s="223"/>
      <c r="K724" s="167">
        <f t="shared" si="132"/>
        <v>0</v>
      </c>
      <c r="L724" s="168">
        <f t="shared" si="133"/>
        <v>0</v>
      </c>
      <c r="M724" s="169">
        <f t="shared" si="134"/>
        <v>0</v>
      </c>
      <c r="N724" s="172">
        <f t="shared" si="135"/>
        <v>0</v>
      </c>
      <c r="O724" s="224">
        <v>1</v>
      </c>
      <c r="P724" s="158"/>
      <c r="Q724" s="158"/>
      <c r="R724" s="158"/>
      <c r="S724" s="158"/>
      <c r="T724" s="158"/>
    </row>
    <row r="725" spans="2:20" ht="18" x14ac:dyDescent="0.35">
      <c r="B725" s="231" t="s">
        <v>73</v>
      </c>
      <c r="C725" s="222"/>
      <c r="D725" s="222"/>
      <c r="E725" s="222"/>
      <c r="F725" s="222"/>
      <c r="G725" s="222"/>
      <c r="H725" s="222"/>
      <c r="I725" s="222"/>
      <c r="J725" s="223"/>
      <c r="K725" s="167">
        <f t="shared" si="132"/>
        <v>0</v>
      </c>
      <c r="L725" s="168">
        <f t="shared" si="133"/>
        <v>0</v>
      </c>
      <c r="M725" s="169">
        <f t="shared" si="134"/>
        <v>0</v>
      </c>
      <c r="N725" s="172">
        <f t="shared" si="135"/>
        <v>0</v>
      </c>
      <c r="O725" s="224">
        <v>1</v>
      </c>
      <c r="P725" s="158"/>
      <c r="Q725" s="158"/>
      <c r="R725" s="158"/>
      <c r="S725" s="158"/>
      <c r="T725" s="158"/>
    </row>
    <row r="726" spans="2:20" ht="18" x14ac:dyDescent="0.35">
      <c r="B726" s="231" t="s">
        <v>73</v>
      </c>
      <c r="C726" s="222"/>
      <c r="D726" s="222"/>
      <c r="E726" s="222"/>
      <c r="F726" s="222"/>
      <c r="G726" s="222"/>
      <c r="H726" s="222"/>
      <c r="I726" s="222"/>
      <c r="J726" s="223"/>
      <c r="K726" s="167">
        <f t="shared" si="132"/>
        <v>0</v>
      </c>
      <c r="L726" s="168">
        <f t="shared" si="133"/>
        <v>0</v>
      </c>
      <c r="M726" s="169">
        <f t="shared" si="134"/>
        <v>0</v>
      </c>
      <c r="N726" s="172">
        <f t="shared" si="135"/>
        <v>0</v>
      </c>
      <c r="O726" s="232">
        <v>1</v>
      </c>
      <c r="P726" s="158"/>
      <c r="Q726" s="158"/>
      <c r="R726" s="158"/>
      <c r="S726" s="158"/>
      <c r="T726" s="158"/>
    </row>
    <row r="727" spans="2:20" ht="18" x14ac:dyDescent="0.35">
      <c r="B727" s="231" t="s">
        <v>73</v>
      </c>
      <c r="C727" s="222"/>
      <c r="D727" s="222"/>
      <c r="E727" s="222"/>
      <c r="F727" s="222"/>
      <c r="G727" s="222"/>
      <c r="H727" s="222"/>
      <c r="I727" s="222"/>
      <c r="J727" s="223"/>
      <c r="K727" s="167">
        <f t="shared" si="132"/>
        <v>0</v>
      </c>
      <c r="L727" s="168">
        <f t="shared" si="133"/>
        <v>0</v>
      </c>
      <c r="M727" s="169">
        <f t="shared" si="134"/>
        <v>0</v>
      </c>
      <c r="N727" s="172">
        <f t="shared" si="135"/>
        <v>0</v>
      </c>
      <c r="O727" s="224">
        <v>1</v>
      </c>
      <c r="P727" s="158"/>
      <c r="Q727" s="158"/>
      <c r="R727" s="158"/>
      <c r="S727" s="158"/>
      <c r="T727" s="158"/>
    </row>
    <row r="728" spans="2:20" ht="18" x14ac:dyDescent="0.35">
      <c r="B728" s="231" t="s">
        <v>73</v>
      </c>
      <c r="C728" s="222"/>
      <c r="D728" s="222"/>
      <c r="E728" s="222"/>
      <c r="F728" s="222"/>
      <c r="G728" s="222"/>
      <c r="H728" s="222"/>
      <c r="I728" s="222"/>
      <c r="J728" s="223"/>
      <c r="K728" s="167">
        <f t="shared" si="132"/>
        <v>0</v>
      </c>
      <c r="L728" s="168">
        <f t="shared" si="133"/>
        <v>0</v>
      </c>
      <c r="M728" s="169">
        <f t="shared" si="134"/>
        <v>0</v>
      </c>
      <c r="N728" s="172">
        <f t="shared" si="135"/>
        <v>0</v>
      </c>
      <c r="O728" s="224">
        <v>1</v>
      </c>
      <c r="P728" s="158"/>
      <c r="Q728" s="158"/>
      <c r="R728" s="158"/>
      <c r="S728" s="158"/>
      <c r="T728" s="158"/>
    </row>
    <row r="729" spans="2:20" ht="18" x14ac:dyDescent="0.35">
      <c r="B729" s="231" t="s">
        <v>73</v>
      </c>
      <c r="C729" s="222"/>
      <c r="D729" s="222"/>
      <c r="E729" s="222"/>
      <c r="F729" s="222"/>
      <c r="G729" s="222"/>
      <c r="H729" s="222"/>
      <c r="I729" s="222"/>
      <c r="J729" s="223"/>
      <c r="K729" s="167">
        <f t="shared" si="132"/>
        <v>0</v>
      </c>
      <c r="L729" s="168">
        <f t="shared" si="133"/>
        <v>0</v>
      </c>
      <c r="M729" s="169">
        <f t="shared" si="134"/>
        <v>0</v>
      </c>
      <c r="N729" s="172">
        <f t="shared" si="135"/>
        <v>0</v>
      </c>
      <c r="O729" s="224">
        <v>1</v>
      </c>
      <c r="P729" s="158"/>
      <c r="Q729" s="158"/>
      <c r="R729" s="158"/>
      <c r="S729" s="158"/>
      <c r="T729" s="158"/>
    </row>
    <row r="730" spans="2:20" ht="18" x14ac:dyDescent="0.35">
      <c r="B730" s="231" t="s">
        <v>73</v>
      </c>
      <c r="C730" s="222"/>
      <c r="D730" s="222"/>
      <c r="E730" s="222"/>
      <c r="F730" s="222"/>
      <c r="G730" s="222"/>
      <c r="H730" s="222"/>
      <c r="I730" s="222"/>
      <c r="J730" s="223"/>
      <c r="K730" s="167">
        <f t="shared" si="132"/>
        <v>0</v>
      </c>
      <c r="L730" s="168">
        <f t="shared" si="133"/>
        <v>0</v>
      </c>
      <c r="M730" s="169">
        <f t="shared" si="134"/>
        <v>0</v>
      </c>
      <c r="N730" s="172">
        <f t="shared" si="135"/>
        <v>0</v>
      </c>
      <c r="O730" s="224">
        <v>1</v>
      </c>
      <c r="P730" s="158"/>
      <c r="Q730" s="158"/>
      <c r="R730" s="158"/>
      <c r="S730" s="158"/>
      <c r="T730" s="158"/>
    </row>
    <row r="731" spans="2:20" ht="18" x14ac:dyDescent="0.35">
      <c r="B731" s="231" t="s">
        <v>73</v>
      </c>
      <c r="C731" s="222"/>
      <c r="D731" s="222"/>
      <c r="E731" s="222"/>
      <c r="F731" s="222"/>
      <c r="G731" s="222"/>
      <c r="H731" s="222"/>
      <c r="I731" s="222"/>
      <c r="J731" s="223"/>
      <c r="K731" s="167">
        <f t="shared" si="132"/>
        <v>0</v>
      </c>
      <c r="L731" s="168">
        <f t="shared" si="133"/>
        <v>0</v>
      </c>
      <c r="M731" s="169">
        <f t="shared" si="134"/>
        <v>0</v>
      </c>
      <c r="N731" s="172">
        <f t="shared" si="135"/>
        <v>0</v>
      </c>
      <c r="O731" s="232">
        <v>1</v>
      </c>
      <c r="P731" s="158"/>
      <c r="Q731" s="158"/>
      <c r="R731" s="158"/>
      <c r="S731" s="158"/>
      <c r="T731" s="158"/>
    </row>
    <row r="732" spans="2:20" ht="18" x14ac:dyDescent="0.35">
      <c r="B732" s="231" t="s">
        <v>73</v>
      </c>
      <c r="C732" s="222"/>
      <c r="D732" s="222"/>
      <c r="E732" s="222"/>
      <c r="F732" s="222"/>
      <c r="G732" s="222"/>
      <c r="H732" s="222"/>
      <c r="I732" s="222"/>
      <c r="J732" s="223"/>
      <c r="K732" s="167">
        <f t="shared" si="132"/>
        <v>0</v>
      </c>
      <c r="L732" s="168">
        <f t="shared" si="133"/>
        <v>0</v>
      </c>
      <c r="M732" s="169">
        <f t="shared" si="134"/>
        <v>0</v>
      </c>
      <c r="N732" s="172">
        <f t="shared" si="135"/>
        <v>0</v>
      </c>
      <c r="O732" s="232">
        <v>1</v>
      </c>
      <c r="P732" s="158"/>
      <c r="Q732" s="158"/>
      <c r="R732" s="158"/>
      <c r="S732" s="158"/>
      <c r="T732" s="158"/>
    </row>
    <row r="733" spans="2:20" ht="18" x14ac:dyDescent="0.35">
      <c r="B733" s="231" t="s">
        <v>73</v>
      </c>
      <c r="C733" s="222"/>
      <c r="D733" s="222"/>
      <c r="E733" s="222"/>
      <c r="F733" s="222"/>
      <c r="G733" s="222"/>
      <c r="H733" s="222"/>
      <c r="I733" s="222"/>
      <c r="J733" s="223"/>
      <c r="K733" s="167">
        <f t="shared" si="132"/>
        <v>0</v>
      </c>
      <c r="L733" s="168">
        <f t="shared" si="133"/>
        <v>0</v>
      </c>
      <c r="M733" s="169">
        <f t="shared" si="134"/>
        <v>0</v>
      </c>
      <c r="N733" s="172">
        <f t="shared" si="135"/>
        <v>0</v>
      </c>
      <c r="O733" s="224">
        <v>1</v>
      </c>
      <c r="P733" s="158"/>
      <c r="Q733" s="158"/>
      <c r="R733" s="158"/>
      <c r="S733" s="158"/>
      <c r="T733" s="158"/>
    </row>
    <row r="734" spans="2:20" ht="18.600000000000001" thickBot="1" x14ac:dyDescent="0.4">
      <c r="B734" s="231" t="s">
        <v>73</v>
      </c>
      <c r="C734" s="222"/>
      <c r="D734" s="222"/>
      <c r="E734" s="222"/>
      <c r="F734" s="222"/>
      <c r="G734" s="222"/>
      <c r="H734" s="222"/>
      <c r="I734" s="222"/>
      <c r="J734" s="223"/>
      <c r="K734" s="173">
        <f t="shared" si="132"/>
        <v>0</v>
      </c>
      <c r="L734" s="174">
        <f t="shared" si="133"/>
        <v>0</v>
      </c>
      <c r="M734" s="175">
        <f t="shared" si="134"/>
        <v>0</v>
      </c>
      <c r="N734" s="176">
        <f t="shared" si="135"/>
        <v>0</v>
      </c>
      <c r="O734" s="224">
        <v>1</v>
      </c>
      <c r="P734" s="158"/>
      <c r="Q734" s="158"/>
      <c r="R734" s="158"/>
      <c r="S734" s="158"/>
      <c r="T734" s="158"/>
    </row>
    <row r="735" spans="2:20" ht="18.600000000000001" thickTop="1" x14ac:dyDescent="0.35">
      <c r="B735" s="237" t="s">
        <v>74</v>
      </c>
      <c r="C735" s="238"/>
      <c r="D735" s="238"/>
      <c r="E735" s="238"/>
      <c r="F735" s="238"/>
      <c r="G735" s="238"/>
      <c r="H735" s="238"/>
      <c r="I735" s="238"/>
      <c r="J735" s="238"/>
      <c r="K735" s="239"/>
      <c r="L735" s="239"/>
      <c r="M735" s="239"/>
      <c r="N735" s="246"/>
      <c r="O735" s="249"/>
    </row>
    <row r="736" spans="2:20" ht="18" x14ac:dyDescent="0.35">
      <c r="B736" s="231" t="s">
        <v>73</v>
      </c>
      <c r="C736" s="222"/>
      <c r="D736" s="222"/>
      <c r="E736" s="222"/>
      <c r="F736" s="222"/>
      <c r="G736" s="222"/>
      <c r="H736" s="222"/>
      <c r="I736" s="222"/>
      <c r="J736" s="223"/>
      <c r="K736" s="167">
        <f t="shared" ref="K736:K755" si="136">G736*H736*I736</f>
        <v>0</v>
      </c>
      <c r="L736" s="168">
        <f t="shared" ref="L736:L755" si="137">(H736+I736)*2*J736*G736</f>
        <v>0</v>
      </c>
      <c r="M736" s="169">
        <f t="shared" ref="M736:M755" si="138">G736*H736*I736*J736</f>
        <v>0</v>
      </c>
      <c r="N736" s="170">
        <f t="shared" ref="N736:N755" si="139">G736*(H736+0.5+0.5)*(I736+0.5+0.5)*J736</f>
        <v>0</v>
      </c>
      <c r="O736" s="233">
        <v>1</v>
      </c>
      <c r="P736" s="158"/>
      <c r="Q736" s="158"/>
      <c r="R736" s="158"/>
      <c r="S736" s="158"/>
      <c r="T736" s="158"/>
    </row>
    <row r="737" spans="2:20" ht="18" x14ac:dyDescent="0.35">
      <c r="B737" s="231" t="s">
        <v>73</v>
      </c>
      <c r="C737" s="222"/>
      <c r="D737" s="222"/>
      <c r="E737" s="222"/>
      <c r="F737" s="222"/>
      <c r="G737" s="222"/>
      <c r="H737" s="222"/>
      <c r="I737" s="222"/>
      <c r="J737" s="223"/>
      <c r="K737" s="167">
        <f t="shared" si="136"/>
        <v>0</v>
      </c>
      <c r="L737" s="168">
        <f t="shared" si="137"/>
        <v>0</v>
      </c>
      <c r="M737" s="169">
        <f t="shared" si="138"/>
        <v>0</v>
      </c>
      <c r="N737" s="172">
        <f t="shared" si="139"/>
        <v>0</v>
      </c>
      <c r="O737" s="224">
        <v>1</v>
      </c>
      <c r="P737" s="158"/>
      <c r="Q737" s="158"/>
      <c r="R737" s="158"/>
      <c r="S737" s="158"/>
      <c r="T737" s="158"/>
    </row>
    <row r="738" spans="2:20" ht="18" x14ac:dyDescent="0.35">
      <c r="B738" s="231" t="s">
        <v>73</v>
      </c>
      <c r="C738" s="222"/>
      <c r="D738" s="222"/>
      <c r="E738" s="222"/>
      <c r="F738" s="222"/>
      <c r="G738" s="222"/>
      <c r="H738" s="222"/>
      <c r="I738" s="222"/>
      <c r="J738" s="223"/>
      <c r="K738" s="167">
        <f t="shared" si="136"/>
        <v>0</v>
      </c>
      <c r="L738" s="168">
        <f t="shared" si="137"/>
        <v>0</v>
      </c>
      <c r="M738" s="169">
        <f t="shared" si="138"/>
        <v>0</v>
      </c>
      <c r="N738" s="172">
        <f t="shared" si="139"/>
        <v>0</v>
      </c>
      <c r="O738" s="224">
        <v>1</v>
      </c>
      <c r="P738" s="158"/>
      <c r="Q738" s="158"/>
      <c r="R738" s="158"/>
      <c r="S738" s="158"/>
      <c r="T738" s="158"/>
    </row>
    <row r="739" spans="2:20" ht="18" x14ac:dyDescent="0.35">
      <c r="B739" s="231" t="s">
        <v>73</v>
      </c>
      <c r="C739" s="222"/>
      <c r="D739" s="222"/>
      <c r="E739" s="222"/>
      <c r="F739" s="222"/>
      <c r="G739" s="222"/>
      <c r="H739" s="222"/>
      <c r="I739" s="222"/>
      <c r="J739" s="223"/>
      <c r="K739" s="167">
        <f t="shared" si="136"/>
        <v>0</v>
      </c>
      <c r="L739" s="168">
        <f t="shared" si="137"/>
        <v>0</v>
      </c>
      <c r="M739" s="169">
        <f t="shared" si="138"/>
        <v>0</v>
      </c>
      <c r="N739" s="172">
        <f t="shared" si="139"/>
        <v>0</v>
      </c>
      <c r="O739" s="224">
        <v>1</v>
      </c>
      <c r="P739" s="158"/>
      <c r="Q739" s="158"/>
      <c r="R739" s="158"/>
      <c r="S739" s="158"/>
      <c r="T739" s="158"/>
    </row>
    <row r="740" spans="2:20" ht="18" x14ac:dyDescent="0.35">
      <c r="B740" s="231" t="s">
        <v>73</v>
      </c>
      <c r="C740" s="222"/>
      <c r="D740" s="222"/>
      <c r="E740" s="222"/>
      <c r="F740" s="222"/>
      <c r="G740" s="222"/>
      <c r="H740" s="222"/>
      <c r="I740" s="222"/>
      <c r="J740" s="223"/>
      <c r="K740" s="167">
        <f t="shared" si="136"/>
        <v>0</v>
      </c>
      <c r="L740" s="168">
        <f t="shared" si="137"/>
        <v>0</v>
      </c>
      <c r="M740" s="169">
        <f t="shared" si="138"/>
        <v>0</v>
      </c>
      <c r="N740" s="172">
        <f t="shared" si="139"/>
        <v>0</v>
      </c>
      <c r="O740" s="232">
        <v>1</v>
      </c>
      <c r="P740" s="158"/>
      <c r="Q740" s="158"/>
      <c r="R740" s="158"/>
      <c r="S740" s="158"/>
      <c r="T740" s="158"/>
    </row>
    <row r="741" spans="2:20" ht="18" x14ac:dyDescent="0.35">
      <c r="B741" s="231" t="s">
        <v>73</v>
      </c>
      <c r="C741" s="222"/>
      <c r="D741" s="222"/>
      <c r="E741" s="222"/>
      <c r="F741" s="222"/>
      <c r="G741" s="222"/>
      <c r="H741" s="222"/>
      <c r="I741" s="222"/>
      <c r="J741" s="223"/>
      <c r="K741" s="167">
        <f t="shared" si="136"/>
        <v>0</v>
      </c>
      <c r="L741" s="168">
        <f t="shared" si="137"/>
        <v>0</v>
      </c>
      <c r="M741" s="169">
        <f t="shared" si="138"/>
        <v>0</v>
      </c>
      <c r="N741" s="172">
        <f t="shared" si="139"/>
        <v>0</v>
      </c>
      <c r="O741" s="224">
        <v>1</v>
      </c>
      <c r="P741" s="158"/>
      <c r="Q741" s="158"/>
      <c r="R741" s="158"/>
      <c r="S741" s="158"/>
      <c r="T741" s="158"/>
    </row>
    <row r="742" spans="2:20" ht="18" x14ac:dyDescent="0.35">
      <c r="B742" s="231" t="s">
        <v>73</v>
      </c>
      <c r="C742" s="222"/>
      <c r="D742" s="222"/>
      <c r="E742" s="222"/>
      <c r="F742" s="222"/>
      <c r="G742" s="222"/>
      <c r="H742" s="222"/>
      <c r="I742" s="222"/>
      <c r="J742" s="223"/>
      <c r="K742" s="167">
        <f t="shared" si="136"/>
        <v>0</v>
      </c>
      <c r="L742" s="168">
        <f t="shared" si="137"/>
        <v>0</v>
      </c>
      <c r="M742" s="169">
        <f t="shared" si="138"/>
        <v>0</v>
      </c>
      <c r="N742" s="172">
        <f t="shared" si="139"/>
        <v>0</v>
      </c>
      <c r="O742" s="224">
        <v>1</v>
      </c>
      <c r="P742" s="158"/>
      <c r="Q742" s="158"/>
      <c r="R742" s="158"/>
      <c r="S742" s="158"/>
      <c r="T742" s="158"/>
    </row>
    <row r="743" spans="2:20" ht="18" x14ac:dyDescent="0.35">
      <c r="B743" s="231" t="s">
        <v>73</v>
      </c>
      <c r="C743" s="222"/>
      <c r="D743" s="222"/>
      <c r="E743" s="222"/>
      <c r="F743" s="222"/>
      <c r="G743" s="222"/>
      <c r="H743" s="222"/>
      <c r="I743" s="222"/>
      <c r="J743" s="223"/>
      <c r="K743" s="167">
        <f t="shared" si="136"/>
        <v>0</v>
      </c>
      <c r="L743" s="168">
        <f t="shared" si="137"/>
        <v>0</v>
      </c>
      <c r="M743" s="169">
        <f t="shared" si="138"/>
        <v>0</v>
      </c>
      <c r="N743" s="172">
        <f t="shared" si="139"/>
        <v>0</v>
      </c>
      <c r="O743" s="224">
        <v>1</v>
      </c>
      <c r="P743" s="158"/>
      <c r="Q743" s="158"/>
      <c r="R743" s="158"/>
      <c r="S743" s="158"/>
      <c r="T743" s="158"/>
    </row>
    <row r="744" spans="2:20" ht="18" x14ac:dyDescent="0.35">
      <c r="B744" s="231" t="s">
        <v>73</v>
      </c>
      <c r="C744" s="222"/>
      <c r="D744" s="222"/>
      <c r="E744" s="222"/>
      <c r="F744" s="222"/>
      <c r="G744" s="222"/>
      <c r="H744" s="222"/>
      <c r="I744" s="222"/>
      <c r="J744" s="223"/>
      <c r="K744" s="167">
        <f t="shared" si="136"/>
        <v>0</v>
      </c>
      <c r="L744" s="168">
        <f t="shared" si="137"/>
        <v>0</v>
      </c>
      <c r="M744" s="169">
        <f t="shared" si="138"/>
        <v>0</v>
      </c>
      <c r="N744" s="172">
        <f t="shared" si="139"/>
        <v>0</v>
      </c>
      <c r="O744" s="224">
        <v>1</v>
      </c>
      <c r="P744" s="158"/>
      <c r="Q744" s="158"/>
      <c r="R744" s="158"/>
      <c r="S744" s="158"/>
      <c r="T744" s="158"/>
    </row>
    <row r="745" spans="2:20" ht="18" x14ac:dyDescent="0.35">
      <c r="B745" s="231" t="s">
        <v>73</v>
      </c>
      <c r="C745" s="222"/>
      <c r="D745" s="222"/>
      <c r="E745" s="222"/>
      <c r="F745" s="222"/>
      <c r="G745" s="222"/>
      <c r="H745" s="222"/>
      <c r="I745" s="222"/>
      <c r="J745" s="223"/>
      <c r="K745" s="167">
        <f t="shared" si="136"/>
        <v>0</v>
      </c>
      <c r="L745" s="168">
        <f t="shared" si="137"/>
        <v>0</v>
      </c>
      <c r="M745" s="169">
        <f t="shared" si="138"/>
        <v>0</v>
      </c>
      <c r="N745" s="172">
        <f t="shared" si="139"/>
        <v>0</v>
      </c>
      <c r="O745" s="232">
        <v>1</v>
      </c>
      <c r="P745" s="158"/>
      <c r="Q745" s="158"/>
      <c r="R745" s="158"/>
      <c r="S745" s="158"/>
      <c r="T745" s="158"/>
    </row>
    <row r="746" spans="2:20" ht="18" x14ac:dyDescent="0.35">
      <c r="B746" s="231" t="s">
        <v>73</v>
      </c>
      <c r="C746" s="222"/>
      <c r="D746" s="222"/>
      <c r="E746" s="222"/>
      <c r="F746" s="222"/>
      <c r="G746" s="222"/>
      <c r="H746" s="222"/>
      <c r="I746" s="222"/>
      <c r="J746" s="223"/>
      <c r="K746" s="167">
        <f t="shared" si="136"/>
        <v>0</v>
      </c>
      <c r="L746" s="168">
        <f t="shared" si="137"/>
        <v>0</v>
      </c>
      <c r="M746" s="169">
        <f t="shared" si="138"/>
        <v>0</v>
      </c>
      <c r="N746" s="172">
        <f t="shared" si="139"/>
        <v>0</v>
      </c>
      <c r="O746" s="224">
        <v>1</v>
      </c>
      <c r="P746" s="158"/>
      <c r="Q746" s="158"/>
      <c r="R746" s="158"/>
      <c r="S746" s="158"/>
      <c r="T746" s="158"/>
    </row>
    <row r="747" spans="2:20" ht="18" x14ac:dyDescent="0.35">
      <c r="B747" s="231" t="s">
        <v>73</v>
      </c>
      <c r="C747" s="222"/>
      <c r="D747" s="222"/>
      <c r="E747" s="222"/>
      <c r="F747" s="222"/>
      <c r="G747" s="222"/>
      <c r="H747" s="222"/>
      <c r="I747" s="222"/>
      <c r="J747" s="223"/>
      <c r="K747" s="167">
        <f t="shared" si="136"/>
        <v>0</v>
      </c>
      <c r="L747" s="168">
        <f t="shared" si="137"/>
        <v>0</v>
      </c>
      <c r="M747" s="169">
        <f t="shared" si="138"/>
        <v>0</v>
      </c>
      <c r="N747" s="172">
        <f t="shared" si="139"/>
        <v>0</v>
      </c>
      <c r="O747" s="224">
        <v>1</v>
      </c>
      <c r="P747" s="158"/>
      <c r="Q747" s="158"/>
      <c r="R747" s="158"/>
      <c r="S747" s="158"/>
      <c r="T747" s="158"/>
    </row>
    <row r="748" spans="2:20" ht="18" x14ac:dyDescent="0.35">
      <c r="B748" s="231" t="s">
        <v>73</v>
      </c>
      <c r="C748" s="222"/>
      <c r="D748" s="222"/>
      <c r="E748" s="222"/>
      <c r="F748" s="222"/>
      <c r="G748" s="222"/>
      <c r="H748" s="222"/>
      <c r="I748" s="222"/>
      <c r="J748" s="223"/>
      <c r="K748" s="167">
        <f t="shared" si="136"/>
        <v>0</v>
      </c>
      <c r="L748" s="168">
        <f t="shared" si="137"/>
        <v>0</v>
      </c>
      <c r="M748" s="169">
        <f t="shared" si="138"/>
        <v>0</v>
      </c>
      <c r="N748" s="172">
        <f t="shared" si="139"/>
        <v>0</v>
      </c>
      <c r="O748" s="224">
        <v>1</v>
      </c>
      <c r="P748" s="158"/>
      <c r="Q748" s="158"/>
      <c r="R748" s="158"/>
      <c r="S748" s="158"/>
      <c r="T748" s="158"/>
    </row>
    <row r="749" spans="2:20" ht="18" x14ac:dyDescent="0.35">
      <c r="B749" s="231" t="s">
        <v>73</v>
      </c>
      <c r="C749" s="222"/>
      <c r="D749" s="222"/>
      <c r="E749" s="222"/>
      <c r="F749" s="222"/>
      <c r="G749" s="222"/>
      <c r="H749" s="222"/>
      <c r="I749" s="222"/>
      <c r="J749" s="223"/>
      <c r="K749" s="167">
        <f t="shared" si="136"/>
        <v>0</v>
      </c>
      <c r="L749" s="168">
        <f t="shared" si="137"/>
        <v>0</v>
      </c>
      <c r="M749" s="169">
        <f t="shared" si="138"/>
        <v>0</v>
      </c>
      <c r="N749" s="172">
        <f t="shared" si="139"/>
        <v>0</v>
      </c>
      <c r="O749" s="224">
        <v>1</v>
      </c>
      <c r="P749" s="158"/>
      <c r="Q749" s="158"/>
      <c r="R749" s="158"/>
      <c r="S749" s="158"/>
      <c r="T749" s="158"/>
    </row>
    <row r="750" spans="2:20" ht="18" x14ac:dyDescent="0.35">
      <c r="B750" s="231" t="s">
        <v>73</v>
      </c>
      <c r="C750" s="222"/>
      <c r="D750" s="222"/>
      <c r="E750" s="222"/>
      <c r="F750" s="222"/>
      <c r="G750" s="222"/>
      <c r="H750" s="222"/>
      <c r="I750" s="222"/>
      <c r="J750" s="223"/>
      <c r="K750" s="167">
        <f t="shared" si="136"/>
        <v>0</v>
      </c>
      <c r="L750" s="168">
        <f t="shared" si="137"/>
        <v>0</v>
      </c>
      <c r="M750" s="169">
        <f t="shared" si="138"/>
        <v>0</v>
      </c>
      <c r="N750" s="172">
        <f t="shared" si="139"/>
        <v>0</v>
      </c>
      <c r="O750" s="232">
        <v>1</v>
      </c>
      <c r="P750" s="158"/>
      <c r="Q750" s="158"/>
      <c r="R750" s="158"/>
      <c r="S750" s="158"/>
      <c r="T750" s="158"/>
    </row>
    <row r="751" spans="2:20" ht="18" x14ac:dyDescent="0.35">
      <c r="B751" s="231" t="s">
        <v>73</v>
      </c>
      <c r="C751" s="222"/>
      <c r="D751" s="222"/>
      <c r="E751" s="222"/>
      <c r="F751" s="222"/>
      <c r="G751" s="222"/>
      <c r="H751" s="222"/>
      <c r="I751" s="222"/>
      <c r="J751" s="223"/>
      <c r="K751" s="167">
        <f t="shared" si="136"/>
        <v>0</v>
      </c>
      <c r="L751" s="168">
        <f t="shared" si="137"/>
        <v>0</v>
      </c>
      <c r="M751" s="169">
        <f t="shared" si="138"/>
        <v>0</v>
      </c>
      <c r="N751" s="172">
        <f t="shared" si="139"/>
        <v>0</v>
      </c>
      <c r="O751" s="232">
        <v>1</v>
      </c>
      <c r="P751" s="158"/>
      <c r="Q751" s="158"/>
      <c r="R751" s="158"/>
      <c r="S751" s="158"/>
      <c r="T751" s="158"/>
    </row>
    <row r="752" spans="2:20" ht="18" x14ac:dyDescent="0.35">
      <c r="B752" s="231" t="s">
        <v>73</v>
      </c>
      <c r="C752" s="222"/>
      <c r="D752" s="222"/>
      <c r="E752" s="222"/>
      <c r="F752" s="222"/>
      <c r="G752" s="222"/>
      <c r="H752" s="222"/>
      <c r="I752" s="222"/>
      <c r="J752" s="223"/>
      <c r="K752" s="167">
        <f t="shared" si="136"/>
        <v>0</v>
      </c>
      <c r="L752" s="168">
        <f t="shared" si="137"/>
        <v>0</v>
      </c>
      <c r="M752" s="169">
        <f t="shared" si="138"/>
        <v>0</v>
      </c>
      <c r="N752" s="172">
        <f t="shared" si="139"/>
        <v>0</v>
      </c>
      <c r="O752" s="224">
        <v>1</v>
      </c>
      <c r="P752" s="158"/>
      <c r="Q752" s="158"/>
      <c r="R752" s="158"/>
      <c r="S752" s="158"/>
      <c r="T752" s="158"/>
    </row>
    <row r="753" spans="2:20" ht="18" x14ac:dyDescent="0.35">
      <c r="B753" s="231" t="s">
        <v>73</v>
      </c>
      <c r="C753" s="222"/>
      <c r="D753" s="222"/>
      <c r="E753" s="222"/>
      <c r="F753" s="222"/>
      <c r="G753" s="222"/>
      <c r="H753" s="222"/>
      <c r="I753" s="222"/>
      <c r="J753" s="223"/>
      <c r="K753" s="167">
        <f t="shared" si="136"/>
        <v>0</v>
      </c>
      <c r="L753" s="168">
        <f t="shared" si="137"/>
        <v>0</v>
      </c>
      <c r="M753" s="169">
        <f t="shared" si="138"/>
        <v>0</v>
      </c>
      <c r="N753" s="172">
        <f t="shared" si="139"/>
        <v>0</v>
      </c>
      <c r="O753" s="224">
        <v>1</v>
      </c>
      <c r="P753" s="158"/>
      <c r="Q753" s="158"/>
      <c r="R753" s="158"/>
      <c r="S753" s="158"/>
      <c r="T753" s="158"/>
    </row>
    <row r="754" spans="2:20" ht="18" x14ac:dyDescent="0.35">
      <c r="B754" s="231" t="s">
        <v>73</v>
      </c>
      <c r="C754" s="222"/>
      <c r="D754" s="222"/>
      <c r="E754" s="222"/>
      <c r="F754" s="222"/>
      <c r="G754" s="222"/>
      <c r="H754" s="222"/>
      <c r="I754" s="222"/>
      <c r="J754" s="223"/>
      <c r="K754" s="167">
        <f t="shared" si="136"/>
        <v>0</v>
      </c>
      <c r="L754" s="168">
        <f t="shared" si="137"/>
        <v>0</v>
      </c>
      <c r="M754" s="169">
        <f t="shared" si="138"/>
        <v>0</v>
      </c>
      <c r="N754" s="172">
        <f t="shared" si="139"/>
        <v>0</v>
      </c>
      <c r="O754" s="224">
        <v>1</v>
      </c>
      <c r="P754" s="158"/>
      <c r="Q754" s="158"/>
      <c r="R754" s="158"/>
      <c r="S754" s="158"/>
      <c r="T754" s="158"/>
    </row>
    <row r="755" spans="2:20" ht="18.600000000000001" thickBot="1" x14ac:dyDescent="0.4">
      <c r="B755" s="234" t="s">
        <v>73</v>
      </c>
      <c r="C755" s="227"/>
      <c r="D755" s="227"/>
      <c r="E755" s="227"/>
      <c r="F755" s="227"/>
      <c r="G755" s="227"/>
      <c r="H755" s="227"/>
      <c r="I755" s="227"/>
      <c r="J755" s="236"/>
      <c r="K755" s="173">
        <f t="shared" si="136"/>
        <v>0</v>
      </c>
      <c r="L755" s="174">
        <f t="shared" si="137"/>
        <v>0</v>
      </c>
      <c r="M755" s="175">
        <f t="shared" si="138"/>
        <v>0</v>
      </c>
      <c r="N755" s="176">
        <f t="shared" si="139"/>
        <v>0</v>
      </c>
      <c r="O755" s="228">
        <v>1</v>
      </c>
      <c r="P755" s="158"/>
      <c r="Q755" s="158"/>
      <c r="R755" s="158"/>
      <c r="S755" s="158"/>
      <c r="T755" s="158"/>
    </row>
    <row r="756" spans="2:20" ht="27" thickTop="1" thickBot="1" x14ac:dyDescent="0.55000000000000004">
      <c r="B756" s="177"/>
      <c r="C756" s="178"/>
      <c r="D756" s="178"/>
      <c r="E756" s="179"/>
      <c r="F756" s="179"/>
      <c r="G756" s="179"/>
      <c r="H756" s="179"/>
      <c r="I756" s="179"/>
      <c r="J756" s="211" t="s">
        <v>6</v>
      </c>
      <c r="K756" s="181">
        <f>SUM(K694:K755)</f>
        <v>0</v>
      </c>
      <c r="L756" s="181">
        <f>SUM(L694:L755)</f>
        <v>0</v>
      </c>
      <c r="M756" s="181">
        <f>SUM(M694:M755)</f>
        <v>0</v>
      </c>
      <c r="N756" s="182">
        <f>SUM(N694:N755)</f>
        <v>0</v>
      </c>
      <c r="O756" s="183" t="s">
        <v>75</v>
      </c>
      <c r="P756" s="184"/>
      <c r="Q756" s="184"/>
      <c r="R756" s="184"/>
      <c r="S756" s="158"/>
      <c r="T756" s="158"/>
    </row>
    <row r="757" spans="2:20" ht="27" thickTop="1" thickBot="1" x14ac:dyDescent="0.55000000000000004">
      <c r="B757" s="185"/>
      <c r="C757" s="186"/>
      <c r="D757" s="186"/>
      <c r="E757" s="187"/>
      <c r="F757" s="187"/>
      <c r="G757" s="188" t="s">
        <v>76</v>
      </c>
      <c r="H757" s="187"/>
      <c r="I757" s="187"/>
      <c r="J757" s="187"/>
      <c r="K757" s="189">
        <f>M756-O757</f>
        <v>0</v>
      </c>
      <c r="L757" s="190" t="s">
        <v>77</v>
      </c>
      <c r="M757" s="191"/>
      <c r="N757" s="192"/>
      <c r="O757" s="193">
        <f>SUMIF((O693:O755),2,(M693:M755))</f>
        <v>0</v>
      </c>
      <c r="P757" s="184"/>
      <c r="Q757" s="184"/>
      <c r="R757" s="184"/>
      <c r="S757" s="158"/>
      <c r="T757" s="158"/>
    </row>
    <row r="758" spans="2:20" ht="8.1" customHeight="1" thickTop="1" thickBot="1" x14ac:dyDescent="0.4">
      <c r="B758" s="194"/>
      <c r="C758" s="195"/>
      <c r="D758" s="196"/>
      <c r="E758" s="196"/>
      <c r="F758" s="196"/>
      <c r="G758" s="196"/>
      <c r="H758" s="196"/>
      <c r="I758" s="196"/>
      <c r="J758" s="196"/>
      <c r="K758" s="196"/>
      <c r="L758" s="158"/>
      <c r="M758" s="158"/>
      <c r="N758" s="158"/>
      <c r="O758" s="158"/>
      <c r="P758" s="158"/>
      <c r="Q758" s="158"/>
      <c r="R758" s="158"/>
      <c r="S758" s="158"/>
      <c r="T758" s="158"/>
    </row>
    <row r="759" spans="2:20" ht="24.6" thickTop="1" thickBot="1" x14ac:dyDescent="0.4">
      <c r="E759" s="619" t="s">
        <v>87</v>
      </c>
      <c r="F759" s="620"/>
      <c r="G759" s="620"/>
      <c r="H759" s="620"/>
      <c r="I759" s="620"/>
      <c r="J759" s="620"/>
      <c r="K759" s="620"/>
      <c r="L759" s="620"/>
      <c r="M759" s="620"/>
      <c r="N759" s="620"/>
      <c r="O759" s="621"/>
      <c r="P759" s="158"/>
      <c r="Q759" s="158"/>
      <c r="R759" s="158"/>
      <c r="S759" s="158"/>
      <c r="T759" s="158"/>
    </row>
    <row r="760" spans="2:20" ht="18.600000000000001" thickTop="1" x14ac:dyDescent="0.35">
      <c r="E760" s="197"/>
      <c r="F760" s="198" t="s">
        <v>60</v>
      </c>
      <c r="G760" s="198" t="s">
        <v>61</v>
      </c>
      <c r="H760" s="198" t="s">
        <v>78</v>
      </c>
      <c r="I760" s="198" t="s">
        <v>79</v>
      </c>
      <c r="J760" s="198" t="s">
        <v>80</v>
      </c>
      <c r="K760" s="198" t="s">
        <v>68</v>
      </c>
      <c r="L760" s="198" t="s">
        <v>69</v>
      </c>
      <c r="M760" s="199" t="s">
        <v>70</v>
      </c>
      <c r="N760" s="200" t="s">
        <v>71</v>
      </c>
      <c r="O760" s="166" t="s">
        <v>72</v>
      </c>
      <c r="P760" s="158"/>
      <c r="Q760" s="158"/>
      <c r="R760" s="158"/>
      <c r="S760" s="158"/>
      <c r="T760" s="158"/>
    </row>
    <row r="761" spans="2:20" ht="18" x14ac:dyDescent="0.35">
      <c r="E761" s="242" t="s">
        <v>82</v>
      </c>
      <c r="F761" s="243"/>
      <c r="G761" s="243"/>
      <c r="H761" s="243"/>
      <c r="I761" s="243"/>
      <c r="J761" s="243"/>
      <c r="K761" s="244"/>
      <c r="L761" s="244"/>
      <c r="M761" s="244"/>
      <c r="N761" s="248"/>
      <c r="O761" s="246"/>
    </row>
    <row r="762" spans="2:20" ht="18" x14ac:dyDescent="0.35">
      <c r="E762" s="229" t="s">
        <v>73</v>
      </c>
      <c r="F762" s="222"/>
      <c r="G762" s="222"/>
      <c r="H762" s="222"/>
      <c r="I762" s="222"/>
      <c r="J762" s="230"/>
      <c r="K762" s="167">
        <f t="shared" ref="K762:K781" si="140">G762*H762*I762</f>
        <v>0</v>
      </c>
      <c r="L762" s="168">
        <f t="shared" ref="L762:L781" si="141">(H762+I762)*2*J762*G762</f>
        <v>0</v>
      </c>
      <c r="M762" s="169">
        <f t="shared" ref="M762:M781" si="142">G762*H762*I762*J762</f>
        <v>0</v>
      </c>
      <c r="N762" s="170">
        <f t="shared" ref="N762:N781" si="143">G762*(H762+0.5+0.5)*(I762+0.5+0.5)*J762</f>
        <v>0</v>
      </c>
      <c r="O762" s="224">
        <v>1</v>
      </c>
      <c r="P762" s="158"/>
      <c r="Q762" s="158"/>
      <c r="R762" s="158"/>
      <c r="S762" s="158"/>
      <c r="T762" s="158"/>
    </row>
    <row r="763" spans="2:20" ht="18" x14ac:dyDescent="0.35">
      <c r="E763" s="231" t="s">
        <v>73</v>
      </c>
      <c r="F763" s="222"/>
      <c r="G763" s="222"/>
      <c r="H763" s="222"/>
      <c r="I763" s="222"/>
      <c r="J763" s="230"/>
      <c r="K763" s="167">
        <f t="shared" si="140"/>
        <v>0</v>
      </c>
      <c r="L763" s="168">
        <f t="shared" si="141"/>
        <v>0</v>
      </c>
      <c r="M763" s="169">
        <f t="shared" si="142"/>
        <v>0</v>
      </c>
      <c r="N763" s="172">
        <f t="shared" si="143"/>
        <v>0</v>
      </c>
      <c r="O763" s="224">
        <v>1</v>
      </c>
      <c r="P763" s="158"/>
      <c r="Q763" s="158"/>
      <c r="R763" s="158"/>
      <c r="S763" s="158"/>
      <c r="T763" s="158"/>
    </row>
    <row r="764" spans="2:20" ht="18" x14ac:dyDescent="0.35">
      <c r="E764" s="231" t="s">
        <v>73</v>
      </c>
      <c r="F764" s="222"/>
      <c r="G764" s="222"/>
      <c r="H764" s="222"/>
      <c r="I764" s="222"/>
      <c r="J764" s="230"/>
      <c r="K764" s="167">
        <f t="shared" si="140"/>
        <v>0</v>
      </c>
      <c r="L764" s="168">
        <f t="shared" si="141"/>
        <v>0</v>
      </c>
      <c r="M764" s="169">
        <f t="shared" si="142"/>
        <v>0</v>
      </c>
      <c r="N764" s="172">
        <f t="shared" si="143"/>
        <v>0</v>
      </c>
      <c r="O764" s="224">
        <v>1</v>
      </c>
      <c r="P764" s="158"/>
      <c r="Q764" s="158"/>
      <c r="R764" s="158"/>
      <c r="S764" s="158"/>
      <c r="T764" s="158"/>
    </row>
    <row r="765" spans="2:20" ht="18" x14ac:dyDescent="0.35">
      <c r="E765" s="231" t="s">
        <v>73</v>
      </c>
      <c r="F765" s="222"/>
      <c r="G765" s="222"/>
      <c r="H765" s="222"/>
      <c r="I765" s="222"/>
      <c r="J765" s="230"/>
      <c r="K765" s="167">
        <f t="shared" si="140"/>
        <v>0</v>
      </c>
      <c r="L765" s="168">
        <f t="shared" si="141"/>
        <v>0</v>
      </c>
      <c r="M765" s="169">
        <f t="shared" si="142"/>
        <v>0</v>
      </c>
      <c r="N765" s="172">
        <f t="shared" si="143"/>
        <v>0</v>
      </c>
      <c r="O765" s="224">
        <v>1</v>
      </c>
      <c r="P765" s="158"/>
      <c r="Q765" s="158"/>
      <c r="R765" s="158"/>
      <c r="S765" s="158"/>
      <c r="T765" s="158"/>
    </row>
    <row r="766" spans="2:20" ht="18" x14ac:dyDescent="0.35">
      <c r="E766" s="231" t="s">
        <v>73</v>
      </c>
      <c r="F766" s="222"/>
      <c r="G766" s="222"/>
      <c r="H766" s="222"/>
      <c r="I766" s="222"/>
      <c r="J766" s="230"/>
      <c r="K766" s="167">
        <f t="shared" si="140"/>
        <v>0</v>
      </c>
      <c r="L766" s="168">
        <f t="shared" si="141"/>
        <v>0</v>
      </c>
      <c r="M766" s="169">
        <f t="shared" si="142"/>
        <v>0</v>
      </c>
      <c r="N766" s="172">
        <f t="shared" si="143"/>
        <v>0</v>
      </c>
      <c r="O766" s="224">
        <v>1</v>
      </c>
      <c r="P766" s="158"/>
      <c r="Q766" s="158"/>
      <c r="R766" s="158"/>
      <c r="S766" s="158"/>
      <c r="T766" s="158"/>
    </row>
    <row r="767" spans="2:20" ht="18" x14ac:dyDescent="0.35">
      <c r="E767" s="231" t="s">
        <v>73</v>
      </c>
      <c r="F767" s="222"/>
      <c r="G767" s="222"/>
      <c r="H767" s="222"/>
      <c r="I767" s="222"/>
      <c r="J767" s="230"/>
      <c r="K767" s="167">
        <f t="shared" si="140"/>
        <v>0</v>
      </c>
      <c r="L767" s="168">
        <f t="shared" si="141"/>
        <v>0</v>
      </c>
      <c r="M767" s="169">
        <f t="shared" si="142"/>
        <v>0</v>
      </c>
      <c r="N767" s="172">
        <f t="shared" si="143"/>
        <v>0</v>
      </c>
      <c r="O767" s="224">
        <v>1</v>
      </c>
      <c r="P767" s="158"/>
      <c r="Q767" s="158"/>
      <c r="R767" s="158"/>
      <c r="S767" s="158"/>
      <c r="T767" s="158"/>
    </row>
    <row r="768" spans="2:20" ht="18" x14ac:dyDescent="0.35">
      <c r="E768" s="231" t="s">
        <v>73</v>
      </c>
      <c r="F768" s="222"/>
      <c r="G768" s="222"/>
      <c r="H768" s="222"/>
      <c r="I768" s="222"/>
      <c r="J768" s="230"/>
      <c r="K768" s="167">
        <f t="shared" si="140"/>
        <v>0</v>
      </c>
      <c r="L768" s="168">
        <f t="shared" si="141"/>
        <v>0</v>
      </c>
      <c r="M768" s="169">
        <f t="shared" si="142"/>
        <v>0</v>
      </c>
      <c r="N768" s="172">
        <f t="shared" si="143"/>
        <v>0</v>
      </c>
      <c r="O768" s="224">
        <v>1</v>
      </c>
      <c r="P768" s="158"/>
      <c r="Q768" s="158"/>
      <c r="R768" s="158"/>
      <c r="S768" s="158"/>
      <c r="T768" s="158"/>
    </row>
    <row r="769" spans="5:20" ht="18" x14ac:dyDescent="0.35">
      <c r="E769" s="231" t="s">
        <v>73</v>
      </c>
      <c r="F769" s="222"/>
      <c r="G769" s="222"/>
      <c r="H769" s="222"/>
      <c r="I769" s="222"/>
      <c r="J769" s="230"/>
      <c r="K769" s="167">
        <f t="shared" si="140"/>
        <v>0</v>
      </c>
      <c r="L769" s="168">
        <f t="shared" si="141"/>
        <v>0</v>
      </c>
      <c r="M769" s="169">
        <f t="shared" si="142"/>
        <v>0</v>
      </c>
      <c r="N769" s="172">
        <f t="shared" si="143"/>
        <v>0</v>
      </c>
      <c r="O769" s="224">
        <v>1</v>
      </c>
      <c r="P769" s="158"/>
      <c r="Q769" s="158"/>
      <c r="R769" s="158"/>
      <c r="S769" s="158"/>
      <c r="T769" s="158"/>
    </row>
    <row r="770" spans="5:20" ht="18" x14ac:dyDescent="0.35">
      <c r="E770" s="231" t="s">
        <v>73</v>
      </c>
      <c r="F770" s="222"/>
      <c r="G770" s="222"/>
      <c r="H770" s="222"/>
      <c r="I770" s="222"/>
      <c r="J770" s="230"/>
      <c r="K770" s="167">
        <f t="shared" si="140"/>
        <v>0</v>
      </c>
      <c r="L770" s="168">
        <f t="shared" si="141"/>
        <v>0</v>
      </c>
      <c r="M770" s="169">
        <f t="shared" si="142"/>
        <v>0</v>
      </c>
      <c r="N770" s="172">
        <f t="shared" si="143"/>
        <v>0</v>
      </c>
      <c r="O770" s="224">
        <v>1</v>
      </c>
      <c r="P770" s="158"/>
      <c r="Q770" s="158"/>
      <c r="R770" s="158"/>
      <c r="S770" s="158"/>
      <c r="T770" s="158"/>
    </row>
    <row r="771" spans="5:20" ht="18" x14ac:dyDescent="0.35">
      <c r="E771" s="231" t="s">
        <v>73</v>
      </c>
      <c r="F771" s="222"/>
      <c r="G771" s="222"/>
      <c r="H771" s="222"/>
      <c r="I771" s="222"/>
      <c r="J771" s="230"/>
      <c r="K771" s="167">
        <f t="shared" si="140"/>
        <v>0</v>
      </c>
      <c r="L771" s="168">
        <f t="shared" si="141"/>
        <v>0</v>
      </c>
      <c r="M771" s="169">
        <f t="shared" si="142"/>
        <v>0</v>
      </c>
      <c r="N771" s="172">
        <f t="shared" si="143"/>
        <v>0</v>
      </c>
      <c r="O771" s="224">
        <v>1</v>
      </c>
      <c r="P771" s="158"/>
      <c r="Q771" s="158"/>
      <c r="R771" s="158"/>
      <c r="S771" s="158"/>
      <c r="T771" s="158"/>
    </row>
    <row r="772" spans="5:20" ht="18" x14ac:dyDescent="0.35">
      <c r="E772" s="231" t="s">
        <v>73</v>
      </c>
      <c r="F772" s="222"/>
      <c r="G772" s="222"/>
      <c r="H772" s="222"/>
      <c r="I772" s="222"/>
      <c r="J772" s="230"/>
      <c r="K772" s="167">
        <f t="shared" si="140"/>
        <v>0</v>
      </c>
      <c r="L772" s="168">
        <f t="shared" si="141"/>
        <v>0</v>
      </c>
      <c r="M772" s="169">
        <f t="shared" si="142"/>
        <v>0</v>
      </c>
      <c r="N772" s="172">
        <f t="shared" si="143"/>
        <v>0</v>
      </c>
      <c r="O772" s="224">
        <v>1</v>
      </c>
      <c r="P772" s="158"/>
      <c r="Q772" s="158"/>
      <c r="R772" s="158"/>
      <c r="S772" s="158"/>
      <c r="T772" s="158"/>
    </row>
    <row r="773" spans="5:20" ht="18" x14ac:dyDescent="0.35">
      <c r="E773" s="231" t="s">
        <v>73</v>
      </c>
      <c r="F773" s="222"/>
      <c r="G773" s="222"/>
      <c r="H773" s="222"/>
      <c r="I773" s="222"/>
      <c r="J773" s="230"/>
      <c r="K773" s="167">
        <f t="shared" si="140"/>
        <v>0</v>
      </c>
      <c r="L773" s="168">
        <f t="shared" si="141"/>
        <v>0</v>
      </c>
      <c r="M773" s="169">
        <f t="shared" si="142"/>
        <v>0</v>
      </c>
      <c r="N773" s="172">
        <f t="shared" si="143"/>
        <v>0</v>
      </c>
      <c r="O773" s="224">
        <v>1</v>
      </c>
      <c r="P773" s="158"/>
      <c r="Q773" s="158"/>
      <c r="R773" s="158"/>
      <c r="S773" s="158"/>
      <c r="T773" s="158"/>
    </row>
    <row r="774" spans="5:20" ht="18" x14ac:dyDescent="0.35">
      <c r="E774" s="231" t="s">
        <v>73</v>
      </c>
      <c r="F774" s="222"/>
      <c r="G774" s="222"/>
      <c r="H774" s="222"/>
      <c r="I774" s="222"/>
      <c r="J774" s="230"/>
      <c r="K774" s="167">
        <f t="shared" si="140"/>
        <v>0</v>
      </c>
      <c r="L774" s="168">
        <f t="shared" si="141"/>
        <v>0</v>
      </c>
      <c r="M774" s="169">
        <f t="shared" si="142"/>
        <v>0</v>
      </c>
      <c r="N774" s="172">
        <f t="shared" si="143"/>
        <v>0</v>
      </c>
      <c r="O774" s="224">
        <v>1</v>
      </c>
      <c r="P774" s="158"/>
      <c r="Q774" s="158"/>
      <c r="R774" s="158"/>
      <c r="S774" s="158"/>
      <c r="T774" s="158"/>
    </row>
    <row r="775" spans="5:20" ht="18" x14ac:dyDescent="0.35">
      <c r="E775" s="231" t="s">
        <v>73</v>
      </c>
      <c r="F775" s="222"/>
      <c r="G775" s="222"/>
      <c r="H775" s="222"/>
      <c r="I775" s="222"/>
      <c r="J775" s="230"/>
      <c r="K775" s="167">
        <f t="shared" si="140"/>
        <v>0</v>
      </c>
      <c r="L775" s="168">
        <f t="shared" si="141"/>
        <v>0</v>
      </c>
      <c r="M775" s="169">
        <f t="shared" si="142"/>
        <v>0</v>
      </c>
      <c r="N775" s="172">
        <f t="shared" si="143"/>
        <v>0</v>
      </c>
      <c r="O775" s="224">
        <v>1</v>
      </c>
      <c r="P775" s="158"/>
      <c r="Q775" s="158"/>
      <c r="R775" s="158"/>
      <c r="S775" s="158"/>
      <c r="T775" s="158"/>
    </row>
    <row r="776" spans="5:20" ht="18" x14ac:dyDescent="0.35">
      <c r="E776" s="231" t="s">
        <v>73</v>
      </c>
      <c r="F776" s="222"/>
      <c r="G776" s="222"/>
      <c r="H776" s="222"/>
      <c r="I776" s="222"/>
      <c r="J776" s="230"/>
      <c r="K776" s="167">
        <f t="shared" si="140"/>
        <v>0</v>
      </c>
      <c r="L776" s="168">
        <f t="shared" si="141"/>
        <v>0</v>
      </c>
      <c r="M776" s="169">
        <f t="shared" si="142"/>
        <v>0</v>
      </c>
      <c r="N776" s="172">
        <f t="shared" si="143"/>
        <v>0</v>
      </c>
      <c r="O776" s="224">
        <v>1</v>
      </c>
      <c r="P776" s="158"/>
      <c r="Q776" s="158"/>
      <c r="R776" s="158"/>
      <c r="S776" s="158"/>
      <c r="T776" s="158"/>
    </row>
    <row r="777" spans="5:20" ht="18" x14ac:dyDescent="0.35">
      <c r="E777" s="231" t="s">
        <v>73</v>
      </c>
      <c r="F777" s="222"/>
      <c r="G777" s="222"/>
      <c r="H777" s="222"/>
      <c r="I777" s="222"/>
      <c r="J777" s="230"/>
      <c r="K777" s="167">
        <f t="shared" si="140"/>
        <v>0</v>
      </c>
      <c r="L777" s="168">
        <f t="shared" si="141"/>
        <v>0</v>
      </c>
      <c r="M777" s="169">
        <f t="shared" si="142"/>
        <v>0</v>
      </c>
      <c r="N777" s="172">
        <f t="shared" si="143"/>
        <v>0</v>
      </c>
      <c r="O777" s="224">
        <v>1</v>
      </c>
      <c r="P777" s="158"/>
      <c r="Q777" s="158"/>
      <c r="R777" s="158"/>
      <c r="S777" s="158"/>
      <c r="T777" s="158"/>
    </row>
    <row r="778" spans="5:20" ht="18" x14ac:dyDescent="0.35">
      <c r="E778" s="231" t="s">
        <v>73</v>
      </c>
      <c r="F778" s="222"/>
      <c r="G778" s="222"/>
      <c r="H778" s="222"/>
      <c r="I778" s="222"/>
      <c r="J778" s="230"/>
      <c r="K778" s="167">
        <f t="shared" si="140"/>
        <v>0</v>
      </c>
      <c r="L778" s="168">
        <f t="shared" si="141"/>
        <v>0</v>
      </c>
      <c r="M778" s="169">
        <f t="shared" si="142"/>
        <v>0</v>
      </c>
      <c r="N778" s="172">
        <f t="shared" si="143"/>
        <v>0</v>
      </c>
      <c r="O778" s="224">
        <v>1</v>
      </c>
      <c r="P778" s="158"/>
      <c r="Q778" s="158"/>
      <c r="R778" s="158"/>
      <c r="S778" s="158"/>
      <c r="T778" s="158"/>
    </row>
    <row r="779" spans="5:20" ht="18" x14ac:dyDescent="0.35">
      <c r="E779" s="231" t="s">
        <v>73</v>
      </c>
      <c r="F779" s="222"/>
      <c r="G779" s="222"/>
      <c r="H779" s="222"/>
      <c r="I779" s="222"/>
      <c r="J779" s="230"/>
      <c r="K779" s="167">
        <f t="shared" si="140"/>
        <v>0</v>
      </c>
      <c r="L779" s="168">
        <f t="shared" si="141"/>
        <v>0</v>
      </c>
      <c r="M779" s="169">
        <f t="shared" si="142"/>
        <v>0</v>
      </c>
      <c r="N779" s="172">
        <f t="shared" si="143"/>
        <v>0</v>
      </c>
      <c r="O779" s="224">
        <v>1</v>
      </c>
      <c r="P779" s="158"/>
      <c r="Q779" s="158"/>
      <c r="R779" s="158"/>
      <c r="S779" s="158"/>
      <c r="T779" s="158"/>
    </row>
    <row r="780" spans="5:20" ht="18" x14ac:dyDescent="0.35">
      <c r="E780" s="231" t="s">
        <v>73</v>
      </c>
      <c r="F780" s="222"/>
      <c r="G780" s="222"/>
      <c r="H780" s="222"/>
      <c r="I780" s="222"/>
      <c r="J780" s="230"/>
      <c r="K780" s="167">
        <f t="shared" si="140"/>
        <v>0</v>
      </c>
      <c r="L780" s="168">
        <f t="shared" si="141"/>
        <v>0</v>
      </c>
      <c r="M780" s="169">
        <f t="shared" si="142"/>
        <v>0</v>
      </c>
      <c r="N780" s="172">
        <f t="shared" si="143"/>
        <v>0</v>
      </c>
      <c r="O780" s="224">
        <v>1</v>
      </c>
      <c r="P780" s="158"/>
      <c r="Q780" s="158"/>
      <c r="R780" s="158"/>
      <c r="S780" s="158"/>
      <c r="T780" s="158"/>
    </row>
    <row r="781" spans="5:20" ht="18.600000000000001" thickBot="1" x14ac:dyDescent="0.4">
      <c r="E781" s="231" t="s">
        <v>73</v>
      </c>
      <c r="F781" s="222"/>
      <c r="G781" s="222"/>
      <c r="H781" s="222"/>
      <c r="I781" s="222"/>
      <c r="J781" s="230"/>
      <c r="K781" s="173">
        <f t="shared" si="140"/>
        <v>0</v>
      </c>
      <c r="L781" s="174">
        <f t="shared" si="141"/>
        <v>0</v>
      </c>
      <c r="M781" s="175">
        <f t="shared" si="142"/>
        <v>0</v>
      </c>
      <c r="N781" s="176">
        <f t="shared" si="143"/>
        <v>0</v>
      </c>
      <c r="O781" s="232">
        <v>1</v>
      </c>
      <c r="P781" s="158"/>
      <c r="Q781" s="158"/>
      <c r="R781" s="158"/>
      <c r="S781" s="158"/>
      <c r="T781" s="158"/>
    </row>
    <row r="782" spans="5:20" ht="18.600000000000001" thickTop="1" x14ac:dyDescent="0.35">
      <c r="E782" s="237" t="s">
        <v>83</v>
      </c>
      <c r="F782" s="238"/>
      <c r="G782" s="238"/>
      <c r="H782" s="238"/>
      <c r="I782" s="238"/>
      <c r="J782" s="238"/>
      <c r="K782" s="239"/>
      <c r="L782" s="239"/>
      <c r="M782" s="239"/>
      <c r="N782" s="266"/>
      <c r="O782" s="254"/>
    </row>
    <row r="783" spans="5:20" ht="18" x14ac:dyDescent="0.35">
      <c r="E783" s="231" t="s">
        <v>73</v>
      </c>
      <c r="F783" s="222"/>
      <c r="G783" s="222"/>
      <c r="H783" s="222"/>
      <c r="I783" s="222"/>
      <c r="J783" s="230"/>
      <c r="K783" s="167">
        <f t="shared" ref="K783:K802" si="144">G783*H783*I783</f>
        <v>0</v>
      </c>
      <c r="L783" s="168">
        <f t="shared" ref="L783:L802" si="145">(H783+I783)*2*J783*G783</f>
        <v>0</v>
      </c>
      <c r="M783" s="169">
        <f t="shared" ref="M783:M802" si="146">G783*H783*I783*J783</f>
        <v>0</v>
      </c>
      <c r="N783" s="170">
        <f t="shared" ref="N783:N802" si="147">G783*(H783+0.5+0.5)*(I783+0.5+0.5)*J783</f>
        <v>0</v>
      </c>
      <c r="O783" s="233">
        <v>1</v>
      </c>
      <c r="P783" s="158"/>
      <c r="Q783" s="158"/>
      <c r="R783" s="158"/>
      <c r="S783" s="158"/>
      <c r="T783" s="158"/>
    </row>
    <row r="784" spans="5:20" ht="18" x14ac:dyDescent="0.35">
      <c r="E784" s="231" t="s">
        <v>73</v>
      </c>
      <c r="F784" s="222"/>
      <c r="G784" s="222"/>
      <c r="H784" s="222"/>
      <c r="I784" s="222"/>
      <c r="J784" s="230"/>
      <c r="K784" s="167">
        <f t="shared" si="144"/>
        <v>0</v>
      </c>
      <c r="L784" s="168">
        <f t="shared" si="145"/>
        <v>0</v>
      </c>
      <c r="M784" s="169">
        <f t="shared" si="146"/>
        <v>0</v>
      </c>
      <c r="N784" s="172">
        <f t="shared" si="147"/>
        <v>0</v>
      </c>
      <c r="O784" s="232">
        <v>1</v>
      </c>
      <c r="P784" s="158"/>
      <c r="Q784" s="158"/>
      <c r="R784" s="158"/>
      <c r="S784" s="158"/>
      <c r="T784" s="158"/>
    </row>
    <row r="785" spans="5:20" ht="18" x14ac:dyDescent="0.35">
      <c r="E785" s="231" t="s">
        <v>73</v>
      </c>
      <c r="F785" s="222"/>
      <c r="G785" s="222"/>
      <c r="H785" s="222"/>
      <c r="I785" s="222"/>
      <c r="J785" s="230"/>
      <c r="K785" s="167">
        <f t="shared" si="144"/>
        <v>0</v>
      </c>
      <c r="L785" s="168">
        <f t="shared" si="145"/>
        <v>0</v>
      </c>
      <c r="M785" s="169">
        <f t="shared" si="146"/>
        <v>0</v>
      </c>
      <c r="N785" s="172">
        <f t="shared" si="147"/>
        <v>0</v>
      </c>
      <c r="O785" s="224">
        <v>1</v>
      </c>
      <c r="P785" s="158"/>
      <c r="Q785" s="158"/>
      <c r="R785" s="158"/>
      <c r="S785" s="158"/>
      <c r="T785" s="158"/>
    </row>
    <row r="786" spans="5:20" ht="18" x14ac:dyDescent="0.35">
      <c r="E786" s="231" t="s">
        <v>73</v>
      </c>
      <c r="F786" s="222"/>
      <c r="G786" s="222"/>
      <c r="H786" s="222"/>
      <c r="I786" s="222"/>
      <c r="J786" s="230"/>
      <c r="K786" s="167">
        <f t="shared" si="144"/>
        <v>0</v>
      </c>
      <c r="L786" s="168">
        <f t="shared" si="145"/>
        <v>0</v>
      </c>
      <c r="M786" s="169">
        <f t="shared" si="146"/>
        <v>0</v>
      </c>
      <c r="N786" s="172">
        <f t="shared" si="147"/>
        <v>0</v>
      </c>
      <c r="O786" s="224">
        <v>1</v>
      </c>
      <c r="P786" s="158"/>
      <c r="Q786" s="158"/>
      <c r="R786" s="158"/>
      <c r="S786" s="158"/>
      <c r="T786" s="158"/>
    </row>
    <row r="787" spans="5:20" ht="18" x14ac:dyDescent="0.35">
      <c r="E787" s="231" t="s">
        <v>73</v>
      </c>
      <c r="F787" s="222"/>
      <c r="G787" s="222"/>
      <c r="H787" s="222"/>
      <c r="I787" s="222"/>
      <c r="J787" s="230"/>
      <c r="K787" s="167">
        <f t="shared" si="144"/>
        <v>0</v>
      </c>
      <c r="L787" s="168">
        <f t="shared" si="145"/>
        <v>0</v>
      </c>
      <c r="M787" s="169">
        <f t="shared" si="146"/>
        <v>0</v>
      </c>
      <c r="N787" s="172">
        <f t="shared" si="147"/>
        <v>0</v>
      </c>
      <c r="O787" s="224">
        <v>1</v>
      </c>
      <c r="P787" s="158"/>
      <c r="Q787" s="158"/>
      <c r="R787" s="158"/>
      <c r="S787" s="158"/>
      <c r="T787" s="158"/>
    </row>
    <row r="788" spans="5:20" ht="18" x14ac:dyDescent="0.35">
      <c r="E788" s="231" t="s">
        <v>73</v>
      </c>
      <c r="F788" s="222"/>
      <c r="G788" s="222"/>
      <c r="H788" s="222"/>
      <c r="I788" s="222"/>
      <c r="J788" s="230"/>
      <c r="K788" s="167">
        <f t="shared" si="144"/>
        <v>0</v>
      </c>
      <c r="L788" s="168">
        <f t="shared" si="145"/>
        <v>0</v>
      </c>
      <c r="M788" s="169">
        <f t="shared" si="146"/>
        <v>0</v>
      </c>
      <c r="N788" s="172">
        <f t="shared" si="147"/>
        <v>0</v>
      </c>
      <c r="O788" s="224">
        <v>1</v>
      </c>
      <c r="P788" s="158"/>
      <c r="Q788" s="158"/>
      <c r="R788" s="158"/>
      <c r="S788" s="158"/>
      <c r="T788" s="158"/>
    </row>
    <row r="789" spans="5:20" ht="18" x14ac:dyDescent="0.35">
      <c r="E789" s="231" t="s">
        <v>73</v>
      </c>
      <c r="F789" s="222"/>
      <c r="G789" s="222"/>
      <c r="H789" s="222"/>
      <c r="I789" s="222"/>
      <c r="J789" s="230"/>
      <c r="K789" s="167">
        <f t="shared" si="144"/>
        <v>0</v>
      </c>
      <c r="L789" s="168">
        <f t="shared" si="145"/>
        <v>0</v>
      </c>
      <c r="M789" s="169">
        <f t="shared" si="146"/>
        <v>0</v>
      </c>
      <c r="N789" s="172">
        <f t="shared" si="147"/>
        <v>0</v>
      </c>
      <c r="O789" s="224">
        <v>1</v>
      </c>
      <c r="P789" s="158"/>
      <c r="Q789" s="158"/>
      <c r="R789" s="158"/>
      <c r="S789" s="158"/>
      <c r="T789" s="158"/>
    </row>
    <row r="790" spans="5:20" ht="18" x14ac:dyDescent="0.35">
      <c r="E790" s="231" t="s">
        <v>73</v>
      </c>
      <c r="F790" s="222"/>
      <c r="G790" s="222"/>
      <c r="H790" s="222"/>
      <c r="I790" s="222"/>
      <c r="J790" s="230"/>
      <c r="K790" s="167">
        <f t="shared" si="144"/>
        <v>0</v>
      </c>
      <c r="L790" s="168">
        <f t="shared" si="145"/>
        <v>0</v>
      </c>
      <c r="M790" s="169">
        <f t="shared" si="146"/>
        <v>0</v>
      </c>
      <c r="N790" s="172">
        <f t="shared" si="147"/>
        <v>0</v>
      </c>
      <c r="O790" s="224">
        <v>1</v>
      </c>
      <c r="P790" s="158"/>
      <c r="Q790" s="158"/>
      <c r="R790" s="158"/>
      <c r="S790" s="158"/>
      <c r="T790" s="158"/>
    </row>
    <row r="791" spans="5:20" ht="18" x14ac:dyDescent="0.35">
      <c r="E791" s="231" t="s">
        <v>73</v>
      </c>
      <c r="F791" s="222"/>
      <c r="G791" s="222"/>
      <c r="H791" s="222"/>
      <c r="I791" s="222"/>
      <c r="J791" s="230"/>
      <c r="K791" s="167">
        <f t="shared" si="144"/>
        <v>0</v>
      </c>
      <c r="L791" s="168">
        <f t="shared" si="145"/>
        <v>0</v>
      </c>
      <c r="M791" s="169">
        <f t="shared" si="146"/>
        <v>0</v>
      </c>
      <c r="N791" s="172">
        <f t="shared" si="147"/>
        <v>0</v>
      </c>
      <c r="O791" s="224">
        <v>1</v>
      </c>
      <c r="P791" s="158"/>
      <c r="Q791" s="158"/>
      <c r="R791" s="158"/>
      <c r="S791" s="158"/>
      <c r="T791" s="158"/>
    </row>
    <row r="792" spans="5:20" ht="18" x14ac:dyDescent="0.35">
      <c r="E792" s="231" t="s">
        <v>73</v>
      </c>
      <c r="F792" s="222"/>
      <c r="G792" s="222"/>
      <c r="H792" s="222"/>
      <c r="I792" s="222"/>
      <c r="J792" s="230"/>
      <c r="K792" s="167">
        <f t="shared" si="144"/>
        <v>0</v>
      </c>
      <c r="L792" s="168">
        <f t="shared" si="145"/>
        <v>0</v>
      </c>
      <c r="M792" s="169">
        <f t="shared" si="146"/>
        <v>0</v>
      </c>
      <c r="N792" s="172">
        <f t="shared" si="147"/>
        <v>0</v>
      </c>
      <c r="O792" s="224">
        <v>1</v>
      </c>
      <c r="P792" s="158"/>
      <c r="Q792" s="158"/>
      <c r="R792" s="158"/>
      <c r="S792" s="158"/>
      <c r="T792" s="158"/>
    </row>
    <row r="793" spans="5:20" ht="18" x14ac:dyDescent="0.35">
      <c r="E793" s="231" t="s">
        <v>73</v>
      </c>
      <c r="F793" s="222"/>
      <c r="G793" s="222"/>
      <c r="H793" s="222"/>
      <c r="I793" s="222"/>
      <c r="J793" s="230"/>
      <c r="K793" s="167">
        <f t="shared" si="144"/>
        <v>0</v>
      </c>
      <c r="L793" s="168">
        <f t="shared" si="145"/>
        <v>0</v>
      </c>
      <c r="M793" s="169">
        <f t="shared" si="146"/>
        <v>0</v>
      </c>
      <c r="N793" s="172">
        <f t="shared" si="147"/>
        <v>0</v>
      </c>
      <c r="O793" s="224">
        <v>1</v>
      </c>
      <c r="P793" s="158"/>
      <c r="Q793" s="158"/>
      <c r="R793" s="158"/>
      <c r="S793" s="158"/>
      <c r="T793" s="158"/>
    </row>
    <row r="794" spans="5:20" ht="18" x14ac:dyDescent="0.35">
      <c r="E794" s="231" t="s">
        <v>73</v>
      </c>
      <c r="F794" s="222"/>
      <c r="G794" s="222"/>
      <c r="H794" s="222"/>
      <c r="I794" s="222"/>
      <c r="J794" s="230"/>
      <c r="K794" s="167">
        <f t="shared" si="144"/>
        <v>0</v>
      </c>
      <c r="L794" s="168">
        <f t="shared" si="145"/>
        <v>0</v>
      </c>
      <c r="M794" s="169">
        <f t="shared" si="146"/>
        <v>0</v>
      </c>
      <c r="N794" s="172">
        <f t="shared" si="147"/>
        <v>0</v>
      </c>
      <c r="O794" s="224">
        <v>1</v>
      </c>
      <c r="P794" s="158"/>
      <c r="Q794" s="158"/>
      <c r="R794" s="158"/>
      <c r="S794" s="158"/>
      <c r="T794" s="158"/>
    </row>
    <row r="795" spans="5:20" ht="18" x14ac:dyDescent="0.35">
      <c r="E795" s="231" t="s">
        <v>73</v>
      </c>
      <c r="F795" s="222"/>
      <c r="G795" s="222"/>
      <c r="H795" s="222"/>
      <c r="I795" s="222"/>
      <c r="J795" s="230"/>
      <c r="K795" s="167">
        <f t="shared" si="144"/>
        <v>0</v>
      </c>
      <c r="L795" s="168">
        <f t="shared" si="145"/>
        <v>0</v>
      </c>
      <c r="M795" s="169">
        <f t="shared" si="146"/>
        <v>0</v>
      </c>
      <c r="N795" s="172">
        <f t="shared" si="147"/>
        <v>0</v>
      </c>
      <c r="O795" s="224">
        <v>1</v>
      </c>
      <c r="P795" s="158"/>
      <c r="Q795" s="158"/>
      <c r="R795" s="158"/>
      <c r="S795" s="158"/>
      <c r="T795" s="158"/>
    </row>
    <row r="796" spans="5:20" ht="18" x14ac:dyDescent="0.35">
      <c r="E796" s="231" t="s">
        <v>73</v>
      </c>
      <c r="F796" s="222"/>
      <c r="G796" s="222"/>
      <c r="H796" s="222"/>
      <c r="I796" s="222"/>
      <c r="J796" s="230"/>
      <c r="K796" s="167">
        <f t="shared" si="144"/>
        <v>0</v>
      </c>
      <c r="L796" s="168">
        <f t="shared" si="145"/>
        <v>0</v>
      </c>
      <c r="M796" s="169">
        <f t="shared" si="146"/>
        <v>0</v>
      </c>
      <c r="N796" s="172">
        <f t="shared" si="147"/>
        <v>0</v>
      </c>
      <c r="O796" s="224">
        <v>1</v>
      </c>
      <c r="P796" s="158"/>
      <c r="Q796" s="158"/>
      <c r="R796" s="158"/>
      <c r="S796" s="158"/>
      <c r="T796" s="158"/>
    </row>
    <row r="797" spans="5:20" ht="18" x14ac:dyDescent="0.35">
      <c r="E797" s="231" t="s">
        <v>73</v>
      </c>
      <c r="F797" s="222"/>
      <c r="G797" s="222"/>
      <c r="H797" s="222"/>
      <c r="I797" s="222"/>
      <c r="J797" s="230"/>
      <c r="K797" s="167">
        <f t="shared" si="144"/>
        <v>0</v>
      </c>
      <c r="L797" s="168">
        <f t="shared" si="145"/>
        <v>0</v>
      </c>
      <c r="M797" s="169">
        <f t="shared" si="146"/>
        <v>0</v>
      </c>
      <c r="N797" s="172">
        <f t="shared" si="147"/>
        <v>0</v>
      </c>
      <c r="O797" s="224">
        <v>1</v>
      </c>
      <c r="P797" s="158"/>
      <c r="Q797" s="158"/>
      <c r="R797" s="158"/>
      <c r="S797" s="158"/>
      <c r="T797" s="158"/>
    </row>
    <row r="798" spans="5:20" ht="18" x14ac:dyDescent="0.35">
      <c r="E798" s="231" t="s">
        <v>73</v>
      </c>
      <c r="F798" s="222"/>
      <c r="G798" s="222"/>
      <c r="H798" s="222"/>
      <c r="I798" s="222"/>
      <c r="J798" s="230"/>
      <c r="K798" s="167">
        <f t="shared" si="144"/>
        <v>0</v>
      </c>
      <c r="L798" s="168">
        <f t="shared" si="145"/>
        <v>0</v>
      </c>
      <c r="M798" s="169">
        <f t="shared" si="146"/>
        <v>0</v>
      </c>
      <c r="N798" s="172">
        <f t="shared" si="147"/>
        <v>0</v>
      </c>
      <c r="O798" s="224">
        <v>1</v>
      </c>
      <c r="P798" s="158"/>
      <c r="Q798" s="158"/>
      <c r="R798" s="158"/>
      <c r="S798" s="158"/>
      <c r="T798" s="158"/>
    </row>
    <row r="799" spans="5:20" ht="18" x14ac:dyDescent="0.35">
      <c r="E799" s="231" t="s">
        <v>73</v>
      </c>
      <c r="F799" s="222"/>
      <c r="G799" s="222"/>
      <c r="H799" s="222"/>
      <c r="I799" s="222"/>
      <c r="J799" s="230"/>
      <c r="K799" s="167">
        <f t="shared" si="144"/>
        <v>0</v>
      </c>
      <c r="L799" s="168">
        <f t="shared" si="145"/>
        <v>0</v>
      </c>
      <c r="M799" s="169">
        <f t="shared" si="146"/>
        <v>0</v>
      </c>
      <c r="N799" s="172">
        <f t="shared" si="147"/>
        <v>0</v>
      </c>
      <c r="O799" s="224">
        <v>1</v>
      </c>
      <c r="P799" s="158"/>
      <c r="Q799" s="158"/>
      <c r="R799" s="158"/>
      <c r="S799" s="158"/>
      <c r="T799" s="158"/>
    </row>
    <row r="800" spans="5:20" ht="18" x14ac:dyDescent="0.35">
      <c r="E800" s="231" t="s">
        <v>73</v>
      </c>
      <c r="F800" s="222"/>
      <c r="G800" s="222"/>
      <c r="H800" s="222"/>
      <c r="I800" s="222"/>
      <c r="J800" s="230"/>
      <c r="K800" s="167">
        <f t="shared" si="144"/>
        <v>0</v>
      </c>
      <c r="L800" s="168">
        <f t="shared" si="145"/>
        <v>0</v>
      </c>
      <c r="M800" s="169">
        <f t="shared" si="146"/>
        <v>0</v>
      </c>
      <c r="N800" s="172">
        <f t="shared" si="147"/>
        <v>0</v>
      </c>
      <c r="O800" s="224">
        <v>1</v>
      </c>
      <c r="P800" s="158"/>
      <c r="Q800" s="158"/>
      <c r="R800" s="158"/>
      <c r="S800" s="158"/>
      <c r="T800" s="158"/>
    </row>
    <row r="801" spans="5:20" ht="18" x14ac:dyDescent="0.35">
      <c r="E801" s="231" t="s">
        <v>73</v>
      </c>
      <c r="F801" s="222"/>
      <c r="G801" s="222"/>
      <c r="H801" s="222"/>
      <c r="I801" s="222"/>
      <c r="J801" s="230"/>
      <c r="K801" s="167">
        <f t="shared" si="144"/>
        <v>0</v>
      </c>
      <c r="L801" s="168">
        <f t="shared" si="145"/>
        <v>0</v>
      </c>
      <c r="M801" s="169">
        <f t="shared" si="146"/>
        <v>0</v>
      </c>
      <c r="N801" s="172">
        <f t="shared" si="147"/>
        <v>0</v>
      </c>
      <c r="O801" s="224">
        <v>1</v>
      </c>
      <c r="P801" s="158"/>
      <c r="Q801" s="158"/>
      <c r="R801" s="158"/>
      <c r="S801" s="158"/>
      <c r="T801" s="158"/>
    </row>
    <row r="802" spans="5:20" ht="18.600000000000001" thickBot="1" x14ac:dyDescent="0.4">
      <c r="E802" s="231" t="s">
        <v>73</v>
      </c>
      <c r="F802" s="222"/>
      <c r="G802" s="222"/>
      <c r="H802" s="222"/>
      <c r="I802" s="222"/>
      <c r="J802" s="230"/>
      <c r="K802" s="173">
        <f t="shared" si="144"/>
        <v>0</v>
      </c>
      <c r="L802" s="174">
        <f t="shared" si="145"/>
        <v>0</v>
      </c>
      <c r="M802" s="175">
        <f t="shared" si="146"/>
        <v>0</v>
      </c>
      <c r="N802" s="176">
        <f t="shared" si="147"/>
        <v>0</v>
      </c>
      <c r="O802" s="224">
        <v>1</v>
      </c>
      <c r="P802" s="158"/>
      <c r="Q802" s="158"/>
      <c r="R802" s="158"/>
      <c r="S802" s="158"/>
      <c r="T802" s="158"/>
    </row>
    <row r="803" spans="5:20" ht="18.600000000000001" thickTop="1" x14ac:dyDescent="0.35">
      <c r="E803" s="237" t="s">
        <v>74</v>
      </c>
      <c r="F803" s="238"/>
      <c r="G803" s="238"/>
      <c r="H803" s="238"/>
      <c r="I803" s="238"/>
      <c r="J803" s="238"/>
      <c r="K803" s="239"/>
      <c r="L803" s="239"/>
      <c r="M803" s="239"/>
      <c r="N803" s="266"/>
      <c r="O803" s="240"/>
    </row>
    <row r="804" spans="5:20" ht="18" x14ac:dyDescent="0.35">
      <c r="E804" s="231" t="s">
        <v>73</v>
      </c>
      <c r="F804" s="222"/>
      <c r="G804" s="222"/>
      <c r="H804" s="222"/>
      <c r="I804" s="222"/>
      <c r="J804" s="230"/>
      <c r="K804" s="167">
        <f t="shared" ref="K804:K823" si="148">G804*H804*I804</f>
        <v>0</v>
      </c>
      <c r="L804" s="168">
        <f t="shared" ref="L804:L823" si="149">(H804+I804)*2*J804*G804</f>
        <v>0</v>
      </c>
      <c r="M804" s="169">
        <f t="shared" ref="M804:M823" si="150">G804*H804*I804*J804</f>
        <v>0</v>
      </c>
      <c r="N804" s="170">
        <f t="shared" ref="N804:N823" si="151">G804*(H804+0.5+0.5)*(I804+0.5+0.5)*J804</f>
        <v>0</v>
      </c>
      <c r="O804" s="224">
        <v>1</v>
      </c>
      <c r="P804" s="158"/>
      <c r="Q804" s="158"/>
      <c r="R804" s="158"/>
      <c r="S804" s="158"/>
      <c r="T804" s="158"/>
    </row>
    <row r="805" spans="5:20" ht="18" x14ac:dyDescent="0.35">
      <c r="E805" s="231" t="s">
        <v>73</v>
      </c>
      <c r="F805" s="222"/>
      <c r="G805" s="222"/>
      <c r="H805" s="222"/>
      <c r="I805" s="222"/>
      <c r="J805" s="230"/>
      <c r="K805" s="167">
        <f t="shared" si="148"/>
        <v>0</v>
      </c>
      <c r="L805" s="168">
        <f t="shared" si="149"/>
        <v>0</v>
      </c>
      <c r="M805" s="169">
        <f t="shared" si="150"/>
        <v>0</v>
      </c>
      <c r="N805" s="172">
        <f t="shared" si="151"/>
        <v>0</v>
      </c>
      <c r="O805" s="224">
        <v>1</v>
      </c>
      <c r="P805" s="158"/>
      <c r="Q805" s="158"/>
      <c r="R805" s="158"/>
      <c r="S805" s="158"/>
      <c r="T805" s="158"/>
    </row>
    <row r="806" spans="5:20" ht="18" x14ac:dyDescent="0.35">
      <c r="E806" s="231" t="s">
        <v>73</v>
      </c>
      <c r="F806" s="222"/>
      <c r="G806" s="222"/>
      <c r="H806" s="222"/>
      <c r="I806" s="222"/>
      <c r="J806" s="230"/>
      <c r="K806" s="167">
        <f t="shared" si="148"/>
        <v>0</v>
      </c>
      <c r="L806" s="168">
        <f t="shared" si="149"/>
        <v>0</v>
      </c>
      <c r="M806" s="169">
        <f t="shared" si="150"/>
        <v>0</v>
      </c>
      <c r="N806" s="172">
        <f t="shared" si="151"/>
        <v>0</v>
      </c>
      <c r="O806" s="224">
        <v>1</v>
      </c>
      <c r="P806" s="158"/>
      <c r="Q806" s="158"/>
      <c r="R806" s="158"/>
      <c r="S806" s="158"/>
      <c r="T806" s="158"/>
    </row>
    <row r="807" spans="5:20" ht="18" x14ac:dyDescent="0.35">
      <c r="E807" s="231" t="s">
        <v>73</v>
      </c>
      <c r="F807" s="222"/>
      <c r="G807" s="222"/>
      <c r="H807" s="222"/>
      <c r="I807" s="222"/>
      <c r="J807" s="230"/>
      <c r="K807" s="167">
        <f t="shared" si="148"/>
        <v>0</v>
      </c>
      <c r="L807" s="168">
        <f t="shared" si="149"/>
        <v>0</v>
      </c>
      <c r="M807" s="169">
        <f t="shared" si="150"/>
        <v>0</v>
      </c>
      <c r="N807" s="172">
        <f t="shared" si="151"/>
        <v>0</v>
      </c>
      <c r="O807" s="224">
        <v>1</v>
      </c>
      <c r="P807" s="158"/>
      <c r="Q807" s="158"/>
      <c r="R807" s="158"/>
      <c r="S807" s="158"/>
      <c r="T807" s="158"/>
    </row>
    <row r="808" spans="5:20" ht="18" x14ac:dyDescent="0.35">
      <c r="E808" s="231" t="s">
        <v>73</v>
      </c>
      <c r="F808" s="222"/>
      <c r="G808" s="222"/>
      <c r="H808" s="222"/>
      <c r="I808" s="222"/>
      <c r="J808" s="230"/>
      <c r="K808" s="167">
        <f t="shared" si="148"/>
        <v>0</v>
      </c>
      <c r="L808" s="168">
        <f t="shared" si="149"/>
        <v>0</v>
      </c>
      <c r="M808" s="169">
        <f t="shared" si="150"/>
        <v>0</v>
      </c>
      <c r="N808" s="172">
        <f t="shared" si="151"/>
        <v>0</v>
      </c>
      <c r="O808" s="224">
        <v>1</v>
      </c>
      <c r="P808" s="158"/>
      <c r="Q808" s="158"/>
      <c r="R808" s="158"/>
      <c r="S808" s="158"/>
      <c r="T808" s="158"/>
    </row>
    <row r="809" spans="5:20" ht="18" x14ac:dyDescent="0.35">
      <c r="E809" s="231" t="s">
        <v>73</v>
      </c>
      <c r="F809" s="222"/>
      <c r="G809" s="222"/>
      <c r="H809" s="222"/>
      <c r="I809" s="222"/>
      <c r="J809" s="230"/>
      <c r="K809" s="167">
        <f t="shared" si="148"/>
        <v>0</v>
      </c>
      <c r="L809" s="168">
        <f t="shared" si="149"/>
        <v>0</v>
      </c>
      <c r="M809" s="169">
        <f t="shared" si="150"/>
        <v>0</v>
      </c>
      <c r="N809" s="172">
        <f t="shared" si="151"/>
        <v>0</v>
      </c>
      <c r="O809" s="224">
        <v>1</v>
      </c>
      <c r="P809" s="158"/>
      <c r="Q809" s="158"/>
      <c r="R809" s="158"/>
      <c r="S809" s="158"/>
      <c r="T809" s="158"/>
    </row>
    <row r="810" spans="5:20" ht="18" x14ac:dyDescent="0.35">
      <c r="E810" s="231" t="s">
        <v>73</v>
      </c>
      <c r="F810" s="222"/>
      <c r="G810" s="222"/>
      <c r="H810" s="222"/>
      <c r="I810" s="222"/>
      <c r="J810" s="230"/>
      <c r="K810" s="167">
        <f t="shared" si="148"/>
        <v>0</v>
      </c>
      <c r="L810" s="168">
        <f t="shared" si="149"/>
        <v>0</v>
      </c>
      <c r="M810" s="169">
        <f t="shared" si="150"/>
        <v>0</v>
      </c>
      <c r="N810" s="172">
        <f t="shared" si="151"/>
        <v>0</v>
      </c>
      <c r="O810" s="224">
        <v>1</v>
      </c>
      <c r="P810" s="158"/>
      <c r="Q810" s="158"/>
      <c r="R810" s="158"/>
      <c r="S810" s="158"/>
      <c r="T810" s="158"/>
    </row>
    <row r="811" spans="5:20" ht="18" x14ac:dyDescent="0.35">
      <c r="E811" s="231" t="s">
        <v>73</v>
      </c>
      <c r="F811" s="222"/>
      <c r="G811" s="222"/>
      <c r="H811" s="222"/>
      <c r="I811" s="222"/>
      <c r="J811" s="230"/>
      <c r="K811" s="167">
        <f t="shared" si="148"/>
        <v>0</v>
      </c>
      <c r="L811" s="168">
        <f t="shared" si="149"/>
        <v>0</v>
      </c>
      <c r="M811" s="169">
        <f t="shared" si="150"/>
        <v>0</v>
      </c>
      <c r="N811" s="172">
        <f t="shared" si="151"/>
        <v>0</v>
      </c>
      <c r="O811" s="224">
        <v>1</v>
      </c>
      <c r="P811" s="158"/>
      <c r="Q811" s="158"/>
      <c r="R811" s="158"/>
      <c r="S811" s="158"/>
      <c r="T811" s="158"/>
    </row>
    <row r="812" spans="5:20" ht="18" x14ac:dyDescent="0.35">
      <c r="E812" s="231" t="s">
        <v>73</v>
      </c>
      <c r="F812" s="222"/>
      <c r="G812" s="222"/>
      <c r="H812" s="222"/>
      <c r="I812" s="222"/>
      <c r="J812" s="230"/>
      <c r="K812" s="167">
        <f t="shared" si="148"/>
        <v>0</v>
      </c>
      <c r="L812" s="168">
        <f t="shared" si="149"/>
        <v>0</v>
      </c>
      <c r="M812" s="169">
        <f t="shared" si="150"/>
        <v>0</v>
      </c>
      <c r="N812" s="172">
        <f t="shared" si="151"/>
        <v>0</v>
      </c>
      <c r="O812" s="224">
        <v>1</v>
      </c>
      <c r="P812" s="158"/>
      <c r="Q812" s="158"/>
      <c r="R812" s="158"/>
      <c r="S812" s="158"/>
      <c r="T812" s="158"/>
    </row>
    <row r="813" spans="5:20" ht="18" x14ac:dyDescent="0.35">
      <c r="E813" s="231" t="s">
        <v>73</v>
      </c>
      <c r="F813" s="222"/>
      <c r="G813" s="222"/>
      <c r="H813" s="222"/>
      <c r="I813" s="222"/>
      <c r="J813" s="230"/>
      <c r="K813" s="167">
        <f t="shared" si="148"/>
        <v>0</v>
      </c>
      <c r="L813" s="168">
        <f t="shared" si="149"/>
        <v>0</v>
      </c>
      <c r="M813" s="169">
        <f t="shared" si="150"/>
        <v>0</v>
      </c>
      <c r="N813" s="172">
        <f t="shared" si="151"/>
        <v>0</v>
      </c>
      <c r="O813" s="224">
        <v>1</v>
      </c>
      <c r="P813" s="158"/>
      <c r="Q813" s="158"/>
      <c r="R813" s="158"/>
      <c r="S813" s="158"/>
      <c r="T813" s="158"/>
    </row>
    <row r="814" spans="5:20" ht="18" x14ac:dyDescent="0.35">
      <c r="E814" s="231" t="s">
        <v>73</v>
      </c>
      <c r="F814" s="222"/>
      <c r="G814" s="222"/>
      <c r="H814" s="222"/>
      <c r="I814" s="222"/>
      <c r="J814" s="230"/>
      <c r="K814" s="167">
        <f t="shared" si="148"/>
        <v>0</v>
      </c>
      <c r="L814" s="168">
        <f t="shared" si="149"/>
        <v>0</v>
      </c>
      <c r="M814" s="169">
        <f t="shared" si="150"/>
        <v>0</v>
      </c>
      <c r="N814" s="172">
        <f t="shared" si="151"/>
        <v>0</v>
      </c>
      <c r="O814" s="224">
        <v>1</v>
      </c>
      <c r="P814" s="158"/>
      <c r="Q814" s="158"/>
      <c r="R814" s="158"/>
      <c r="S814" s="158"/>
      <c r="T814" s="158"/>
    </row>
    <row r="815" spans="5:20" ht="18" x14ac:dyDescent="0.35">
      <c r="E815" s="231" t="s">
        <v>73</v>
      </c>
      <c r="F815" s="222"/>
      <c r="G815" s="222"/>
      <c r="H815" s="222"/>
      <c r="I815" s="222"/>
      <c r="J815" s="230"/>
      <c r="K815" s="167">
        <f t="shared" si="148"/>
        <v>0</v>
      </c>
      <c r="L815" s="168">
        <f t="shared" si="149"/>
        <v>0</v>
      </c>
      <c r="M815" s="169">
        <f t="shared" si="150"/>
        <v>0</v>
      </c>
      <c r="N815" s="172">
        <f t="shared" si="151"/>
        <v>0</v>
      </c>
      <c r="O815" s="224">
        <v>1</v>
      </c>
      <c r="P815" s="158"/>
      <c r="Q815" s="158"/>
      <c r="R815" s="158"/>
      <c r="S815" s="158"/>
      <c r="T815" s="158"/>
    </row>
    <row r="816" spans="5:20" ht="18" x14ac:dyDescent="0.35">
      <c r="E816" s="231" t="s">
        <v>73</v>
      </c>
      <c r="F816" s="222"/>
      <c r="G816" s="222"/>
      <c r="H816" s="222"/>
      <c r="I816" s="222"/>
      <c r="J816" s="230"/>
      <c r="K816" s="167">
        <f t="shared" si="148"/>
        <v>0</v>
      </c>
      <c r="L816" s="168">
        <f t="shared" si="149"/>
        <v>0</v>
      </c>
      <c r="M816" s="169">
        <f t="shared" si="150"/>
        <v>0</v>
      </c>
      <c r="N816" s="172">
        <f t="shared" si="151"/>
        <v>0</v>
      </c>
      <c r="O816" s="224">
        <v>1</v>
      </c>
      <c r="P816" s="158"/>
      <c r="Q816" s="158"/>
      <c r="R816" s="158"/>
      <c r="S816" s="158"/>
      <c r="T816" s="158"/>
    </row>
    <row r="817" spans="2:20" ht="18" x14ac:dyDescent="0.35">
      <c r="E817" s="231" t="s">
        <v>73</v>
      </c>
      <c r="F817" s="222"/>
      <c r="G817" s="222"/>
      <c r="H817" s="222"/>
      <c r="I817" s="222"/>
      <c r="J817" s="230"/>
      <c r="K817" s="167">
        <f t="shared" si="148"/>
        <v>0</v>
      </c>
      <c r="L817" s="168">
        <f t="shared" si="149"/>
        <v>0</v>
      </c>
      <c r="M817" s="169">
        <f t="shared" si="150"/>
        <v>0</v>
      </c>
      <c r="N817" s="172">
        <f t="shared" si="151"/>
        <v>0</v>
      </c>
      <c r="O817" s="224">
        <v>1</v>
      </c>
      <c r="P817" s="158"/>
      <c r="Q817" s="158"/>
      <c r="R817" s="158"/>
      <c r="S817" s="158"/>
      <c r="T817" s="158"/>
    </row>
    <row r="818" spans="2:20" ht="18" x14ac:dyDescent="0.35">
      <c r="E818" s="231" t="s">
        <v>73</v>
      </c>
      <c r="F818" s="222"/>
      <c r="G818" s="222"/>
      <c r="H818" s="222"/>
      <c r="I818" s="222"/>
      <c r="J818" s="230"/>
      <c r="K818" s="167">
        <f t="shared" si="148"/>
        <v>0</v>
      </c>
      <c r="L818" s="168">
        <f t="shared" si="149"/>
        <v>0</v>
      </c>
      <c r="M818" s="169">
        <f t="shared" si="150"/>
        <v>0</v>
      </c>
      <c r="N818" s="172">
        <f t="shared" si="151"/>
        <v>0</v>
      </c>
      <c r="O818" s="224">
        <v>1</v>
      </c>
      <c r="P818" s="158"/>
      <c r="Q818" s="158"/>
      <c r="R818" s="158"/>
      <c r="S818" s="158"/>
      <c r="T818" s="158"/>
    </row>
    <row r="819" spans="2:20" ht="18" x14ac:dyDescent="0.35">
      <c r="E819" s="231" t="s">
        <v>73</v>
      </c>
      <c r="F819" s="222"/>
      <c r="G819" s="222"/>
      <c r="H819" s="222"/>
      <c r="I819" s="222"/>
      <c r="J819" s="230"/>
      <c r="K819" s="167">
        <f t="shared" si="148"/>
        <v>0</v>
      </c>
      <c r="L819" s="168">
        <f t="shared" si="149"/>
        <v>0</v>
      </c>
      <c r="M819" s="169">
        <f t="shared" si="150"/>
        <v>0</v>
      </c>
      <c r="N819" s="172">
        <f t="shared" si="151"/>
        <v>0</v>
      </c>
      <c r="O819" s="224">
        <v>1</v>
      </c>
      <c r="P819" s="158"/>
      <c r="Q819" s="158"/>
      <c r="R819" s="158"/>
      <c r="S819" s="158"/>
      <c r="T819" s="158"/>
    </row>
    <row r="820" spans="2:20" ht="18" x14ac:dyDescent="0.35">
      <c r="E820" s="231" t="s">
        <v>73</v>
      </c>
      <c r="F820" s="222"/>
      <c r="G820" s="222"/>
      <c r="H820" s="222"/>
      <c r="I820" s="222"/>
      <c r="J820" s="230"/>
      <c r="K820" s="167">
        <f t="shared" si="148"/>
        <v>0</v>
      </c>
      <c r="L820" s="168">
        <f t="shared" si="149"/>
        <v>0</v>
      </c>
      <c r="M820" s="169">
        <f t="shared" si="150"/>
        <v>0</v>
      </c>
      <c r="N820" s="172">
        <f t="shared" si="151"/>
        <v>0</v>
      </c>
      <c r="O820" s="224">
        <v>1</v>
      </c>
      <c r="P820" s="158"/>
      <c r="Q820" s="158"/>
      <c r="R820" s="158"/>
      <c r="S820" s="158"/>
      <c r="T820" s="158"/>
    </row>
    <row r="821" spans="2:20" ht="18" x14ac:dyDescent="0.35">
      <c r="E821" s="231" t="s">
        <v>73</v>
      </c>
      <c r="F821" s="222"/>
      <c r="G821" s="222"/>
      <c r="H821" s="222"/>
      <c r="I821" s="222"/>
      <c r="J821" s="230"/>
      <c r="K821" s="167">
        <f t="shared" si="148"/>
        <v>0</v>
      </c>
      <c r="L821" s="168">
        <f t="shared" si="149"/>
        <v>0</v>
      </c>
      <c r="M821" s="169">
        <f t="shared" si="150"/>
        <v>0</v>
      </c>
      <c r="N821" s="172">
        <f t="shared" si="151"/>
        <v>0</v>
      </c>
      <c r="O821" s="224">
        <v>1</v>
      </c>
      <c r="P821" s="158"/>
      <c r="Q821" s="158"/>
      <c r="R821" s="158"/>
      <c r="S821" s="158"/>
      <c r="T821" s="158"/>
    </row>
    <row r="822" spans="2:20" ht="18" x14ac:dyDescent="0.35">
      <c r="E822" s="231" t="s">
        <v>73</v>
      </c>
      <c r="F822" s="222"/>
      <c r="G822" s="222"/>
      <c r="H822" s="222"/>
      <c r="I822" s="222"/>
      <c r="J822" s="230"/>
      <c r="K822" s="167">
        <f t="shared" si="148"/>
        <v>0</v>
      </c>
      <c r="L822" s="168">
        <f t="shared" si="149"/>
        <v>0</v>
      </c>
      <c r="M822" s="169">
        <f t="shared" si="150"/>
        <v>0</v>
      </c>
      <c r="N822" s="172">
        <f t="shared" si="151"/>
        <v>0</v>
      </c>
      <c r="O822" s="224">
        <v>1</v>
      </c>
      <c r="P822" s="158"/>
      <c r="Q822" s="158"/>
      <c r="R822" s="158"/>
      <c r="S822" s="158"/>
      <c r="T822" s="158"/>
    </row>
    <row r="823" spans="2:20" ht="18.600000000000001" thickBot="1" x14ac:dyDescent="0.4">
      <c r="E823" s="234" t="s">
        <v>73</v>
      </c>
      <c r="F823" s="227"/>
      <c r="G823" s="227"/>
      <c r="H823" s="227"/>
      <c r="I823" s="227"/>
      <c r="J823" s="235"/>
      <c r="K823" s="173">
        <f t="shared" si="148"/>
        <v>0</v>
      </c>
      <c r="L823" s="174">
        <f t="shared" si="149"/>
        <v>0</v>
      </c>
      <c r="M823" s="175">
        <f t="shared" si="150"/>
        <v>0</v>
      </c>
      <c r="N823" s="176">
        <f t="shared" si="151"/>
        <v>0</v>
      </c>
      <c r="O823" s="228">
        <v>1</v>
      </c>
      <c r="P823" s="158"/>
      <c r="Q823" s="158"/>
      <c r="R823" s="158"/>
      <c r="S823" s="158"/>
      <c r="T823" s="158"/>
    </row>
    <row r="824" spans="2:20" ht="27" thickTop="1" thickBot="1" x14ac:dyDescent="0.55000000000000004">
      <c r="E824" s="177"/>
      <c r="F824" s="178"/>
      <c r="G824" s="212"/>
      <c r="H824" s="179"/>
      <c r="I824" s="179"/>
      <c r="J824" s="211" t="s">
        <v>6</v>
      </c>
      <c r="K824" s="181">
        <f>SUM(K762:K823)</f>
        <v>0</v>
      </c>
      <c r="L824" s="181">
        <f>SUM(L762:L823)</f>
        <v>0</v>
      </c>
      <c r="M824" s="181">
        <f>SUM(M762:M823)</f>
        <v>0</v>
      </c>
      <c r="N824" s="182">
        <f>SUM(N762:N823)</f>
        <v>0</v>
      </c>
      <c r="O824" s="209" t="s">
        <v>75</v>
      </c>
      <c r="P824" s="158"/>
      <c r="Q824" s="158"/>
      <c r="R824" s="158"/>
      <c r="S824" s="158"/>
      <c r="T824" s="158"/>
    </row>
    <row r="825" spans="2:20" ht="27" thickTop="1" thickBot="1" x14ac:dyDescent="0.55000000000000004">
      <c r="E825" s="185"/>
      <c r="F825" s="186"/>
      <c r="G825" s="188" t="s">
        <v>76</v>
      </c>
      <c r="H825" s="187"/>
      <c r="I825" s="187"/>
      <c r="J825" s="210"/>
      <c r="K825" s="193">
        <f>M824-O825</f>
        <v>0</v>
      </c>
      <c r="L825" s="191" t="s">
        <v>77</v>
      </c>
      <c r="M825" s="191"/>
      <c r="N825" s="191"/>
      <c r="O825" s="193">
        <f>SUMIF((O762:O823),2,(M762:M823))</f>
        <v>0</v>
      </c>
      <c r="P825" s="158"/>
      <c r="Q825" s="158"/>
      <c r="R825" s="158"/>
      <c r="S825" s="158"/>
      <c r="T825" s="158"/>
    </row>
    <row r="826" spans="2:20" ht="8.1" customHeight="1" thickTop="1" thickBot="1" x14ac:dyDescent="0.4">
      <c r="B826" s="194"/>
      <c r="C826" s="195"/>
      <c r="D826" s="196"/>
      <c r="E826" s="196"/>
      <c r="F826" s="196"/>
      <c r="G826" s="196"/>
      <c r="H826" s="196"/>
      <c r="I826" s="196"/>
      <c r="J826" s="196"/>
      <c r="K826" s="196"/>
      <c r="L826" s="158"/>
      <c r="M826" s="158"/>
      <c r="N826" s="158"/>
      <c r="O826" s="158"/>
      <c r="P826" s="158"/>
      <c r="Q826" s="158"/>
      <c r="R826" s="158"/>
      <c r="S826" s="158"/>
      <c r="T826" s="158"/>
    </row>
    <row r="827" spans="2:20" ht="24.6" thickTop="1" thickBot="1" x14ac:dyDescent="0.4">
      <c r="B827" s="619" t="s">
        <v>88</v>
      </c>
      <c r="C827" s="620"/>
      <c r="D827" s="620"/>
      <c r="E827" s="620"/>
      <c r="F827" s="620"/>
      <c r="G827" s="620"/>
      <c r="H827" s="620"/>
      <c r="I827" s="620"/>
      <c r="J827" s="620"/>
      <c r="K827" s="620"/>
      <c r="L827" s="620"/>
      <c r="M827" s="620"/>
      <c r="N827" s="620"/>
      <c r="O827" s="621"/>
      <c r="P827" s="158"/>
      <c r="Q827" s="158"/>
      <c r="R827" s="158"/>
      <c r="S827" s="158"/>
      <c r="T827" s="158"/>
    </row>
    <row r="828" spans="2:20" ht="19.2" thickTop="1" thickBot="1" x14ac:dyDescent="0.4">
      <c r="B828" s="162"/>
      <c r="C828" s="163" t="s">
        <v>60</v>
      </c>
      <c r="D828" s="163" t="s">
        <v>61</v>
      </c>
      <c r="E828" s="163" t="s">
        <v>62</v>
      </c>
      <c r="F828" s="163" t="s">
        <v>63</v>
      </c>
      <c r="G828" s="164" t="s">
        <v>64</v>
      </c>
      <c r="H828" s="163" t="s">
        <v>65</v>
      </c>
      <c r="I828" s="163" t="s">
        <v>66</v>
      </c>
      <c r="J828" s="163" t="s">
        <v>67</v>
      </c>
      <c r="K828" s="163" t="s">
        <v>68</v>
      </c>
      <c r="L828" s="163" t="s">
        <v>69</v>
      </c>
      <c r="M828" s="165" t="s">
        <v>70</v>
      </c>
      <c r="N828" s="166" t="s">
        <v>71</v>
      </c>
      <c r="O828" s="166" t="s">
        <v>72</v>
      </c>
      <c r="P828" s="158"/>
      <c r="Q828" s="158"/>
      <c r="R828" s="158"/>
      <c r="S828" s="158"/>
      <c r="T828" s="158"/>
    </row>
    <row r="829" spans="2:20" ht="18.600000000000001" thickTop="1" x14ac:dyDescent="0.35">
      <c r="B829" s="255" t="s">
        <v>82</v>
      </c>
      <c r="C829" s="256"/>
      <c r="D829" s="256"/>
      <c r="E829" s="256"/>
      <c r="F829" s="256"/>
      <c r="G829" s="256"/>
      <c r="H829" s="256"/>
      <c r="I829" s="256"/>
      <c r="J829" s="256"/>
      <c r="K829" s="267"/>
      <c r="L829" s="267"/>
      <c r="M829" s="268"/>
      <c r="N829" s="269"/>
      <c r="O829" s="246"/>
    </row>
    <row r="830" spans="2:20" ht="18" x14ac:dyDescent="0.35">
      <c r="B830" s="229" t="s">
        <v>73</v>
      </c>
      <c r="C830" s="222"/>
      <c r="D830" s="222"/>
      <c r="E830" s="222"/>
      <c r="F830" s="222"/>
      <c r="G830" s="222"/>
      <c r="H830" s="222"/>
      <c r="I830" s="222"/>
      <c r="J830" s="223"/>
      <c r="K830" s="167">
        <f t="shared" ref="K830:K849" si="152">G830*H830*I830</f>
        <v>0</v>
      </c>
      <c r="L830" s="168">
        <f t="shared" ref="L830:L849" si="153">(H830+I830)*2*J830*G830</f>
        <v>0</v>
      </c>
      <c r="M830" s="169">
        <f t="shared" ref="M830:M849" si="154">G830*H830*I830*J830</f>
        <v>0</v>
      </c>
      <c r="N830" s="170">
        <f t="shared" ref="N830:N849" si="155">G830*(H830+0.5+0.5)*(I830+0.5+0.5)*J830</f>
        <v>0</v>
      </c>
      <c r="O830" s="224">
        <v>1</v>
      </c>
      <c r="P830" s="171">
        <f>((E830+(E830+H830))/2)*F830</f>
        <v>0</v>
      </c>
      <c r="Q830" s="171">
        <f>((H830+(E830+H830))/2)*I830</f>
        <v>0</v>
      </c>
      <c r="R830" s="171">
        <f>(P830+Q830)*J830</f>
        <v>0</v>
      </c>
      <c r="S830" s="158"/>
      <c r="T830" s="158"/>
    </row>
    <row r="831" spans="2:20" ht="18" x14ac:dyDescent="0.35">
      <c r="B831" s="231" t="s">
        <v>73</v>
      </c>
      <c r="C831" s="222"/>
      <c r="D831" s="222"/>
      <c r="E831" s="222"/>
      <c r="F831" s="222"/>
      <c r="G831" s="222"/>
      <c r="H831" s="222"/>
      <c r="I831" s="222"/>
      <c r="J831" s="223"/>
      <c r="K831" s="167">
        <f t="shared" si="152"/>
        <v>0</v>
      </c>
      <c r="L831" s="168">
        <f t="shared" si="153"/>
        <v>0</v>
      </c>
      <c r="M831" s="169">
        <f t="shared" si="154"/>
        <v>0</v>
      </c>
      <c r="N831" s="172">
        <f t="shared" si="155"/>
        <v>0</v>
      </c>
      <c r="O831" s="224">
        <v>1</v>
      </c>
      <c r="P831" s="171"/>
      <c r="Q831" s="171"/>
      <c r="R831" s="158"/>
      <c r="S831" s="158"/>
      <c r="T831" s="158"/>
    </row>
    <row r="832" spans="2:20" ht="18" x14ac:dyDescent="0.35">
      <c r="B832" s="231" t="s">
        <v>73</v>
      </c>
      <c r="C832" s="222"/>
      <c r="D832" s="222"/>
      <c r="E832" s="222"/>
      <c r="F832" s="222"/>
      <c r="G832" s="222"/>
      <c r="H832" s="222"/>
      <c r="I832" s="222"/>
      <c r="J832" s="223"/>
      <c r="K832" s="167">
        <f t="shared" si="152"/>
        <v>0</v>
      </c>
      <c r="L832" s="168">
        <f t="shared" si="153"/>
        <v>0</v>
      </c>
      <c r="M832" s="169">
        <f t="shared" si="154"/>
        <v>0</v>
      </c>
      <c r="N832" s="172">
        <f t="shared" si="155"/>
        <v>0</v>
      </c>
      <c r="O832" s="224">
        <v>1</v>
      </c>
      <c r="P832" s="158"/>
      <c r="Q832" s="158"/>
      <c r="R832" s="158"/>
      <c r="S832" s="158"/>
      <c r="T832" s="158"/>
    </row>
    <row r="833" spans="2:20" ht="18" x14ac:dyDescent="0.35">
      <c r="B833" s="231" t="s">
        <v>73</v>
      </c>
      <c r="C833" s="222"/>
      <c r="D833" s="222"/>
      <c r="E833" s="222"/>
      <c r="F833" s="222"/>
      <c r="G833" s="222"/>
      <c r="H833" s="222"/>
      <c r="I833" s="222"/>
      <c r="J833" s="223"/>
      <c r="K833" s="167">
        <f t="shared" si="152"/>
        <v>0</v>
      </c>
      <c r="L833" s="168">
        <f t="shared" si="153"/>
        <v>0</v>
      </c>
      <c r="M833" s="169">
        <f t="shared" si="154"/>
        <v>0</v>
      </c>
      <c r="N833" s="172">
        <f t="shared" si="155"/>
        <v>0</v>
      </c>
      <c r="O833" s="224">
        <v>1</v>
      </c>
      <c r="P833" s="158"/>
      <c r="Q833" s="158"/>
      <c r="R833" s="158"/>
      <c r="S833" s="158"/>
      <c r="T833" s="158"/>
    </row>
    <row r="834" spans="2:20" ht="18" x14ac:dyDescent="0.35">
      <c r="B834" s="231" t="s">
        <v>73</v>
      </c>
      <c r="C834" s="222"/>
      <c r="D834" s="222"/>
      <c r="E834" s="222"/>
      <c r="F834" s="222"/>
      <c r="G834" s="222"/>
      <c r="H834" s="222"/>
      <c r="I834" s="222"/>
      <c r="J834" s="223"/>
      <c r="K834" s="167">
        <f t="shared" si="152"/>
        <v>0</v>
      </c>
      <c r="L834" s="168">
        <f t="shared" si="153"/>
        <v>0</v>
      </c>
      <c r="M834" s="169">
        <f t="shared" si="154"/>
        <v>0</v>
      </c>
      <c r="N834" s="172">
        <f t="shared" si="155"/>
        <v>0</v>
      </c>
      <c r="O834" s="224">
        <v>1</v>
      </c>
      <c r="P834" s="158"/>
      <c r="Q834" s="158"/>
      <c r="R834" s="158"/>
      <c r="S834" s="158"/>
      <c r="T834" s="158"/>
    </row>
    <row r="835" spans="2:20" ht="18" x14ac:dyDescent="0.35">
      <c r="B835" s="231" t="s">
        <v>73</v>
      </c>
      <c r="C835" s="222"/>
      <c r="D835" s="222"/>
      <c r="E835" s="222"/>
      <c r="F835" s="222"/>
      <c r="G835" s="222"/>
      <c r="H835" s="222"/>
      <c r="I835" s="222"/>
      <c r="J835" s="223"/>
      <c r="K835" s="167">
        <f t="shared" si="152"/>
        <v>0</v>
      </c>
      <c r="L835" s="168">
        <f t="shared" si="153"/>
        <v>0</v>
      </c>
      <c r="M835" s="169">
        <f t="shared" si="154"/>
        <v>0</v>
      </c>
      <c r="N835" s="172">
        <f t="shared" si="155"/>
        <v>0</v>
      </c>
      <c r="O835" s="224">
        <v>1</v>
      </c>
      <c r="P835" s="158"/>
      <c r="Q835" s="158"/>
      <c r="R835" s="158"/>
      <c r="S835" s="158"/>
      <c r="T835" s="158"/>
    </row>
    <row r="836" spans="2:20" ht="18" x14ac:dyDescent="0.35">
      <c r="B836" s="231" t="s">
        <v>73</v>
      </c>
      <c r="C836" s="222"/>
      <c r="D836" s="222"/>
      <c r="E836" s="222"/>
      <c r="F836" s="222"/>
      <c r="G836" s="222"/>
      <c r="H836" s="222"/>
      <c r="I836" s="222"/>
      <c r="J836" s="223"/>
      <c r="K836" s="167">
        <f t="shared" si="152"/>
        <v>0</v>
      </c>
      <c r="L836" s="168">
        <f t="shared" si="153"/>
        <v>0</v>
      </c>
      <c r="M836" s="169">
        <f t="shared" si="154"/>
        <v>0</v>
      </c>
      <c r="N836" s="172">
        <f t="shared" si="155"/>
        <v>0</v>
      </c>
      <c r="O836" s="224">
        <v>1</v>
      </c>
      <c r="P836" s="158"/>
      <c r="Q836" s="158"/>
      <c r="R836" s="158"/>
      <c r="S836" s="158"/>
      <c r="T836" s="158"/>
    </row>
    <row r="837" spans="2:20" ht="18" x14ac:dyDescent="0.35">
      <c r="B837" s="231" t="s">
        <v>73</v>
      </c>
      <c r="C837" s="222"/>
      <c r="D837" s="222"/>
      <c r="E837" s="222"/>
      <c r="F837" s="222"/>
      <c r="G837" s="222"/>
      <c r="H837" s="222"/>
      <c r="I837" s="222"/>
      <c r="J837" s="223"/>
      <c r="K837" s="167">
        <f t="shared" si="152"/>
        <v>0</v>
      </c>
      <c r="L837" s="168">
        <f t="shared" si="153"/>
        <v>0</v>
      </c>
      <c r="M837" s="169">
        <f t="shared" si="154"/>
        <v>0</v>
      </c>
      <c r="N837" s="172">
        <f t="shared" si="155"/>
        <v>0</v>
      </c>
      <c r="O837" s="224">
        <v>1</v>
      </c>
      <c r="P837" s="158"/>
      <c r="Q837" s="158"/>
      <c r="R837" s="158"/>
      <c r="S837" s="158"/>
      <c r="T837" s="158"/>
    </row>
    <row r="838" spans="2:20" ht="18" x14ac:dyDescent="0.35">
      <c r="B838" s="231" t="s">
        <v>73</v>
      </c>
      <c r="C838" s="222"/>
      <c r="D838" s="222"/>
      <c r="E838" s="222"/>
      <c r="F838" s="222"/>
      <c r="G838" s="222"/>
      <c r="H838" s="222"/>
      <c r="I838" s="222"/>
      <c r="J838" s="223"/>
      <c r="K838" s="167">
        <f t="shared" si="152"/>
        <v>0</v>
      </c>
      <c r="L838" s="168">
        <f t="shared" si="153"/>
        <v>0</v>
      </c>
      <c r="M838" s="169">
        <f t="shared" si="154"/>
        <v>0</v>
      </c>
      <c r="N838" s="172">
        <f t="shared" si="155"/>
        <v>0</v>
      </c>
      <c r="O838" s="224">
        <v>1</v>
      </c>
      <c r="P838" s="158"/>
      <c r="Q838" s="158"/>
      <c r="R838" s="158"/>
      <c r="S838" s="158"/>
      <c r="T838" s="158"/>
    </row>
    <row r="839" spans="2:20" ht="18" x14ac:dyDescent="0.35">
      <c r="B839" s="231" t="s">
        <v>73</v>
      </c>
      <c r="C839" s="222"/>
      <c r="D839" s="222"/>
      <c r="E839" s="222"/>
      <c r="F839" s="222"/>
      <c r="G839" s="222"/>
      <c r="H839" s="222"/>
      <c r="I839" s="222"/>
      <c r="J839" s="223"/>
      <c r="K839" s="167">
        <f t="shared" si="152"/>
        <v>0</v>
      </c>
      <c r="L839" s="168">
        <f t="shared" si="153"/>
        <v>0</v>
      </c>
      <c r="M839" s="169">
        <f t="shared" si="154"/>
        <v>0</v>
      </c>
      <c r="N839" s="172">
        <f t="shared" si="155"/>
        <v>0</v>
      </c>
      <c r="O839" s="224">
        <v>1</v>
      </c>
      <c r="P839" s="171"/>
      <c r="Q839" s="171"/>
      <c r="R839" s="158"/>
      <c r="S839" s="158"/>
      <c r="T839" s="158"/>
    </row>
    <row r="840" spans="2:20" ht="18" x14ac:dyDescent="0.35">
      <c r="B840" s="231" t="s">
        <v>73</v>
      </c>
      <c r="C840" s="222"/>
      <c r="D840" s="222"/>
      <c r="E840" s="222"/>
      <c r="F840" s="222"/>
      <c r="G840" s="222"/>
      <c r="H840" s="222"/>
      <c r="I840" s="222"/>
      <c r="J840" s="223"/>
      <c r="K840" s="167">
        <f t="shared" si="152"/>
        <v>0</v>
      </c>
      <c r="L840" s="168">
        <f t="shared" si="153"/>
        <v>0</v>
      </c>
      <c r="M840" s="169">
        <f t="shared" si="154"/>
        <v>0</v>
      </c>
      <c r="N840" s="172">
        <f t="shared" si="155"/>
        <v>0</v>
      </c>
      <c r="O840" s="224">
        <v>1</v>
      </c>
      <c r="P840" s="158"/>
      <c r="Q840" s="158"/>
      <c r="R840" s="158"/>
      <c r="S840" s="158"/>
      <c r="T840" s="158"/>
    </row>
    <row r="841" spans="2:20" ht="18" x14ac:dyDescent="0.35">
      <c r="B841" s="231" t="s">
        <v>73</v>
      </c>
      <c r="C841" s="222"/>
      <c r="D841" s="222"/>
      <c r="E841" s="222"/>
      <c r="F841" s="222"/>
      <c r="G841" s="222"/>
      <c r="H841" s="222"/>
      <c r="I841" s="222"/>
      <c r="J841" s="223"/>
      <c r="K841" s="167">
        <f t="shared" si="152"/>
        <v>0</v>
      </c>
      <c r="L841" s="168">
        <f t="shared" si="153"/>
        <v>0</v>
      </c>
      <c r="M841" s="169">
        <f t="shared" si="154"/>
        <v>0</v>
      </c>
      <c r="N841" s="172">
        <f t="shared" si="155"/>
        <v>0</v>
      </c>
      <c r="O841" s="224">
        <v>1</v>
      </c>
      <c r="P841" s="158"/>
      <c r="Q841" s="158"/>
      <c r="R841" s="158"/>
      <c r="S841" s="158"/>
      <c r="T841" s="158"/>
    </row>
    <row r="842" spans="2:20" ht="18" x14ac:dyDescent="0.35">
      <c r="B842" s="231" t="s">
        <v>73</v>
      </c>
      <c r="C842" s="222"/>
      <c r="D842" s="222"/>
      <c r="E842" s="222"/>
      <c r="F842" s="222"/>
      <c r="G842" s="222"/>
      <c r="H842" s="222"/>
      <c r="I842" s="222"/>
      <c r="J842" s="223"/>
      <c r="K842" s="167">
        <f t="shared" si="152"/>
        <v>0</v>
      </c>
      <c r="L842" s="168">
        <f t="shared" si="153"/>
        <v>0</v>
      </c>
      <c r="M842" s="169">
        <f t="shared" si="154"/>
        <v>0</v>
      </c>
      <c r="N842" s="172">
        <f t="shared" si="155"/>
        <v>0</v>
      </c>
      <c r="O842" s="224">
        <v>1</v>
      </c>
      <c r="P842" s="158"/>
      <c r="Q842" s="158"/>
      <c r="R842" s="158"/>
      <c r="S842" s="158"/>
      <c r="T842" s="158"/>
    </row>
    <row r="843" spans="2:20" ht="18" x14ac:dyDescent="0.35">
      <c r="B843" s="231" t="s">
        <v>73</v>
      </c>
      <c r="C843" s="222"/>
      <c r="D843" s="222"/>
      <c r="E843" s="222"/>
      <c r="F843" s="222"/>
      <c r="G843" s="222"/>
      <c r="H843" s="222"/>
      <c r="I843" s="222"/>
      <c r="J843" s="223"/>
      <c r="K843" s="167">
        <f t="shared" si="152"/>
        <v>0</v>
      </c>
      <c r="L843" s="168">
        <f t="shared" si="153"/>
        <v>0</v>
      </c>
      <c r="M843" s="169">
        <f t="shared" si="154"/>
        <v>0</v>
      </c>
      <c r="N843" s="172">
        <f t="shared" si="155"/>
        <v>0</v>
      </c>
      <c r="O843" s="224">
        <v>1</v>
      </c>
      <c r="P843" s="158"/>
      <c r="Q843" s="158"/>
      <c r="R843" s="158"/>
      <c r="S843" s="158"/>
      <c r="T843" s="158"/>
    </row>
    <row r="844" spans="2:20" ht="18" x14ac:dyDescent="0.35">
      <c r="B844" s="231" t="s">
        <v>73</v>
      </c>
      <c r="C844" s="222"/>
      <c r="D844" s="222"/>
      <c r="E844" s="222"/>
      <c r="F844" s="222"/>
      <c r="G844" s="222"/>
      <c r="H844" s="222"/>
      <c r="I844" s="222"/>
      <c r="J844" s="223"/>
      <c r="K844" s="167">
        <f t="shared" si="152"/>
        <v>0</v>
      </c>
      <c r="L844" s="168">
        <f t="shared" si="153"/>
        <v>0</v>
      </c>
      <c r="M844" s="169">
        <f t="shared" si="154"/>
        <v>0</v>
      </c>
      <c r="N844" s="172">
        <f t="shared" si="155"/>
        <v>0</v>
      </c>
      <c r="O844" s="224">
        <v>1</v>
      </c>
      <c r="P844" s="158"/>
      <c r="Q844" s="158"/>
      <c r="R844" s="158"/>
      <c r="S844" s="158"/>
      <c r="T844" s="158"/>
    </row>
    <row r="845" spans="2:20" ht="18" x14ac:dyDescent="0.35">
      <c r="B845" s="231" t="s">
        <v>73</v>
      </c>
      <c r="C845" s="222"/>
      <c r="D845" s="222"/>
      <c r="E845" s="222"/>
      <c r="F845" s="222"/>
      <c r="G845" s="222"/>
      <c r="H845" s="222"/>
      <c r="I845" s="222"/>
      <c r="J845" s="223"/>
      <c r="K845" s="167">
        <f t="shared" si="152"/>
        <v>0</v>
      </c>
      <c r="L845" s="168">
        <f t="shared" si="153"/>
        <v>0</v>
      </c>
      <c r="M845" s="169">
        <f t="shared" si="154"/>
        <v>0</v>
      </c>
      <c r="N845" s="172">
        <f t="shared" si="155"/>
        <v>0</v>
      </c>
      <c r="O845" s="224">
        <v>1</v>
      </c>
      <c r="P845" s="158"/>
      <c r="Q845" s="158"/>
      <c r="R845" s="158"/>
      <c r="S845" s="158"/>
      <c r="T845" s="158"/>
    </row>
    <row r="846" spans="2:20" ht="18" x14ac:dyDescent="0.35">
      <c r="B846" s="231" t="s">
        <v>73</v>
      </c>
      <c r="C846" s="222"/>
      <c r="D846" s="222"/>
      <c r="E846" s="222"/>
      <c r="F846" s="222"/>
      <c r="G846" s="222"/>
      <c r="H846" s="222"/>
      <c r="I846" s="222"/>
      <c r="J846" s="223"/>
      <c r="K846" s="167">
        <f t="shared" si="152"/>
        <v>0</v>
      </c>
      <c r="L846" s="168">
        <f t="shared" si="153"/>
        <v>0</v>
      </c>
      <c r="M846" s="169">
        <f t="shared" si="154"/>
        <v>0</v>
      </c>
      <c r="N846" s="172">
        <f t="shared" si="155"/>
        <v>0</v>
      </c>
      <c r="O846" s="224">
        <v>1</v>
      </c>
      <c r="P846" s="158"/>
      <c r="Q846" s="158"/>
      <c r="R846" s="158"/>
      <c r="S846" s="158"/>
      <c r="T846" s="158"/>
    </row>
    <row r="847" spans="2:20" ht="18" x14ac:dyDescent="0.35">
      <c r="B847" s="231" t="s">
        <v>73</v>
      </c>
      <c r="C847" s="222"/>
      <c r="D847" s="222"/>
      <c r="E847" s="222"/>
      <c r="F847" s="222"/>
      <c r="G847" s="222"/>
      <c r="H847" s="222"/>
      <c r="I847" s="222"/>
      <c r="J847" s="223"/>
      <c r="K847" s="167">
        <f t="shared" si="152"/>
        <v>0</v>
      </c>
      <c r="L847" s="168">
        <f t="shared" si="153"/>
        <v>0</v>
      </c>
      <c r="M847" s="169">
        <f t="shared" si="154"/>
        <v>0</v>
      </c>
      <c r="N847" s="172">
        <f t="shared" si="155"/>
        <v>0</v>
      </c>
      <c r="O847" s="224">
        <v>1</v>
      </c>
      <c r="P847" s="158"/>
      <c r="Q847" s="158"/>
      <c r="R847" s="158"/>
      <c r="S847" s="158"/>
      <c r="T847" s="158"/>
    </row>
    <row r="848" spans="2:20" ht="18" x14ac:dyDescent="0.35">
      <c r="B848" s="231" t="s">
        <v>73</v>
      </c>
      <c r="C848" s="222"/>
      <c r="D848" s="222"/>
      <c r="E848" s="222"/>
      <c r="F848" s="222"/>
      <c r="G848" s="222"/>
      <c r="H848" s="222"/>
      <c r="I848" s="222"/>
      <c r="J848" s="223"/>
      <c r="K848" s="167">
        <f t="shared" si="152"/>
        <v>0</v>
      </c>
      <c r="L848" s="168">
        <f t="shared" si="153"/>
        <v>0</v>
      </c>
      <c r="M848" s="169">
        <f t="shared" si="154"/>
        <v>0</v>
      </c>
      <c r="N848" s="172">
        <f t="shared" si="155"/>
        <v>0</v>
      </c>
      <c r="O848" s="224">
        <v>1</v>
      </c>
      <c r="P848" s="158"/>
      <c r="Q848" s="158"/>
      <c r="R848" s="158"/>
      <c r="S848" s="158"/>
      <c r="T848" s="158"/>
    </row>
    <row r="849" spans="2:20" ht="18.600000000000001" thickBot="1" x14ac:dyDescent="0.4">
      <c r="B849" s="231" t="s">
        <v>73</v>
      </c>
      <c r="C849" s="222"/>
      <c r="D849" s="222"/>
      <c r="E849" s="222"/>
      <c r="F849" s="222"/>
      <c r="G849" s="222"/>
      <c r="H849" s="222"/>
      <c r="I849" s="222"/>
      <c r="J849" s="223"/>
      <c r="K849" s="173">
        <f t="shared" si="152"/>
        <v>0</v>
      </c>
      <c r="L849" s="174">
        <f t="shared" si="153"/>
        <v>0</v>
      </c>
      <c r="M849" s="175">
        <f t="shared" si="154"/>
        <v>0</v>
      </c>
      <c r="N849" s="176">
        <f t="shared" si="155"/>
        <v>0</v>
      </c>
      <c r="O849" s="232">
        <v>1</v>
      </c>
      <c r="P849" s="158"/>
      <c r="Q849" s="158"/>
      <c r="R849" s="158"/>
      <c r="S849" s="158"/>
      <c r="T849" s="158"/>
    </row>
    <row r="850" spans="2:20" ht="18.600000000000001" thickTop="1" x14ac:dyDescent="0.35">
      <c r="B850" s="237" t="s">
        <v>83</v>
      </c>
      <c r="C850" s="238"/>
      <c r="D850" s="238"/>
      <c r="E850" s="238"/>
      <c r="F850" s="238"/>
      <c r="G850" s="238"/>
      <c r="H850" s="238"/>
      <c r="I850" s="238"/>
      <c r="J850" s="238"/>
      <c r="K850" s="239"/>
      <c r="L850" s="239"/>
      <c r="M850" s="270"/>
      <c r="N850" s="246"/>
      <c r="O850" s="240"/>
    </row>
    <row r="851" spans="2:20" ht="18" x14ac:dyDescent="0.35">
      <c r="B851" s="231" t="s">
        <v>73</v>
      </c>
      <c r="C851" s="222"/>
      <c r="D851" s="222"/>
      <c r="E851" s="222"/>
      <c r="F851" s="222"/>
      <c r="G851" s="222"/>
      <c r="H851" s="222"/>
      <c r="I851" s="222"/>
      <c r="J851" s="223"/>
      <c r="K851" s="167">
        <f t="shared" ref="K851:K870" si="156">G851*H851*I851</f>
        <v>0</v>
      </c>
      <c r="L851" s="168">
        <f t="shared" ref="L851:L870" si="157">(H851+I851)*2*J851*G851</f>
        <v>0</v>
      </c>
      <c r="M851" s="169">
        <f t="shared" ref="M851:M870" si="158">G851*H851*I851*J851</f>
        <v>0</v>
      </c>
      <c r="N851" s="170">
        <f t="shared" ref="N851:N870" si="159">G851*(H851+0.5+0.5)*(I851+0.5+0.5)*J851</f>
        <v>0</v>
      </c>
      <c r="O851" s="224">
        <v>1</v>
      </c>
      <c r="P851" s="158"/>
      <c r="Q851" s="158"/>
      <c r="R851" s="158"/>
      <c r="S851" s="158"/>
      <c r="T851" s="158"/>
    </row>
    <row r="852" spans="2:20" ht="18" x14ac:dyDescent="0.35">
      <c r="B852" s="231" t="s">
        <v>73</v>
      </c>
      <c r="C852" s="222"/>
      <c r="D852" s="222"/>
      <c r="E852" s="222"/>
      <c r="F852" s="222"/>
      <c r="G852" s="222"/>
      <c r="H852" s="222"/>
      <c r="I852" s="222"/>
      <c r="J852" s="223"/>
      <c r="K852" s="167">
        <f t="shared" si="156"/>
        <v>0</v>
      </c>
      <c r="L852" s="168">
        <f t="shared" si="157"/>
        <v>0</v>
      </c>
      <c r="M852" s="169">
        <f t="shared" si="158"/>
        <v>0</v>
      </c>
      <c r="N852" s="172">
        <f t="shared" si="159"/>
        <v>0</v>
      </c>
      <c r="O852" s="224">
        <v>1</v>
      </c>
      <c r="P852" s="158"/>
      <c r="Q852" s="158"/>
      <c r="R852" s="158"/>
      <c r="S852" s="158"/>
      <c r="T852" s="158"/>
    </row>
    <row r="853" spans="2:20" ht="18" x14ac:dyDescent="0.35">
      <c r="B853" s="231" t="s">
        <v>73</v>
      </c>
      <c r="C853" s="222"/>
      <c r="D853" s="222"/>
      <c r="E853" s="222"/>
      <c r="F853" s="222"/>
      <c r="G853" s="222"/>
      <c r="H853" s="222"/>
      <c r="I853" s="222"/>
      <c r="J853" s="223"/>
      <c r="K853" s="167">
        <f t="shared" si="156"/>
        <v>0</v>
      </c>
      <c r="L853" s="168">
        <f t="shared" si="157"/>
        <v>0</v>
      </c>
      <c r="M853" s="169">
        <f t="shared" si="158"/>
        <v>0</v>
      </c>
      <c r="N853" s="172">
        <f t="shared" si="159"/>
        <v>0</v>
      </c>
      <c r="O853" s="224">
        <v>1</v>
      </c>
      <c r="P853" s="158"/>
      <c r="Q853" s="158"/>
      <c r="R853" s="158"/>
      <c r="S853" s="158"/>
      <c r="T853" s="158"/>
    </row>
    <row r="854" spans="2:20" ht="18" x14ac:dyDescent="0.35">
      <c r="B854" s="231" t="s">
        <v>73</v>
      </c>
      <c r="C854" s="222"/>
      <c r="D854" s="222"/>
      <c r="E854" s="222"/>
      <c r="F854" s="222"/>
      <c r="G854" s="222"/>
      <c r="H854" s="222"/>
      <c r="I854" s="222"/>
      <c r="J854" s="223"/>
      <c r="K854" s="167">
        <f t="shared" si="156"/>
        <v>0</v>
      </c>
      <c r="L854" s="168">
        <f t="shared" si="157"/>
        <v>0</v>
      </c>
      <c r="M854" s="169">
        <f t="shared" si="158"/>
        <v>0</v>
      </c>
      <c r="N854" s="172">
        <f t="shared" si="159"/>
        <v>0</v>
      </c>
      <c r="O854" s="224">
        <v>1</v>
      </c>
      <c r="P854" s="158"/>
      <c r="Q854" s="158"/>
      <c r="R854" s="158"/>
      <c r="S854" s="158"/>
      <c r="T854" s="158"/>
    </row>
    <row r="855" spans="2:20" ht="18" x14ac:dyDescent="0.35">
      <c r="B855" s="231" t="s">
        <v>73</v>
      </c>
      <c r="C855" s="222"/>
      <c r="D855" s="222"/>
      <c r="E855" s="222"/>
      <c r="F855" s="222"/>
      <c r="G855" s="222"/>
      <c r="H855" s="222"/>
      <c r="I855" s="222"/>
      <c r="J855" s="223"/>
      <c r="K855" s="167">
        <f t="shared" si="156"/>
        <v>0</v>
      </c>
      <c r="L855" s="168">
        <f t="shared" si="157"/>
        <v>0</v>
      </c>
      <c r="M855" s="169">
        <f t="shared" si="158"/>
        <v>0</v>
      </c>
      <c r="N855" s="172">
        <f t="shared" si="159"/>
        <v>0</v>
      </c>
      <c r="O855" s="224">
        <v>1</v>
      </c>
      <c r="P855" s="158"/>
      <c r="Q855" s="158"/>
      <c r="R855" s="158"/>
      <c r="S855" s="158"/>
      <c r="T855" s="158"/>
    </row>
    <row r="856" spans="2:20" ht="18" x14ac:dyDescent="0.35">
      <c r="B856" s="231" t="s">
        <v>73</v>
      </c>
      <c r="C856" s="222"/>
      <c r="D856" s="222"/>
      <c r="E856" s="222"/>
      <c r="F856" s="222"/>
      <c r="G856" s="222"/>
      <c r="H856" s="222"/>
      <c r="I856" s="222"/>
      <c r="J856" s="223"/>
      <c r="K856" s="167">
        <f t="shared" si="156"/>
        <v>0</v>
      </c>
      <c r="L856" s="168">
        <f t="shared" si="157"/>
        <v>0</v>
      </c>
      <c r="M856" s="169">
        <f t="shared" si="158"/>
        <v>0</v>
      </c>
      <c r="N856" s="172">
        <f t="shared" si="159"/>
        <v>0</v>
      </c>
      <c r="O856" s="232">
        <v>1</v>
      </c>
      <c r="P856" s="158"/>
      <c r="Q856" s="158"/>
      <c r="R856" s="158"/>
      <c r="S856" s="158"/>
      <c r="T856" s="158"/>
    </row>
    <row r="857" spans="2:20" ht="18" x14ac:dyDescent="0.35">
      <c r="B857" s="231" t="s">
        <v>73</v>
      </c>
      <c r="C857" s="222"/>
      <c r="D857" s="222"/>
      <c r="E857" s="222"/>
      <c r="F857" s="222"/>
      <c r="G857" s="222"/>
      <c r="H857" s="222"/>
      <c r="I857" s="222"/>
      <c r="J857" s="223"/>
      <c r="K857" s="167">
        <f t="shared" si="156"/>
        <v>0</v>
      </c>
      <c r="L857" s="168">
        <f t="shared" si="157"/>
        <v>0</v>
      </c>
      <c r="M857" s="169">
        <f t="shared" si="158"/>
        <v>0</v>
      </c>
      <c r="N857" s="172">
        <f t="shared" si="159"/>
        <v>0</v>
      </c>
      <c r="O857" s="232">
        <v>1</v>
      </c>
      <c r="P857" s="158"/>
      <c r="Q857" s="158"/>
      <c r="R857" s="158"/>
      <c r="S857" s="158"/>
      <c r="T857" s="158"/>
    </row>
    <row r="858" spans="2:20" ht="18" x14ac:dyDescent="0.35">
      <c r="B858" s="231" t="s">
        <v>73</v>
      </c>
      <c r="C858" s="222"/>
      <c r="D858" s="222"/>
      <c r="E858" s="222"/>
      <c r="F858" s="222"/>
      <c r="G858" s="222"/>
      <c r="H858" s="222"/>
      <c r="I858" s="222"/>
      <c r="J858" s="223"/>
      <c r="K858" s="167">
        <f t="shared" si="156"/>
        <v>0</v>
      </c>
      <c r="L858" s="168">
        <f t="shared" si="157"/>
        <v>0</v>
      </c>
      <c r="M858" s="169">
        <f t="shared" si="158"/>
        <v>0</v>
      </c>
      <c r="N858" s="172">
        <f t="shared" si="159"/>
        <v>0</v>
      </c>
      <c r="O858" s="224">
        <v>1</v>
      </c>
      <c r="P858" s="158"/>
      <c r="Q858" s="158"/>
      <c r="R858" s="158"/>
      <c r="S858" s="158"/>
      <c r="T858" s="158"/>
    </row>
    <row r="859" spans="2:20" ht="18" x14ac:dyDescent="0.35">
      <c r="B859" s="231" t="s">
        <v>73</v>
      </c>
      <c r="C859" s="222"/>
      <c r="D859" s="222"/>
      <c r="E859" s="222"/>
      <c r="F859" s="222"/>
      <c r="G859" s="222"/>
      <c r="H859" s="222"/>
      <c r="I859" s="222"/>
      <c r="J859" s="223"/>
      <c r="K859" s="167">
        <f t="shared" si="156"/>
        <v>0</v>
      </c>
      <c r="L859" s="168">
        <f t="shared" si="157"/>
        <v>0</v>
      </c>
      <c r="M859" s="169">
        <f t="shared" si="158"/>
        <v>0</v>
      </c>
      <c r="N859" s="172">
        <f t="shared" si="159"/>
        <v>0</v>
      </c>
      <c r="O859" s="224">
        <v>1</v>
      </c>
      <c r="P859" s="158"/>
      <c r="Q859" s="158"/>
      <c r="R859" s="158"/>
      <c r="S859" s="158"/>
      <c r="T859" s="158"/>
    </row>
    <row r="860" spans="2:20" ht="18" x14ac:dyDescent="0.35">
      <c r="B860" s="231" t="s">
        <v>73</v>
      </c>
      <c r="C860" s="222"/>
      <c r="D860" s="222"/>
      <c r="E860" s="222"/>
      <c r="F860" s="222"/>
      <c r="G860" s="222"/>
      <c r="H860" s="222"/>
      <c r="I860" s="222"/>
      <c r="J860" s="223"/>
      <c r="K860" s="167">
        <f t="shared" si="156"/>
        <v>0</v>
      </c>
      <c r="L860" s="168">
        <f t="shared" si="157"/>
        <v>0</v>
      </c>
      <c r="M860" s="169">
        <f t="shared" si="158"/>
        <v>0</v>
      </c>
      <c r="N860" s="172">
        <f t="shared" si="159"/>
        <v>0</v>
      </c>
      <c r="O860" s="224">
        <v>1</v>
      </c>
      <c r="P860" s="158"/>
      <c r="Q860" s="158"/>
      <c r="R860" s="158"/>
      <c r="S860" s="158"/>
      <c r="T860" s="158"/>
    </row>
    <row r="861" spans="2:20" ht="18" x14ac:dyDescent="0.35">
      <c r="B861" s="231" t="s">
        <v>73</v>
      </c>
      <c r="C861" s="222"/>
      <c r="D861" s="222"/>
      <c r="E861" s="222"/>
      <c r="F861" s="222"/>
      <c r="G861" s="222"/>
      <c r="H861" s="222"/>
      <c r="I861" s="222"/>
      <c r="J861" s="223"/>
      <c r="K861" s="167">
        <f t="shared" si="156"/>
        <v>0</v>
      </c>
      <c r="L861" s="168">
        <f t="shared" si="157"/>
        <v>0</v>
      </c>
      <c r="M861" s="169">
        <f t="shared" si="158"/>
        <v>0</v>
      </c>
      <c r="N861" s="172">
        <f t="shared" si="159"/>
        <v>0</v>
      </c>
      <c r="O861" s="224">
        <v>1</v>
      </c>
      <c r="P861" s="158"/>
      <c r="Q861" s="158"/>
      <c r="R861" s="158"/>
      <c r="S861" s="158"/>
      <c r="T861" s="158"/>
    </row>
    <row r="862" spans="2:20" ht="18" x14ac:dyDescent="0.35">
      <c r="B862" s="231" t="s">
        <v>73</v>
      </c>
      <c r="C862" s="222"/>
      <c r="D862" s="222"/>
      <c r="E862" s="222"/>
      <c r="F862" s="222"/>
      <c r="G862" s="222"/>
      <c r="H862" s="222"/>
      <c r="I862" s="222"/>
      <c r="J862" s="223"/>
      <c r="K862" s="167">
        <f t="shared" si="156"/>
        <v>0</v>
      </c>
      <c r="L862" s="168">
        <f t="shared" si="157"/>
        <v>0</v>
      </c>
      <c r="M862" s="169">
        <f t="shared" si="158"/>
        <v>0</v>
      </c>
      <c r="N862" s="172">
        <f t="shared" si="159"/>
        <v>0</v>
      </c>
      <c r="O862" s="224">
        <v>1</v>
      </c>
      <c r="P862" s="158"/>
      <c r="Q862" s="158"/>
      <c r="R862" s="158"/>
      <c r="S862" s="158"/>
      <c r="T862" s="158"/>
    </row>
    <row r="863" spans="2:20" ht="18" x14ac:dyDescent="0.35">
      <c r="B863" s="231" t="s">
        <v>73</v>
      </c>
      <c r="C863" s="222"/>
      <c r="D863" s="222"/>
      <c r="E863" s="222"/>
      <c r="F863" s="222"/>
      <c r="G863" s="222"/>
      <c r="H863" s="222"/>
      <c r="I863" s="222"/>
      <c r="J863" s="223"/>
      <c r="K863" s="167">
        <f t="shared" si="156"/>
        <v>0</v>
      </c>
      <c r="L863" s="168">
        <f t="shared" si="157"/>
        <v>0</v>
      </c>
      <c r="M863" s="169">
        <f t="shared" si="158"/>
        <v>0</v>
      </c>
      <c r="N863" s="172">
        <f t="shared" si="159"/>
        <v>0</v>
      </c>
      <c r="O863" s="232">
        <v>1</v>
      </c>
      <c r="P863" s="158"/>
      <c r="Q863" s="158"/>
      <c r="R863" s="158"/>
      <c r="S863" s="158"/>
      <c r="T863" s="158"/>
    </row>
    <row r="864" spans="2:20" ht="18" x14ac:dyDescent="0.35">
      <c r="B864" s="231" t="s">
        <v>73</v>
      </c>
      <c r="C864" s="222"/>
      <c r="D864" s="222"/>
      <c r="E864" s="222"/>
      <c r="F864" s="222"/>
      <c r="G864" s="222"/>
      <c r="H864" s="222"/>
      <c r="I864" s="222"/>
      <c r="J864" s="223"/>
      <c r="K864" s="167">
        <f t="shared" si="156"/>
        <v>0</v>
      </c>
      <c r="L864" s="168">
        <f t="shared" si="157"/>
        <v>0</v>
      </c>
      <c r="M864" s="169">
        <f t="shared" si="158"/>
        <v>0</v>
      </c>
      <c r="N864" s="172">
        <f t="shared" si="159"/>
        <v>0</v>
      </c>
      <c r="O864" s="232">
        <v>1</v>
      </c>
      <c r="P864" s="158"/>
      <c r="Q864" s="158"/>
      <c r="R864" s="158"/>
      <c r="S864" s="158"/>
      <c r="T864" s="158"/>
    </row>
    <row r="865" spans="2:20" ht="18" x14ac:dyDescent="0.35">
      <c r="B865" s="231" t="s">
        <v>73</v>
      </c>
      <c r="C865" s="222"/>
      <c r="D865" s="222"/>
      <c r="E865" s="222"/>
      <c r="F865" s="222"/>
      <c r="G865" s="222"/>
      <c r="H865" s="222"/>
      <c r="I865" s="222"/>
      <c r="J865" s="223"/>
      <c r="K865" s="167">
        <f t="shared" si="156"/>
        <v>0</v>
      </c>
      <c r="L865" s="168">
        <f t="shared" si="157"/>
        <v>0</v>
      </c>
      <c r="M865" s="169">
        <f t="shared" si="158"/>
        <v>0</v>
      </c>
      <c r="N865" s="172">
        <f t="shared" si="159"/>
        <v>0</v>
      </c>
      <c r="O865" s="224">
        <v>1</v>
      </c>
      <c r="P865" s="158"/>
      <c r="Q865" s="158"/>
      <c r="R865" s="158"/>
      <c r="S865" s="158"/>
      <c r="T865" s="158"/>
    </row>
    <row r="866" spans="2:20" ht="18" x14ac:dyDescent="0.35">
      <c r="B866" s="231" t="s">
        <v>73</v>
      </c>
      <c r="C866" s="222"/>
      <c r="D866" s="222"/>
      <c r="E866" s="222"/>
      <c r="F866" s="222"/>
      <c r="G866" s="222"/>
      <c r="H866" s="222"/>
      <c r="I866" s="222"/>
      <c r="J866" s="223"/>
      <c r="K866" s="167">
        <f t="shared" si="156"/>
        <v>0</v>
      </c>
      <c r="L866" s="168">
        <f t="shared" si="157"/>
        <v>0</v>
      </c>
      <c r="M866" s="169">
        <f t="shared" si="158"/>
        <v>0</v>
      </c>
      <c r="N866" s="172">
        <f t="shared" si="159"/>
        <v>0</v>
      </c>
      <c r="O866" s="224">
        <v>1</v>
      </c>
      <c r="P866" s="158"/>
      <c r="Q866" s="158"/>
      <c r="R866" s="158"/>
      <c r="S866" s="158"/>
      <c r="T866" s="158"/>
    </row>
    <row r="867" spans="2:20" ht="18" x14ac:dyDescent="0.35">
      <c r="B867" s="231" t="s">
        <v>73</v>
      </c>
      <c r="C867" s="222"/>
      <c r="D867" s="222"/>
      <c r="E867" s="222"/>
      <c r="F867" s="222"/>
      <c r="G867" s="222"/>
      <c r="H867" s="222"/>
      <c r="I867" s="222"/>
      <c r="J867" s="223"/>
      <c r="K867" s="167">
        <f t="shared" si="156"/>
        <v>0</v>
      </c>
      <c r="L867" s="168">
        <f t="shared" si="157"/>
        <v>0</v>
      </c>
      <c r="M867" s="169">
        <f t="shared" si="158"/>
        <v>0</v>
      </c>
      <c r="N867" s="172">
        <f t="shared" si="159"/>
        <v>0</v>
      </c>
      <c r="O867" s="232">
        <v>1</v>
      </c>
      <c r="P867" s="158"/>
      <c r="Q867" s="158"/>
      <c r="R867" s="158"/>
      <c r="S867" s="158"/>
      <c r="T867" s="158"/>
    </row>
    <row r="868" spans="2:20" ht="18" x14ac:dyDescent="0.35">
      <c r="B868" s="231" t="s">
        <v>73</v>
      </c>
      <c r="C868" s="222"/>
      <c r="D868" s="222"/>
      <c r="E868" s="222"/>
      <c r="F868" s="222"/>
      <c r="G868" s="222"/>
      <c r="H868" s="222"/>
      <c r="I868" s="222"/>
      <c r="J868" s="223"/>
      <c r="K868" s="167">
        <f t="shared" si="156"/>
        <v>0</v>
      </c>
      <c r="L868" s="168">
        <f t="shared" si="157"/>
        <v>0</v>
      </c>
      <c r="M868" s="169">
        <f t="shared" si="158"/>
        <v>0</v>
      </c>
      <c r="N868" s="172">
        <f t="shared" si="159"/>
        <v>0</v>
      </c>
      <c r="O868" s="232">
        <v>1</v>
      </c>
      <c r="P868" s="158"/>
      <c r="Q868" s="158"/>
      <c r="R868" s="158"/>
      <c r="S868" s="158"/>
      <c r="T868" s="158"/>
    </row>
    <row r="869" spans="2:20" ht="18" x14ac:dyDescent="0.35">
      <c r="B869" s="231" t="s">
        <v>73</v>
      </c>
      <c r="C869" s="222"/>
      <c r="D869" s="222"/>
      <c r="E869" s="222"/>
      <c r="F869" s="222"/>
      <c r="G869" s="222"/>
      <c r="H869" s="222"/>
      <c r="I869" s="222"/>
      <c r="J869" s="223"/>
      <c r="K869" s="167">
        <f t="shared" si="156"/>
        <v>0</v>
      </c>
      <c r="L869" s="168">
        <f t="shared" si="157"/>
        <v>0</v>
      </c>
      <c r="M869" s="169">
        <f t="shared" si="158"/>
        <v>0</v>
      </c>
      <c r="N869" s="172">
        <f t="shared" si="159"/>
        <v>0</v>
      </c>
      <c r="O869" s="224">
        <v>1</v>
      </c>
      <c r="P869" s="158"/>
      <c r="Q869" s="158"/>
      <c r="R869" s="158"/>
      <c r="S869" s="158"/>
      <c r="T869" s="158"/>
    </row>
    <row r="870" spans="2:20" ht="18.600000000000001" thickBot="1" x14ac:dyDescent="0.4">
      <c r="B870" s="231" t="s">
        <v>73</v>
      </c>
      <c r="C870" s="222"/>
      <c r="D870" s="222"/>
      <c r="E870" s="222"/>
      <c r="F870" s="222"/>
      <c r="G870" s="222"/>
      <c r="H870" s="222"/>
      <c r="I870" s="222"/>
      <c r="J870" s="223"/>
      <c r="K870" s="173">
        <f t="shared" si="156"/>
        <v>0</v>
      </c>
      <c r="L870" s="174">
        <f t="shared" si="157"/>
        <v>0</v>
      </c>
      <c r="M870" s="175">
        <f t="shared" si="158"/>
        <v>0</v>
      </c>
      <c r="N870" s="176">
        <f t="shared" si="159"/>
        <v>0</v>
      </c>
      <c r="O870" s="224">
        <v>1</v>
      </c>
      <c r="P870" s="158"/>
      <c r="Q870" s="158"/>
      <c r="R870" s="158"/>
      <c r="S870" s="158"/>
      <c r="T870" s="158"/>
    </row>
    <row r="871" spans="2:20" ht="18.600000000000001" thickTop="1" x14ac:dyDescent="0.35">
      <c r="B871" s="237" t="s">
        <v>74</v>
      </c>
      <c r="C871" s="238"/>
      <c r="D871" s="238"/>
      <c r="E871" s="238"/>
      <c r="F871" s="238"/>
      <c r="G871" s="238"/>
      <c r="H871" s="238"/>
      <c r="I871" s="238"/>
      <c r="J871" s="238"/>
      <c r="K871" s="239"/>
      <c r="L871" s="239"/>
      <c r="M871" s="239"/>
      <c r="N871" s="246"/>
      <c r="O871" s="249"/>
    </row>
    <row r="872" spans="2:20" ht="18" x14ac:dyDescent="0.35">
      <c r="B872" s="231" t="s">
        <v>73</v>
      </c>
      <c r="C872" s="222"/>
      <c r="D872" s="222"/>
      <c r="E872" s="222"/>
      <c r="F872" s="222"/>
      <c r="G872" s="222"/>
      <c r="H872" s="222"/>
      <c r="I872" s="222"/>
      <c r="J872" s="223"/>
      <c r="K872" s="167">
        <f t="shared" ref="K872:K891" si="160">G872*H872*I872</f>
        <v>0</v>
      </c>
      <c r="L872" s="168">
        <f t="shared" ref="L872:L891" si="161">(H872+I872)*2*J872*G872</f>
        <v>0</v>
      </c>
      <c r="M872" s="169">
        <f t="shared" ref="M872:M891" si="162">G872*H872*I872*J872</f>
        <v>0</v>
      </c>
      <c r="N872" s="170">
        <f t="shared" ref="N872:N891" si="163">G872*(H872+0.5+0.5)*(I872+0.5+0.5)*J872</f>
        <v>0</v>
      </c>
      <c r="O872" s="233">
        <v>1</v>
      </c>
      <c r="P872" s="158"/>
      <c r="Q872" s="158"/>
      <c r="R872" s="158"/>
      <c r="S872" s="158"/>
      <c r="T872" s="158"/>
    </row>
    <row r="873" spans="2:20" ht="18" x14ac:dyDescent="0.35">
      <c r="B873" s="231" t="s">
        <v>73</v>
      </c>
      <c r="C873" s="222"/>
      <c r="D873" s="222"/>
      <c r="E873" s="222"/>
      <c r="F873" s="222"/>
      <c r="G873" s="222"/>
      <c r="H873" s="222"/>
      <c r="I873" s="222"/>
      <c r="J873" s="223"/>
      <c r="K873" s="167">
        <f t="shared" si="160"/>
        <v>0</v>
      </c>
      <c r="L873" s="168">
        <f t="shared" si="161"/>
        <v>0</v>
      </c>
      <c r="M873" s="169">
        <f t="shared" si="162"/>
        <v>0</v>
      </c>
      <c r="N873" s="172">
        <f t="shared" si="163"/>
        <v>0</v>
      </c>
      <c r="O873" s="224">
        <v>1</v>
      </c>
      <c r="P873" s="158"/>
      <c r="Q873" s="158"/>
      <c r="R873" s="158"/>
      <c r="S873" s="158"/>
      <c r="T873" s="158"/>
    </row>
    <row r="874" spans="2:20" ht="18" x14ac:dyDescent="0.35">
      <c r="B874" s="231" t="s">
        <v>73</v>
      </c>
      <c r="C874" s="222"/>
      <c r="D874" s="222"/>
      <c r="E874" s="222"/>
      <c r="F874" s="222"/>
      <c r="G874" s="222"/>
      <c r="H874" s="222"/>
      <c r="I874" s="222"/>
      <c r="J874" s="223"/>
      <c r="K874" s="167">
        <f t="shared" si="160"/>
        <v>0</v>
      </c>
      <c r="L874" s="168">
        <f t="shared" si="161"/>
        <v>0</v>
      </c>
      <c r="M874" s="169">
        <f t="shared" si="162"/>
        <v>0</v>
      </c>
      <c r="N874" s="172">
        <f t="shared" si="163"/>
        <v>0</v>
      </c>
      <c r="O874" s="232">
        <v>1</v>
      </c>
      <c r="P874" s="158"/>
      <c r="Q874" s="158"/>
      <c r="R874" s="158"/>
      <c r="S874" s="158"/>
      <c r="T874" s="158"/>
    </row>
    <row r="875" spans="2:20" ht="18" x14ac:dyDescent="0.35">
      <c r="B875" s="231" t="s">
        <v>73</v>
      </c>
      <c r="C875" s="222"/>
      <c r="D875" s="222"/>
      <c r="E875" s="222"/>
      <c r="F875" s="222"/>
      <c r="G875" s="222"/>
      <c r="H875" s="222"/>
      <c r="I875" s="222"/>
      <c r="J875" s="223"/>
      <c r="K875" s="167">
        <f t="shared" si="160"/>
        <v>0</v>
      </c>
      <c r="L875" s="168">
        <f t="shared" si="161"/>
        <v>0</v>
      </c>
      <c r="M875" s="169">
        <f t="shared" si="162"/>
        <v>0</v>
      </c>
      <c r="N875" s="172">
        <f t="shared" si="163"/>
        <v>0</v>
      </c>
      <c r="O875" s="224">
        <v>1</v>
      </c>
      <c r="P875" s="158"/>
      <c r="Q875" s="158"/>
      <c r="R875" s="158"/>
      <c r="S875" s="158"/>
      <c r="T875" s="158"/>
    </row>
    <row r="876" spans="2:20" ht="18" x14ac:dyDescent="0.35">
      <c r="B876" s="231" t="s">
        <v>73</v>
      </c>
      <c r="C876" s="222"/>
      <c r="D876" s="222"/>
      <c r="E876" s="222"/>
      <c r="F876" s="222"/>
      <c r="G876" s="222"/>
      <c r="H876" s="222"/>
      <c r="I876" s="222"/>
      <c r="J876" s="223"/>
      <c r="K876" s="167">
        <f t="shared" si="160"/>
        <v>0</v>
      </c>
      <c r="L876" s="168">
        <f t="shared" si="161"/>
        <v>0</v>
      </c>
      <c r="M876" s="169">
        <f t="shared" si="162"/>
        <v>0</v>
      </c>
      <c r="N876" s="172">
        <f t="shared" si="163"/>
        <v>0</v>
      </c>
      <c r="O876" s="224">
        <v>1</v>
      </c>
      <c r="P876" s="158"/>
      <c r="Q876" s="158"/>
      <c r="R876" s="158"/>
      <c r="S876" s="158"/>
      <c r="T876" s="158"/>
    </row>
    <row r="877" spans="2:20" ht="18" x14ac:dyDescent="0.35">
      <c r="B877" s="231" t="s">
        <v>73</v>
      </c>
      <c r="C877" s="222"/>
      <c r="D877" s="222"/>
      <c r="E877" s="222"/>
      <c r="F877" s="222"/>
      <c r="G877" s="222"/>
      <c r="H877" s="222"/>
      <c r="I877" s="222"/>
      <c r="J877" s="223"/>
      <c r="K877" s="167">
        <f t="shared" si="160"/>
        <v>0</v>
      </c>
      <c r="L877" s="168">
        <f t="shared" si="161"/>
        <v>0</v>
      </c>
      <c r="M877" s="169">
        <f t="shared" si="162"/>
        <v>0</v>
      </c>
      <c r="N877" s="172">
        <f t="shared" si="163"/>
        <v>0</v>
      </c>
      <c r="O877" s="224">
        <v>1</v>
      </c>
      <c r="P877" s="158"/>
      <c r="Q877" s="158"/>
      <c r="R877" s="158"/>
      <c r="S877" s="158"/>
      <c r="T877" s="158"/>
    </row>
    <row r="878" spans="2:20" ht="18" x14ac:dyDescent="0.35">
      <c r="B878" s="231" t="s">
        <v>73</v>
      </c>
      <c r="C878" s="222"/>
      <c r="D878" s="222"/>
      <c r="E878" s="222"/>
      <c r="F878" s="222"/>
      <c r="G878" s="222"/>
      <c r="H878" s="222"/>
      <c r="I878" s="222"/>
      <c r="J878" s="223"/>
      <c r="K878" s="167">
        <f t="shared" si="160"/>
        <v>0</v>
      </c>
      <c r="L878" s="168">
        <f t="shared" si="161"/>
        <v>0</v>
      </c>
      <c r="M878" s="169">
        <f t="shared" si="162"/>
        <v>0</v>
      </c>
      <c r="N878" s="172">
        <f t="shared" si="163"/>
        <v>0</v>
      </c>
      <c r="O878" s="224">
        <v>1</v>
      </c>
      <c r="P878" s="158"/>
      <c r="Q878" s="158"/>
      <c r="R878" s="158"/>
      <c r="S878" s="158"/>
      <c r="T878" s="158"/>
    </row>
    <row r="879" spans="2:20" ht="18" x14ac:dyDescent="0.35">
      <c r="B879" s="231" t="s">
        <v>73</v>
      </c>
      <c r="C879" s="222"/>
      <c r="D879" s="222"/>
      <c r="E879" s="222"/>
      <c r="F879" s="222"/>
      <c r="G879" s="222"/>
      <c r="H879" s="222"/>
      <c r="I879" s="222"/>
      <c r="J879" s="223"/>
      <c r="K879" s="167">
        <f t="shared" si="160"/>
        <v>0</v>
      </c>
      <c r="L879" s="168">
        <f t="shared" si="161"/>
        <v>0</v>
      </c>
      <c r="M879" s="169">
        <f t="shared" si="162"/>
        <v>0</v>
      </c>
      <c r="N879" s="172">
        <f t="shared" si="163"/>
        <v>0</v>
      </c>
      <c r="O879" s="224">
        <v>1</v>
      </c>
      <c r="P879" s="158"/>
      <c r="Q879" s="158"/>
      <c r="R879" s="158"/>
      <c r="S879" s="158"/>
      <c r="T879" s="158"/>
    </row>
    <row r="880" spans="2:20" ht="18" x14ac:dyDescent="0.35">
      <c r="B880" s="231" t="s">
        <v>73</v>
      </c>
      <c r="C880" s="222"/>
      <c r="D880" s="222"/>
      <c r="E880" s="222"/>
      <c r="F880" s="222"/>
      <c r="G880" s="222"/>
      <c r="H880" s="222"/>
      <c r="I880" s="222"/>
      <c r="J880" s="223"/>
      <c r="K880" s="167">
        <f t="shared" si="160"/>
        <v>0</v>
      </c>
      <c r="L880" s="168">
        <f t="shared" si="161"/>
        <v>0</v>
      </c>
      <c r="M880" s="169">
        <f t="shared" si="162"/>
        <v>0</v>
      </c>
      <c r="N880" s="172">
        <f t="shared" si="163"/>
        <v>0</v>
      </c>
      <c r="O880" s="232">
        <v>1</v>
      </c>
      <c r="P880" s="158"/>
      <c r="Q880" s="158"/>
      <c r="R880" s="158"/>
      <c r="S880" s="158"/>
      <c r="T880" s="158"/>
    </row>
    <row r="881" spans="2:20" ht="18" x14ac:dyDescent="0.35">
      <c r="B881" s="231" t="s">
        <v>73</v>
      </c>
      <c r="C881" s="222"/>
      <c r="D881" s="222"/>
      <c r="E881" s="222"/>
      <c r="F881" s="222"/>
      <c r="G881" s="222"/>
      <c r="H881" s="222"/>
      <c r="I881" s="222"/>
      <c r="J881" s="223"/>
      <c r="K881" s="167">
        <f t="shared" si="160"/>
        <v>0</v>
      </c>
      <c r="L881" s="168">
        <f t="shared" si="161"/>
        <v>0</v>
      </c>
      <c r="M881" s="169">
        <f t="shared" si="162"/>
        <v>0</v>
      </c>
      <c r="N881" s="172">
        <f t="shared" si="163"/>
        <v>0</v>
      </c>
      <c r="O881" s="232">
        <v>1</v>
      </c>
      <c r="P881" s="158"/>
      <c r="Q881" s="158"/>
      <c r="R881" s="158"/>
      <c r="S881" s="158"/>
      <c r="T881" s="158"/>
    </row>
    <row r="882" spans="2:20" ht="18" x14ac:dyDescent="0.35">
      <c r="B882" s="231" t="s">
        <v>73</v>
      </c>
      <c r="C882" s="222"/>
      <c r="D882" s="222"/>
      <c r="E882" s="222"/>
      <c r="F882" s="222"/>
      <c r="G882" s="222"/>
      <c r="H882" s="222"/>
      <c r="I882" s="222"/>
      <c r="J882" s="223"/>
      <c r="K882" s="167">
        <f t="shared" si="160"/>
        <v>0</v>
      </c>
      <c r="L882" s="168">
        <f t="shared" si="161"/>
        <v>0</v>
      </c>
      <c r="M882" s="169">
        <f t="shared" si="162"/>
        <v>0</v>
      </c>
      <c r="N882" s="172">
        <f t="shared" si="163"/>
        <v>0</v>
      </c>
      <c r="O882" s="224">
        <v>1</v>
      </c>
      <c r="P882" s="158"/>
      <c r="Q882" s="158"/>
      <c r="R882" s="158"/>
      <c r="S882" s="158"/>
      <c r="T882" s="158"/>
    </row>
    <row r="883" spans="2:20" ht="18" x14ac:dyDescent="0.35">
      <c r="B883" s="231" t="s">
        <v>73</v>
      </c>
      <c r="C883" s="222"/>
      <c r="D883" s="222"/>
      <c r="E883" s="222"/>
      <c r="F883" s="222"/>
      <c r="G883" s="222"/>
      <c r="H883" s="222"/>
      <c r="I883" s="222"/>
      <c r="J883" s="223"/>
      <c r="K883" s="167">
        <f t="shared" si="160"/>
        <v>0</v>
      </c>
      <c r="L883" s="168">
        <f t="shared" si="161"/>
        <v>0</v>
      </c>
      <c r="M883" s="169">
        <f t="shared" si="162"/>
        <v>0</v>
      </c>
      <c r="N883" s="172">
        <f t="shared" si="163"/>
        <v>0</v>
      </c>
      <c r="O883" s="224">
        <v>1</v>
      </c>
      <c r="P883" s="158"/>
      <c r="Q883" s="158"/>
      <c r="R883" s="158"/>
      <c r="S883" s="158"/>
      <c r="T883" s="158"/>
    </row>
    <row r="884" spans="2:20" ht="18" x14ac:dyDescent="0.35">
      <c r="B884" s="231" t="s">
        <v>73</v>
      </c>
      <c r="C884" s="222"/>
      <c r="D884" s="222"/>
      <c r="E884" s="222"/>
      <c r="F884" s="222"/>
      <c r="G884" s="222"/>
      <c r="H884" s="222"/>
      <c r="I884" s="222"/>
      <c r="J884" s="223"/>
      <c r="K884" s="167">
        <f t="shared" si="160"/>
        <v>0</v>
      </c>
      <c r="L884" s="168">
        <f t="shared" si="161"/>
        <v>0</v>
      </c>
      <c r="M884" s="169">
        <f t="shared" si="162"/>
        <v>0</v>
      </c>
      <c r="N884" s="172">
        <f t="shared" si="163"/>
        <v>0</v>
      </c>
      <c r="O884" s="232">
        <v>1</v>
      </c>
      <c r="P884" s="158"/>
      <c r="Q884" s="158"/>
      <c r="R884" s="158"/>
      <c r="S884" s="158"/>
      <c r="T884" s="158"/>
    </row>
    <row r="885" spans="2:20" ht="18" x14ac:dyDescent="0.35">
      <c r="B885" s="231" t="s">
        <v>73</v>
      </c>
      <c r="C885" s="222"/>
      <c r="D885" s="222"/>
      <c r="E885" s="222"/>
      <c r="F885" s="222"/>
      <c r="G885" s="222"/>
      <c r="H885" s="222"/>
      <c r="I885" s="222"/>
      <c r="J885" s="223"/>
      <c r="K885" s="167">
        <f t="shared" si="160"/>
        <v>0</v>
      </c>
      <c r="L885" s="168">
        <f t="shared" si="161"/>
        <v>0</v>
      </c>
      <c r="M885" s="169">
        <f t="shared" si="162"/>
        <v>0</v>
      </c>
      <c r="N885" s="172">
        <f t="shared" si="163"/>
        <v>0</v>
      </c>
      <c r="O885" s="232">
        <v>1</v>
      </c>
      <c r="P885" s="158"/>
      <c r="Q885" s="158"/>
      <c r="R885" s="158"/>
      <c r="S885" s="158"/>
      <c r="T885" s="158"/>
    </row>
    <row r="886" spans="2:20" ht="18" x14ac:dyDescent="0.35">
      <c r="B886" s="231" t="s">
        <v>73</v>
      </c>
      <c r="C886" s="222"/>
      <c r="D886" s="222"/>
      <c r="E886" s="222"/>
      <c r="F886" s="222"/>
      <c r="G886" s="222"/>
      <c r="H886" s="222"/>
      <c r="I886" s="222"/>
      <c r="J886" s="223"/>
      <c r="K886" s="167">
        <f t="shared" si="160"/>
        <v>0</v>
      </c>
      <c r="L886" s="168">
        <f t="shared" si="161"/>
        <v>0</v>
      </c>
      <c r="M886" s="169">
        <f t="shared" si="162"/>
        <v>0</v>
      </c>
      <c r="N886" s="172">
        <f t="shared" si="163"/>
        <v>0</v>
      </c>
      <c r="O886" s="224">
        <v>1</v>
      </c>
      <c r="P886" s="158"/>
      <c r="Q886" s="158"/>
      <c r="R886" s="158"/>
      <c r="S886" s="158"/>
      <c r="T886" s="158"/>
    </row>
    <row r="887" spans="2:20" ht="18" x14ac:dyDescent="0.35">
      <c r="B887" s="231" t="s">
        <v>73</v>
      </c>
      <c r="C887" s="222"/>
      <c r="D887" s="222"/>
      <c r="E887" s="222"/>
      <c r="F887" s="222"/>
      <c r="G887" s="222"/>
      <c r="H887" s="222"/>
      <c r="I887" s="222"/>
      <c r="J887" s="223"/>
      <c r="K887" s="167">
        <f t="shared" si="160"/>
        <v>0</v>
      </c>
      <c r="L887" s="168">
        <f t="shared" si="161"/>
        <v>0</v>
      </c>
      <c r="M887" s="169">
        <f t="shared" si="162"/>
        <v>0</v>
      </c>
      <c r="N887" s="172">
        <f t="shared" si="163"/>
        <v>0</v>
      </c>
      <c r="O887" s="224">
        <v>1</v>
      </c>
      <c r="P887" s="158"/>
      <c r="Q887" s="158"/>
      <c r="R887" s="158"/>
      <c r="S887" s="158"/>
      <c r="T887" s="158"/>
    </row>
    <row r="888" spans="2:20" ht="18" x14ac:dyDescent="0.35">
      <c r="B888" s="231" t="s">
        <v>73</v>
      </c>
      <c r="C888" s="222"/>
      <c r="D888" s="222"/>
      <c r="E888" s="222"/>
      <c r="F888" s="222"/>
      <c r="G888" s="222"/>
      <c r="H888" s="222"/>
      <c r="I888" s="222"/>
      <c r="J888" s="223"/>
      <c r="K888" s="167">
        <f t="shared" si="160"/>
        <v>0</v>
      </c>
      <c r="L888" s="168">
        <f t="shared" si="161"/>
        <v>0</v>
      </c>
      <c r="M888" s="169">
        <f t="shared" si="162"/>
        <v>0</v>
      </c>
      <c r="N888" s="172">
        <f t="shared" si="163"/>
        <v>0</v>
      </c>
      <c r="O888" s="224">
        <v>1</v>
      </c>
      <c r="P888" s="158"/>
      <c r="Q888" s="158"/>
      <c r="R888" s="158"/>
      <c r="S888" s="158"/>
      <c r="T888" s="158"/>
    </row>
    <row r="889" spans="2:20" ht="18" x14ac:dyDescent="0.35">
      <c r="B889" s="231" t="s">
        <v>73</v>
      </c>
      <c r="C889" s="222"/>
      <c r="D889" s="222"/>
      <c r="E889" s="222"/>
      <c r="F889" s="222"/>
      <c r="G889" s="222"/>
      <c r="H889" s="222"/>
      <c r="I889" s="222"/>
      <c r="J889" s="223"/>
      <c r="K889" s="167">
        <f t="shared" si="160"/>
        <v>0</v>
      </c>
      <c r="L889" s="168">
        <f t="shared" si="161"/>
        <v>0</v>
      </c>
      <c r="M889" s="169">
        <f t="shared" si="162"/>
        <v>0</v>
      </c>
      <c r="N889" s="172">
        <f t="shared" si="163"/>
        <v>0</v>
      </c>
      <c r="O889" s="224">
        <v>1</v>
      </c>
      <c r="P889" s="158"/>
      <c r="Q889" s="158"/>
      <c r="R889" s="158"/>
      <c r="S889" s="158"/>
      <c r="T889" s="158"/>
    </row>
    <row r="890" spans="2:20" ht="18" x14ac:dyDescent="0.35">
      <c r="B890" s="231" t="s">
        <v>73</v>
      </c>
      <c r="C890" s="222"/>
      <c r="D890" s="222"/>
      <c r="E890" s="222"/>
      <c r="F890" s="222"/>
      <c r="G890" s="222"/>
      <c r="H890" s="222"/>
      <c r="I890" s="222"/>
      <c r="J890" s="223"/>
      <c r="K890" s="167">
        <f t="shared" si="160"/>
        <v>0</v>
      </c>
      <c r="L890" s="168">
        <f t="shared" si="161"/>
        <v>0</v>
      </c>
      <c r="M890" s="169">
        <f t="shared" si="162"/>
        <v>0</v>
      </c>
      <c r="N890" s="172">
        <f t="shared" si="163"/>
        <v>0</v>
      </c>
      <c r="O890" s="224">
        <v>1</v>
      </c>
      <c r="P890" s="158"/>
      <c r="Q890" s="158"/>
      <c r="R890" s="158"/>
      <c r="S890" s="158"/>
      <c r="T890" s="158"/>
    </row>
    <row r="891" spans="2:20" ht="18.600000000000001" thickBot="1" x14ac:dyDescent="0.4">
      <c r="B891" s="234" t="s">
        <v>73</v>
      </c>
      <c r="C891" s="227"/>
      <c r="D891" s="227"/>
      <c r="E891" s="227"/>
      <c r="F891" s="227"/>
      <c r="G891" s="227"/>
      <c r="H891" s="227"/>
      <c r="I891" s="227"/>
      <c r="J891" s="236"/>
      <c r="K891" s="173">
        <f t="shared" si="160"/>
        <v>0</v>
      </c>
      <c r="L891" s="174">
        <f t="shared" si="161"/>
        <v>0</v>
      </c>
      <c r="M891" s="175">
        <f t="shared" si="162"/>
        <v>0</v>
      </c>
      <c r="N891" s="176">
        <f t="shared" si="163"/>
        <v>0</v>
      </c>
      <c r="O891" s="228">
        <v>1</v>
      </c>
      <c r="P891" s="158"/>
      <c r="Q891" s="158"/>
      <c r="R891" s="158"/>
      <c r="S891" s="158"/>
      <c r="T891" s="158"/>
    </row>
    <row r="892" spans="2:20" ht="27" thickTop="1" thickBot="1" x14ac:dyDescent="0.55000000000000004">
      <c r="B892" s="177"/>
      <c r="C892" s="178"/>
      <c r="D892" s="178"/>
      <c r="E892" s="179"/>
      <c r="F892" s="179"/>
      <c r="G892" s="179"/>
      <c r="H892" s="179"/>
      <c r="I892" s="179"/>
      <c r="J892" s="211" t="s">
        <v>6</v>
      </c>
      <c r="K892" s="181">
        <f>SUM(K830:K891)</f>
        <v>0</v>
      </c>
      <c r="L892" s="181">
        <f>SUM(L830:L891)</f>
        <v>0</v>
      </c>
      <c r="M892" s="181">
        <f>SUM(M830:M891)</f>
        <v>0</v>
      </c>
      <c r="N892" s="182">
        <f>SUM(N830:N891)</f>
        <v>0</v>
      </c>
      <c r="O892" s="183" t="s">
        <v>75</v>
      </c>
      <c r="P892" s="184"/>
      <c r="Q892" s="184"/>
      <c r="R892" s="184"/>
      <c r="S892" s="158"/>
      <c r="T892" s="158"/>
    </row>
    <row r="893" spans="2:20" ht="27" thickTop="1" thickBot="1" x14ac:dyDescent="0.55000000000000004">
      <c r="B893" s="185"/>
      <c r="C893" s="186"/>
      <c r="D893" s="186"/>
      <c r="E893" s="187"/>
      <c r="F893" s="187"/>
      <c r="G893" s="188" t="s">
        <v>76</v>
      </c>
      <c r="H893" s="187"/>
      <c r="I893" s="187"/>
      <c r="J893" s="187"/>
      <c r="K893" s="189">
        <f>M892-O893</f>
        <v>0</v>
      </c>
      <c r="L893" s="190" t="s">
        <v>77</v>
      </c>
      <c r="M893" s="191"/>
      <c r="N893" s="192"/>
      <c r="O893" s="193">
        <f>SUMIF((O830:O891),2,(M830:M891))</f>
        <v>0</v>
      </c>
      <c r="P893" s="184"/>
      <c r="Q893" s="184"/>
      <c r="R893" s="184"/>
      <c r="S893" s="158"/>
      <c r="T893" s="158"/>
    </row>
    <row r="894" spans="2:20" ht="8.1" customHeight="1" thickTop="1" thickBot="1" x14ac:dyDescent="0.4">
      <c r="B894" s="194"/>
      <c r="C894" s="195"/>
      <c r="D894" s="196"/>
      <c r="E894" s="196"/>
      <c r="F894" s="196"/>
      <c r="G894" s="196"/>
      <c r="H894" s="196"/>
      <c r="I894" s="196"/>
      <c r="J894" s="196"/>
      <c r="K894" s="196"/>
      <c r="L894" s="158"/>
      <c r="M894" s="158"/>
      <c r="N894" s="158"/>
      <c r="O894" s="158"/>
      <c r="P894" s="158"/>
      <c r="Q894" s="158"/>
      <c r="R894" s="158"/>
      <c r="S894" s="158"/>
      <c r="T894" s="158"/>
    </row>
    <row r="895" spans="2:20" ht="24.6" thickTop="1" thickBot="1" x14ac:dyDescent="0.4">
      <c r="E895" s="619" t="s">
        <v>88</v>
      </c>
      <c r="F895" s="620"/>
      <c r="G895" s="620"/>
      <c r="H895" s="620"/>
      <c r="I895" s="620"/>
      <c r="J895" s="620"/>
      <c r="K895" s="620"/>
      <c r="L895" s="620"/>
      <c r="M895" s="620"/>
      <c r="N895" s="620"/>
      <c r="O895" s="621"/>
      <c r="P895" s="158"/>
      <c r="Q895" s="158"/>
      <c r="R895" s="158"/>
      <c r="S895" s="158"/>
      <c r="T895" s="158"/>
    </row>
    <row r="896" spans="2:20" ht="18.600000000000001" thickTop="1" x14ac:dyDescent="0.35">
      <c r="E896" s="197"/>
      <c r="F896" s="198" t="s">
        <v>60</v>
      </c>
      <c r="G896" s="198" t="s">
        <v>61</v>
      </c>
      <c r="H896" s="198" t="s">
        <v>78</v>
      </c>
      <c r="I896" s="198" t="s">
        <v>79</v>
      </c>
      <c r="J896" s="198" t="s">
        <v>80</v>
      </c>
      <c r="K896" s="198" t="s">
        <v>68</v>
      </c>
      <c r="L896" s="198" t="s">
        <v>69</v>
      </c>
      <c r="M896" s="199" t="s">
        <v>70</v>
      </c>
      <c r="N896" s="200" t="s">
        <v>71</v>
      </c>
      <c r="O896" s="166" t="s">
        <v>72</v>
      </c>
      <c r="P896" s="158"/>
      <c r="Q896" s="158"/>
      <c r="R896" s="158"/>
      <c r="S896" s="158"/>
      <c r="T896" s="158"/>
    </row>
    <row r="897" spans="5:20" ht="18" x14ac:dyDescent="0.35">
      <c r="E897" s="242" t="s">
        <v>82</v>
      </c>
      <c r="F897" s="243"/>
      <c r="G897" s="243"/>
      <c r="H897" s="243"/>
      <c r="I897" s="243"/>
      <c r="J897" s="243"/>
      <c r="K897" s="244"/>
      <c r="L897" s="244"/>
      <c r="M897" s="244"/>
      <c r="N897" s="272"/>
      <c r="O897" s="260"/>
    </row>
    <row r="898" spans="5:20" ht="18" x14ac:dyDescent="0.35">
      <c r="E898" s="229" t="s">
        <v>73</v>
      </c>
      <c r="F898" s="222"/>
      <c r="G898" s="222"/>
      <c r="H898" s="222"/>
      <c r="I898" s="222"/>
      <c r="J898" s="230"/>
      <c r="K898" s="167">
        <f t="shared" ref="K898:K917" si="164">G898*H898*I898</f>
        <v>0</v>
      </c>
      <c r="L898" s="168">
        <f t="shared" ref="L898:L917" si="165">(H898+I898)*2*J898*G898</f>
        <v>0</v>
      </c>
      <c r="M898" s="169">
        <f t="shared" ref="M898:M917" si="166">G898*H898*I898*J898</f>
        <v>0</v>
      </c>
      <c r="N898" s="170">
        <f t="shared" ref="N898:N917" si="167">G898*(H898+0.5+0.5)*(I898+0.5+0.5)*J898</f>
        <v>0</v>
      </c>
      <c r="O898" s="224">
        <v>1</v>
      </c>
      <c r="P898" s="158"/>
      <c r="Q898" s="158"/>
      <c r="R898" s="158"/>
      <c r="S898" s="158"/>
      <c r="T898" s="158"/>
    </row>
    <row r="899" spans="5:20" ht="18" x14ac:dyDescent="0.35">
      <c r="E899" s="231" t="s">
        <v>73</v>
      </c>
      <c r="F899" s="222"/>
      <c r="G899" s="222"/>
      <c r="H899" s="222"/>
      <c r="I899" s="222"/>
      <c r="J899" s="230"/>
      <c r="K899" s="167">
        <f t="shared" si="164"/>
        <v>0</v>
      </c>
      <c r="L899" s="168">
        <f t="shared" si="165"/>
        <v>0</v>
      </c>
      <c r="M899" s="169">
        <f t="shared" si="166"/>
        <v>0</v>
      </c>
      <c r="N899" s="172">
        <f t="shared" si="167"/>
        <v>0</v>
      </c>
      <c r="O899" s="224">
        <v>1</v>
      </c>
      <c r="P899" s="158"/>
      <c r="Q899" s="158"/>
      <c r="R899" s="158"/>
      <c r="S899" s="158"/>
      <c r="T899" s="158"/>
    </row>
    <row r="900" spans="5:20" ht="18" x14ac:dyDescent="0.35">
      <c r="E900" s="231" t="s">
        <v>73</v>
      </c>
      <c r="F900" s="222"/>
      <c r="G900" s="222"/>
      <c r="H900" s="222"/>
      <c r="I900" s="222"/>
      <c r="J900" s="230"/>
      <c r="K900" s="167">
        <f t="shared" si="164"/>
        <v>0</v>
      </c>
      <c r="L900" s="168">
        <f t="shared" si="165"/>
        <v>0</v>
      </c>
      <c r="M900" s="169">
        <f t="shared" si="166"/>
        <v>0</v>
      </c>
      <c r="N900" s="172">
        <f t="shared" si="167"/>
        <v>0</v>
      </c>
      <c r="O900" s="224">
        <v>1</v>
      </c>
      <c r="P900" s="158"/>
      <c r="Q900" s="158"/>
      <c r="R900" s="158"/>
      <c r="S900" s="158"/>
      <c r="T900" s="158"/>
    </row>
    <row r="901" spans="5:20" ht="18" x14ac:dyDescent="0.35">
      <c r="E901" s="231" t="s">
        <v>73</v>
      </c>
      <c r="F901" s="222"/>
      <c r="G901" s="222"/>
      <c r="H901" s="222"/>
      <c r="I901" s="222"/>
      <c r="J901" s="230"/>
      <c r="K901" s="167">
        <f t="shared" si="164"/>
        <v>0</v>
      </c>
      <c r="L901" s="168">
        <f t="shared" si="165"/>
        <v>0</v>
      </c>
      <c r="M901" s="169">
        <f t="shared" si="166"/>
        <v>0</v>
      </c>
      <c r="N901" s="172">
        <f t="shared" si="167"/>
        <v>0</v>
      </c>
      <c r="O901" s="224">
        <v>1</v>
      </c>
      <c r="P901" s="158"/>
      <c r="Q901" s="158"/>
      <c r="R901" s="158"/>
      <c r="S901" s="158"/>
      <c r="T901" s="158"/>
    </row>
    <row r="902" spans="5:20" ht="18" x14ac:dyDescent="0.35">
      <c r="E902" s="231" t="s">
        <v>73</v>
      </c>
      <c r="F902" s="222"/>
      <c r="G902" s="222"/>
      <c r="H902" s="222"/>
      <c r="I902" s="222"/>
      <c r="J902" s="230"/>
      <c r="K902" s="167">
        <f t="shared" si="164"/>
        <v>0</v>
      </c>
      <c r="L902" s="168">
        <f t="shared" si="165"/>
        <v>0</v>
      </c>
      <c r="M902" s="169">
        <f t="shared" si="166"/>
        <v>0</v>
      </c>
      <c r="N902" s="172">
        <f t="shared" si="167"/>
        <v>0</v>
      </c>
      <c r="O902" s="224">
        <v>1</v>
      </c>
      <c r="P902" s="158"/>
      <c r="Q902" s="158"/>
      <c r="R902" s="158"/>
      <c r="S902" s="158"/>
      <c r="T902" s="158"/>
    </row>
    <row r="903" spans="5:20" ht="18" x14ac:dyDescent="0.35">
      <c r="E903" s="231" t="s">
        <v>73</v>
      </c>
      <c r="F903" s="222"/>
      <c r="G903" s="222"/>
      <c r="H903" s="222"/>
      <c r="I903" s="222"/>
      <c r="J903" s="230"/>
      <c r="K903" s="167">
        <f t="shared" si="164"/>
        <v>0</v>
      </c>
      <c r="L903" s="168">
        <f t="shared" si="165"/>
        <v>0</v>
      </c>
      <c r="M903" s="169">
        <f t="shared" si="166"/>
        <v>0</v>
      </c>
      <c r="N903" s="172">
        <f t="shared" si="167"/>
        <v>0</v>
      </c>
      <c r="O903" s="224">
        <v>1</v>
      </c>
      <c r="P903" s="158"/>
      <c r="Q903" s="158"/>
      <c r="R903" s="158"/>
      <c r="S903" s="158"/>
      <c r="T903" s="158"/>
    </row>
    <row r="904" spans="5:20" ht="18" x14ac:dyDescent="0.35">
      <c r="E904" s="231" t="s">
        <v>73</v>
      </c>
      <c r="F904" s="222"/>
      <c r="G904" s="222"/>
      <c r="H904" s="222"/>
      <c r="I904" s="222"/>
      <c r="J904" s="230"/>
      <c r="K904" s="167">
        <f t="shared" si="164"/>
        <v>0</v>
      </c>
      <c r="L904" s="168">
        <f t="shared" si="165"/>
        <v>0</v>
      </c>
      <c r="M904" s="169">
        <f t="shared" si="166"/>
        <v>0</v>
      </c>
      <c r="N904" s="172">
        <f t="shared" si="167"/>
        <v>0</v>
      </c>
      <c r="O904" s="224">
        <v>1</v>
      </c>
      <c r="P904" s="158"/>
      <c r="Q904" s="158"/>
      <c r="R904" s="158"/>
      <c r="S904" s="158"/>
      <c r="T904" s="158"/>
    </row>
    <row r="905" spans="5:20" ht="18" x14ac:dyDescent="0.35">
      <c r="E905" s="231" t="s">
        <v>73</v>
      </c>
      <c r="F905" s="222"/>
      <c r="G905" s="222"/>
      <c r="H905" s="222"/>
      <c r="I905" s="222"/>
      <c r="J905" s="230"/>
      <c r="K905" s="167">
        <f t="shared" si="164"/>
        <v>0</v>
      </c>
      <c r="L905" s="168">
        <f t="shared" si="165"/>
        <v>0</v>
      </c>
      <c r="M905" s="169">
        <f t="shared" si="166"/>
        <v>0</v>
      </c>
      <c r="N905" s="172">
        <f t="shared" si="167"/>
        <v>0</v>
      </c>
      <c r="O905" s="224">
        <v>1</v>
      </c>
      <c r="P905" s="158"/>
      <c r="Q905" s="158"/>
      <c r="R905" s="158"/>
      <c r="S905" s="158"/>
      <c r="T905" s="158"/>
    </row>
    <row r="906" spans="5:20" ht="18" x14ac:dyDescent="0.35">
      <c r="E906" s="231" t="s">
        <v>73</v>
      </c>
      <c r="F906" s="222"/>
      <c r="G906" s="222"/>
      <c r="H906" s="222"/>
      <c r="I906" s="222"/>
      <c r="J906" s="230"/>
      <c r="K906" s="167">
        <f t="shared" si="164"/>
        <v>0</v>
      </c>
      <c r="L906" s="168">
        <f t="shared" si="165"/>
        <v>0</v>
      </c>
      <c r="M906" s="169">
        <f t="shared" si="166"/>
        <v>0</v>
      </c>
      <c r="N906" s="172">
        <f t="shared" si="167"/>
        <v>0</v>
      </c>
      <c r="O906" s="224">
        <v>1</v>
      </c>
      <c r="P906" s="158"/>
      <c r="Q906" s="158"/>
      <c r="R906" s="158"/>
      <c r="S906" s="158"/>
      <c r="T906" s="158"/>
    </row>
    <row r="907" spans="5:20" ht="18" x14ac:dyDescent="0.35">
      <c r="E907" s="231" t="s">
        <v>73</v>
      </c>
      <c r="F907" s="222"/>
      <c r="G907" s="222"/>
      <c r="H907" s="222"/>
      <c r="I907" s="222"/>
      <c r="J907" s="230"/>
      <c r="K907" s="167">
        <f t="shared" si="164"/>
        <v>0</v>
      </c>
      <c r="L907" s="168">
        <f t="shared" si="165"/>
        <v>0</v>
      </c>
      <c r="M907" s="169">
        <f t="shared" si="166"/>
        <v>0</v>
      </c>
      <c r="N907" s="172">
        <f t="shared" si="167"/>
        <v>0</v>
      </c>
      <c r="O907" s="224">
        <v>1</v>
      </c>
      <c r="P907" s="158"/>
      <c r="Q907" s="158"/>
      <c r="R907" s="158"/>
      <c r="S907" s="158"/>
      <c r="T907" s="158"/>
    </row>
    <row r="908" spans="5:20" ht="18" x14ac:dyDescent="0.35">
      <c r="E908" s="231" t="s">
        <v>73</v>
      </c>
      <c r="F908" s="222"/>
      <c r="G908" s="222"/>
      <c r="H908" s="222"/>
      <c r="I908" s="222"/>
      <c r="J908" s="230"/>
      <c r="K908" s="167">
        <f t="shared" si="164"/>
        <v>0</v>
      </c>
      <c r="L908" s="168">
        <f t="shared" si="165"/>
        <v>0</v>
      </c>
      <c r="M908" s="169">
        <f t="shared" si="166"/>
        <v>0</v>
      </c>
      <c r="N908" s="172">
        <f t="shared" si="167"/>
        <v>0</v>
      </c>
      <c r="O908" s="224">
        <v>1</v>
      </c>
      <c r="P908" s="158"/>
      <c r="Q908" s="158"/>
      <c r="R908" s="158"/>
      <c r="S908" s="158"/>
      <c r="T908" s="158"/>
    </row>
    <row r="909" spans="5:20" ht="18" x14ac:dyDescent="0.35">
      <c r="E909" s="231" t="s">
        <v>73</v>
      </c>
      <c r="F909" s="222"/>
      <c r="G909" s="222"/>
      <c r="H909" s="222"/>
      <c r="I909" s="222"/>
      <c r="J909" s="230"/>
      <c r="K909" s="167">
        <f t="shared" si="164"/>
        <v>0</v>
      </c>
      <c r="L909" s="168">
        <f t="shared" si="165"/>
        <v>0</v>
      </c>
      <c r="M909" s="169">
        <f t="shared" si="166"/>
        <v>0</v>
      </c>
      <c r="N909" s="172">
        <f t="shared" si="167"/>
        <v>0</v>
      </c>
      <c r="O909" s="224">
        <v>1</v>
      </c>
      <c r="P909" s="158"/>
      <c r="Q909" s="158"/>
      <c r="R909" s="158"/>
      <c r="S909" s="158"/>
      <c r="T909" s="158"/>
    </row>
    <row r="910" spans="5:20" ht="18" x14ac:dyDescent="0.35">
      <c r="E910" s="231" t="s">
        <v>73</v>
      </c>
      <c r="F910" s="222"/>
      <c r="G910" s="222"/>
      <c r="H910" s="222"/>
      <c r="I910" s="222"/>
      <c r="J910" s="230"/>
      <c r="K910" s="167">
        <f t="shared" si="164"/>
        <v>0</v>
      </c>
      <c r="L910" s="168">
        <f t="shared" si="165"/>
        <v>0</v>
      </c>
      <c r="M910" s="169">
        <f t="shared" si="166"/>
        <v>0</v>
      </c>
      <c r="N910" s="172">
        <f t="shared" si="167"/>
        <v>0</v>
      </c>
      <c r="O910" s="224">
        <v>1</v>
      </c>
      <c r="P910" s="158"/>
      <c r="Q910" s="158"/>
      <c r="R910" s="158"/>
      <c r="S910" s="158"/>
      <c r="T910" s="158"/>
    </row>
    <row r="911" spans="5:20" ht="18" x14ac:dyDescent="0.35">
      <c r="E911" s="231" t="s">
        <v>73</v>
      </c>
      <c r="F911" s="222"/>
      <c r="G911" s="222"/>
      <c r="H911" s="222"/>
      <c r="I911" s="222"/>
      <c r="J911" s="230"/>
      <c r="K911" s="167">
        <f t="shared" si="164"/>
        <v>0</v>
      </c>
      <c r="L911" s="168">
        <f t="shared" si="165"/>
        <v>0</v>
      </c>
      <c r="M911" s="169">
        <f t="shared" si="166"/>
        <v>0</v>
      </c>
      <c r="N911" s="172">
        <f t="shared" si="167"/>
        <v>0</v>
      </c>
      <c r="O911" s="224">
        <v>1</v>
      </c>
      <c r="P911" s="158"/>
      <c r="Q911" s="158"/>
      <c r="R911" s="158"/>
      <c r="S911" s="158"/>
      <c r="T911" s="158"/>
    </row>
    <row r="912" spans="5:20" ht="18" x14ac:dyDescent="0.35">
      <c r="E912" s="231" t="s">
        <v>73</v>
      </c>
      <c r="F912" s="222"/>
      <c r="G912" s="222"/>
      <c r="H912" s="222"/>
      <c r="I912" s="222"/>
      <c r="J912" s="230"/>
      <c r="K912" s="167">
        <f t="shared" si="164"/>
        <v>0</v>
      </c>
      <c r="L912" s="168">
        <f t="shared" si="165"/>
        <v>0</v>
      </c>
      <c r="M912" s="169">
        <f t="shared" si="166"/>
        <v>0</v>
      </c>
      <c r="N912" s="172">
        <f t="shared" si="167"/>
        <v>0</v>
      </c>
      <c r="O912" s="224">
        <v>1</v>
      </c>
      <c r="P912" s="158"/>
      <c r="Q912" s="158"/>
      <c r="R912" s="158"/>
      <c r="S912" s="158"/>
      <c r="T912" s="158"/>
    </row>
    <row r="913" spans="5:20" ht="18" x14ac:dyDescent="0.35">
      <c r="E913" s="231" t="s">
        <v>73</v>
      </c>
      <c r="F913" s="222"/>
      <c r="G913" s="222"/>
      <c r="H913" s="222"/>
      <c r="I913" s="222"/>
      <c r="J913" s="230"/>
      <c r="K913" s="167">
        <f t="shared" si="164"/>
        <v>0</v>
      </c>
      <c r="L913" s="168">
        <f t="shared" si="165"/>
        <v>0</v>
      </c>
      <c r="M913" s="169">
        <f t="shared" si="166"/>
        <v>0</v>
      </c>
      <c r="N913" s="172">
        <f t="shared" si="167"/>
        <v>0</v>
      </c>
      <c r="O913" s="224">
        <v>1</v>
      </c>
      <c r="P913" s="158"/>
      <c r="Q913" s="158"/>
      <c r="R913" s="158"/>
      <c r="S913" s="158"/>
      <c r="T913" s="158"/>
    </row>
    <row r="914" spans="5:20" ht="18" x14ac:dyDescent="0.35">
      <c r="E914" s="231" t="s">
        <v>73</v>
      </c>
      <c r="F914" s="222"/>
      <c r="G914" s="222"/>
      <c r="H914" s="222"/>
      <c r="I914" s="222"/>
      <c r="J914" s="230"/>
      <c r="K914" s="167">
        <f t="shared" si="164"/>
        <v>0</v>
      </c>
      <c r="L914" s="168">
        <f t="shared" si="165"/>
        <v>0</v>
      </c>
      <c r="M914" s="169">
        <f t="shared" si="166"/>
        <v>0</v>
      </c>
      <c r="N914" s="172">
        <f t="shared" si="167"/>
        <v>0</v>
      </c>
      <c r="O914" s="224">
        <v>1</v>
      </c>
      <c r="P914" s="158"/>
      <c r="Q914" s="158"/>
      <c r="R914" s="158"/>
      <c r="S914" s="158"/>
      <c r="T914" s="158"/>
    </row>
    <row r="915" spans="5:20" ht="18" x14ac:dyDescent="0.35">
      <c r="E915" s="231" t="s">
        <v>73</v>
      </c>
      <c r="F915" s="222"/>
      <c r="G915" s="222"/>
      <c r="H915" s="222"/>
      <c r="I915" s="222"/>
      <c r="J915" s="230"/>
      <c r="K915" s="167">
        <f t="shared" si="164"/>
        <v>0</v>
      </c>
      <c r="L915" s="168">
        <f t="shared" si="165"/>
        <v>0</v>
      </c>
      <c r="M915" s="169">
        <f t="shared" si="166"/>
        <v>0</v>
      </c>
      <c r="N915" s="172">
        <f t="shared" si="167"/>
        <v>0</v>
      </c>
      <c r="O915" s="224">
        <v>1</v>
      </c>
      <c r="P915" s="158"/>
      <c r="Q915" s="158"/>
      <c r="R915" s="158"/>
      <c r="S915" s="158"/>
      <c r="T915" s="158"/>
    </row>
    <row r="916" spans="5:20" ht="18" x14ac:dyDescent="0.35">
      <c r="E916" s="231" t="s">
        <v>73</v>
      </c>
      <c r="F916" s="222"/>
      <c r="G916" s="222"/>
      <c r="H916" s="222"/>
      <c r="I916" s="222"/>
      <c r="J916" s="230"/>
      <c r="K916" s="167">
        <f t="shared" si="164"/>
        <v>0</v>
      </c>
      <c r="L916" s="168">
        <f t="shared" si="165"/>
        <v>0</v>
      </c>
      <c r="M916" s="169">
        <f t="shared" si="166"/>
        <v>0</v>
      </c>
      <c r="N916" s="172">
        <f t="shared" si="167"/>
        <v>0</v>
      </c>
      <c r="O916" s="224">
        <v>1</v>
      </c>
      <c r="P916" s="158"/>
      <c r="Q916" s="158"/>
      <c r="R916" s="158"/>
      <c r="S916" s="158"/>
      <c r="T916" s="158"/>
    </row>
    <row r="917" spans="5:20" ht="18.600000000000001" thickBot="1" x14ac:dyDescent="0.4">
      <c r="E917" s="231" t="s">
        <v>73</v>
      </c>
      <c r="F917" s="222"/>
      <c r="G917" s="222"/>
      <c r="H917" s="222"/>
      <c r="I917" s="222"/>
      <c r="J917" s="230"/>
      <c r="K917" s="173">
        <f t="shared" si="164"/>
        <v>0</v>
      </c>
      <c r="L917" s="174">
        <f t="shared" si="165"/>
        <v>0</v>
      </c>
      <c r="M917" s="175">
        <f t="shared" si="166"/>
        <v>0</v>
      </c>
      <c r="N917" s="176">
        <f t="shared" si="167"/>
        <v>0</v>
      </c>
      <c r="O917" s="232">
        <v>1</v>
      </c>
      <c r="P917" s="158"/>
      <c r="Q917" s="158"/>
      <c r="R917" s="158"/>
      <c r="S917" s="158"/>
      <c r="T917" s="158"/>
    </row>
    <row r="918" spans="5:20" ht="18.600000000000001" thickTop="1" x14ac:dyDescent="0.35">
      <c r="E918" s="237" t="s">
        <v>83</v>
      </c>
      <c r="F918" s="238"/>
      <c r="G918" s="238"/>
      <c r="H918" s="238"/>
      <c r="I918" s="238"/>
      <c r="J918" s="238"/>
      <c r="K918" s="239"/>
      <c r="L918" s="239"/>
      <c r="M918" s="239"/>
      <c r="N918" s="266"/>
      <c r="O918" s="254"/>
    </row>
    <row r="919" spans="5:20" ht="18" x14ac:dyDescent="0.35">
      <c r="E919" s="231" t="s">
        <v>73</v>
      </c>
      <c r="F919" s="222"/>
      <c r="G919" s="222"/>
      <c r="H919" s="222"/>
      <c r="I919" s="222"/>
      <c r="J919" s="230"/>
      <c r="K919" s="167">
        <f t="shared" ref="K919:K938" si="168">G919*H919*I919</f>
        <v>0</v>
      </c>
      <c r="L919" s="168">
        <f t="shared" ref="L919:L938" si="169">(H919+I919)*2*J919*G919</f>
        <v>0</v>
      </c>
      <c r="M919" s="169">
        <f t="shared" ref="M919:M938" si="170">G919*H919*I919*J919</f>
        <v>0</v>
      </c>
      <c r="N919" s="170">
        <f t="shared" ref="N919:N938" si="171">G919*(H919+0.5+0.5)*(I919+0.5+0.5)*J919</f>
        <v>0</v>
      </c>
      <c r="O919" s="233">
        <v>1</v>
      </c>
      <c r="P919" s="158"/>
      <c r="Q919" s="158"/>
      <c r="R919" s="158"/>
      <c r="S919" s="158"/>
      <c r="T919" s="158"/>
    </row>
    <row r="920" spans="5:20" ht="18" x14ac:dyDescent="0.35">
      <c r="E920" s="231" t="s">
        <v>73</v>
      </c>
      <c r="F920" s="222"/>
      <c r="G920" s="222"/>
      <c r="H920" s="222"/>
      <c r="I920" s="222"/>
      <c r="J920" s="230"/>
      <c r="K920" s="167">
        <f t="shared" si="168"/>
        <v>0</v>
      </c>
      <c r="L920" s="168">
        <f t="shared" si="169"/>
        <v>0</v>
      </c>
      <c r="M920" s="169">
        <f t="shared" si="170"/>
        <v>0</v>
      </c>
      <c r="N920" s="172">
        <f t="shared" si="171"/>
        <v>0</v>
      </c>
      <c r="O920" s="232">
        <v>1</v>
      </c>
      <c r="P920" s="158"/>
      <c r="Q920" s="158"/>
      <c r="R920" s="158"/>
      <c r="S920" s="158"/>
      <c r="T920" s="158"/>
    </row>
    <row r="921" spans="5:20" ht="18" x14ac:dyDescent="0.35">
      <c r="E921" s="231" t="s">
        <v>73</v>
      </c>
      <c r="F921" s="222"/>
      <c r="G921" s="222"/>
      <c r="H921" s="222"/>
      <c r="I921" s="222"/>
      <c r="J921" s="230"/>
      <c r="K921" s="167">
        <f t="shared" si="168"/>
        <v>0</v>
      </c>
      <c r="L921" s="168">
        <f t="shared" si="169"/>
        <v>0</v>
      </c>
      <c r="M921" s="169">
        <f t="shared" si="170"/>
        <v>0</v>
      </c>
      <c r="N921" s="172">
        <f t="shared" si="171"/>
        <v>0</v>
      </c>
      <c r="O921" s="224">
        <v>1</v>
      </c>
      <c r="P921" s="158"/>
      <c r="Q921" s="158"/>
      <c r="R921" s="158"/>
      <c r="S921" s="158"/>
      <c r="T921" s="158"/>
    </row>
    <row r="922" spans="5:20" ht="18" x14ac:dyDescent="0.35">
      <c r="E922" s="231" t="s">
        <v>73</v>
      </c>
      <c r="F922" s="222"/>
      <c r="G922" s="222"/>
      <c r="H922" s="222"/>
      <c r="I922" s="222"/>
      <c r="J922" s="230"/>
      <c r="K922" s="167">
        <f t="shared" si="168"/>
        <v>0</v>
      </c>
      <c r="L922" s="168">
        <f t="shared" si="169"/>
        <v>0</v>
      </c>
      <c r="M922" s="169">
        <f t="shared" si="170"/>
        <v>0</v>
      </c>
      <c r="N922" s="172">
        <f t="shared" si="171"/>
        <v>0</v>
      </c>
      <c r="O922" s="224">
        <v>1</v>
      </c>
      <c r="P922" s="158"/>
      <c r="Q922" s="158"/>
      <c r="R922" s="158"/>
      <c r="S922" s="158"/>
      <c r="T922" s="158"/>
    </row>
    <row r="923" spans="5:20" ht="18" x14ac:dyDescent="0.35">
      <c r="E923" s="231" t="s">
        <v>73</v>
      </c>
      <c r="F923" s="222"/>
      <c r="G923" s="222"/>
      <c r="H923" s="222"/>
      <c r="I923" s="222"/>
      <c r="J923" s="230"/>
      <c r="K923" s="167">
        <f t="shared" si="168"/>
        <v>0</v>
      </c>
      <c r="L923" s="168">
        <f t="shared" si="169"/>
        <v>0</v>
      </c>
      <c r="M923" s="169">
        <f t="shared" si="170"/>
        <v>0</v>
      </c>
      <c r="N923" s="172">
        <f t="shared" si="171"/>
        <v>0</v>
      </c>
      <c r="O923" s="224">
        <v>1</v>
      </c>
      <c r="P923" s="158"/>
      <c r="Q923" s="158"/>
      <c r="R923" s="158"/>
      <c r="S923" s="158"/>
      <c r="T923" s="158"/>
    </row>
    <row r="924" spans="5:20" ht="18" x14ac:dyDescent="0.35">
      <c r="E924" s="231" t="s">
        <v>73</v>
      </c>
      <c r="F924" s="222"/>
      <c r="G924" s="222"/>
      <c r="H924" s="222"/>
      <c r="I924" s="222"/>
      <c r="J924" s="230"/>
      <c r="K924" s="167">
        <f t="shared" si="168"/>
        <v>0</v>
      </c>
      <c r="L924" s="168">
        <f t="shared" si="169"/>
        <v>0</v>
      </c>
      <c r="M924" s="169">
        <f t="shared" si="170"/>
        <v>0</v>
      </c>
      <c r="N924" s="172">
        <f t="shared" si="171"/>
        <v>0</v>
      </c>
      <c r="O924" s="224">
        <v>1</v>
      </c>
      <c r="P924" s="158"/>
      <c r="Q924" s="158"/>
      <c r="R924" s="158"/>
      <c r="S924" s="158"/>
      <c r="T924" s="158"/>
    </row>
    <row r="925" spans="5:20" ht="18" x14ac:dyDescent="0.35">
      <c r="E925" s="231" t="s">
        <v>73</v>
      </c>
      <c r="F925" s="222"/>
      <c r="G925" s="222"/>
      <c r="H925" s="222"/>
      <c r="I925" s="222"/>
      <c r="J925" s="230"/>
      <c r="K925" s="167">
        <f t="shared" si="168"/>
        <v>0</v>
      </c>
      <c r="L925" s="168">
        <f t="shared" si="169"/>
        <v>0</v>
      </c>
      <c r="M925" s="169">
        <f t="shared" si="170"/>
        <v>0</v>
      </c>
      <c r="N925" s="172">
        <f t="shared" si="171"/>
        <v>0</v>
      </c>
      <c r="O925" s="224">
        <v>1</v>
      </c>
      <c r="P925" s="158"/>
      <c r="Q925" s="158"/>
      <c r="R925" s="158"/>
      <c r="S925" s="158"/>
      <c r="T925" s="158"/>
    </row>
    <row r="926" spans="5:20" ht="18" x14ac:dyDescent="0.35">
      <c r="E926" s="231" t="s">
        <v>73</v>
      </c>
      <c r="F926" s="222"/>
      <c r="G926" s="222"/>
      <c r="H926" s="222"/>
      <c r="I926" s="222"/>
      <c r="J926" s="230"/>
      <c r="K926" s="167">
        <f t="shared" si="168"/>
        <v>0</v>
      </c>
      <c r="L926" s="168">
        <f t="shared" si="169"/>
        <v>0</v>
      </c>
      <c r="M926" s="169">
        <f t="shared" si="170"/>
        <v>0</v>
      </c>
      <c r="N926" s="172">
        <f t="shared" si="171"/>
        <v>0</v>
      </c>
      <c r="O926" s="224">
        <v>1</v>
      </c>
      <c r="P926" s="158"/>
      <c r="Q926" s="158"/>
      <c r="R926" s="158"/>
      <c r="S926" s="158"/>
      <c r="T926" s="158"/>
    </row>
    <row r="927" spans="5:20" ht="18" x14ac:dyDescent="0.35">
      <c r="E927" s="231" t="s">
        <v>73</v>
      </c>
      <c r="F927" s="222"/>
      <c r="G927" s="222"/>
      <c r="H927" s="222"/>
      <c r="I927" s="222"/>
      <c r="J927" s="230"/>
      <c r="K927" s="167">
        <f t="shared" si="168"/>
        <v>0</v>
      </c>
      <c r="L927" s="168">
        <f t="shared" si="169"/>
        <v>0</v>
      </c>
      <c r="M927" s="169">
        <f t="shared" si="170"/>
        <v>0</v>
      </c>
      <c r="N927" s="172">
        <f t="shared" si="171"/>
        <v>0</v>
      </c>
      <c r="O927" s="224">
        <v>1</v>
      </c>
      <c r="P927" s="158"/>
      <c r="Q927" s="158"/>
      <c r="R927" s="158"/>
      <c r="S927" s="158"/>
      <c r="T927" s="158"/>
    </row>
    <row r="928" spans="5:20" ht="18" x14ac:dyDescent="0.35">
      <c r="E928" s="231" t="s">
        <v>73</v>
      </c>
      <c r="F928" s="222"/>
      <c r="G928" s="222"/>
      <c r="H928" s="222"/>
      <c r="I928" s="222"/>
      <c r="J928" s="230"/>
      <c r="K928" s="167">
        <f t="shared" si="168"/>
        <v>0</v>
      </c>
      <c r="L928" s="168">
        <f t="shared" si="169"/>
        <v>0</v>
      </c>
      <c r="M928" s="169">
        <f t="shared" si="170"/>
        <v>0</v>
      </c>
      <c r="N928" s="172">
        <f t="shared" si="171"/>
        <v>0</v>
      </c>
      <c r="O928" s="224">
        <v>1</v>
      </c>
      <c r="P928" s="158"/>
      <c r="Q928" s="158"/>
      <c r="R928" s="158"/>
      <c r="S928" s="158"/>
      <c r="T928" s="158"/>
    </row>
    <row r="929" spans="5:20" ht="18" x14ac:dyDescent="0.35">
      <c r="E929" s="231" t="s">
        <v>73</v>
      </c>
      <c r="F929" s="222"/>
      <c r="G929" s="222"/>
      <c r="H929" s="222"/>
      <c r="I929" s="222"/>
      <c r="J929" s="230"/>
      <c r="K929" s="167">
        <f t="shared" si="168"/>
        <v>0</v>
      </c>
      <c r="L929" s="168">
        <f t="shared" si="169"/>
        <v>0</v>
      </c>
      <c r="M929" s="169">
        <f t="shared" si="170"/>
        <v>0</v>
      </c>
      <c r="N929" s="172">
        <f t="shared" si="171"/>
        <v>0</v>
      </c>
      <c r="O929" s="224">
        <v>1</v>
      </c>
      <c r="P929" s="158"/>
      <c r="Q929" s="158"/>
      <c r="R929" s="158"/>
      <c r="S929" s="158"/>
      <c r="T929" s="158"/>
    </row>
    <row r="930" spans="5:20" ht="18" x14ac:dyDescent="0.35">
      <c r="E930" s="231" t="s">
        <v>73</v>
      </c>
      <c r="F930" s="222"/>
      <c r="G930" s="222"/>
      <c r="H930" s="222"/>
      <c r="I930" s="222"/>
      <c r="J930" s="230"/>
      <c r="K930" s="167">
        <f t="shared" si="168"/>
        <v>0</v>
      </c>
      <c r="L930" s="168">
        <f t="shared" si="169"/>
        <v>0</v>
      </c>
      <c r="M930" s="169">
        <f t="shared" si="170"/>
        <v>0</v>
      </c>
      <c r="N930" s="172">
        <f t="shared" si="171"/>
        <v>0</v>
      </c>
      <c r="O930" s="224">
        <v>1</v>
      </c>
      <c r="P930" s="158"/>
      <c r="Q930" s="158"/>
      <c r="R930" s="158"/>
      <c r="S930" s="158"/>
      <c r="T930" s="158"/>
    </row>
    <row r="931" spans="5:20" ht="18" x14ac:dyDescent="0.35">
      <c r="E931" s="231" t="s">
        <v>73</v>
      </c>
      <c r="F931" s="222"/>
      <c r="G931" s="222"/>
      <c r="H931" s="222"/>
      <c r="I931" s="222"/>
      <c r="J931" s="230"/>
      <c r="K931" s="167">
        <f t="shared" si="168"/>
        <v>0</v>
      </c>
      <c r="L931" s="168">
        <f t="shared" si="169"/>
        <v>0</v>
      </c>
      <c r="M931" s="169">
        <f t="shared" si="170"/>
        <v>0</v>
      </c>
      <c r="N931" s="172">
        <f t="shared" si="171"/>
        <v>0</v>
      </c>
      <c r="O931" s="224">
        <v>1</v>
      </c>
      <c r="P931" s="158"/>
      <c r="Q931" s="158"/>
      <c r="R931" s="158"/>
      <c r="S931" s="158"/>
      <c r="T931" s="158"/>
    </row>
    <row r="932" spans="5:20" ht="18" x14ac:dyDescent="0.35">
      <c r="E932" s="231" t="s">
        <v>73</v>
      </c>
      <c r="F932" s="222"/>
      <c r="G932" s="222"/>
      <c r="H932" s="222"/>
      <c r="I932" s="222"/>
      <c r="J932" s="230"/>
      <c r="K932" s="167">
        <f t="shared" si="168"/>
        <v>0</v>
      </c>
      <c r="L932" s="168">
        <f t="shared" si="169"/>
        <v>0</v>
      </c>
      <c r="M932" s="169">
        <f t="shared" si="170"/>
        <v>0</v>
      </c>
      <c r="N932" s="172">
        <f t="shared" si="171"/>
        <v>0</v>
      </c>
      <c r="O932" s="224">
        <v>1</v>
      </c>
      <c r="P932" s="158"/>
      <c r="Q932" s="158"/>
      <c r="R932" s="158"/>
      <c r="S932" s="158"/>
      <c r="T932" s="158"/>
    </row>
    <row r="933" spans="5:20" ht="18" x14ac:dyDescent="0.35">
      <c r="E933" s="231" t="s">
        <v>73</v>
      </c>
      <c r="F933" s="222"/>
      <c r="G933" s="222"/>
      <c r="H933" s="222"/>
      <c r="I933" s="222"/>
      <c r="J933" s="230"/>
      <c r="K933" s="167">
        <f t="shared" si="168"/>
        <v>0</v>
      </c>
      <c r="L933" s="168">
        <f t="shared" si="169"/>
        <v>0</v>
      </c>
      <c r="M933" s="169">
        <f t="shared" si="170"/>
        <v>0</v>
      </c>
      <c r="N933" s="172">
        <f t="shared" si="171"/>
        <v>0</v>
      </c>
      <c r="O933" s="224">
        <v>1</v>
      </c>
      <c r="P933" s="158"/>
      <c r="Q933" s="158"/>
      <c r="R933" s="158"/>
      <c r="S933" s="158"/>
      <c r="T933" s="158"/>
    </row>
    <row r="934" spans="5:20" ht="18" x14ac:dyDescent="0.35">
      <c r="E934" s="231" t="s">
        <v>73</v>
      </c>
      <c r="F934" s="222"/>
      <c r="G934" s="222"/>
      <c r="H934" s="222"/>
      <c r="I934" s="222"/>
      <c r="J934" s="230"/>
      <c r="K934" s="167">
        <f t="shared" si="168"/>
        <v>0</v>
      </c>
      <c r="L934" s="168">
        <f t="shared" si="169"/>
        <v>0</v>
      </c>
      <c r="M934" s="169">
        <f t="shared" si="170"/>
        <v>0</v>
      </c>
      <c r="N934" s="172">
        <f t="shared" si="171"/>
        <v>0</v>
      </c>
      <c r="O934" s="224">
        <v>1</v>
      </c>
      <c r="P934" s="158"/>
      <c r="Q934" s="158"/>
      <c r="R934" s="158"/>
      <c r="S934" s="158"/>
      <c r="T934" s="158"/>
    </row>
    <row r="935" spans="5:20" ht="18" x14ac:dyDescent="0.35">
      <c r="E935" s="231" t="s">
        <v>73</v>
      </c>
      <c r="F935" s="222"/>
      <c r="G935" s="222"/>
      <c r="H935" s="222"/>
      <c r="I935" s="222"/>
      <c r="J935" s="230"/>
      <c r="K935" s="167">
        <f t="shared" si="168"/>
        <v>0</v>
      </c>
      <c r="L935" s="168">
        <f t="shared" si="169"/>
        <v>0</v>
      </c>
      <c r="M935" s="169">
        <f t="shared" si="170"/>
        <v>0</v>
      </c>
      <c r="N935" s="172">
        <f t="shared" si="171"/>
        <v>0</v>
      </c>
      <c r="O935" s="224">
        <v>1</v>
      </c>
      <c r="P935" s="158"/>
      <c r="Q935" s="158"/>
      <c r="R935" s="158"/>
      <c r="S935" s="158"/>
      <c r="T935" s="158"/>
    </row>
    <row r="936" spans="5:20" ht="18" x14ac:dyDescent="0.35">
      <c r="E936" s="231" t="s">
        <v>73</v>
      </c>
      <c r="F936" s="222"/>
      <c r="G936" s="222"/>
      <c r="H936" s="222"/>
      <c r="I936" s="222"/>
      <c r="J936" s="230"/>
      <c r="K936" s="167">
        <f t="shared" si="168"/>
        <v>0</v>
      </c>
      <c r="L936" s="168">
        <f t="shared" si="169"/>
        <v>0</v>
      </c>
      <c r="M936" s="169">
        <f t="shared" si="170"/>
        <v>0</v>
      </c>
      <c r="N936" s="172">
        <f t="shared" si="171"/>
        <v>0</v>
      </c>
      <c r="O936" s="224">
        <v>1</v>
      </c>
      <c r="P936" s="158"/>
      <c r="Q936" s="158"/>
      <c r="R936" s="158"/>
      <c r="S936" s="158"/>
      <c r="T936" s="158"/>
    </row>
    <row r="937" spans="5:20" ht="18" x14ac:dyDescent="0.35">
      <c r="E937" s="231" t="s">
        <v>73</v>
      </c>
      <c r="F937" s="222"/>
      <c r="G937" s="222"/>
      <c r="H937" s="222"/>
      <c r="I937" s="222"/>
      <c r="J937" s="230"/>
      <c r="K937" s="167">
        <f t="shared" si="168"/>
        <v>0</v>
      </c>
      <c r="L937" s="168">
        <f t="shared" si="169"/>
        <v>0</v>
      </c>
      <c r="M937" s="169">
        <f t="shared" si="170"/>
        <v>0</v>
      </c>
      <c r="N937" s="172">
        <f t="shared" si="171"/>
        <v>0</v>
      </c>
      <c r="O937" s="224">
        <v>1</v>
      </c>
      <c r="P937" s="158"/>
      <c r="Q937" s="158"/>
      <c r="R937" s="158"/>
      <c r="S937" s="158"/>
      <c r="T937" s="158"/>
    </row>
    <row r="938" spans="5:20" ht="18.600000000000001" thickBot="1" x14ac:dyDescent="0.4">
      <c r="E938" s="231" t="s">
        <v>73</v>
      </c>
      <c r="F938" s="222"/>
      <c r="G938" s="222"/>
      <c r="H938" s="222"/>
      <c r="I938" s="222"/>
      <c r="J938" s="230"/>
      <c r="K938" s="173">
        <f t="shared" si="168"/>
        <v>0</v>
      </c>
      <c r="L938" s="174">
        <f t="shared" si="169"/>
        <v>0</v>
      </c>
      <c r="M938" s="175">
        <f t="shared" si="170"/>
        <v>0</v>
      </c>
      <c r="N938" s="176">
        <f t="shared" si="171"/>
        <v>0</v>
      </c>
      <c r="O938" s="224">
        <v>1</v>
      </c>
      <c r="P938" s="158"/>
      <c r="Q938" s="158"/>
      <c r="R938" s="158"/>
      <c r="S938" s="158"/>
      <c r="T938" s="158"/>
    </row>
    <row r="939" spans="5:20" ht="18.600000000000001" thickTop="1" x14ac:dyDescent="0.35">
      <c r="E939" s="237" t="s">
        <v>74</v>
      </c>
      <c r="F939" s="238"/>
      <c r="G939" s="238"/>
      <c r="H939" s="238"/>
      <c r="I939" s="238"/>
      <c r="J939" s="238"/>
      <c r="K939" s="239"/>
      <c r="L939" s="239"/>
      <c r="M939" s="239"/>
      <c r="N939" s="266"/>
      <c r="O939" s="240"/>
    </row>
    <row r="940" spans="5:20" ht="18" x14ac:dyDescent="0.35">
      <c r="E940" s="231" t="s">
        <v>73</v>
      </c>
      <c r="F940" s="222"/>
      <c r="G940" s="222"/>
      <c r="H940" s="222"/>
      <c r="I940" s="222"/>
      <c r="J940" s="230"/>
      <c r="K940" s="167">
        <f t="shared" ref="K940:K959" si="172">G940*H940*I940</f>
        <v>0</v>
      </c>
      <c r="L940" s="168">
        <f t="shared" ref="L940:L959" si="173">(H940+I940)*2*J940*G940</f>
        <v>0</v>
      </c>
      <c r="M940" s="169">
        <f t="shared" ref="M940:M959" si="174">G940*H940*I940*J940</f>
        <v>0</v>
      </c>
      <c r="N940" s="170">
        <f t="shared" ref="N940:N959" si="175">G940*(H940+0.5+0.5)*(I940+0.5+0.5)*J940</f>
        <v>0</v>
      </c>
      <c r="O940" s="224">
        <v>1</v>
      </c>
      <c r="P940" s="158"/>
      <c r="Q940" s="158"/>
      <c r="R940" s="158"/>
      <c r="S940" s="158"/>
      <c r="T940" s="158"/>
    </row>
    <row r="941" spans="5:20" ht="18" x14ac:dyDescent="0.35">
      <c r="E941" s="231" t="s">
        <v>73</v>
      </c>
      <c r="F941" s="222"/>
      <c r="G941" s="222"/>
      <c r="H941" s="222"/>
      <c r="I941" s="222"/>
      <c r="J941" s="230"/>
      <c r="K941" s="167">
        <f t="shared" si="172"/>
        <v>0</v>
      </c>
      <c r="L941" s="168">
        <f t="shared" si="173"/>
        <v>0</v>
      </c>
      <c r="M941" s="169">
        <f t="shared" si="174"/>
        <v>0</v>
      </c>
      <c r="N941" s="172">
        <f t="shared" si="175"/>
        <v>0</v>
      </c>
      <c r="O941" s="224">
        <v>1</v>
      </c>
      <c r="P941" s="158"/>
      <c r="Q941" s="158"/>
      <c r="R941" s="158"/>
      <c r="S941" s="158"/>
      <c r="T941" s="158"/>
    </row>
    <row r="942" spans="5:20" ht="18" x14ac:dyDescent="0.35">
      <c r="E942" s="231" t="s">
        <v>73</v>
      </c>
      <c r="F942" s="222"/>
      <c r="G942" s="222"/>
      <c r="H942" s="222"/>
      <c r="I942" s="222"/>
      <c r="J942" s="230"/>
      <c r="K942" s="167">
        <f t="shared" si="172"/>
        <v>0</v>
      </c>
      <c r="L942" s="168">
        <f t="shared" si="173"/>
        <v>0</v>
      </c>
      <c r="M942" s="169">
        <f t="shared" si="174"/>
        <v>0</v>
      </c>
      <c r="N942" s="172">
        <f t="shared" si="175"/>
        <v>0</v>
      </c>
      <c r="O942" s="224">
        <v>1</v>
      </c>
      <c r="P942" s="158"/>
      <c r="Q942" s="158"/>
      <c r="R942" s="158"/>
      <c r="S942" s="158"/>
      <c r="T942" s="158"/>
    </row>
    <row r="943" spans="5:20" ht="18" x14ac:dyDescent="0.35">
      <c r="E943" s="231" t="s">
        <v>73</v>
      </c>
      <c r="F943" s="222"/>
      <c r="G943" s="222"/>
      <c r="H943" s="222"/>
      <c r="I943" s="222"/>
      <c r="J943" s="230"/>
      <c r="K943" s="167">
        <f t="shared" si="172"/>
        <v>0</v>
      </c>
      <c r="L943" s="168">
        <f t="shared" si="173"/>
        <v>0</v>
      </c>
      <c r="M943" s="169">
        <f t="shared" si="174"/>
        <v>0</v>
      </c>
      <c r="N943" s="172">
        <f t="shared" si="175"/>
        <v>0</v>
      </c>
      <c r="O943" s="224">
        <v>1</v>
      </c>
      <c r="P943" s="158"/>
      <c r="Q943" s="158"/>
      <c r="R943" s="158"/>
      <c r="S943" s="158"/>
      <c r="T943" s="158"/>
    </row>
    <row r="944" spans="5:20" ht="18" x14ac:dyDescent="0.35">
      <c r="E944" s="231" t="s">
        <v>73</v>
      </c>
      <c r="F944" s="222"/>
      <c r="G944" s="222"/>
      <c r="H944" s="222"/>
      <c r="I944" s="222"/>
      <c r="J944" s="230"/>
      <c r="K944" s="167">
        <f t="shared" si="172"/>
        <v>0</v>
      </c>
      <c r="L944" s="168">
        <f t="shared" si="173"/>
        <v>0</v>
      </c>
      <c r="M944" s="169">
        <f t="shared" si="174"/>
        <v>0</v>
      </c>
      <c r="N944" s="172">
        <f t="shared" si="175"/>
        <v>0</v>
      </c>
      <c r="O944" s="224">
        <v>1</v>
      </c>
      <c r="P944" s="158"/>
      <c r="Q944" s="158"/>
      <c r="R944" s="158"/>
      <c r="S944" s="158"/>
      <c r="T944" s="158"/>
    </row>
    <row r="945" spans="5:20" ht="18" x14ac:dyDescent="0.35">
      <c r="E945" s="231" t="s">
        <v>73</v>
      </c>
      <c r="F945" s="222"/>
      <c r="G945" s="222"/>
      <c r="H945" s="222"/>
      <c r="I945" s="222"/>
      <c r="J945" s="230"/>
      <c r="K945" s="167">
        <f t="shared" si="172"/>
        <v>0</v>
      </c>
      <c r="L945" s="168">
        <f t="shared" si="173"/>
        <v>0</v>
      </c>
      <c r="M945" s="169">
        <f t="shared" si="174"/>
        <v>0</v>
      </c>
      <c r="N945" s="172">
        <f t="shared" si="175"/>
        <v>0</v>
      </c>
      <c r="O945" s="224">
        <v>1</v>
      </c>
      <c r="P945" s="158"/>
      <c r="Q945" s="158"/>
      <c r="R945" s="158"/>
      <c r="S945" s="158"/>
      <c r="T945" s="158"/>
    </row>
    <row r="946" spans="5:20" ht="18" x14ac:dyDescent="0.35">
      <c r="E946" s="231" t="s">
        <v>73</v>
      </c>
      <c r="F946" s="222"/>
      <c r="G946" s="222"/>
      <c r="H946" s="222"/>
      <c r="I946" s="222"/>
      <c r="J946" s="230"/>
      <c r="K946" s="167">
        <f t="shared" si="172"/>
        <v>0</v>
      </c>
      <c r="L946" s="168">
        <f t="shared" si="173"/>
        <v>0</v>
      </c>
      <c r="M946" s="169">
        <f t="shared" si="174"/>
        <v>0</v>
      </c>
      <c r="N946" s="172">
        <f t="shared" si="175"/>
        <v>0</v>
      </c>
      <c r="O946" s="224">
        <v>1</v>
      </c>
      <c r="P946" s="158"/>
      <c r="Q946" s="158"/>
      <c r="R946" s="158"/>
      <c r="S946" s="158"/>
      <c r="T946" s="158"/>
    </row>
    <row r="947" spans="5:20" ht="18" x14ac:dyDescent="0.35">
      <c r="E947" s="231" t="s">
        <v>73</v>
      </c>
      <c r="F947" s="222"/>
      <c r="G947" s="222"/>
      <c r="H947" s="222"/>
      <c r="I947" s="222"/>
      <c r="J947" s="230"/>
      <c r="K947" s="167">
        <f t="shared" si="172"/>
        <v>0</v>
      </c>
      <c r="L947" s="168">
        <f t="shared" si="173"/>
        <v>0</v>
      </c>
      <c r="M947" s="169">
        <f t="shared" si="174"/>
        <v>0</v>
      </c>
      <c r="N947" s="172">
        <f t="shared" si="175"/>
        <v>0</v>
      </c>
      <c r="O947" s="224">
        <v>1</v>
      </c>
      <c r="P947" s="158"/>
      <c r="Q947" s="158"/>
      <c r="R947" s="158"/>
      <c r="S947" s="158"/>
      <c r="T947" s="158"/>
    </row>
    <row r="948" spans="5:20" ht="18" x14ac:dyDescent="0.35">
      <c r="E948" s="231" t="s">
        <v>73</v>
      </c>
      <c r="F948" s="222"/>
      <c r="G948" s="222"/>
      <c r="H948" s="222"/>
      <c r="I948" s="222"/>
      <c r="J948" s="230"/>
      <c r="K948" s="167">
        <f t="shared" si="172"/>
        <v>0</v>
      </c>
      <c r="L948" s="168">
        <f t="shared" si="173"/>
        <v>0</v>
      </c>
      <c r="M948" s="169">
        <f t="shared" si="174"/>
        <v>0</v>
      </c>
      <c r="N948" s="172">
        <f t="shared" si="175"/>
        <v>0</v>
      </c>
      <c r="O948" s="224">
        <v>1</v>
      </c>
      <c r="P948" s="158"/>
      <c r="Q948" s="158"/>
      <c r="R948" s="158"/>
      <c r="S948" s="158"/>
      <c r="T948" s="158"/>
    </row>
    <row r="949" spans="5:20" ht="18" x14ac:dyDescent="0.35">
      <c r="E949" s="231" t="s">
        <v>73</v>
      </c>
      <c r="F949" s="222"/>
      <c r="G949" s="222"/>
      <c r="H949" s="222"/>
      <c r="I949" s="222"/>
      <c r="J949" s="230"/>
      <c r="K949" s="167">
        <f t="shared" si="172"/>
        <v>0</v>
      </c>
      <c r="L949" s="168">
        <f t="shared" si="173"/>
        <v>0</v>
      </c>
      <c r="M949" s="169">
        <f t="shared" si="174"/>
        <v>0</v>
      </c>
      <c r="N949" s="172">
        <f t="shared" si="175"/>
        <v>0</v>
      </c>
      <c r="O949" s="224">
        <v>1</v>
      </c>
      <c r="P949" s="158"/>
      <c r="Q949" s="158"/>
      <c r="R949" s="158"/>
      <c r="S949" s="158"/>
      <c r="T949" s="158"/>
    </row>
    <row r="950" spans="5:20" ht="18" x14ac:dyDescent="0.35">
      <c r="E950" s="231" t="s">
        <v>73</v>
      </c>
      <c r="F950" s="222"/>
      <c r="G950" s="222"/>
      <c r="H950" s="222"/>
      <c r="I950" s="222"/>
      <c r="J950" s="230"/>
      <c r="K950" s="167">
        <f t="shared" si="172"/>
        <v>0</v>
      </c>
      <c r="L950" s="168">
        <f t="shared" si="173"/>
        <v>0</v>
      </c>
      <c r="M950" s="169">
        <f t="shared" si="174"/>
        <v>0</v>
      </c>
      <c r="N950" s="172">
        <f t="shared" si="175"/>
        <v>0</v>
      </c>
      <c r="O950" s="224">
        <v>1</v>
      </c>
      <c r="P950" s="158"/>
      <c r="Q950" s="158"/>
      <c r="R950" s="158"/>
      <c r="S950" s="158"/>
      <c r="T950" s="158"/>
    </row>
    <row r="951" spans="5:20" ht="18" x14ac:dyDescent="0.35">
      <c r="E951" s="231" t="s">
        <v>73</v>
      </c>
      <c r="F951" s="222"/>
      <c r="G951" s="222"/>
      <c r="H951" s="222"/>
      <c r="I951" s="222"/>
      <c r="J951" s="230"/>
      <c r="K951" s="167">
        <f t="shared" si="172"/>
        <v>0</v>
      </c>
      <c r="L951" s="168">
        <f t="shared" si="173"/>
        <v>0</v>
      </c>
      <c r="M951" s="169">
        <f t="shared" si="174"/>
        <v>0</v>
      </c>
      <c r="N951" s="172">
        <f t="shared" si="175"/>
        <v>0</v>
      </c>
      <c r="O951" s="224">
        <v>1</v>
      </c>
      <c r="P951" s="158"/>
      <c r="Q951" s="158"/>
      <c r="R951" s="158"/>
      <c r="S951" s="158"/>
      <c r="T951" s="158"/>
    </row>
    <row r="952" spans="5:20" ht="18" x14ac:dyDescent="0.35">
      <c r="E952" s="231" t="s">
        <v>73</v>
      </c>
      <c r="F952" s="222"/>
      <c r="G952" s="222"/>
      <c r="H952" s="222"/>
      <c r="I952" s="222"/>
      <c r="J952" s="230"/>
      <c r="K952" s="167">
        <f t="shared" si="172"/>
        <v>0</v>
      </c>
      <c r="L952" s="168">
        <f t="shared" si="173"/>
        <v>0</v>
      </c>
      <c r="M952" s="169">
        <f t="shared" si="174"/>
        <v>0</v>
      </c>
      <c r="N952" s="172">
        <f t="shared" si="175"/>
        <v>0</v>
      </c>
      <c r="O952" s="224">
        <v>1</v>
      </c>
      <c r="P952" s="158"/>
      <c r="Q952" s="158"/>
      <c r="R952" s="158"/>
      <c r="S952" s="158"/>
      <c r="T952" s="158"/>
    </row>
    <row r="953" spans="5:20" ht="18" x14ac:dyDescent="0.35">
      <c r="E953" s="231" t="s">
        <v>73</v>
      </c>
      <c r="F953" s="222"/>
      <c r="G953" s="222"/>
      <c r="H953" s="222"/>
      <c r="I953" s="222"/>
      <c r="J953" s="230"/>
      <c r="K953" s="167">
        <f t="shared" si="172"/>
        <v>0</v>
      </c>
      <c r="L953" s="168">
        <f t="shared" si="173"/>
        <v>0</v>
      </c>
      <c r="M953" s="169">
        <f t="shared" si="174"/>
        <v>0</v>
      </c>
      <c r="N953" s="172">
        <f t="shared" si="175"/>
        <v>0</v>
      </c>
      <c r="O953" s="224">
        <v>1</v>
      </c>
      <c r="P953" s="158"/>
      <c r="Q953" s="158"/>
      <c r="R953" s="158"/>
      <c r="S953" s="158"/>
      <c r="T953" s="158"/>
    </row>
    <row r="954" spans="5:20" ht="18" x14ac:dyDescent="0.35">
      <c r="E954" s="231" t="s">
        <v>73</v>
      </c>
      <c r="F954" s="222"/>
      <c r="G954" s="222"/>
      <c r="H954" s="222"/>
      <c r="I954" s="222"/>
      <c r="J954" s="230"/>
      <c r="K954" s="167">
        <f t="shared" si="172"/>
        <v>0</v>
      </c>
      <c r="L954" s="168">
        <f t="shared" si="173"/>
        <v>0</v>
      </c>
      <c r="M954" s="169">
        <f t="shared" si="174"/>
        <v>0</v>
      </c>
      <c r="N954" s="172">
        <f t="shared" si="175"/>
        <v>0</v>
      </c>
      <c r="O954" s="224">
        <v>1</v>
      </c>
      <c r="P954" s="158"/>
      <c r="Q954" s="158"/>
      <c r="R954" s="158"/>
      <c r="S954" s="158"/>
      <c r="T954" s="158"/>
    </row>
    <row r="955" spans="5:20" ht="18" x14ac:dyDescent="0.35">
      <c r="E955" s="231" t="s">
        <v>73</v>
      </c>
      <c r="F955" s="222"/>
      <c r="G955" s="222"/>
      <c r="H955" s="222"/>
      <c r="I955" s="222"/>
      <c r="J955" s="230"/>
      <c r="K955" s="167">
        <f t="shared" si="172"/>
        <v>0</v>
      </c>
      <c r="L955" s="168">
        <f t="shared" si="173"/>
        <v>0</v>
      </c>
      <c r="M955" s="169">
        <f t="shared" si="174"/>
        <v>0</v>
      </c>
      <c r="N955" s="172">
        <f t="shared" si="175"/>
        <v>0</v>
      </c>
      <c r="O955" s="224">
        <v>1</v>
      </c>
      <c r="P955" s="158"/>
      <c r="Q955" s="158"/>
      <c r="R955" s="158"/>
      <c r="S955" s="158"/>
      <c r="T955" s="158"/>
    </row>
    <row r="956" spans="5:20" ht="18" x14ac:dyDescent="0.35">
      <c r="E956" s="231" t="s">
        <v>73</v>
      </c>
      <c r="F956" s="222"/>
      <c r="G956" s="222"/>
      <c r="H956" s="222"/>
      <c r="I956" s="222"/>
      <c r="J956" s="230"/>
      <c r="K956" s="167">
        <f t="shared" si="172"/>
        <v>0</v>
      </c>
      <c r="L956" s="168">
        <f t="shared" si="173"/>
        <v>0</v>
      </c>
      <c r="M956" s="169">
        <f t="shared" si="174"/>
        <v>0</v>
      </c>
      <c r="N956" s="172">
        <f t="shared" si="175"/>
        <v>0</v>
      </c>
      <c r="O956" s="224">
        <v>1</v>
      </c>
      <c r="P956" s="158"/>
      <c r="Q956" s="158"/>
      <c r="R956" s="158"/>
      <c r="S956" s="158"/>
      <c r="T956" s="158"/>
    </row>
    <row r="957" spans="5:20" ht="18" x14ac:dyDescent="0.35">
      <c r="E957" s="231" t="s">
        <v>73</v>
      </c>
      <c r="F957" s="222"/>
      <c r="G957" s="222"/>
      <c r="H957" s="222"/>
      <c r="I957" s="222"/>
      <c r="J957" s="230"/>
      <c r="K957" s="167">
        <f t="shared" si="172"/>
        <v>0</v>
      </c>
      <c r="L957" s="168">
        <f t="shared" si="173"/>
        <v>0</v>
      </c>
      <c r="M957" s="169">
        <f t="shared" si="174"/>
        <v>0</v>
      </c>
      <c r="N957" s="172">
        <f t="shared" si="175"/>
        <v>0</v>
      </c>
      <c r="O957" s="224">
        <v>1</v>
      </c>
      <c r="P957" s="158"/>
      <c r="Q957" s="158"/>
      <c r="R957" s="158"/>
      <c r="S957" s="158"/>
      <c r="T957" s="158"/>
    </row>
    <row r="958" spans="5:20" ht="18" x14ac:dyDescent="0.35">
      <c r="E958" s="231" t="s">
        <v>73</v>
      </c>
      <c r="F958" s="222"/>
      <c r="G958" s="222"/>
      <c r="H958" s="222"/>
      <c r="I958" s="222"/>
      <c r="J958" s="230"/>
      <c r="K958" s="167">
        <f t="shared" si="172"/>
        <v>0</v>
      </c>
      <c r="L958" s="168">
        <f t="shared" si="173"/>
        <v>0</v>
      </c>
      <c r="M958" s="169">
        <f t="shared" si="174"/>
        <v>0</v>
      </c>
      <c r="N958" s="172">
        <f t="shared" si="175"/>
        <v>0</v>
      </c>
      <c r="O958" s="224">
        <v>1</v>
      </c>
      <c r="P958" s="158"/>
      <c r="Q958" s="158"/>
      <c r="R958" s="158"/>
      <c r="S958" s="158"/>
      <c r="T958" s="158"/>
    </row>
    <row r="959" spans="5:20" ht="18.600000000000001" thickBot="1" x14ac:dyDescent="0.4">
      <c r="E959" s="234" t="s">
        <v>73</v>
      </c>
      <c r="F959" s="227"/>
      <c r="G959" s="227"/>
      <c r="H959" s="227"/>
      <c r="I959" s="227"/>
      <c r="J959" s="235"/>
      <c r="K959" s="173">
        <f t="shared" si="172"/>
        <v>0</v>
      </c>
      <c r="L959" s="174">
        <f t="shared" si="173"/>
        <v>0</v>
      </c>
      <c r="M959" s="175">
        <f t="shared" si="174"/>
        <v>0</v>
      </c>
      <c r="N959" s="176">
        <f t="shared" si="175"/>
        <v>0</v>
      </c>
      <c r="O959" s="228">
        <v>1</v>
      </c>
      <c r="P959" s="158"/>
      <c r="Q959" s="158"/>
      <c r="R959" s="158"/>
      <c r="S959" s="158"/>
      <c r="T959" s="158"/>
    </row>
    <row r="960" spans="5:20" ht="27" thickTop="1" thickBot="1" x14ac:dyDescent="0.55000000000000004">
      <c r="E960" s="177"/>
      <c r="F960" s="178"/>
      <c r="G960" s="212"/>
      <c r="H960" s="179"/>
      <c r="I960" s="179"/>
      <c r="J960" s="211" t="s">
        <v>6</v>
      </c>
      <c r="K960" s="181">
        <f>SUM(K898:K959)</f>
        <v>0</v>
      </c>
      <c r="L960" s="181">
        <f>SUM(L898:L959)</f>
        <v>0</v>
      </c>
      <c r="M960" s="181">
        <f>SUM(M898:M959)</f>
        <v>0</v>
      </c>
      <c r="N960" s="182">
        <f>SUM(N898:N959)</f>
        <v>0</v>
      </c>
      <c r="O960" s="209" t="s">
        <v>75</v>
      </c>
      <c r="P960" s="158"/>
      <c r="Q960" s="158"/>
      <c r="R960" s="158"/>
      <c r="S960" s="158"/>
      <c r="T960" s="158"/>
    </row>
    <row r="961" spans="2:20" ht="27" thickTop="1" thickBot="1" x14ac:dyDescent="0.55000000000000004">
      <c r="E961" s="185"/>
      <c r="F961" s="186"/>
      <c r="G961" s="188" t="s">
        <v>76</v>
      </c>
      <c r="H961" s="187"/>
      <c r="I961" s="187"/>
      <c r="J961" s="210"/>
      <c r="K961" s="193">
        <f>M960-O961</f>
        <v>0</v>
      </c>
      <c r="L961" s="191" t="s">
        <v>77</v>
      </c>
      <c r="M961" s="191"/>
      <c r="N961" s="191"/>
      <c r="O961" s="193">
        <f>SUMIF((O898:O959),2,(M898:M959))</f>
        <v>0</v>
      </c>
      <c r="P961" s="158"/>
      <c r="Q961" s="158"/>
      <c r="R961" s="158"/>
      <c r="S961" s="158"/>
      <c r="T961" s="158"/>
    </row>
    <row r="962" spans="2:20" ht="8.1" customHeight="1" thickTop="1" thickBot="1" x14ac:dyDescent="0.4">
      <c r="B962" s="194"/>
      <c r="C962" s="195"/>
      <c r="D962" s="196"/>
      <c r="E962" s="196"/>
      <c r="F962" s="196"/>
      <c r="G962" s="196"/>
      <c r="H962" s="196"/>
      <c r="I962" s="196"/>
      <c r="J962" s="196"/>
      <c r="K962" s="196"/>
      <c r="L962" s="158"/>
      <c r="M962" s="158"/>
      <c r="N962" s="158"/>
      <c r="O962" s="158"/>
      <c r="P962" s="158"/>
      <c r="Q962" s="158"/>
      <c r="R962" s="158"/>
      <c r="S962" s="158"/>
      <c r="T962" s="158"/>
    </row>
    <row r="963" spans="2:20" ht="24.6" thickTop="1" thickBot="1" x14ac:dyDescent="0.4">
      <c r="B963" s="619" t="s">
        <v>89</v>
      </c>
      <c r="C963" s="620"/>
      <c r="D963" s="620"/>
      <c r="E963" s="620"/>
      <c r="F963" s="620"/>
      <c r="G963" s="620"/>
      <c r="H963" s="620"/>
      <c r="I963" s="620"/>
      <c r="J963" s="620"/>
      <c r="K963" s="620"/>
      <c r="L963" s="620"/>
      <c r="M963" s="620"/>
      <c r="N963" s="620"/>
      <c r="O963" s="621"/>
      <c r="P963" s="158"/>
      <c r="Q963" s="158"/>
      <c r="R963" s="158"/>
      <c r="S963" s="158"/>
      <c r="T963" s="158"/>
    </row>
    <row r="964" spans="2:20" ht="19.2" thickTop="1" thickBot="1" x14ac:dyDescent="0.4">
      <c r="B964" s="162"/>
      <c r="C964" s="163" t="s">
        <v>60</v>
      </c>
      <c r="D964" s="163" t="s">
        <v>61</v>
      </c>
      <c r="E964" s="163" t="s">
        <v>62</v>
      </c>
      <c r="F964" s="163" t="s">
        <v>63</v>
      </c>
      <c r="G964" s="164" t="s">
        <v>64</v>
      </c>
      <c r="H964" s="163" t="s">
        <v>65</v>
      </c>
      <c r="I964" s="163" t="s">
        <v>66</v>
      </c>
      <c r="J964" s="163" t="s">
        <v>67</v>
      </c>
      <c r="K964" s="163" t="s">
        <v>68</v>
      </c>
      <c r="L964" s="163" t="s">
        <v>69</v>
      </c>
      <c r="M964" s="165" t="s">
        <v>70</v>
      </c>
      <c r="N964" s="166" t="s">
        <v>71</v>
      </c>
      <c r="O964" s="166" t="s">
        <v>72</v>
      </c>
      <c r="P964" s="158"/>
      <c r="Q964" s="158"/>
      <c r="R964" s="158"/>
      <c r="S964" s="158"/>
      <c r="T964" s="158"/>
    </row>
    <row r="965" spans="2:20" ht="18.600000000000001" thickTop="1" x14ac:dyDescent="0.35">
      <c r="B965" s="255" t="s">
        <v>82</v>
      </c>
      <c r="C965" s="256"/>
      <c r="D965" s="256"/>
      <c r="E965" s="256"/>
      <c r="F965" s="256"/>
      <c r="G965" s="256"/>
      <c r="H965" s="256"/>
      <c r="I965" s="256"/>
      <c r="J965" s="256"/>
      <c r="K965" s="267"/>
      <c r="L965" s="267"/>
      <c r="M965" s="268"/>
      <c r="N965" s="269"/>
      <c r="O965" s="246"/>
    </row>
    <row r="966" spans="2:20" ht="18" x14ac:dyDescent="0.35">
      <c r="B966" s="229" t="s">
        <v>73</v>
      </c>
      <c r="C966" s="222"/>
      <c r="D966" s="222"/>
      <c r="E966" s="222"/>
      <c r="F966" s="222"/>
      <c r="G966" s="222"/>
      <c r="H966" s="222"/>
      <c r="I966" s="222"/>
      <c r="J966" s="223"/>
      <c r="K966" s="167">
        <f t="shared" ref="K966:K985" si="176">G966*H966*I966</f>
        <v>0</v>
      </c>
      <c r="L966" s="168">
        <f t="shared" ref="L966:L985" si="177">(H966+I966)*2*J966*G966</f>
        <v>0</v>
      </c>
      <c r="M966" s="169">
        <f t="shared" ref="M966:M985" si="178">G966*H966*I966*J966</f>
        <v>0</v>
      </c>
      <c r="N966" s="170">
        <f t="shared" ref="N966:N985" si="179">G966*(H966+0.5+0.5)*(I966+0.5+0.5)*J966</f>
        <v>0</v>
      </c>
      <c r="O966" s="224">
        <v>1</v>
      </c>
      <c r="P966" s="171">
        <f>((E966+(E966+H966))/2)*F966</f>
        <v>0</v>
      </c>
      <c r="Q966" s="171">
        <f>((H966+(E966+H966))/2)*I966</f>
        <v>0</v>
      </c>
      <c r="R966" s="171">
        <f>(P966+Q966)*J966</f>
        <v>0</v>
      </c>
      <c r="S966" s="158"/>
      <c r="T966" s="158"/>
    </row>
    <row r="967" spans="2:20" ht="18" x14ac:dyDescent="0.35">
      <c r="B967" s="231" t="s">
        <v>73</v>
      </c>
      <c r="C967" s="222"/>
      <c r="D967" s="222"/>
      <c r="E967" s="222"/>
      <c r="F967" s="222"/>
      <c r="G967" s="222"/>
      <c r="H967" s="222"/>
      <c r="I967" s="222"/>
      <c r="J967" s="223"/>
      <c r="K967" s="167">
        <f t="shared" si="176"/>
        <v>0</v>
      </c>
      <c r="L967" s="168">
        <f t="shared" si="177"/>
        <v>0</v>
      </c>
      <c r="M967" s="169">
        <f t="shared" si="178"/>
        <v>0</v>
      </c>
      <c r="N967" s="172">
        <f t="shared" si="179"/>
        <v>0</v>
      </c>
      <c r="O967" s="224">
        <v>1</v>
      </c>
      <c r="P967" s="171"/>
      <c r="Q967" s="171"/>
      <c r="R967" s="158"/>
      <c r="S967" s="158"/>
      <c r="T967" s="158"/>
    </row>
    <row r="968" spans="2:20" ht="18" x14ac:dyDescent="0.35">
      <c r="B968" s="231" t="s">
        <v>73</v>
      </c>
      <c r="C968" s="222"/>
      <c r="D968" s="222"/>
      <c r="E968" s="222"/>
      <c r="F968" s="222"/>
      <c r="G968" s="222"/>
      <c r="H968" s="222"/>
      <c r="I968" s="222"/>
      <c r="J968" s="223"/>
      <c r="K968" s="167">
        <f t="shared" si="176"/>
        <v>0</v>
      </c>
      <c r="L968" s="168">
        <f t="shared" si="177"/>
        <v>0</v>
      </c>
      <c r="M968" s="169">
        <f t="shared" si="178"/>
        <v>0</v>
      </c>
      <c r="N968" s="172">
        <f t="shared" si="179"/>
        <v>0</v>
      </c>
      <c r="O968" s="224">
        <v>1</v>
      </c>
      <c r="P968" s="158"/>
      <c r="Q968" s="158"/>
      <c r="R968" s="158"/>
      <c r="S968" s="158"/>
      <c r="T968" s="158"/>
    </row>
    <row r="969" spans="2:20" ht="18" x14ac:dyDescent="0.35">
      <c r="B969" s="231" t="s">
        <v>73</v>
      </c>
      <c r="C969" s="222"/>
      <c r="D969" s="222"/>
      <c r="E969" s="222"/>
      <c r="F969" s="222"/>
      <c r="G969" s="222"/>
      <c r="H969" s="222"/>
      <c r="I969" s="222"/>
      <c r="J969" s="223"/>
      <c r="K969" s="167">
        <f t="shared" si="176"/>
        <v>0</v>
      </c>
      <c r="L969" s="168">
        <f t="shared" si="177"/>
        <v>0</v>
      </c>
      <c r="M969" s="169">
        <f t="shared" si="178"/>
        <v>0</v>
      </c>
      <c r="N969" s="172">
        <f t="shared" si="179"/>
        <v>0</v>
      </c>
      <c r="O969" s="224">
        <v>1</v>
      </c>
      <c r="P969" s="158"/>
      <c r="Q969" s="158"/>
      <c r="R969" s="158"/>
      <c r="S969" s="158"/>
      <c r="T969" s="158"/>
    </row>
    <row r="970" spans="2:20" ht="18" x14ac:dyDescent="0.35">
      <c r="B970" s="231" t="s">
        <v>73</v>
      </c>
      <c r="C970" s="222"/>
      <c r="D970" s="222"/>
      <c r="E970" s="222"/>
      <c r="F970" s="222"/>
      <c r="G970" s="222"/>
      <c r="H970" s="222"/>
      <c r="I970" s="222"/>
      <c r="J970" s="223"/>
      <c r="K970" s="167">
        <f t="shared" si="176"/>
        <v>0</v>
      </c>
      <c r="L970" s="168">
        <f t="shared" si="177"/>
        <v>0</v>
      </c>
      <c r="M970" s="169">
        <f t="shared" si="178"/>
        <v>0</v>
      </c>
      <c r="N970" s="172">
        <f t="shared" si="179"/>
        <v>0</v>
      </c>
      <c r="O970" s="224">
        <v>1</v>
      </c>
      <c r="P970" s="158"/>
      <c r="Q970" s="158"/>
      <c r="R970" s="158"/>
      <c r="S970" s="158"/>
      <c r="T970" s="158"/>
    </row>
    <row r="971" spans="2:20" ht="18" x14ac:dyDescent="0.35">
      <c r="B971" s="231" t="s">
        <v>73</v>
      </c>
      <c r="C971" s="222"/>
      <c r="D971" s="222"/>
      <c r="E971" s="222"/>
      <c r="F971" s="222"/>
      <c r="G971" s="222"/>
      <c r="H971" s="222"/>
      <c r="I971" s="222"/>
      <c r="J971" s="223"/>
      <c r="K971" s="167">
        <f t="shared" si="176"/>
        <v>0</v>
      </c>
      <c r="L971" s="168">
        <f t="shared" si="177"/>
        <v>0</v>
      </c>
      <c r="M971" s="169">
        <f t="shared" si="178"/>
        <v>0</v>
      </c>
      <c r="N971" s="172">
        <f t="shared" si="179"/>
        <v>0</v>
      </c>
      <c r="O971" s="224">
        <v>1</v>
      </c>
      <c r="P971" s="158"/>
      <c r="Q971" s="158"/>
      <c r="R971" s="158"/>
      <c r="S971" s="158"/>
      <c r="T971" s="158"/>
    </row>
    <row r="972" spans="2:20" ht="18" x14ac:dyDescent="0.35">
      <c r="B972" s="231" t="s">
        <v>73</v>
      </c>
      <c r="C972" s="222"/>
      <c r="D972" s="222"/>
      <c r="E972" s="222"/>
      <c r="F972" s="222"/>
      <c r="G972" s="222"/>
      <c r="H972" s="222"/>
      <c r="I972" s="222"/>
      <c r="J972" s="223"/>
      <c r="K972" s="167">
        <f t="shared" si="176"/>
        <v>0</v>
      </c>
      <c r="L972" s="168">
        <f t="shared" si="177"/>
        <v>0</v>
      </c>
      <c r="M972" s="169">
        <f t="shared" si="178"/>
        <v>0</v>
      </c>
      <c r="N972" s="172">
        <f t="shared" si="179"/>
        <v>0</v>
      </c>
      <c r="O972" s="224">
        <v>1</v>
      </c>
      <c r="P972" s="158"/>
      <c r="Q972" s="158"/>
      <c r="R972" s="158"/>
      <c r="S972" s="158"/>
      <c r="T972" s="158"/>
    </row>
    <row r="973" spans="2:20" ht="18" x14ac:dyDescent="0.35">
      <c r="B973" s="231" t="s">
        <v>73</v>
      </c>
      <c r="C973" s="222"/>
      <c r="D973" s="222"/>
      <c r="E973" s="222"/>
      <c r="F973" s="222"/>
      <c r="G973" s="222"/>
      <c r="H973" s="222"/>
      <c r="I973" s="222"/>
      <c r="J973" s="223"/>
      <c r="K973" s="167">
        <f t="shared" si="176"/>
        <v>0</v>
      </c>
      <c r="L973" s="168">
        <f t="shared" si="177"/>
        <v>0</v>
      </c>
      <c r="M973" s="169">
        <f t="shared" si="178"/>
        <v>0</v>
      </c>
      <c r="N973" s="172">
        <f t="shared" si="179"/>
        <v>0</v>
      </c>
      <c r="O973" s="224">
        <v>1</v>
      </c>
      <c r="P973" s="158"/>
      <c r="Q973" s="158"/>
      <c r="R973" s="158"/>
      <c r="S973" s="158"/>
      <c r="T973" s="158"/>
    </row>
    <row r="974" spans="2:20" ht="18" x14ac:dyDescent="0.35">
      <c r="B974" s="231" t="s">
        <v>73</v>
      </c>
      <c r="C974" s="222"/>
      <c r="D974" s="222"/>
      <c r="E974" s="222"/>
      <c r="F974" s="222"/>
      <c r="G974" s="222"/>
      <c r="H974" s="222"/>
      <c r="I974" s="222"/>
      <c r="J974" s="223"/>
      <c r="K974" s="167">
        <f t="shared" si="176"/>
        <v>0</v>
      </c>
      <c r="L974" s="168">
        <f t="shared" si="177"/>
        <v>0</v>
      </c>
      <c r="M974" s="169">
        <f t="shared" si="178"/>
        <v>0</v>
      </c>
      <c r="N974" s="172">
        <f t="shared" si="179"/>
        <v>0</v>
      </c>
      <c r="O974" s="232">
        <v>1</v>
      </c>
      <c r="P974" s="158"/>
      <c r="Q974" s="158"/>
      <c r="R974" s="158"/>
      <c r="S974" s="158"/>
      <c r="T974" s="158"/>
    </row>
    <row r="975" spans="2:20" ht="18" x14ac:dyDescent="0.35">
      <c r="B975" s="231" t="s">
        <v>73</v>
      </c>
      <c r="C975" s="222"/>
      <c r="D975" s="222"/>
      <c r="E975" s="222"/>
      <c r="F975" s="222"/>
      <c r="G975" s="222"/>
      <c r="H975" s="222"/>
      <c r="I975" s="222"/>
      <c r="J975" s="223"/>
      <c r="K975" s="167">
        <f t="shared" si="176"/>
        <v>0</v>
      </c>
      <c r="L975" s="168">
        <f t="shared" si="177"/>
        <v>0</v>
      </c>
      <c r="M975" s="169">
        <f t="shared" si="178"/>
        <v>0</v>
      </c>
      <c r="N975" s="172">
        <f t="shared" si="179"/>
        <v>0</v>
      </c>
      <c r="O975" s="224">
        <v>1</v>
      </c>
      <c r="P975" s="158"/>
      <c r="Q975" s="158"/>
      <c r="R975" s="158"/>
      <c r="S975" s="158"/>
      <c r="T975" s="158"/>
    </row>
    <row r="976" spans="2:20" ht="18" x14ac:dyDescent="0.35">
      <c r="B976" s="231" t="s">
        <v>73</v>
      </c>
      <c r="C976" s="222"/>
      <c r="D976" s="222"/>
      <c r="E976" s="222"/>
      <c r="F976" s="222"/>
      <c r="G976" s="222"/>
      <c r="H976" s="222"/>
      <c r="I976" s="222"/>
      <c r="J976" s="223"/>
      <c r="K976" s="167">
        <f t="shared" si="176"/>
        <v>0</v>
      </c>
      <c r="L976" s="168">
        <f t="shared" si="177"/>
        <v>0</v>
      </c>
      <c r="M976" s="169">
        <f t="shared" si="178"/>
        <v>0</v>
      </c>
      <c r="N976" s="172">
        <f t="shared" si="179"/>
        <v>0</v>
      </c>
      <c r="O976" s="224">
        <v>1</v>
      </c>
      <c r="P976" s="158"/>
      <c r="Q976" s="158"/>
      <c r="R976" s="158"/>
      <c r="S976" s="158"/>
      <c r="T976" s="158"/>
    </row>
    <row r="977" spans="2:20" ht="18" x14ac:dyDescent="0.35">
      <c r="B977" s="231" t="s">
        <v>73</v>
      </c>
      <c r="C977" s="222"/>
      <c r="D977" s="222"/>
      <c r="E977" s="222"/>
      <c r="F977" s="222"/>
      <c r="G977" s="222"/>
      <c r="H977" s="222"/>
      <c r="I977" s="222"/>
      <c r="J977" s="223"/>
      <c r="K977" s="167">
        <f t="shared" si="176"/>
        <v>0</v>
      </c>
      <c r="L977" s="168">
        <f t="shared" si="177"/>
        <v>0</v>
      </c>
      <c r="M977" s="169">
        <f t="shared" si="178"/>
        <v>0</v>
      </c>
      <c r="N977" s="172">
        <f t="shared" si="179"/>
        <v>0</v>
      </c>
      <c r="O977" s="224">
        <v>1</v>
      </c>
      <c r="P977" s="158"/>
      <c r="Q977" s="158"/>
      <c r="R977" s="158"/>
      <c r="S977" s="158"/>
      <c r="T977" s="158"/>
    </row>
    <row r="978" spans="2:20" ht="18" x14ac:dyDescent="0.35">
      <c r="B978" s="231" t="s">
        <v>73</v>
      </c>
      <c r="C978" s="222"/>
      <c r="D978" s="222"/>
      <c r="E978" s="222"/>
      <c r="F978" s="222"/>
      <c r="G978" s="222"/>
      <c r="H978" s="222"/>
      <c r="I978" s="222"/>
      <c r="J978" s="223"/>
      <c r="K978" s="167">
        <f t="shared" si="176"/>
        <v>0</v>
      </c>
      <c r="L978" s="168">
        <f t="shared" si="177"/>
        <v>0</v>
      </c>
      <c r="M978" s="169">
        <f t="shared" si="178"/>
        <v>0</v>
      </c>
      <c r="N978" s="172">
        <f t="shared" si="179"/>
        <v>0</v>
      </c>
      <c r="O978" s="224">
        <v>1</v>
      </c>
      <c r="P978" s="158"/>
      <c r="Q978" s="158"/>
      <c r="R978" s="158"/>
      <c r="S978" s="158"/>
      <c r="T978" s="158"/>
    </row>
    <row r="979" spans="2:20" ht="18" x14ac:dyDescent="0.35">
      <c r="B979" s="231" t="s">
        <v>73</v>
      </c>
      <c r="C979" s="222"/>
      <c r="D979" s="222"/>
      <c r="E979" s="222"/>
      <c r="F979" s="222"/>
      <c r="G979" s="222"/>
      <c r="H979" s="222"/>
      <c r="I979" s="222"/>
      <c r="J979" s="223"/>
      <c r="K979" s="167">
        <f t="shared" si="176"/>
        <v>0</v>
      </c>
      <c r="L979" s="168">
        <f t="shared" si="177"/>
        <v>0</v>
      </c>
      <c r="M979" s="169">
        <f t="shared" si="178"/>
        <v>0</v>
      </c>
      <c r="N979" s="172">
        <f t="shared" si="179"/>
        <v>0</v>
      </c>
      <c r="O979" s="224">
        <v>1</v>
      </c>
      <c r="P979" s="158"/>
      <c r="Q979" s="158"/>
      <c r="R979" s="158"/>
      <c r="S979" s="158"/>
      <c r="T979" s="158"/>
    </row>
    <row r="980" spans="2:20" ht="18" x14ac:dyDescent="0.35">
      <c r="B980" s="231" t="s">
        <v>73</v>
      </c>
      <c r="C980" s="222"/>
      <c r="D980" s="222"/>
      <c r="E980" s="222"/>
      <c r="F980" s="222"/>
      <c r="G980" s="222"/>
      <c r="H980" s="222"/>
      <c r="I980" s="222"/>
      <c r="J980" s="223"/>
      <c r="K980" s="167">
        <f t="shared" si="176"/>
        <v>0</v>
      </c>
      <c r="L980" s="168">
        <f t="shared" si="177"/>
        <v>0</v>
      </c>
      <c r="M980" s="169">
        <f t="shared" si="178"/>
        <v>0</v>
      </c>
      <c r="N980" s="172">
        <f t="shared" si="179"/>
        <v>0</v>
      </c>
      <c r="O980" s="224">
        <v>1</v>
      </c>
      <c r="P980" s="158"/>
      <c r="Q980" s="158"/>
      <c r="R980" s="158"/>
      <c r="S980" s="158"/>
      <c r="T980" s="158"/>
    </row>
    <row r="981" spans="2:20" ht="18" x14ac:dyDescent="0.35">
      <c r="B981" s="231" t="s">
        <v>73</v>
      </c>
      <c r="C981" s="222"/>
      <c r="D981" s="222"/>
      <c r="E981" s="222"/>
      <c r="F981" s="222"/>
      <c r="G981" s="222"/>
      <c r="H981" s="222"/>
      <c r="I981" s="222"/>
      <c r="J981" s="223"/>
      <c r="K981" s="167">
        <f t="shared" si="176"/>
        <v>0</v>
      </c>
      <c r="L981" s="168">
        <f t="shared" si="177"/>
        <v>0</v>
      </c>
      <c r="M981" s="169">
        <f t="shared" si="178"/>
        <v>0</v>
      </c>
      <c r="N981" s="172">
        <f t="shared" si="179"/>
        <v>0</v>
      </c>
      <c r="O981" s="224">
        <v>1</v>
      </c>
      <c r="P981" s="158"/>
      <c r="Q981" s="158"/>
      <c r="R981" s="158"/>
      <c r="S981" s="158"/>
      <c r="T981" s="158"/>
    </row>
    <row r="982" spans="2:20" ht="18" x14ac:dyDescent="0.35">
      <c r="B982" s="231" t="s">
        <v>73</v>
      </c>
      <c r="C982" s="222"/>
      <c r="D982" s="222"/>
      <c r="E982" s="222"/>
      <c r="F982" s="222"/>
      <c r="G982" s="222"/>
      <c r="H982" s="222"/>
      <c r="I982" s="222"/>
      <c r="J982" s="223"/>
      <c r="K982" s="167">
        <f t="shared" si="176"/>
        <v>0</v>
      </c>
      <c r="L982" s="168">
        <f t="shared" si="177"/>
        <v>0</v>
      </c>
      <c r="M982" s="169">
        <f t="shared" si="178"/>
        <v>0</v>
      </c>
      <c r="N982" s="172">
        <f t="shared" si="179"/>
        <v>0</v>
      </c>
      <c r="O982" s="224">
        <v>1</v>
      </c>
      <c r="P982" s="158"/>
      <c r="Q982" s="158"/>
      <c r="R982" s="158"/>
      <c r="S982" s="158"/>
      <c r="T982" s="158"/>
    </row>
    <row r="983" spans="2:20" ht="18" x14ac:dyDescent="0.35">
      <c r="B983" s="231" t="s">
        <v>73</v>
      </c>
      <c r="C983" s="222"/>
      <c r="D983" s="222"/>
      <c r="E983" s="222"/>
      <c r="F983" s="222"/>
      <c r="G983" s="222"/>
      <c r="H983" s="222"/>
      <c r="I983" s="222"/>
      <c r="J983" s="223"/>
      <c r="K983" s="167">
        <f t="shared" si="176"/>
        <v>0</v>
      </c>
      <c r="L983" s="168">
        <f t="shared" si="177"/>
        <v>0</v>
      </c>
      <c r="M983" s="169">
        <f t="shared" si="178"/>
        <v>0</v>
      </c>
      <c r="N983" s="172">
        <f t="shared" si="179"/>
        <v>0</v>
      </c>
      <c r="O983" s="224">
        <v>1</v>
      </c>
      <c r="P983" s="158"/>
      <c r="Q983" s="158"/>
      <c r="R983" s="158"/>
      <c r="S983" s="158"/>
      <c r="T983" s="158"/>
    </row>
    <row r="984" spans="2:20" ht="18" x14ac:dyDescent="0.35">
      <c r="B984" s="231" t="s">
        <v>73</v>
      </c>
      <c r="C984" s="222"/>
      <c r="D984" s="222"/>
      <c r="E984" s="222"/>
      <c r="F984" s="222"/>
      <c r="G984" s="222"/>
      <c r="H984" s="222"/>
      <c r="I984" s="222"/>
      <c r="J984" s="223"/>
      <c r="K984" s="167">
        <f t="shared" si="176"/>
        <v>0</v>
      </c>
      <c r="L984" s="168">
        <f t="shared" si="177"/>
        <v>0</v>
      </c>
      <c r="M984" s="169">
        <f t="shared" si="178"/>
        <v>0</v>
      </c>
      <c r="N984" s="172">
        <f t="shared" si="179"/>
        <v>0</v>
      </c>
      <c r="O984" s="232">
        <v>1</v>
      </c>
      <c r="P984" s="158"/>
      <c r="Q984" s="158"/>
      <c r="R984" s="158"/>
      <c r="S984" s="158"/>
      <c r="T984" s="158"/>
    </row>
    <row r="985" spans="2:20" ht="18.600000000000001" thickBot="1" x14ac:dyDescent="0.4">
      <c r="B985" s="231" t="s">
        <v>73</v>
      </c>
      <c r="C985" s="222"/>
      <c r="D985" s="222"/>
      <c r="E985" s="222"/>
      <c r="F985" s="222"/>
      <c r="G985" s="222"/>
      <c r="H985" s="222"/>
      <c r="I985" s="222"/>
      <c r="J985" s="223"/>
      <c r="K985" s="173">
        <f t="shared" si="176"/>
        <v>0</v>
      </c>
      <c r="L985" s="174">
        <f t="shared" si="177"/>
        <v>0</v>
      </c>
      <c r="M985" s="175">
        <f t="shared" si="178"/>
        <v>0</v>
      </c>
      <c r="N985" s="176">
        <f t="shared" si="179"/>
        <v>0</v>
      </c>
      <c r="O985" s="261">
        <v>1</v>
      </c>
      <c r="P985" s="158"/>
      <c r="Q985" s="158"/>
      <c r="R985" s="158"/>
      <c r="S985" s="158"/>
      <c r="T985" s="158"/>
    </row>
    <row r="986" spans="2:20" ht="18.600000000000001" thickTop="1" x14ac:dyDescent="0.35">
      <c r="B986" s="237" t="s">
        <v>83</v>
      </c>
      <c r="C986" s="238"/>
      <c r="D986" s="238"/>
      <c r="E986" s="238"/>
      <c r="F986" s="238"/>
      <c r="G986" s="238"/>
      <c r="H986" s="238"/>
      <c r="I986" s="238"/>
      <c r="J986" s="238"/>
      <c r="K986" s="239"/>
      <c r="L986" s="239"/>
      <c r="M986" s="270"/>
      <c r="N986" s="246"/>
      <c r="O986" s="241"/>
    </row>
    <row r="987" spans="2:20" ht="18" x14ac:dyDescent="0.35">
      <c r="B987" s="231" t="s">
        <v>73</v>
      </c>
      <c r="C987" s="222"/>
      <c r="D987" s="222"/>
      <c r="E987" s="222"/>
      <c r="F987" s="222"/>
      <c r="G987" s="222"/>
      <c r="H987" s="222"/>
      <c r="I987" s="222"/>
      <c r="J987" s="223"/>
      <c r="K987" s="167">
        <f t="shared" ref="K987:K1006" si="180">G987*H987*I987</f>
        <v>0</v>
      </c>
      <c r="L987" s="168">
        <f t="shared" ref="L987:L1006" si="181">(H987+I987)*2*J987*G987</f>
        <v>0</v>
      </c>
      <c r="M987" s="169">
        <f t="shared" ref="M987:M1006" si="182">G987*H987*I987*J987</f>
        <v>0</v>
      </c>
      <c r="N987" s="170">
        <f t="shared" ref="N987:N1006" si="183">G987*(H987+0.5+0.5)*(I987+0.5+0.5)*J987</f>
        <v>0</v>
      </c>
      <c r="O987" s="233">
        <v>1</v>
      </c>
      <c r="P987" s="158"/>
      <c r="Q987" s="158"/>
      <c r="R987" s="158"/>
      <c r="S987" s="158"/>
      <c r="T987" s="158"/>
    </row>
    <row r="988" spans="2:20" ht="18" x14ac:dyDescent="0.35">
      <c r="B988" s="231" t="s">
        <v>73</v>
      </c>
      <c r="C988" s="222"/>
      <c r="D988" s="222"/>
      <c r="E988" s="222"/>
      <c r="F988" s="222"/>
      <c r="G988" s="222"/>
      <c r="H988" s="222"/>
      <c r="I988" s="222"/>
      <c r="J988" s="223"/>
      <c r="K988" s="167">
        <f t="shared" si="180"/>
        <v>0</v>
      </c>
      <c r="L988" s="168">
        <f t="shared" si="181"/>
        <v>0</v>
      </c>
      <c r="M988" s="169">
        <f t="shared" si="182"/>
        <v>0</v>
      </c>
      <c r="N988" s="172">
        <f t="shared" si="183"/>
        <v>0</v>
      </c>
      <c r="O988" s="224">
        <v>1</v>
      </c>
      <c r="P988" s="158"/>
      <c r="Q988" s="158"/>
      <c r="R988" s="158"/>
      <c r="S988" s="158"/>
      <c r="T988" s="158"/>
    </row>
    <row r="989" spans="2:20" ht="18" x14ac:dyDescent="0.35">
      <c r="B989" s="231" t="s">
        <v>73</v>
      </c>
      <c r="C989" s="222"/>
      <c r="D989" s="222"/>
      <c r="E989" s="222"/>
      <c r="F989" s="222"/>
      <c r="G989" s="222"/>
      <c r="H989" s="222"/>
      <c r="I989" s="222"/>
      <c r="J989" s="223"/>
      <c r="K989" s="167">
        <f t="shared" si="180"/>
        <v>0</v>
      </c>
      <c r="L989" s="168">
        <f t="shared" si="181"/>
        <v>0</v>
      </c>
      <c r="M989" s="169">
        <f t="shared" si="182"/>
        <v>0</v>
      </c>
      <c r="N989" s="172">
        <f t="shared" si="183"/>
        <v>0</v>
      </c>
      <c r="O989" s="224">
        <v>1</v>
      </c>
      <c r="P989" s="158"/>
      <c r="Q989" s="158"/>
      <c r="R989" s="158"/>
      <c r="S989" s="158"/>
      <c r="T989" s="158"/>
    </row>
    <row r="990" spans="2:20" ht="18" x14ac:dyDescent="0.35">
      <c r="B990" s="231" t="s">
        <v>73</v>
      </c>
      <c r="C990" s="222"/>
      <c r="D990" s="222"/>
      <c r="E990" s="222"/>
      <c r="F990" s="222"/>
      <c r="G990" s="222"/>
      <c r="H990" s="222"/>
      <c r="I990" s="222"/>
      <c r="J990" s="223"/>
      <c r="K990" s="167">
        <f t="shared" si="180"/>
        <v>0</v>
      </c>
      <c r="L990" s="168">
        <f t="shared" si="181"/>
        <v>0</v>
      </c>
      <c r="M990" s="169">
        <f t="shared" si="182"/>
        <v>0</v>
      </c>
      <c r="N990" s="172">
        <f t="shared" si="183"/>
        <v>0</v>
      </c>
      <c r="O990" s="224">
        <v>1</v>
      </c>
      <c r="P990" s="158"/>
      <c r="Q990" s="158"/>
      <c r="R990" s="158"/>
      <c r="S990" s="158"/>
      <c r="T990" s="158"/>
    </row>
    <row r="991" spans="2:20" ht="18" x14ac:dyDescent="0.35">
      <c r="B991" s="231" t="s">
        <v>73</v>
      </c>
      <c r="C991" s="222"/>
      <c r="D991" s="222"/>
      <c r="E991" s="222"/>
      <c r="F991" s="222"/>
      <c r="G991" s="222"/>
      <c r="H991" s="222"/>
      <c r="I991" s="222"/>
      <c r="J991" s="223"/>
      <c r="K991" s="167">
        <f t="shared" si="180"/>
        <v>0</v>
      </c>
      <c r="L991" s="168">
        <f t="shared" si="181"/>
        <v>0</v>
      </c>
      <c r="M991" s="169">
        <f t="shared" si="182"/>
        <v>0</v>
      </c>
      <c r="N991" s="172">
        <f t="shared" si="183"/>
        <v>0</v>
      </c>
      <c r="O991" s="224">
        <v>1</v>
      </c>
      <c r="P991" s="158"/>
      <c r="Q991" s="158"/>
      <c r="R991" s="158"/>
      <c r="S991" s="158"/>
      <c r="T991" s="158"/>
    </row>
    <row r="992" spans="2:20" ht="18" x14ac:dyDescent="0.35">
      <c r="B992" s="231" t="s">
        <v>73</v>
      </c>
      <c r="C992" s="222"/>
      <c r="D992" s="222"/>
      <c r="E992" s="222"/>
      <c r="F992" s="222"/>
      <c r="G992" s="222"/>
      <c r="H992" s="222"/>
      <c r="I992" s="222"/>
      <c r="J992" s="223"/>
      <c r="K992" s="167">
        <f t="shared" si="180"/>
        <v>0</v>
      </c>
      <c r="L992" s="168">
        <f t="shared" si="181"/>
        <v>0</v>
      </c>
      <c r="M992" s="169">
        <f t="shared" si="182"/>
        <v>0</v>
      </c>
      <c r="N992" s="172">
        <f t="shared" si="183"/>
        <v>0</v>
      </c>
      <c r="O992" s="232">
        <v>1</v>
      </c>
      <c r="P992" s="158"/>
      <c r="Q992" s="158"/>
      <c r="R992" s="158"/>
      <c r="S992" s="158"/>
      <c r="T992" s="158"/>
    </row>
    <row r="993" spans="2:20" ht="18" x14ac:dyDescent="0.35">
      <c r="B993" s="231" t="s">
        <v>73</v>
      </c>
      <c r="C993" s="222"/>
      <c r="D993" s="222"/>
      <c r="E993" s="222"/>
      <c r="F993" s="222"/>
      <c r="G993" s="222"/>
      <c r="H993" s="222"/>
      <c r="I993" s="222"/>
      <c r="J993" s="223"/>
      <c r="K993" s="167">
        <f t="shared" si="180"/>
        <v>0</v>
      </c>
      <c r="L993" s="168">
        <f t="shared" si="181"/>
        <v>0</v>
      </c>
      <c r="M993" s="169">
        <f t="shared" si="182"/>
        <v>0</v>
      </c>
      <c r="N993" s="172">
        <f t="shared" si="183"/>
        <v>0</v>
      </c>
      <c r="O993" s="224">
        <v>1</v>
      </c>
      <c r="P993" s="158"/>
      <c r="Q993" s="158"/>
      <c r="R993" s="158"/>
      <c r="S993" s="158"/>
      <c r="T993" s="158"/>
    </row>
    <row r="994" spans="2:20" ht="18" x14ac:dyDescent="0.35">
      <c r="B994" s="231" t="s">
        <v>73</v>
      </c>
      <c r="C994" s="222"/>
      <c r="D994" s="222"/>
      <c r="E994" s="222"/>
      <c r="F994" s="222"/>
      <c r="G994" s="222"/>
      <c r="H994" s="222"/>
      <c r="I994" s="222"/>
      <c r="J994" s="223"/>
      <c r="K994" s="167">
        <f t="shared" si="180"/>
        <v>0</v>
      </c>
      <c r="L994" s="168">
        <f t="shared" si="181"/>
        <v>0</v>
      </c>
      <c r="M994" s="169">
        <f t="shared" si="182"/>
        <v>0</v>
      </c>
      <c r="N994" s="172">
        <f t="shared" si="183"/>
        <v>0</v>
      </c>
      <c r="O994" s="224">
        <v>1</v>
      </c>
      <c r="P994" s="158"/>
      <c r="Q994" s="158"/>
      <c r="R994" s="158"/>
      <c r="S994" s="158"/>
      <c r="T994" s="158"/>
    </row>
    <row r="995" spans="2:20" ht="18" x14ac:dyDescent="0.35">
      <c r="B995" s="231" t="s">
        <v>73</v>
      </c>
      <c r="C995" s="222"/>
      <c r="D995" s="222"/>
      <c r="E995" s="222"/>
      <c r="F995" s="222"/>
      <c r="G995" s="222"/>
      <c r="H995" s="222"/>
      <c r="I995" s="222"/>
      <c r="J995" s="223"/>
      <c r="K995" s="167">
        <f t="shared" si="180"/>
        <v>0</v>
      </c>
      <c r="L995" s="168">
        <f t="shared" si="181"/>
        <v>0</v>
      </c>
      <c r="M995" s="169">
        <f t="shared" si="182"/>
        <v>0</v>
      </c>
      <c r="N995" s="172">
        <f t="shared" si="183"/>
        <v>0</v>
      </c>
      <c r="O995" s="224">
        <v>1</v>
      </c>
      <c r="P995" s="158"/>
      <c r="Q995" s="158"/>
      <c r="R995" s="158"/>
      <c r="S995" s="158"/>
      <c r="T995" s="158"/>
    </row>
    <row r="996" spans="2:20" ht="18" x14ac:dyDescent="0.35">
      <c r="B996" s="231" t="s">
        <v>73</v>
      </c>
      <c r="C996" s="222"/>
      <c r="D996" s="222"/>
      <c r="E996" s="222"/>
      <c r="F996" s="222"/>
      <c r="G996" s="222"/>
      <c r="H996" s="222"/>
      <c r="I996" s="222"/>
      <c r="J996" s="223"/>
      <c r="K996" s="167">
        <f t="shared" si="180"/>
        <v>0</v>
      </c>
      <c r="L996" s="168">
        <f t="shared" si="181"/>
        <v>0</v>
      </c>
      <c r="M996" s="169">
        <f t="shared" si="182"/>
        <v>0</v>
      </c>
      <c r="N996" s="172">
        <f t="shared" si="183"/>
        <v>0</v>
      </c>
      <c r="O996" s="224">
        <v>1</v>
      </c>
      <c r="P996" s="158"/>
      <c r="Q996" s="158"/>
      <c r="R996" s="158"/>
      <c r="S996" s="158"/>
      <c r="T996" s="158"/>
    </row>
    <row r="997" spans="2:20" ht="18" x14ac:dyDescent="0.35">
      <c r="B997" s="231" t="s">
        <v>73</v>
      </c>
      <c r="C997" s="222"/>
      <c r="D997" s="222"/>
      <c r="E997" s="222"/>
      <c r="F997" s="222"/>
      <c r="G997" s="222"/>
      <c r="H997" s="222"/>
      <c r="I997" s="222"/>
      <c r="J997" s="223"/>
      <c r="K997" s="167">
        <f t="shared" si="180"/>
        <v>0</v>
      </c>
      <c r="L997" s="168">
        <f t="shared" si="181"/>
        <v>0</v>
      </c>
      <c r="M997" s="169">
        <f t="shared" si="182"/>
        <v>0</v>
      </c>
      <c r="N997" s="172">
        <f t="shared" si="183"/>
        <v>0</v>
      </c>
      <c r="O997" s="224">
        <v>1</v>
      </c>
      <c r="P997" s="158"/>
      <c r="Q997" s="158"/>
      <c r="R997" s="158"/>
      <c r="S997" s="158"/>
      <c r="T997" s="158"/>
    </row>
    <row r="998" spans="2:20" ht="18" x14ac:dyDescent="0.35">
      <c r="B998" s="231" t="s">
        <v>73</v>
      </c>
      <c r="C998" s="222"/>
      <c r="D998" s="222"/>
      <c r="E998" s="222"/>
      <c r="F998" s="222"/>
      <c r="G998" s="222"/>
      <c r="H998" s="222"/>
      <c r="I998" s="222"/>
      <c r="J998" s="223"/>
      <c r="K998" s="167">
        <f t="shared" si="180"/>
        <v>0</v>
      </c>
      <c r="L998" s="168">
        <f t="shared" si="181"/>
        <v>0</v>
      </c>
      <c r="M998" s="169">
        <f t="shared" si="182"/>
        <v>0</v>
      </c>
      <c r="N998" s="172">
        <f t="shared" si="183"/>
        <v>0</v>
      </c>
      <c r="O998" s="224">
        <v>1</v>
      </c>
      <c r="P998" s="158"/>
      <c r="Q998" s="158"/>
      <c r="R998" s="158"/>
      <c r="S998" s="158"/>
      <c r="T998" s="158"/>
    </row>
    <row r="999" spans="2:20" ht="18" x14ac:dyDescent="0.35">
      <c r="B999" s="231" t="s">
        <v>73</v>
      </c>
      <c r="C999" s="222"/>
      <c r="D999" s="222"/>
      <c r="E999" s="222"/>
      <c r="F999" s="222"/>
      <c r="G999" s="222"/>
      <c r="H999" s="222"/>
      <c r="I999" s="222"/>
      <c r="J999" s="223"/>
      <c r="K999" s="167">
        <f t="shared" si="180"/>
        <v>0</v>
      </c>
      <c r="L999" s="168">
        <f t="shared" si="181"/>
        <v>0</v>
      </c>
      <c r="M999" s="169">
        <f t="shared" si="182"/>
        <v>0</v>
      </c>
      <c r="N999" s="172">
        <f t="shared" si="183"/>
        <v>0</v>
      </c>
      <c r="O999" s="224">
        <v>1</v>
      </c>
      <c r="P999" s="158"/>
      <c r="Q999" s="158"/>
      <c r="R999" s="158"/>
      <c r="S999" s="158"/>
      <c r="T999" s="158"/>
    </row>
    <row r="1000" spans="2:20" ht="18" x14ac:dyDescent="0.35">
      <c r="B1000" s="231" t="s">
        <v>73</v>
      </c>
      <c r="C1000" s="222"/>
      <c r="D1000" s="222"/>
      <c r="E1000" s="222"/>
      <c r="F1000" s="222"/>
      <c r="G1000" s="222"/>
      <c r="H1000" s="222"/>
      <c r="I1000" s="222"/>
      <c r="J1000" s="223"/>
      <c r="K1000" s="167">
        <f t="shared" si="180"/>
        <v>0</v>
      </c>
      <c r="L1000" s="168">
        <f t="shared" si="181"/>
        <v>0</v>
      </c>
      <c r="M1000" s="169">
        <f t="shared" si="182"/>
        <v>0</v>
      </c>
      <c r="N1000" s="172">
        <f t="shared" si="183"/>
        <v>0</v>
      </c>
      <c r="O1000" s="224">
        <v>1</v>
      </c>
      <c r="P1000" s="158"/>
      <c r="Q1000" s="158"/>
      <c r="R1000" s="158"/>
      <c r="S1000" s="158"/>
      <c r="T1000" s="158"/>
    </row>
    <row r="1001" spans="2:20" ht="18" x14ac:dyDescent="0.35">
      <c r="B1001" s="231" t="s">
        <v>73</v>
      </c>
      <c r="C1001" s="222"/>
      <c r="D1001" s="222"/>
      <c r="E1001" s="222"/>
      <c r="F1001" s="222"/>
      <c r="G1001" s="222"/>
      <c r="H1001" s="222"/>
      <c r="I1001" s="222"/>
      <c r="J1001" s="223"/>
      <c r="K1001" s="167">
        <f t="shared" si="180"/>
        <v>0</v>
      </c>
      <c r="L1001" s="168">
        <f t="shared" si="181"/>
        <v>0</v>
      </c>
      <c r="M1001" s="169">
        <f t="shared" si="182"/>
        <v>0</v>
      </c>
      <c r="N1001" s="172">
        <f t="shared" si="183"/>
        <v>0</v>
      </c>
      <c r="O1001" s="224">
        <v>1</v>
      </c>
      <c r="P1001" s="158"/>
      <c r="Q1001" s="158"/>
      <c r="R1001" s="158"/>
      <c r="S1001" s="158"/>
      <c r="T1001" s="158"/>
    </row>
    <row r="1002" spans="2:20" ht="18" x14ac:dyDescent="0.35">
      <c r="B1002" s="231" t="s">
        <v>73</v>
      </c>
      <c r="C1002" s="222"/>
      <c r="D1002" s="222"/>
      <c r="E1002" s="222"/>
      <c r="F1002" s="222"/>
      <c r="G1002" s="222"/>
      <c r="H1002" s="222"/>
      <c r="I1002" s="222"/>
      <c r="J1002" s="223"/>
      <c r="K1002" s="167">
        <f t="shared" si="180"/>
        <v>0</v>
      </c>
      <c r="L1002" s="168">
        <f t="shared" si="181"/>
        <v>0</v>
      </c>
      <c r="M1002" s="169">
        <f t="shared" si="182"/>
        <v>0</v>
      </c>
      <c r="N1002" s="172">
        <f t="shared" si="183"/>
        <v>0</v>
      </c>
      <c r="O1002" s="224">
        <v>1</v>
      </c>
      <c r="P1002" s="158"/>
      <c r="Q1002" s="158"/>
      <c r="R1002" s="158"/>
      <c r="S1002" s="158"/>
      <c r="T1002" s="158"/>
    </row>
    <row r="1003" spans="2:20" ht="18" x14ac:dyDescent="0.35">
      <c r="B1003" s="231" t="s">
        <v>73</v>
      </c>
      <c r="C1003" s="222"/>
      <c r="D1003" s="222"/>
      <c r="E1003" s="222"/>
      <c r="F1003" s="222"/>
      <c r="G1003" s="222"/>
      <c r="H1003" s="222"/>
      <c r="I1003" s="222"/>
      <c r="J1003" s="223"/>
      <c r="K1003" s="167">
        <f t="shared" si="180"/>
        <v>0</v>
      </c>
      <c r="L1003" s="168">
        <f t="shared" si="181"/>
        <v>0</v>
      </c>
      <c r="M1003" s="169">
        <f t="shared" si="182"/>
        <v>0</v>
      </c>
      <c r="N1003" s="172">
        <f t="shared" si="183"/>
        <v>0</v>
      </c>
      <c r="O1003" s="224">
        <v>1</v>
      </c>
      <c r="P1003" s="158"/>
      <c r="Q1003" s="158"/>
      <c r="R1003" s="158"/>
      <c r="S1003" s="158"/>
      <c r="T1003" s="158"/>
    </row>
    <row r="1004" spans="2:20" ht="18" x14ac:dyDescent="0.35">
      <c r="B1004" s="231" t="s">
        <v>73</v>
      </c>
      <c r="C1004" s="222"/>
      <c r="D1004" s="222"/>
      <c r="E1004" s="222"/>
      <c r="F1004" s="222"/>
      <c r="G1004" s="222"/>
      <c r="H1004" s="222"/>
      <c r="I1004" s="222"/>
      <c r="J1004" s="223"/>
      <c r="K1004" s="167">
        <f t="shared" si="180"/>
        <v>0</v>
      </c>
      <c r="L1004" s="168">
        <f t="shared" si="181"/>
        <v>0</v>
      </c>
      <c r="M1004" s="169">
        <f t="shared" si="182"/>
        <v>0</v>
      </c>
      <c r="N1004" s="172">
        <f t="shared" si="183"/>
        <v>0</v>
      </c>
      <c r="O1004" s="232">
        <v>1</v>
      </c>
      <c r="P1004" s="158"/>
      <c r="Q1004" s="158"/>
      <c r="R1004" s="158"/>
      <c r="S1004" s="158"/>
      <c r="T1004" s="158"/>
    </row>
    <row r="1005" spans="2:20" ht="18" x14ac:dyDescent="0.35">
      <c r="B1005" s="231" t="s">
        <v>73</v>
      </c>
      <c r="C1005" s="222"/>
      <c r="D1005" s="222"/>
      <c r="E1005" s="222"/>
      <c r="F1005" s="222"/>
      <c r="G1005" s="222"/>
      <c r="H1005" s="222"/>
      <c r="I1005" s="222"/>
      <c r="J1005" s="223"/>
      <c r="K1005" s="167">
        <f t="shared" si="180"/>
        <v>0</v>
      </c>
      <c r="L1005" s="168">
        <f t="shared" si="181"/>
        <v>0</v>
      </c>
      <c r="M1005" s="169">
        <f t="shared" si="182"/>
        <v>0</v>
      </c>
      <c r="N1005" s="172">
        <f t="shared" si="183"/>
        <v>0</v>
      </c>
      <c r="O1005" s="224">
        <v>1</v>
      </c>
      <c r="P1005" s="158"/>
      <c r="Q1005" s="158"/>
      <c r="R1005" s="158"/>
      <c r="S1005" s="158"/>
      <c r="T1005" s="158"/>
    </row>
    <row r="1006" spans="2:20" ht="18.600000000000001" thickBot="1" x14ac:dyDescent="0.4">
      <c r="B1006" s="231" t="s">
        <v>73</v>
      </c>
      <c r="C1006" s="222"/>
      <c r="D1006" s="222"/>
      <c r="E1006" s="222"/>
      <c r="F1006" s="222"/>
      <c r="G1006" s="222"/>
      <c r="H1006" s="222"/>
      <c r="I1006" s="222"/>
      <c r="J1006" s="223"/>
      <c r="K1006" s="173">
        <f t="shared" si="180"/>
        <v>0</v>
      </c>
      <c r="L1006" s="174">
        <f t="shared" si="181"/>
        <v>0</v>
      </c>
      <c r="M1006" s="175">
        <f t="shared" si="182"/>
        <v>0</v>
      </c>
      <c r="N1006" s="176">
        <f t="shared" si="183"/>
        <v>0</v>
      </c>
      <c r="O1006" s="224">
        <v>1</v>
      </c>
      <c r="P1006" s="158"/>
      <c r="Q1006" s="158"/>
      <c r="R1006" s="158"/>
      <c r="S1006" s="158"/>
      <c r="T1006" s="158"/>
    </row>
    <row r="1007" spans="2:20" ht="18.600000000000001" thickTop="1" x14ac:dyDescent="0.35">
      <c r="B1007" s="237" t="s">
        <v>74</v>
      </c>
      <c r="C1007" s="238"/>
      <c r="D1007" s="238"/>
      <c r="E1007" s="238"/>
      <c r="F1007" s="238"/>
      <c r="G1007" s="238"/>
      <c r="H1007" s="238"/>
      <c r="I1007" s="238"/>
      <c r="J1007" s="238"/>
      <c r="K1007" s="239"/>
      <c r="L1007" s="239"/>
      <c r="M1007" s="239"/>
      <c r="N1007" s="246"/>
      <c r="O1007" s="240"/>
    </row>
    <row r="1008" spans="2:20" ht="18" x14ac:dyDescent="0.35">
      <c r="B1008" s="231" t="s">
        <v>73</v>
      </c>
      <c r="C1008" s="222"/>
      <c r="D1008" s="222"/>
      <c r="E1008" s="222"/>
      <c r="F1008" s="222"/>
      <c r="G1008" s="222"/>
      <c r="H1008" s="222"/>
      <c r="I1008" s="222"/>
      <c r="J1008" s="223"/>
      <c r="K1008" s="167">
        <f t="shared" ref="K1008:K1027" si="184">G1008*H1008*I1008</f>
        <v>0</v>
      </c>
      <c r="L1008" s="168">
        <f t="shared" ref="L1008:L1027" si="185">(H1008+I1008)*2*J1008*G1008</f>
        <v>0</v>
      </c>
      <c r="M1008" s="169">
        <f t="shared" ref="M1008:M1027" si="186">G1008*H1008*I1008*J1008</f>
        <v>0</v>
      </c>
      <c r="N1008" s="170">
        <f t="shared" ref="N1008:N1027" si="187">G1008*(H1008+0.5+0.5)*(I1008+0.5+0.5)*J1008</f>
        <v>0</v>
      </c>
      <c r="O1008" s="224">
        <v>1</v>
      </c>
      <c r="P1008" s="158"/>
      <c r="Q1008" s="158"/>
      <c r="R1008" s="158"/>
      <c r="S1008" s="158"/>
      <c r="T1008" s="158"/>
    </row>
    <row r="1009" spans="2:20" ht="18" x14ac:dyDescent="0.35">
      <c r="B1009" s="231" t="s">
        <v>73</v>
      </c>
      <c r="C1009" s="222"/>
      <c r="D1009" s="222"/>
      <c r="E1009" s="222"/>
      <c r="F1009" s="222"/>
      <c r="G1009" s="222"/>
      <c r="H1009" s="222"/>
      <c r="I1009" s="222"/>
      <c r="J1009" s="223"/>
      <c r="K1009" s="167">
        <f t="shared" si="184"/>
        <v>0</v>
      </c>
      <c r="L1009" s="168">
        <f t="shared" si="185"/>
        <v>0</v>
      </c>
      <c r="M1009" s="169">
        <f t="shared" si="186"/>
        <v>0</v>
      </c>
      <c r="N1009" s="172">
        <f t="shared" si="187"/>
        <v>0</v>
      </c>
      <c r="O1009" s="224">
        <v>1</v>
      </c>
      <c r="P1009" s="158"/>
      <c r="Q1009" s="158"/>
      <c r="R1009" s="158"/>
      <c r="S1009" s="158"/>
      <c r="T1009" s="158"/>
    </row>
    <row r="1010" spans="2:20" ht="18" x14ac:dyDescent="0.35">
      <c r="B1010" s="231" t="s">
        <v>73</v>
      </c>
      <c r="C1010" s="222"/>
      <c r="D1010" s="222"/>
      <c r="E1010" s="222"/>
      <c r="F1010" s="222"/>
      <c r="G1010" s="222"/>
      <c r="H1010" s="222"/>
      <c r="I1010" s="222"/>
      <c r="J1010" s="223"/>
      <c r="K1010" s="167">
        <f t="shared" si="184"/>
        <v>0</v>
      </c>
      <c r="L1010" s="168">
        <f t="shared" si="185"/>
        <v>0</v>
      </c>
      <c r="M1010" s="169">
        <f t="shared" si="186"/>
        <v>0</v>
      </c>
      <c r="N1010" s="172">
        <f t="shared" si="187"/>
        <v>0</v>
      </c>
      <c r="O1010" s="224">
        <v>1</v>
      </c>
      <c r="P1010" s="158"/>
      <c r="Q1010" s="158"/>
      <c r="R1010" s="158"/>
      <c r="S1010" s="158"/>
      <c r="T1010" s="158"/>
    </row>
    <row r="1011" spans="2:20" ht="18" x14ac:dyDescent="0.35">
      <c r="B1011" s="231" t="s">
        <v>73</v>
      </c>
      <c r="C1011" s="222"/>
      <c r="D1011" s="222"/>
      <c r="E1011" s="222"/>
      <c r="F1011" s="222"/>
      <c r="G1011" s="222"/>
      <c r="H1011" s="222"/>
      <c r="I1011" s="222"/>
      <c r="J1011" s="223"/>
      <c r="K1011" s="167">
        <f t="shared" si="184"/>
        <v>0</v>
      </c>
      <c r="L1011" s="168">
        <f t="shared" si="185"/>
        <v>0</v>
      </c>
      <c r="M1011" s="169">
        <f t="shared" si="186"/>
        <v>0</v>
      </c>
      <c r="N1011" s="172">
        <f t="shared" si="187"/>
        <v>0</v>
      </c>
      <c r="O1011" s="224">
        <v>1</v>
      </c>
      <c r="P1011" s="158"/>
      <c r="Q1011" s="158"/>
      <c r="R1011" s="158"/>
      <c r="S1011" s="158"/>
      <c r="T1011" s="158"/>
    </row>
    <row r="1012" spans="2:20" ht="18" x14ac:dyDescent="0.35">
      <c r="B1012" s="231" t="s">
        <v>73</v>
      </c>
      <c r="C1012" s="222"/>
      <c r="D1012" s="222"/>
      <c r="E1012" s="222"/>
      <c r="F1012" s="222"/>
      <c r="G1012" s="222"/>
      <c r="H1012" s="222"/>
      <c r="I1012" s="222"/>
      <c r="J1012" s="223"/>
      <c r="K1012" s="167">
        <f t="shared" si="184"/>
        <v>0</v>
      </c>
      <c r="L1012" s="168">
        <f t="shared" si="185"/>
        <v>0</v>
      </c>
      <c r="M1012" s="169">
        <f t="shared" si="186"/>
        <v>0</v>
      </c>
      <c r="N1012" s="172">
        <f t="shared" si="187"/>
        <v>0</v>
      </c>
      <c r="O1012" s="232">
        <v>1</v>
      </c>
      <c r="P1012" s="158"/>
      <c r="Q1012" s="158"/>
      <c r="R1012" s="158"/>
      <c r="S1012" s="158"/>
      <c r="T1012" s="158"/>
    </row>
    <row r="1013" spans="2:20" ht="18" x14ac:dyDescent="0.35">
      <c r="B1013" s="231" t="s">
        <v>73</v>
      </c>
      <c r="C1013" s="222"/>
      <c r="D1013" s="222"/>
      <c r="E1013" s="222"/>
      <c r="F1013" s="222"/>
      <c r="G1013" s="222"/>
      <c r="H1013" s="222"/>
      <c r="I1013" s="222"/>
      <c r="J1013" s="223"/>
      <c r="K1013" s="167">
        <f t="shared" si="184"/>
        <v>0</v>
      </c>
      <c r="L1013" s="168">
        <f t="shared" si="185"/>
        <v>0</v>
      </c>
      <c r="M1013" s="169">
        <f t="shared" si="186"/>
        <v>0</v>
      </c>
      <c r="N1013" s="172">
        <f t="shared" si="187"/>
        <v>0</v>
      </c>
      <c r="O1013" s="224">
        <v>1</v>
      </c>
      <c r="P1013" s="158"/>
      <c r="Q1013" s="158"/>
      <c r="R1013" s="158"/>
      <c r="S1013" s="158"/>
      <c r="T1013" s="158"/>
    </row>
    <row r="1014" spans="2:20" ht="18" x14ac:dyDescent="0.35">
      <c r="B1014" s="231" t="s">
        <v>73</v>
      </c>
      <c r="C1014" s="222"/>
      <c r="D1014" s="222"/>
      <c r="E1014" s="222"/>
      <c r="F1014" s="222"/>
      <c r="G1014" s="222"/>
      <c r="H1014" s="222"/>
      <c r="I1014" s="222"/>
      <c r="J1014" s="223"/>
      <c r="K1014" s="167">
        <f t="shared" si="184"/>
        <v>0</v>
      </c>
      <c r="L1014" s="168">
        <f t="shared" si="185"/>
        <v>0</v>
      </c>
      <c r="M1014" s="169">
        <f t="shared" si="186"/>
        <v>0</v>
      </c>
      <c r="N1014" s="172">
        <f t="shared" si="187"/>
        <v>0</v>
      </c>
      <c r="O1014" s="224">
        <v>1</v>
      </c>
      <c r="P1014" s="158"/>
      <c r="Q1014" s="158"/>
      <c r="R1014" s="158"/>
      <c r="S1014" s="158"/>
      <c r="T1014" s="158"/>
    </row>
    <row r="1015" spans="2:20" ht="18" x14ac:dyDescent="0.35">
      <c r="B1015" s="231" t="s">
        <v>73</v>
      </c>
      <c r="C1015" s="222"/>
      <c r="D1015" s="222"/>
      <c r="E1015" s="222"/>
      <c r="F1015" s="222"/>
      <c r="G1015" s="222"/>
      <c r="H1015" s="222"/>
      <c r="I1015" s="222"/>
      <c r="J1015" s="223"/>
      <c r="K1015" s="167">
        <f t="shared" si="184"/>
        <v>0</v>
      </c>
      <c r="L1015" s="168">
        <f t="shared" si="185"/>
        <v>0</v>
      </c>
      <c r="M1015" s="169">
        <f t="shared" si="186"/>
        <v>0</v>
      </c>
      <c r="N1015" s="172">
        <f t="shared" si="187"/>
        <v>0</v>
      </c>
      <c r="O1015" s="224">
        <v>1</v>
      </c>
      <c r="P1015" s="158"/>
      <c r="Q1015" s="158"/>
      <c r="R1015" s="158"/>
      <c r="S1015" s="158"/>
      <c r="T1015" s="158"/>
    </row>
    <row r="1016" spans="2:20" ht="18" x14ac:dyDescent="0.35">
      <c r="B1016" s="231" t="s">
        <v>73</v>
      </c>
      <c r="C1016" s="222"/>
      <c r="D1016" s="222"/>
      <c r="E1016" s="222"/>
      <c r="F1016" s="222"/>
      <c r="G1016" s="222"/>
      <c r="H1016" s="222"/>
      <c r="I1016" s="222"/>
      <c r="J1016" s="223"/>
      <c r="K1016" s="167">
        <f t="shared" si="184"/>
        <v>0</v>
      </c>
      <c r="L1016" s="168">
        <f t="shared" si="185"/>
        <v>0</v>
      </c>
      <c r="M1016" s="169">
        <f t="shared" si="186"/>
        <v>0</v>
      </c>
      <c r="N1016" s="172">
        <f t="shared" si="187"/>
        <v>0</v>
      </c>
      <c r="O1016" s="224">
        <v>1</v>
      </c>
      <c r="P1016" s="158"/>
      <c r="Q1016" s="158"/>
      <c r="R1016" s="158"/>
      <c r="S1016" s="158"/>
      <c r="T1016" s="158"/>
    </row>
    <row r="1017" spans="2:20" ht="18" x14ac:dyDescent="0.35">
      <c r="B1017" s="231" t="s">
        <v>73</v>
      </c>
      <c r="C1017" s="222"/>
      <c r="D1017" s="222"/>
      <c r="E1017" s="222"/>
      <c r="F1017" s="222"/>
      <c r="G1017" s="222"/>
      <c r="H1017" s="222"/>
      <c r="I1017" s="222"/>
      <c r="J1017" s="223"/>
      <c r="K1017" s="167">
        <f t="shared" si="184"/>
        <v>0</v>
      </c>
      <c r="L1017" s="168">
        <f t="shared" si="185"/>
        <v>0</v>
      </c>
      <c r="M1017" s="169">
        <f t="shared" si="186"/>
        <v>0</v>
      </c>
      <c r="N1017" s="172">
        <f t="shared" si="187"/>
        <v>0</v>
      </c>
      <c r="O1017" s="224">
        <v>1</v>
      </c>
      <c r="P1017" s="158"/>
      <c r="Q1017" s="158"/>
      <c r="R1017" s="158"/>
      <c r="S1017" s="158"/>
      <c r="T1017" s="158"/>
    </row>
    <row r="1018" spans="2:20" ht="18" x14ac:dyDescent="0.35">
      <c r="B1018" s="231" t="s">
        <v>73</v>
      </c>
      <c r="C1018" s="222"/>
      <c r="D1018" s="222"/>
      <c r="E1018" s="222"/>
      <c r="F1018" s="222"/>
      <c r="G1018" s="222"/>
      <c r="H1018" s="222"/>
      <c r="I1018" s="222"/>
      <c r="J1018" s="223"/>
      <c r="K1018" s="167">
        <f t="shared" si="184"/>
        <v>0</v>
      </c>
      <c r="L1018" s="168">
        <f t="shared" si="185"/>
        <v>0</v>
      </c>
      <c r="M1018" s="169">
        <f t="shared" si="186"/>
        <v>0</v>
      </c>
      <c r="N1018" s="172">
        <f t="shared" si="187"/>
        <v>0</v>
      </c>
      <c r="O1018" s="224">
        <v>1</v>
      </c>
      <c r="P1018" s="158"/>
      <c r="Q1018" s="158"/>
      <c r="R1018" s="158"/>
      <c r="S1018" s="158"/>
      <c r="T1018" s="158"/>
    </row>
    <row r="1019" spans="2:20" ht="18" x14ac:dyDescent="0.35">
      <c r="B1019" s="231" t="s">
        <v>73</v>
      </c>
      <c r="C1019" s="222"/>
      <c r="D1019" s="222"/>
      <c r="E1019" s="222"/>
      <c r="F1019" s="222"/>
      <c r="G1019" s="222"/>
      <c r="H1019" s="222"/>
      <c r="I1019" s="222"/>
      <c r="J1019" s="223"/>
      <c r="K1019" s="167">
        <f t="shared" si="184"/>
        <v>0</v>
      </c>
      <c r="L1019" s="168">
        <f t="shared" si="185"/>
        <v>0</v>
      </c>
      <c r="M1019" s="169">
        <f t="shared" si="186"/>
        <v>0</v>
      </c>
      <c r="N1019" s="172">
        <f t="shared" si="187"/>
        <v>0</v>
      </c>
      <c r="O1019" s="224">
        <v>1</v>
      </c>
      <c r="P1019" s="158"/>
      <c r="Q1019" s="158"/>
      <c r="R1019" s="158"/>
      <c r="S1019" s="158"/>
      <c r="T1019" s="158"/>
    </row>
    <row r="1020" spans="2:20" ht="18" x14ac:dyDescent="0.35">
      <c r="B1020" s="231" t="s">
        <v>73</v>
      </c>
      <c r="C1020" s="222"/>
      <c r="D1020" s="222"/>
      <c r="E1020" s="222"/>
      <c r="F1020" s="222"/>
      <c r="G1020" s="222"/>
      <c r="H1020" s="222"/>
      <c r="I1020" s="222"/>
      <c r="J1020" s="223"/>
      <c r="K1020" s="167">
        <f t="shared" si="184"/>
        <v>0</v>
      </c>
      <c r="L1020" s="168">
        <f t="shared" si="185"/>
        <v>0</v>
      </c>
      <c r="M1020" s="169">
        <f t="shared" si="186"/>
        <v>0</v>
      </c>
      <c r="N1020" s="172">
        <f t="shared" si="187"/>
        <v>0</v>
      </c>
      <c r="O1020" s="224">
        <v>1</v>
      </c>
      <c r="P1020" s="158"/>
      <c r="Q1020" s="158"/>
      <c r="R1020" s="158"/>
      <c r="S1020" s="158"/>
      <c r="T1020" s="158"/>
    </row>
    <row r="1021" spans="2:20" ht="18" x14ac:dyDescent="0.35">
      <c r="B1021" s="231" t="s">
        <v>73</v>
      </c>
      <c r="C1021" s="222"/>
      <c r="D1021" s="222"/>
      <c r="E1021" s="222"/>
      <c r="F1021" s="222"/>
      <c r="G1021" s="222"/>
      <c r="H1021" s="222"/>
      <c r="I1021" s="222"/>
      <c r="J1021" s="223"/>
      <c r="K1021" s="167">
        <f t="shared" si="184"/>
        <v>0</v>
      </c>
      <c r="L1021" s="168">
        <f t="shared" si="185"/>
        <v>0</v>
      </c>
      <c r="M1021" s="169">
        <f t="shared" si="186"/>
        <v>0</v>
      </c>
      <c r="N1021" s="172">
        <f t="shared" si="187"/>
        <v>0</v>
      </c>
      <c r="O1021" s="224">
        <v>1</v>
      </c>
      <c r="P1021" s="158"/>
      <c r="Q1021" s="158"/>
      <c r="R1021" s="158"/>
      <c r="S1021" s="158"/>
      <c r="T1021" s="158"/>
    </row>
    <row r="1022" spans="2:20" ht="18" x14ac:dyDescent="0.35">
      <c r="B1022" s="231" t="s">
        <v>73</v>
      </c>
      <c r="C1022" s="222"/>
      <c r="D1022" s="222"/>
      <c r="E1022" s="222"/>
      <c r="F1022" s="222"/>
      <c r="G1022" s="222"/>
      <c r="H1022" s="222"/>
      <c r="I1022" s="222"/>
      <c r="J1022" s="223"/>
      <c r="K1022" s="167">
        <f t="shared" si="184"/>
        <v>0</v>
      </c>
      <c r="L1022" s="168">
        <f t="shared" si="185"/>
        <v>0</v>
      </c>
      <c r="M1022" s="169">
        <f t="shared" si="186"/>
        <v>0</v>
      </c>
      <c r="N1022" s="172">
        <f t="shared" si="187"/>
        <v>0</v>
      </c>
      <c r="O1022" s="224">
        <v>1</v>
      </c>
      <c r="P1022" s="158"/>
      <c r="Q1022" s="158"/>
      <c r="R1022" s="158"/>
      <c r="S1022" s="158"/>
      <c r="T1022" s="158"/>
    </row>
    <row r="1023" spans="2:20" ht="18" x14ac:dyDescent="0.35">
      <c r="B1023" s="231" t="s">
        <v>73</v>
      </c>
      <c r="C1023" s="222"/>
      <c r="D1023" s="222"/>
      <c r="E1023" s="222"/>
      <c r="F1023" s="222"/>
      <c r="G1023" s="222"/>
      <c r="H1023" s="222"/>
      <c r="I1023" s="222"/>
      <c r="J1023" s="223"/>
      <c r="K1023" s="167">
        <f t="shared" si="184"/>
        <v>0</v>
      </c>
      <c r="L1023" s="168">
        <f t="shared" si="185"/>
        <v>0</v>
      </c>
      <c r="M1023" s="169">
        <f t="shared" si="186"/>
        <v>0</v>
      </c>
      <c r="N1023" s="172">
        <f t="shared" si="187"/>
        <v>0</v>
      </c>
      <c r="O1023" s="224">
        <v>1</v>
      </c>
      <c r="P1023" s="158"/>
      <c r="Q1023" s="158"/>
      <c r="R1023" s="158"/>
      <c r="S1023" s="158"/>
      <c r="T1023" s="158"/>
    </row>
    <row r="1024" spans="2:20" ht="18" x14ac:dyDescent="0.35">
      <c r="B1024" s="231" t="s">
        <v>73</v>
      </c>
      <c r="C1024" s="222"/>
      <c r="D1024" s="222"/>
      <c r="E1024" s="222"/>
      <c r="F1024" s="222"/>
      <c r="G1024" s="222"/>
      <c r="H1024" s="222"/>
      <c r="I1024" s="222"/>
      <c r="J1024" s="223"/>
      <c r="K1024" s="167">
        <f t="shared" si="184"/>
        <v>0</v>
      </c>
      <c r="L1024" s="168">
        <f t="shared" si="185"/>
        <v>0</v>
      </c>
      <c r="M1024" s="169">
        <f t="shared" si="186"/>
        <v>0</v>
      </c>
      <c r="N1024" s="172">
        <f t="shared" si="187"/>
        <v>0</v>
      </c>
      <c r="O1024" s="232">
        <v>1</v>
      </c>
      <c r="P1024" s="158"/>
      <c r="Q1024" s="158"/>
      <c r="R1024" s="158"/>
      <c r="S1024" s="158"/>
      <c r="T1024" s="158"/>
    </row>
    <row r="1025" spans="2:20" ht="18" x14ac:dyDescent="0.35">
      <c r="B1025" s="231" t="s">
        <v>73</v>
      </c>
      <c r="C1025" s="222"/>
      <c r="D1025" s="222"/>
      <c r="E1025" s="222"/>
      <c r="F1025" s="222"/>
      <c r="G1025" s="222"/>
      <c r="H1025" s="222"/>
      <c r="I1025" s="222"/>
      <c r="J1025" s="223"/>
      <c r="K1025" s="167">
        <f t="shared" si="184"/>
        <v>0</v>
      </c>
      <c r="L1025" s="168">
        <f t="shared" si="185"/>
        <v>0</v>
      </c>
      <c r="M1025" s="169">
        <f t="shared" si="186"/>
        <v>0</v>
      </c>
      <c r="N1025" s="172">
        <f t="shared" si="187"/>
        <v>0</v>
      </c>
      <c r="O1025" s="224">
        <v>1</v>
      </c>
      <c r="P1025" s="158"/>
      <c r="Q1025" s="158"/>
      <c r="R1025" s="158"/>
      <c r="S1025" s="158"/>
      <c r="T1025" s="158"/>
    </row>
    <row r="1026" spans="2:20" ht="18" x14ac:dyDescent="0.35">
      <c r="B1026" s="231" t="s">
        <v>73</v>
      </c>
      <c r="C1026" s="222"/>
      <c r="D1026" s="222"/>
      <c r="E1026" s="222"/>
      <c r="F1026" s="222"/>
      <c r="G1026" s="222"/>
      <c r="H1026" s="222"/>
      <c r="I1026" s="222"/>
      <c r="J1026" s="223"/>
      <c r="K1026" s="167">
        <f t="shared" si="184"/>
        <v>0</v>
      </c>
      <c r="L1026" s="168">
        <f t="shared" si="185"/>
        <v>0</v>
      </c>
      <c r="M1026" s="169">
        <f t="shared" si="186"/>
        <v>0</v>
      </c>
      <c r="N1026" s="172">
        <f t="shared" si="187"/>
        <v>0</v>
      </c>
      <c r="O1026" s="224">
        <v>1</v>
      </c>
      <c r="P1026" s="158"/>
      <c r="Q1026" s="158"/>
      <c r="R1026" s="158"/>
      <c r="S1026" s="158"/>
      <c r="T1026" s="158"/>
    </row>
    <row r="1027" spans="2:20" ht="18.600000000000001" thickBot="1" x14ac:dyDescent="0.4">
      <c r="B1027" s="234" t="s">
        <v>73</v>
      </c>
      <c r="C1027" s="227"/>
      <c r="D1027" s="227"/>
      <c r="E1027" s="227"/>
      <c r="F1027" s="227"/>
      <c r="G1027" s="227"/>
      <c r="H1027" s="227"/>
      <c r="I1027" s="227"/>
      <c r="J1027" s="236"/>
      <c r="K1027" s="173">
        <f t="shared" si="184"/>
        <v>0</v>
      </c>
      <c r="L1027" s="174">
        <f t="shared" si="185"/>
        <v>0</v>
      </c>
      <c r="M1027" s="175">
        <f t="shared" si="186"/>
        <v>0</v>
      </c>
      <c r="N1027" s="176">
        <f t="shared" si="187"/>
        <v>0</v>
      </c>
      <c r="O1027" s="228">
        <v>1</v>
      </c>
      <c r="P1027" s="158"/>
      <c r="Q1027" s="158"/>
      <c r="R1027" s="158"/>
      <c r="S1027" s="158"/>
      <c r="T1027" s="158"/>
    </row>
    <row r="1028" spans="2:20" ht="27" thickTop="1" thickBot="1" x14ac:dyDescent="0.55000000000000004">
      <c r="B1028" s="177"/>
      <c r="C1028" s="178"/>
      <c r="D1028" s="178"/>
      <c r="E1028" s="179"/>
      <c r="F1028" s="179"/>
      <c r="G1028" s="179"/>
      <c r="H1028" s="179"/>
      <c r="I1028" s="179"/>
      <c r="J1028" s="211" t="s">
        <v>6</v>
      </c>
      <c r="K1028" s="181">
        <f>SUM(K966:K1027)</f>
        <v>0</v>
      </c>
      <c r="L1028" s="181">
        <f>SUM(L966:L1027)</f>
        <v>0</v>
      </c>
      <c r="M1028" s="181">
        <f>SUM(M966:M1027)</f>
        <v>0</v>
      </c>
      <c r="N1028" s="182">
        <f>SUM(N966:N1027)</f>
        <v>0</v>
      </c>
      <c r="O1028" s="183" t="s">
        <v>75</v>
      </c>
      <c r="P1028" s="184"/>
      <c r="Q1028" s="184"/>
      <c r="R1028" s="184"/>
      <c r="S1028" s="158"/>
      <c r="T1028" s="158"/>
    </row>
    <row r="1029" spans="2:20" ht="27" thickTop="1" thickBot="1" x14ac:dyDescent="0.55000000000000004">
      <c r="B1029" s="185"/>
      <c r="C1029" s="186"/>
      <c r="D1029" s="186"/>
      <c r="E1029" s="187"/>
      <c r="F1029" s="187"/>
      <c r="G1029" s="188" t="s">
        <v>76</v>
      </c>
      <c r="H1029" s="187"/>
      <c r="I1029" s="187"/>
      <c r="J1029" s="187"/>
      <c r="K1029" s="189">
        <f>M1028-O1029</f>
        <v>0</v>
      </c>
      <c r="L1029" s="190" t="s">
        <v>77</v>
      </c>
      <c r="M1029" s="191"/>
      <c r="N1029" s="192"/>
      <c r="O1029" s="193">
        <f>SUMIF((O966:O1027),2,(M966:M1027))</f>
        <v>0</v>
      </c>
      <c r="P1029" s="184"/>
      <c r="Q1029" s="184"/>
      <c r="R1029" s="184"/>
      <c r="S1029" s="158"/>
      <c r="T1029" s="158"/>
    </row>
    <row r="1030" spans="2:20" ht="8.1" customHeight="1" thickTop="1" thickBot="1" x14ac:dyDescent="0.4">
      <c r="B1030" s="194"/>
      <c r="C1030" s="195"/>
      <c r="D1030" s="196"/>
      <c r="E1030" s="196"/>
      <c r="F1030" s="196"/>
      <c r="G1030" s="196"/>
      <c r="H1030" s="196"/>
      <c r="I1030" s="196"/>
      <c r="J1030" s="196"/>
      <c r="K1030" s="196"/>
      <c r="L1030" s="158"/>
      <c r="M1030" s="158"/>
      <c r="N1030" s="158"/>
      <c r="O1030" s="158"/>
      <c r="P1030" s="158"/>
      <c r="Q1030" s="158"/>
      <c r="R1030" s="158"/>
      <c r="S1030" s="158"/>
      <c r="T1030" s="158"/>
    </row>
    <row r="1031" spans="2:20" ht="24.6" thickTop="1" thickBot="1" x14ac:dyDescent="0.4">
      <c r="E1031" s="619" t="s">
        <v>89</v>
      </c>
      <c r="F1031" s="620"/>
      <c r="G1031" s="620"/>
      <c r="H1031" s="620"/>
      <c r="I1031" s="620"/>
      <c r="J1031" s="620"/>
      <c r="K1031" s="620"/>
      <c r="L1031" s="620"/>
      <c r="M1031" s="620"/>
      <c r="N1031" s="620"/>
      <c r="O1031" s="621"/>
      <c r="P1031" s="158"/>
      <c r="Q1031" s="158"/>
      <c r="R1031" s="158"/>
      <c r="S1031" s="158"/>
      <c r="T1031" s="158"/>
    </row>
    <row r="1032" spans="2:20" ht="18.600000000000001" thickTop="1" x14ac:dyDescent="0.35">
      <c r="E1032" s="197"/>
      <c r="F1032" s="198" t="s">
        <v>60</v>
      </c>
      <c r="G1032" s="198" t="s">
        <v>61</v>
      </c>
      <c r="H1032" s="198" t="s">
        <v>78</v>
      </c>
      <c r="I1032" s="198" t="s">
        <v>79</v>
      </c>
      <c r="J1032" s="198" t="s">
        <v>80</v>
      </c>
      <c r="K1032" s="198" t="s">
        <v>68</v>
      </c>
      <c r="L1032" s="198" t="s">
        <v>69</v>
      </c>
      <c r="M1032" s="199" t="s">
        <v>70</v>
      </c>
      <c r="N1032" s="200" t="s">
        <v>71</v>
      </c>
      <c r="O1032" s="166" t="s">
        <v>72</v>
      </c>
      <c r="P1032" s="158"/>
      <c r="Q1032" s="158"/>
      <c r="R1032" s="158"/>
      <c r="S1032" s="158"/>
      <c r="T1032" s="158"/>
    </row>
    <row r="1033" spans="2:20" ht="18" x14ac:dyDescent="0.35">
      <c r="E1033" s="242" t="s">
        <v>82</v>
      </c>
      <c r="F1033" s="243"/>
      <c r="G1033" s="243"/>
      <c r="H1033" s="243"/>
      <c r="I1033" s="243"/>
      <c r="J1033" s="243"/>
      <c r="K1033" s="244"/>
      <c r="L1033" s="244"/>
      <c r="M1033" s="244"/>
      <c r="N1033" s="248"/>
      <c r="O1033" s="246"/>
    </row>
    <row r="1034" spans="2:20" ht="18" x14ac:dyDescent="0.35">
      <c r="E1034" s="229" t="s">
        <v>73</v>
      </c>
      <c r="F1034" s="222"/>
      <c r="G1034" s="222"/>
      <c r="H1034" s="222"/>
      <c r="I1034" s="222"/>
      <c r="J1034" s="230"/>
      <c r="K1034" s="167">
        <f t="shared" ref="K1034:K1053" si="188">G1034*H1034*I1034</f>
        <v>0</v>
      </c>
      <c r="L1034" s="168">
        <f t="shared" ref="L1034:L1053" si="189">(H1034+I1034)*2*J1034*G1034</f>
        <v>0</v>
      </c>
      <c r="M1034" s="169">
        <f t="shared" ref="M1034:M1053" si="190">G1034*H1034*I1034*J1034</f>
        <v>0</v>
      </c>
      <c r="N1034" s="170">
        <f t="shared" ref="N1034:N1053" si="191">G1034*(H1034+0.5+0.5)*(I1034+0.5+0.5)*J1034</f>
        <v>0</v>
      </c>
      <c r="O1034" s="224">
        <v>1</v>
      </c>
      <c r="P1034" s="158"/>
      <c r="Q1034" s="158"/>
      <c r="R1034" s="158"/>
      <c r="S1034" s="158"/>
      <c r="T1034" s="158"/>
    </row>
    <row r="1035" spans="2:20" ht="18" x14ac:dyDescent="0.35">
      <c r="E1035" s="231" t="s">
        <v>73</v>
      </c>
      <c r="F1035" s="222"/>
      <c r="G1035" s="222"/>
      <c r="H1035" s="222"/>
      <c r="I1035" s="222"/>
      <c r="J1035" s="230"/>
      <c r="K1035" s="167">
        <f t="shared" si="188"/>
        <v>0</v>
      </c>
      <c r="L1035" s="168">
        <f t="shared" si="189"/>
        <v>0</v>
      </c>
      <c r="M1035" s="169">
        <f t="shared" si="190"/>
        <v>0</v>
      </c>
      <c r="N1035" s="172">
        <f t="shared" si="191"/>
        <v>0</v>
      </c>
      <c r="O1035" s="224">
        <v>1</v>
      </c>
      <c r="P1035" s="158"/>
      <c r="Q1035" s="158"/>
      <c r="R1035" s="158"/>
      <c r="S1035" s="158"/>
      <c r="T1035" s="158"/>
    </row>
    <row r="1036" spans="2:20" ht="18" x14ac:dyDescent="0.35">
      <c r="E1036" s="231" t="s">
        <v>73</v>
      </c>
      <c r="F1036" s="222"/>
      <c r="G1036" s="222"/>
      <c r="H1036" s="222"/>
      <c r="I1036" s="222"/>
      <c r="J1036" s="230"/>
      <c r="K1036" s="167">
        <f t="shared" si="188"/>
        <v>0</v>
      </c>
      <c r="L1036" s="168">
        <f t="shared" si="189"/>
        <v>0</v>
      </c>
      <c r="M1036" s="169">
        <f t="shared" si="190"/>
        <v>0</v>
      </c>
      <c r="N1036" s="172">
        <f t="shared" si="191"/>
        <v>0</v>
      </c>
      <c r="O1036" s="224">
        <v>1</v>
      </c>
      <c r="P1036" s="158"/>
      <c r="Q1036" s="158"/>
      <c r="R1036" s="158"/>
      <c r="S1036" s="158"/>
      <c r="T1036" s="158"/>
    </row>
    <row r="1037" spans="2:20" ht="18" x14ac:dyDescent="0.35">
      <c r="E1037" s="231" t="s">
        <v>73</v>
      </c>
      <c r="F1037" s="222"/>
      <c r="G1037" s="222"/>
      <c r="H1037" s="222"/>
      <c r="I1037" s="222"/>
      <c r="J1037" s="230"/>
      <c r="K1037" s="167">
        <f t="shared" si="188"/>
        <v>0</v>
      </c>
      <c r="L1037" s="168">
        <f t="shared" si="189"/>
        <v>0</v>
      </c>
      <c r="M1037" s="169">
        <f t="shared" si="190"/>
        <v>0</v>
      </c>
      <c r="N1037" s="172">
        <f t="shared" si="191"/>
        <v>0</v>
      </c>
      <c r="O1037" s="224">
        <v>1</v>
      </c>
      <c r="P1037" s="158"/>
      <c r="Q1037" s="158"/>
      <c r="R1037" s="158"/>
      <c r="S1037" s="158"/>
      <c r="T1037" s="158"/>
    </row>
    <row r="1038" spans="2:20" ht="18" x14ac:dyDescent="0.35">
      <c r="E1038" s="231" t="s">
        <v>73</v>
      </c>
      <c r="F1038" s="222"/>
      <c r="G1038" s="222"/>
      <c r="H1038" s="222"/>
      <c r="I1038" s="222"/>
      <c r="J1038" s="230"/>
      <c r="K1038" s="167">
        <f t="shared" si="188"/>
        <v>0</v>
      </c>
      <c r="L1038" s="168">
        <f t="shared" si="189"/>
        <v>0</v>
      </c>
      <c r="M1038" s="169">
        <f t="shared" si="190"/>
        <v>0</v>
      </c>
      <c r="N1038" s="172">
        <f t="shared" si="191"/>
        <v>0</v>
      </c>
      <c r="O1038" s="224">
        <v>1</v>
      </c>
      <c r="P1038" s="158"/>
      <c r="Q1038" s="158"/>
      <c r="R1038" s="158"/>
      <c r="S1038" s="158"/>
      <c r="T1038" s="158"/>
    </row>
    <row r="1039" spans="2:20" ht="18" x14ac:dyDescent="0.35">
      <c r="E1039" s="231" t="s">
        <v>73</v>
      </c>
      <c r="F1039" s="222"/>
      <c r="G1039" s="222"/>
      <c r="H1039" s="222"/>
      <c r="I1039" s="222"/>
      <c r="J1039" s="230"/>
      <c r="K1039" s="167">
        <f t="shared" si="188"/>
        <v>0</v>
      </c>
      <c r="L1039" s="168">
        <f t="shared" si="189"/>
        <v>0</v>
      </c>
      <c r="M1039" s="169">
        <f t="shared" si="190"/>
        <v>0</v>
      </c>
      <c r="N1039" s="172">
        <f t="shared" si="191"/>
        <v>0</v>
      </c>
      <c r="O1039" s="224">
        <v>1</v>
      </c>
      <c r="P1039" s="158"/>
      <c r="Q1039" s="158"/>
      <c r="R1039" s="158"/>
      <c r="S1039" s="158"/>
      <c r="T1039" s="158"/>
    </row>
    <row r="1040" spans="2:20" ht="18" x14ac:dyDescent="0.35">
      <c r="E1040" s="231" t="s">
        <v>73</v>
      </c>
      <c r="F1040" s="222"/>
      <c r="G1040" s="222"/>
      <c r="H1040" s="222"/>
      <c r="I1040" s="222"/>
      <c r="J1040" s="230"/>
      <c r="K1040" s="167">
        <f t="shared" si="188"/>
        <v>0</v>
      </c>
      <c r="L1040" s="168">
        <f t="shared" si="189"/>
        <v>0</v>
      </c>
      <c r="M1040" s="169">
        <f t="shared" si="190"/>
        <v>0</v>
      </c>
      <c r="N1040" s="172">
        <f t="shared" si="191"/>
        <v>0</v>
      </c>
      <c r="O1040" s="224">
        <v>1</v>
      </c>
      <c r="P1040" s="158"/>
      <c r="Q1040" s="158"/>
      <c r="R1040" s="158"/>
      <c r="S1040" s="158"/>
      <c r="T1040" s="158"/>
    </row>
    <row r="1041" spans="5:20" ht="18" x14ac:dyDescent="0.35">
      <c r="E1041" s="231" t="s">
        <v>73</v>
      </c>
      <c r="F1041" s="222"/>
      <c r="G1041" s="222"/>
      <c r="H1041" s="222"/>
      <c r="I1041" s="222"/>
      <c r="J1041" s="230"/>
      <c r="K1041" s="167">
        <f t="shared" si="188"/>
        <v>0</v>
      </c>
      <c r="L1041" s="168">
        <f t="shared" si="189"/>
        <v>0</v>
      </c>
      <c r="M1041" s="169">
        <f t="shared" si="190"/>
        <v>0</v>
      </c>
      <c r="N1041" s="172">
        <f t="shared" si="191"/>
        <v>0</v>
      </c>
      <c r="O1041" s="224">
        <v>1</v>
      </c>
      <c r="P1041" s="158"/>
      <c r="Q1041" s="158"/>
      <c r="R1041" s="158"/>
      <c r="S1041" s="158"/>
      <c r="T1041" s="158"/>
    </row>
    <row r="1042" spans="5:20" ht="18" x14ac:dyDescent="0.35">
      <c r="E1042" s="231" t="s">
        <v>73</v>
      </c>
      <c r="F1042" s="222"/>
      <c r="G1042" s="222"/>
      <c r="H1042" s="222"/>
      <c r="I1042" s="222"/>
      <c r="J1042" s="230"/>
      <c r="K1042" s="167">
        <f t="shared" si="188"/>
        <v>0</v>
      </c>
      <c r="L1042" s="168">
        <f t="shared" si="189"/>
        <v>0</v>
      </c>
      <c r="M1042" s="169">
        <f t="shared" si="190"/>
        <v>0</v>
      </c>
      <c r="N1042" s="172">
        <f t="shared" si="191"/>
        <v>0</v>
      </c>
      <c r="O1042" s="224">
        <v>1</v>
      </c>
      <c r="P1042" s="158"/>
      <c r="Q1042" s="158"/>
      <c r="R1042" s="158"/>
      <c r="S1042" s="158"/>
      <c r="T1042" s="158"/>
    </row>
    <row r="1043" spans="5:20" ht="18" x14ac:dyDescent="0.35">
      <c r="E1043" s="231" t="s">
        <v>73</v>
      </c>
      <c r="F1043" s="222"/>
      <c r="G1043" s="222"/>
      <c r="H1043" s="222"/>
      <c r="I1043" s="222"/>
      <c r="J1043" s="230"/>
      <c r="K1043" s="167">
        <f t="shared" si="188"/>
        <v>0</v>
      </c>
      <c r="L1043" s="168">
        <f t="shared" si="189"/>
        <v>0</v>
      </c>
      <c r="M1043" s="169">
        <f t="shared" si="190"/>
        <v>0</v>
      </c>
      <c r="N1043" s="172">
        <f t="shared" si="191"/>
        <v>0</v>
      </c>
      <c r="O1043" s="224">
        <v>1</v>
      </c>
      <c r="P1043" s="158"/>
      <c r="Q1043" s="158"/>
      <c r="R1043" s="158"/>
      <c r="S1043" s="158"/>
      <c r="T1043" s="158"/>
    </row>
    <row r="1044" spans="5:20" ht="18" x14ac:dyDescent="0.35">
      <c r="E1044" s="231" t="s">
        <v>73</v>
      </c>
      <c r="F1044" s="222"/>
      <c r="G1044" s="222"/>
      <c r="H1044" s="222"/>
      <c r="I1044" s="222"/>
      <c r="J1044" s="230"/>
      <c r="K1044" s="167">
        <f t="shared" si="188"/>
        <v>0</v>
      </c>
      <c r="L1044" s="168">
        <f t="shared" si="189"/>
        <v>0</v>
      </c>
      <c r="M1044" s="169">
        <f t="shared" si="190"/>
        <v>0</v>
      </c>
      <c r="N1044" s="172">
        <f t="shared" si="191"/>
        <v>0</v>
      </c>
      <c r="O1044" s="224">
        <v>1</v>
      </c>
      <c r="P1044" s="158"/>
      <c r="Q1044" s="158"/>
      <c r="R1044" s="158"/>
      <c r="S1044" s="158"/>
      <c r="T1044" s="158"/>
    </row>
    <row r="1045" spans="5:20" ht="18" x14ac:dyDescent="0.35">
      <c r="E1045" s="231" t="s">
        <v>73</v>
      </c>
      <c r="F1045" s="222"/>
      <c r="G1045" s="222"/>
      <c r="H1045" s="222"/>
      <c r="I1045" s="222"/>
      <c r="J1045" s="230"/>
      <c r="K1045" s="167">
        <f t="shared" si="188"/>
        <v>0</v>
      </c>
      <c r="L1045" s="168">
        <f t="shared" si="189"/>
        <v>0</v>
      </c>
      <c r="M1045" s="169">
        <f t="shared" si="190"/>
        <v>0</v>
      </c>
      <c r="N1045" s="172">
        <f t="shared" si="191"/>
        <v>0</v>
      </c>
      <c r="O1045" s="224">
        <v>1</v>
      </c>
      <c r="P1045" s="158"/>
      <c r="Q1045" s="158"/>
      <c r="R1045" s="158"/>
      <c r="S1045" s="158"/>
      <c r="T1045" s="158"/>
    </row>
    <row r="1046" spans="5:20" ht="18" x14ac:dyDescent="0.35">
      <c r="E1046" s="231" t="s">
        <v>73</v>
      </c>
      <c r="F1046" s="222"/>
      <c r="G1046" s="222"/>
      <c r="H1046" s="222"/>
      <c r="I1046" s="222"/>
      <c r="J1046" s="230"/>
      <c r="K1046" s="167">
        <f t="shared" si="188"/>
        <v>0</v>
      </c>
      <c r="L1046" s="168">
        <f t="shared" si="189"/>
        <v>0</v>
      </c>
      <c r="M1046" s="169">
        <f t="shared" si="190"/>
        <v>0</v>
      </c>
      <c r="N1046" s="172">
        <f t="shared" si="191"/>
        <v>0</v>
      </c>
      <c r="O1046" s="224">
        <v>1</v>
      </c>
      <c r="P1046" s="158"/>
      <c r="Q1046" s="158"/>
      <c r="R1046" s="158"/>
      <c r="S1046" s="158"/>
      <c r="T1046" s="158"/>
    </row>
    <row r="1047" spans="5:20" ht="18" x14ac:dyDescent="0.35">
      <c r="E1047" s="231" t="s">
        <v>73</v>
      </c>
      <c r="F1047" s="222"/>
      <c r="G1047" s="222"/>
      <c r="H1047" s="222"/>
      <c r="I1047" s="222"/>
      <c r="J1047" s="230"/>
      <c r="K1047" s="167">
        <f t="shared" si="188"/>
        <v>0</v>
      </c>
      <c r="L1047" s="168">
        <f t="shared" si="189"/>
        <v>0</v>
      </c>
      <c r="M1047" s="169">
        <f t="shared" si="190"/>
        <v>0</v>
      </c>
      <c r="N1047" s="172">
        <f t="shared" si="191"/>
        <v>0</v>
      </c>
      <c r="O1047" s="224">
        <v>1</v>
      </c>
      <c r="P1047" s="158"/>
      <c r="Q1047" s="158"/>
      <c r="R1047" s="158"/>
      <c r="S1047" s="158"/>
      <c r="T1047" s="158"/>
    </row>
    <row r="1048" spans="5:20" ht="18" x14ac:dyDescent="0.35">
      <c r="E1048" s="231" t="s">
        <v>73</v>
      </c>
      <c r="F1048" s="222"/>
      <c r="G1048" s="222"/>
      <c r="H1048" s="222"/>
      <c r="I1048" s="222"/>
      <c r="J1048" s="230"/>
      <c r="K1048" s="167">
        <f t="shared" si="188"/>
        <v>0</v>
      </c>
      <c r="L1048" s="168">
        <f t="shared" si="189"/>
        <v>0</v>
      </c>
      <c r="M1048" s="169">
        <f t="shared" si="190"/>
        <v>0</v>
      </c>
      <c r="N1048" s="172">
        <f t="shared" si="191"/>
        <v>0</v>
      </c>
      <c r="O1048" s="224">
        <v>1</v>
      </c>
      <c r="P1048" s="158"/>
      <c r="Q1048" s="158"/>
      <c r="R1048" s="158"/>
      <c r="S1048" s="158"/>
      <c r="T1048" s="158"/>
    </row>
    <row r="1049" spans="5:20" ht="18" x14ac:dyDescent="0.35">
      <c r="E1049" s="231" t="s">
        <v>73</v>
      </c>
      <c r="F1049" s="222"/>
      <c r="G1049" s="222"/>
      <c r="H1049" s="222"/>
      <c r="I1049" s="222"/>
      <c r="J1049" s="230"/>
      <c r="K1049" s="167">
        <f t="shared" si="188"/>
        <v>0</v>
      </c>
      <c r="L1049" s="168">
        <f t="shared" si="189"/>
        <v>0</v>
      </c>
      <c r="M1049" s="169">
        <f t="shared" si="190"/>
        <v>0</v>
      </c>
      <c r="N1049" s="172">
        <f t="shared" si="191"/>
        <v>0</v>
      </c>
      <c r="O1049" s="224">
        <v>1</v>
      </c>
      <c r="P1049" s="158"/>
      <c r="Q1049" s="158"/>
      <c r="R1049" s="158"/>
      <c r="S1049" s="158"/>
      <c r="T1049" s="158"/>
    </row>
    <row r="1050" spans="5:20" ht="18" x14ac:dyDescent="0.35">
      <c r="E1050" s="231" t="s">
        <v>73</v>
      </c>
      <c r="F1050" s="222"/>
      <c r="G1050" s="222"/>
      <c r="H1050" s="222"/>
      <c r="I1050" s="222"/>
      <c r="J1050" s="230"/>
      <c r="K1050" s="167">
        <f t="shared" si="188"/>
        <v>0</v>
      </c>
      <c r="L1050" s="168">
        <f t="shared" si="189"/>
        <v>0</v>
      </c>
      <c r="M1050" s="169">
        <f t="shared" si="190"/>
        <v>0</v>
      </c>
      <c r="N1050" s="172">
        <f t="shared" si="191"/>
        <v>0</v>
      </c>
      <c r="O1050" s="224">
        <v>1</v>
      </c>
      <c r="P1050" s="158"/>
      <c r="Q1050" s="158"/>
      <c r="R1050" s="158"/>
      <c r="S1050" s="158"/>
      <c r="T1050" s="158"/>
    </row>
    <row r="1051" spans="5:20" ht="18" x14ac:dyDescent="0.35">
      <c r="E1051" s="231" t="s">
        <v>73</v>
      </c>
      <c r="F1051" s="222"/>
      <c r="G1051" s="222"/>
      <c r="H1051" s="222"/>
      <c r="I1051" s="222"/>
      <c r="J1051" s="230"/>
      <c r="K1051" s="167">
        <f t="shared" si="188"/>
        <v>0</v>
      </c>
      <c r="L1051" s="168">
        <f t="shared" si="189"/>
        <v>0</v>
      </c>
      <c r="M1051" s="169">
        <f t="shared" si="190"/>
        <v>0</v>
      </c>
      <c r="N1051" s="172">
        <f t="shared" si="191"/>
        <v>0</v>
      </c>
      <c r="O1051" s="224">
        <v>1</v>
      </c>
      <c r="P1051" s="158"/>
      <c r="Q1051" s="158"/>
      <c r="R1051" s="158"/>
      <c r="S1051" s="158"/>
      <c r="T1051" s="158"/>
    </row>
    <row r="1052" spans="5:20" ht="18" x14ac:dyDescent="0.35">
      <c r="E1052" s="231" t="s">
        <v>73</v>
      </c>
      <c r="F1052" s="222"/>
      <c r="G1052" s="222"/>
      <c r="H1052" s="222"/>
      <c r="I1052" s="222"/>
      <c r="J1052" s="230"/>
      <c r="K1052" s="167">
        <f t="shared" si="188"/>
        <v>0</v>
      </c>
      <c r="L1052" s="168">
        <f t="shared" si="189"/>
        <v>0</v>
      </c>
      <c r="M1052" s="169">
        <f t="shared" si="190"/>
        <v>0</v>
      </c>
      <c r="N1052" s="172">
        <f t="shared" si="191"/>
        <v>0</v>
      </c>
      <c r="O1052" s="224">
        <v>1</v>
      </c>
      <c r="P1052" s="158"/>
      <c r="Q1052" s="158"/>
      <c r="R1052" s="158"/>
      <c r="S1052" s="158"/>
      <c r="T1052" s="158"/>
    </row>
    <row r="1053" spans="5:20" ht="18.600000000000001" thickBot="1" x14ac:dyDescent="0.4">
      <c r="E1053" s="231" t="s">
        <v>73</v>
      </c>
      <c r="F1053" s="222"/>
      <c r="G1053" s="222"/>
      <c r="H1053" s="222"/>
      <c r="I1053" s="222"/>
      <c r="J1053" s="230"/>
      <c r="K1053" s="173">
        <f t="shared" si="188"/>
        <v>0</v>
      </c>
      <c r="L1053" s="174">
        <f t="shared" si="189"/>
        <v>0</v>
      </c>
      <c r="M1053" s="175">
        <f t="shared" si="190"/>
        <v>0</v>
      </c>
      <c r="N1053" s="176">
        <f t="shared" si="191"/>
        <v>0</v>
      </c>
      <c r="O1053" s="232">
        <v>1</v>
      </c>
      <c r="P1053" s="158"/>
      <c r="Q1053" s="158"/>
      <c r="R1053" s="158"/>
      <c r="S1053" s="158"/>
      <c r="T1053" s="158"/>
    </row>
    <row r="1054" spans="5:20" ht="18.600000000000001" thickTop="1" x14ac:dyDescent="0.35">
      <c r="E1054" s="237" t="s">
        <v>83</v>
      </c>
      <c r="F1054" s="238"/>
      <c r="G1054" s="238"/>
      <c r="H1054" s="238"/>
      <c r="I1054" s="238"/>
      <c r="J1054" s="238"/>
      <c r="K1054" s="239"/>
      <c r="L1054" s="239"/>
      <c r="M1054" s="239"/>
      <c r="N1054" s="266"/>
      <c r="O1054" s="254"/>
    </row>
    <row r="1055" spans="5:20" ht="18" x14ac:dyDescent="0.35">
      <c r="E1055" s="231" t="s">
        <v>73</v>
      </c>
      <c r="F1055" s="222"/>
      <c r="G1055" s="222"/>
      <c r="H1055" s="222"/>
      <c r="I1055" s="222"/>
      <c r="J1055" s="230"/>
      <c r="K1055" s="167">
        <f t="shared" ref="K1055:K1074" si="192">G1055*H1055*I1055</f>
        <v>0</v>
      </c>
      <c r="L1055" s="168">
        <f t="shared" ref="L1055:L1074" si="193">(H1055+I1055)*2*J1055*G1055</f>
        <v>0</v>
      </c>
      <c r="M1055" s="169">
        <f t="shared" ref="M1055:M1074" si="194">G1055*H1055*I1055*J1055</f>
        <v>0</v>
      </c>
      <c r="N1055" s="170">
        <f t="shared" ref="N1055:N1074" si="195">G1055*(H1055+0.5+0.5)*(I1055+0.5+0.5)*J1055</f>
        <v>0</v>
      </c>
      <c r="O1055" s="233">
        <v>1</v>
      </c>
      <c r="P1055" s="158"/>
      <c r="Q1055" s="158"/>
      <c r="R1055" s="158"/>
      <c r="S1055" s="158"/>
      <c r="T1055" s="158"/>
    </row>
    <row r="1056" spans="5:20" ht="18" x14ac:dyDescent="0.35">
      <c r="E1056" s="231" t="s">
        <v>73</v>
      </c>
      <c r="F1056" s="222"/>
      <c r="G1056" s="222"/>
      <c r="H1056" s="222"/>
      <c r="I1056" s="222"/>
      <c r="J1056" s="230"/>
      <c r="K1056" s="167">
        <f t="shared" si="192"/>
        <v>0</v>
      </c>
      <c r="L1056" s="168">
        <f t="shared" si="193"/>
        <v>0</v>
      </c>
      <c r="M1056" s="169">
        <f t="shared" si="194"/>
        <v>0</v>
      </c>
      <c r="N1056" s="172">
        <f t="shared" si="195"/>
        <v>0</v>
      </c>
      <c r="O1056" s="232">
        <v>1</v>
      </c>
      <c r="P1056" s="158"/>
      <c r="Q1056" s="158"/>
      <c r="R1056" s="158"/>
      <c r="S1056" s="158"/>
      <c r="T1056" s="158"/>
    </row>
    <row r="1057" spans="5:20" ht="18" x14ac:dyDescent="0.35">
      <c r="E1057" s="231" t="s">
        <v>73</v>
      </c>
      <c r="F1057" s="222"/>
      <c r="G1057" s="222"/>
      <c r="H1057" s="222"/>
      <c r="I1057" s="222"/>
      <c r="J1057" s="230"/>
      <c r="K1057" s="167">
        <f t="shared" si="192"/>
        <v>0</v>
      </c>
      <c r="L1057" s="168">
        <f t="shared" si="193"/>
        <v>0</v>
      </c>
      <c r="M1057" s="169">
        <f t="shared" si="194"/>
        <v>0</v>
      </c>
      <c r="N1057" s="172">
        <f t="shared" si="195"/>
        <v>0</v>
      </c>
      <c r="O1057" s="224">
        <v>1</v>
      </c>
      <c r="P1057" s="158"/>
      <c r="Q1057" s="158"/>
      <c r="R1057" s="158"/>
      <c r="S1057" s="158"/>
      <c r="T1057" s="158"/>
    </row>
    <row r="1058" spans="5:20" ht="18" x14ac:dyDescent="0.35">
      <c r="E1058" s="231" t="s">
        <v>73</v>
      </c>
      <c r="F1058" s="222"/>
      <c r="G1058" s="222"/>
      <c r="H1058" s="222"/>
      <c r="I1058" s="222"/>
      <c r="J1058" s="230"/>
      <c r="K1058" s="167">
        <f t="shared" si="192"/>
        <v>0</v>
      </c>
      <c r="L1058" s="168">
        <f t="shared" si="193"/>
        <v>0</v>
      </c>
      <c r="M1058" s="169">
        <f t="shared" si="194"/>
        <v>0</v>
      </c>
      <c r="N1058" s="172">
        <f t="shared" si="195"/>
        <v>0</v>
      </c>
      <c r="O1058" s="224">
        <v>1</v>
      </c>
      <c r="P1058" s="158"/>
      <c r="Q1058" s="158"/>
      <c r="R1058" s="158"/>
      <c r="S1058" s="158"/>
      <c r="T1058" s="158"/>
    </row>
    <row r="1059" spans="5:20" ht="18" x14ac:dyDescent="0.35">
      <c r="E1059" s="231" t="s">
        <v>73</v>
      </c>
      <c r="F1059" s="222"/>
      <c r="G1059" s="222"/>
      <c r="H1059" s="222"/>
      <c r="I1059" s="222"/>
      <c r="J1059" s="230"/>
      <c r="K1059" s="167">
        <f t="shared" si="192"/>
        <v>0</v>
      </c>
      <c r="L1059" s="168">
        <f t="shared" si="193"/>
        <v>0</v>
      </c>
      <c r="M1059" s="169">
        <f t="shared" si="194"/>
        <v>0</v>
      </c>
      <c r="N1059" s="172">
        <f t="shared" si="195"/>
        <v>0</v>
      </c>
      <c r="O1059" s="224">
        <v>1</v>
      </c>
      <c r="P1059" s="158"/>
      <c r="Q1059" s="158"/>
      <c r="R1059" s="158"/>
      <c r="S1059" s="158"/>
      <c r="T1059" s="158"/>
    </row>
    <row r="1060" spans="5:20" ht="18" x14ac:dyDescent="0.35">
      <c r="E1060" s="231" t="s">
        <v>73</v>
      </c>
      <c r="F1060" s="222"/>
      <c r="G1060" s="222"/>
      <c r="H1060" s="222"/>
      <c r="I1060" s="222"/>
      <c r="J1060" s="230"/>
      <c r="K1060" s="167">
        <f t="shared" si="192"/>
        <v>0</v>
      </c>
      <c r="L1060" s="168">
        <f t="shared" si="193"/>
        <v>0</v>
      </c>
      <c r="M1060" s="169">
        <f t="shared" si="194"/>
        <v>0</v>
      </c>
      <c r="N1060" s="172">
        <f t="shared" si="195"/>
        <v>0</v>
      </c>
      <c r="O1060" s="224">
        <v>1</v>
      </c>
      <c r="P1060" s="158"/>
      <c r="Q1060" s="158"/>
      <c r="R1060" s="158"/>
      <c r="S1060" s="158"/>
      <c r="T1060" s="158"/>
    </row>
    <row r="1061" spans="5:20" ht="18" x14ac:dyDescent="0.35">
      <c r="E1061" s="231" t="s">
        <v>73</v>
      </c>
      <c r="F1061" s="222"/>
      <c r="G1061" s="222"/>
      <c r="H1061" s="222"/>
      <c r="I1061" s="222"/>
      <c r="J1061" s="230"/>
      <c r="K1061" s="167">
        <f t="shared" si="192"/>
        <v>0</v>
      </c>
      <c r="L1061" s="168">
        <f t="shared" si="193"/>
        <v>0</v>
      </c>
      <c r="M1061" s="169">
        <f t="shared" si="194"/>
        <v>0</v>
      </c>
      <c r="N1061" s="172">
        <f t="shared" si="195"/>
        <v>0</v>
      </c>
      <c r="O1061" s="224">
        <v>1</v>
      </c>
      <c r="P1061" s="158"/>
      <c r="Q1061" s="158"/>
      <c r="R1061" s="158"/>
      <c r="S1061" s="158"/>
      <c r="T1061" s="158"/>
    </row>
    <row r="1062" spans="5:20" ht="18" x14ac:dyDescent="0.35">
      <c r="E1062" s="231" t="s">
        <v>73</v>
      </c>
      <c r="F1062" s="222"/>
      <c r="G1062" s="222"/>
      <c r="H1062" s="222"/>
      <c r="I1062" s="222"/>
      <c r="J1062" s="230"/>
      <c r="K1062" s="167">
        <f t="shared" si="192"/>
        <v>0</v>
      </c>
      <c r="L1062" s="168">
        <f t="shared" si="193"/>
        <v>0</v>
      </c>
      <c r="M1062" s="169">
        <f t="shared" si="194"/>
        <v>0</v>
      </c>
      <c r="N1062" s="172">
        <f t="shared" si="195"/>
        <v>0</v>
      </c>
      <c r="O1062" s="224">
        <v>1</v>
      </c>
      <c r="P1062" s="158"/>
      <c r="Q1062" s="158"/>
      <c r="R1062" s="158"/>
      <c r="S1062" s="158"/>
      <c r="T1062" s="158"/>
    </row>
    <row r="1063" spans="5:20" ht="18" x14ac:dyDescent="0.35">
      <c r="E1063" s="231" t="s">
        <v>73</v>
      </c>
      <c r="F1063" s="222"/>
      <c r="G1063" s="222"/>
      <c r="H1063" s="222"/>
      <c r="I1063" s="222"/>
      <c r="J1063" s="230"/>
      <c r="K1063" s="167">
        <f t="shared" si="192"/>
        <v>0</v>
      </c>
      <c r="L1063" s="168">
        <f t="shared" si="193"/>
        <v>0</v>
      </c>
      <c r="M1063" s="169">
        <f t="shared" si="194"/>
        <v>0</v>
      </c>
      <c r="N1063" s="172">
        <f t="shared" si="195"/>
        <v>0</v>
      </c>
      <c r="O1063" s="224">
        <v>1</v>
      </c>
      <c r="P1063" s="158"/>
      <c r="Q1063" s="158"/>
      <c r="R1063" s="158"/>
      <c r="S1063" s="158"/>
      <c r="T1063" s="158"/>
    </row>
    <row r="1064" spans="5:20" ht="18" x14ac:dyDescent="0.35">
      <c r="E1064" s="231" t="s">
        <v>73</v>
      </c>
      <c r="F1064" s="222"/>
      <c r="G1064" s="222"/>
      <c r="H1064" s="222"/>
      <c r="I1064" s="222"/>
      <c r="J1064" s="230"/>
      <c r="K1064" s="167">
        <f t="shared" si="192"/>
        <v>0</v>
      </c>
      <c r="L1064" s="168">
        <f t="shared" si="193"/>
        <v>0</v>
      </c>
      <c r="M1064" s="169">
        <f t="shared" si="194"/>
        <v>0</v>
      </c>
      <c r="N1064" s="172">
        <f t="shared" si="195"/>
        <v>0</v>
      </c>
      <c r="O1064" s="224">
        <v>1</v>
      </c>
      <c r="P1064" s="158"/>
      <c r="Q1064" s="158"/>
      <c r="R1064" s="158"/>
      <c r="S1064" s="158"/>
      <c r="T1064" s="158"/>
    </row>
    <row r="1065" spans="5:20" ht="18" x14ac:dyDescent="0.35">
      <c r="E1065" s="231" t="s">
        <v>73</v>
      </c>
      <c r="F1065" s="222"/>
      <c r="G1065" s="222"/>
      <c r="H1065" s="222"/>
      <c r="I1065" s="222"/>
      <c r="J1065" s="230"/>
      <c r="K1065" s="167">
        <f t="shared" si="192"/>
        <v>0</v>
      </c>
      <c r="L1065" s="168">
        <f t="shared" si="193"/>
        <v>0</v>
      </c>
      <c r="M1065" s="169">
        <f t="shared" si="194"/>
        <v>0</v>
      </c>
      <c r="N1065" s="172">
        <f t="shared" si="195"/>
        <v>0</v>
      </c>
      <c r="O1065" s="224">
        <v>1</v>
      </c>
      <c r="P1065" s="158"/>
      <c r="Q1065" s="158"/>
      <c r="R1065" s="158"/>
      <c r="S1065" s="158"/>
      <c r="T1065" s="158"/>
    </row>
    <row r="1066" spans="5:20" ht="18" x14ac:dyDescent="0.35">
      <c r="E1066" s="231" t="s">
        <v>73</v>
      </c>
      <c r="F1066" s="222"/>
      <c r="G1066" s="222"/>
      <c r="H1066" s="222"/>
      <c r="I1066" s="222"/>
      <c r="J1066" s="230"/>
      <c r="K1066" s="167">
        <f t="shared" si="192"/>
        <v>0</v>
      </c>
      <c r="L1066" s="168">
        <f t="shared" si="193"/>
        <v>0</v>
      </c>
      <c r="M1066" s="169">
        <f t="shared" si="194"/>
        <v>0</v>
      </c>
      <c r="N1066" s="172">
        <f t="shared" si="195"/>
        <v>0</v>
      </c>
      <c r="O1066" s="224">
        <v>1</v>
      </c>
      <c r="P1066" s="158"/>
      <c r="Q1066" s="158"/>
      <c r="R1066" s="158"/>
      <c r="S1066" s="158"/>
      <c r="T1066" s="158"/>
    </row>
    <row r="1067" spans="5:20" ht="18" x14ac:dyDescent="0.35">
      <c r="E1067" s="231" t="s">
        <v>73</v>
      </c>
      <c r="F1067" s="222"/>
      <c r="G1067" s="222"/>
      <c r="H1067" s="222"/>
      <c r="I1067" s="222"/>
      <c r="J1067" s="230"/>
      <c r="K1067" s="167">
        <f t="shared" si="192"/>
        <v>0</v>
      </c>
      <c r="L1067" s="168">
        <f t="shared" si="193"/>
        <v>0</v>
      </c>
      <c r="M1067" s="169">
        <f t="shared" si="194"/>
        <v>0</v>
      </c>
      <c r="N1067" s="172">
        <f t="shared" si="195"/>
        <v>0</v>
      </c>
      <c r="O1067" s="224">
        <v>1</v>
      </c>
      <c r="P1067" s="158"/>
      <c r="Q1067" s="158"/>
      <c r="R1067" s="158"/>
      <c r="S1067" s="158"/>
      <c r="T1067" s="158"/>
    </row>
    <row r="1068" spans="5:20" ht="18" x14ac:dyDescent="0.35">
      <c r="E1068" s="231" t="s">
        <v>73</v>
      </c>
      <c r="F1068" s="222"/>
      <c r="G1068" s="222"/>
      <c r="H1068" s="222"/>
      <c r="I1068" s="222"/>
      <c r="J1068" s="230"/>
      <c r="K1068" s="167">
        <f t="shared" si="192"/>
        <v>0</v>
      </c>
      <c r="L1068" s="168">
        <f t="shared" si="193"/>
        <v>0</v>
      </c>
      <c r="M1068" s="169">
        <f t="shared" si="194"/>
        <v>0</v>
      </c>
      <c r="N1068" s="172">
        <f t="shared" si="195"/>
        <v>0</v>
      </c>
      <c r="O1068" s="224">
        <v>1</v>
      </c>
      <c r="P1068" s="158"/>
      <c r="Q1068" s="158"/>
      <c r="R1068" s="158"/>
      <c r="S1068" s="158"/>
      <c r="T1068" s="158"/>
    </row>
    <row r="1069" spans="5:20" ht="18" x14ac:dyDescent="0.35">
      <c r="E1069" s="231" t="s">
        <v>73</v>
      </c>
      <c r="F1069" s="222"/>
      <c r="G1069" s="222"/>
      <c r="H1069" s="222"/>
      <c r="I1069" s="222"/>
      <c r="J1069" s="230"/>
      <c r="K1069" s="167">
        <f t="shared" si="192"/>
        <v>0</v>
      </c>
      <c r="L1069" s="168">
        <f t="shared" si="193"/>
        <v>0</v>
      </c>
      <c r="M1069" s="169">
        <f t="shared" si="194"/>
        <v>0</v>
      </c>
      <c r="N1069" s="172">
        <f t="shared" si="195"/>
        <v>0</v>
      </c>
      <c r="O1069" s="224">
        <v>1</v>
      </c>
      <c r="P1069" s="158"/>
      <c r="Q1069" s="158"/>
      <c r="R1069" s="158"/>
      <c r="S1069" s="158"/>
      <c r="T1069" s="158"/>
    </row>
    <row r="1070" spans="5:20" ht="18" x14ac:dyDescent="0.35">
      <c r="E1070" s="231" t="s">
        <v>73</v>
      </c>
      <c r="F1070" s="222"/>
      <c r="G1070" s="222"/>
      <c r="H1070" s="222"/>
      <c r="I1070" s="222"/>
      <c r="J1070" s="230"/>
      <c r="K1070" s="167">
        <f t="shared" si="192"/>
        <v>0</v>
      </c>
      <c r="L1070" s="168">
        <f t="shared" si="193"/>
        <v>0</v>
      </c>
      <c r="M1070" s="169">
        <f t="shared" si="194"/>
        <v>0</v>
      </c>
      <c r="N1070" s="172">
        <f t="shared" si="195"/>
        <v>0</v>
      </c>
      <c r="O1070" s="224">
        <v>1</v>
      </c>
      <c r="P1070" s="158"/>
      <c r="Q1070" s="158"/>
      <c r="R1070" s="158"/>
      <c r="S1070" s="158"/>
      <c r="T1070" s="158"/>
    </row>
    <row r="1071" spans="5:20" ht="18" x14ac:dyDescent="0.35">
      <c r="E1071" s="231" t="s">
        <v>73</v>
      </c>
      <c r="F1071" s="222"/>
      <c r="G1071" s="222"/>
      <c r="H1071" s="222"/>
      <c r="I1071" s="222"/>
      <c r="J1071" s="230"/>
      <c r="K1071" s="167">
        <f t="shared" si="192"/>
        <v>0</v>
      </c>
      <c r="L1071" s="168">
        <f t="shared" si="193"/>
        <v>0</v>
      </c>
      <c r="M1071" s="169">
        <f t="shared" si="194"/>
        <v>0</v>
      </c>
      <c r="N1071" s="172">
        <f t="shared" si="195"/>
        <v>0</v>
      </c>
      <c r="O1071" s="224">
        <v>1</v>
      </c>
      <c r="P1071" s="158"/>
      <c r="Q1071" s="158"/>
      <c r="R1071" s="158"/>
      <c r="S1071" s="158"/>
      <c r="T1071" s="158"/>
    </row>
    <row r="1072" spans="5:20" ht="18" x14ac:dyDescent="0.35">
      <c r="E1072" s="231" t="s">
        <v>73</v>
      </c>
      <c r="F1072" s="222"/>
      <c r="G1072" s="222"/>
      <c r="H1072" s="222"/>
      <c r="I1072" s="222"/>
      <c r="J1072" s="230"/>
      <c r="K1072" s="167">
        <f t="shared" si="192"/>
        <v>0</v>
      </c>
      <c r="L1072" s="168">
        <f t="shared" si="193"/>
        <v>0</v>
      </c>
      <c r="M1072" s="169">
        <f t="shared" si="194"/>
        <v>0</v>
      </c>
      <c r="N1072" s="172">
        <f t="shared" si="195"/>
        <v>0</v>
      </c>
      <c r="O1072" s="224">
        <v>1</v>
      </c>
      <c r="P1072" s="158"/>
      <c r="Q1072" s="158"/>
      <c r="R1072" s="158"/>
      <c r="S1072" s="158"/>
      <c r="T1072" s="158"/>
    </row>
    <row r="1073" spans="5:20" ht="18" x14ac:dyDescent="0.35">
      <c r="E1073" s="231" t="s">
        <v>73</v>
      </c>
      <c r="F1073" s="222"/>
      <c r="G1073" s="222"/>
      <c r="H1073" s="222"/>
      <c r="I1073" s="222"/>
      <c r="J1073" s="230"/>
      <c r="K1073" s="167">
        <f t="shared" si="192"/>
        <v>0</v>
      </c>
      <c r="L1073" s="168">
        <f t="shared" si="193"/>
        <v>0</v>
      </c>
      <c r="M1073" s="169">
        <f t="shared" si="194"/>
        <v>0</v>
      </c>
      <c r="N1073" s="172">
        <f t="shared" si="195"/>
        <v>0</v>
      </c>
      <c r="O1073" s="224">
        <v>1</v>
      </c>
      <c r="P1073" s="158"/>
      <c r="Q1073" s="158"/>
      <c r="R1073" s="158"/>
      <c r="S1073" s="158"/>
      <c r="T1073" s="158"/>
    </row>
    <row r="1074" spans="5:20" ht="18.600000000000001" thickBot="1" x14ac:dyDescent="0.4">
      <c r="E1074" s="231" t="s">
        <v>73</v>
      </c>
      <c r="F1074" s="222"/>
      <c r="G1074" s="222"/>
      <c r="H1074" s="222"/>
      <c r="I1074" s="222"/>
      <c r="J1074" s="230"/>
      <c r="K1074" s="173">
        <f t="shared" si="192"/>
        <v>0</v>
      </c>
      <c r="L1074" s="174">
        <f t="shared" si="193"/>
        <v>0</v>
      </c>
      <c r="M1074" s="175">
        <f t="shared" si="194"/>
        <v>0</v>
      </c>
      <c r="N1074" s="176">
        <f t="shared" si="195"/>
        <v>0</v>
      </c>
      <c r="O1074" s="224">
        <v>1</v>
      </c>
      <c r="P1074" s="158"/>
      <c r="Q1074" s="158"/>
      <c r="R1074" s="158"/>
      <c r="S1074" s="158"/>
      <c r="T1074" s="158"/>
    </row>
    <row r="1075" spans="5:20" ht="18.600000000000001" thickTop="1" x14ac:dyDescent="0.35">
      <c r="E1075" s="237" t="s">
        <v>74</v>
      </c>
      <c r="F1075" s="238"/>
      <c r="G1075" s="238"/>
      <c r="H1075" s="238"/>
      <c r="I1075" s="238"/>
      <c r="J1075" s="238"/>
      <c r="K1075" s="239"/>
      <c r="L1075" s="239"/>
      <c r="M1075" s="239"/>
      <c r="N1075" s="266"/>
      <c r="O1075" s="240"/>
    </row>
    <row r="1076" spans="5:20" ht="18" x14ac:dyDescent="0.35">
      <c r="E1076" s="231" t="s">
        <v>73</v>
      </c>
      <c r="F1076" s="222"/>
      <c r="G1076" s="222"/>
      <c r="H1076" s="222"/>
      <c r="I1076" s="222"/>
      <c r="J1076" s="230"/>
      <c r="K1076" s="167">
        <f t="shared" ref="K1076:K1095" si="196">G1076*H1076*I1076</f>
        <v>0</v>
      </c>
      <c r="L1076" s="168">
        <f t="shared" ref="L1076:L1095" si="197">(H1076+I1076)*2*J1076*G1076</f>
        <v>0</v>
      </c>
      <c r="M1076" s="169">
        <f t="shared" ref="M1076:M1095" si="198">G1076*H1076*I1076*J1076</f>
        <v>0</v>
      </c>
      <c r="N1076" s="170">
        <f t="shared" ref="N1076:N1095" si="199">G1076*(H1076+0.5+0.5)*(I1076+0.5+0.5)*J1076</f>
        <v>0</v>
      </c>
      <c r="O1076" s="224">
        <v>1</v>
      </c>
      <c r="P1076" s="158"/>
      <c r="Q1076" s="158"/>
      <c r="R1076" s="158"/>
      <c r="S1076" s="158"/>
      <c r="T1076" s="158"/>
    </row>
    <row r="1077" spans="5:20" ht="18" x14ac:dyDescent="0.35">
      <c r="E1077" s="231" t="s">
        <v>73</v>
      </c>
      <c r="F1077" s="222"/>
      <c r="G1077" s="222"/>
      <c r="H1077" s="222"/>
      <c r="I1077" s="222"/>
      <c r="J1077" s="230"/>
      <c r="K1077" s="167">
        <f t="shared" si="196"/>
        <v>0</v>
      </c>
      <c r="L1077" s="168">
        <f t="shared" si="197"/>
        <v>0</v>
      </c>
      <c r="M1077" s="169">
        <f t="shared" si="198"/>
        <v>0</v>
      </c>
      <c r="N1077" s="172">
        <f t="shared" si="199"/>
        <v>0</v>
      </c>
      <c r="O1077" s="224">
        <v>1</v>
      </c>
      <c r="P1077" s="158"/>
      <c r="Q1077" s="158"/>
      <c r="R1077" s="158"/>
      <c r="S1077" s="158"/>
      <c r="T1077" s="158"/>
    </row>
    <row r="1078" spans="5:20" ht="18" x14ac:dyDescent="0.35">
      <c r="E1078" s="231" t="s">
        <v>73</v>
      </c>
      <c r="F1078" s="222"/>
      <c r="G1078" s="222"/>
      <c r="H1078" s="222"/>
      <c r="I1078" s="222"/>
      <c r="J1078" s="230"/>
      <c r="K1078" s="167">
        <f t="shared" si="196"/>
        <v>0</v>
      </c>
      <c r="L1078" s="168">
        <f t="shared" si="197"/>
        <v>0</v>
      </c>
      <c r="M1078" s="169">
        <f t="shared" si="198"/>
        <v>0</v>
      </c>
      <c r="N1078" s="172">
        <f t="shared" si="199"/>
        <v>0</v>
      </c>
      <c r="O1078" s="224">
        <v>1</v>
      </c>
      <c r="P1078" s="158"/>
      <c r="Q1078" s="158"/>
      <c r="R1078" s="158"/>
      <c r="S1078" s="158"/>
      <c r="T1078" s="158"/>
    </row>
    <row r="1079" spans="5:20" ht="18" x14ac:dyDescent="0.35">
      <c r="E1079" s="231" t="s">
        <v>73</v>
      </c>
      <c r="F1079" s="222"/>
      <c r="G1079" s="222"/>
      <c r="H1079" s="222"/>
      <c r="I1079" s="222"/>
      <c r="J1079" s="230"/>
      <c r="K1079" s="167">
        <f t="shared" si="196"/>
        <v>0</v>
      </c>
      <c r="L1079" s="168">
        <f t="shared" si="197"/>
        <v>0</v>
      </c>
      <c r="M1079" s="169">
        <f t="shared" si="198"/>
        <v>0</v>
      </c>
      <c r="N1079" s="172">
        <f t="shared" si="199"/>
        <v>0</v>
      </c>
      <c r="O1079" s="224">
        <v>1</v>
      </c>
      <c r="P1079" s="158"/>
      <c r="Q1079" s="158"/>
      <c r="R1079" s="158"/>
      <c r="S1079" s="158"/>
      <c r="T1079" s="158"/>
    </row>
    <row r="1080" spans="5:20" ht="18" x14ac:dyDescent="0.35">
      <c r="E1080" s="231" t="s">
        <v>73</v>
      </c>
      <c r="F1080" s="222"/>
      <c r="G1080" s="222"/>
      <c r="H1080" s="222"/>
      <c r="I1080" s="222"/>
      <c r="J1080" s="230"/>
      <c r="K1080" s="167">
        <f t="shared" si="196"/>
        <v>0</v>
      </c>
      <c r="L1080" s="168">
        <f t="shared" si="197"/>
        <v>0</v>
      </c>
      <c r="M1080" s="169">
        <f t="shared" si="198"/>
        <v>0</v>
      </c>
      <c r="N1080" s="172">
        <f t="shared" si="199"/>
        <v>0</v>
      </c>
      <c r="O1080" s="224">
        <v>1</v>
      </c>
      <c r="P1080" s="158"/>
      <c r="Q1080" s="158"/>
      <c r="R1080" s="158"/>
      <c r="S1080" s="158"/>
      <c r="T1080" s="158"/>
    </row>
    <row r="1081" spans="5:20" ht="18" x14ac:dyDescent="0.35">
      <c r="E1081" s="231" t="s">
        <v>73</v>
      </c>
      <c r="F1081" s="222"/>
      <c r="G1081" s="222"/>
      <c r="H1081" s="222"/>
      <c r="I1081" s="222"/>
      <c r="J1081" s="230"/>
      <c r="K1081" s="167">
        <f t="shared" si="196"/>
        <v>0</v>
      </c>
      <c r="L1081" s="168">
        <f t="shared" si="197"/>
        <v>0</v>
      </c>
      <c r="M1081" s="169">
        <f t="shared" si="198"/>
        <v>0</v>
      </c>
      <c r="N1081" s="172">
        <f t="shared" si="199"/>
        <v>0</v>
      </c>
      <c r="O1081" s="224">
        <v>1</v>
      </c>
      <c r="P1081" s="158"/>
      <c r="Q1081" s="158"/>
      <c r="R1081" s="158"/>
      <c r="S1081" s="158"/>
      <c r="T1081" s="158"/>
    </row>
    <row r="1082" spans="5:20" ht="18" x14ac:dyDescent="0.35">
      <c r="E1082" s="231" t="s">
        <v>73</v>
      </c>
      <c r="F1082" s="222"/>
      <c r="G1082" s="222"/>
      <c r="H1082" s="222"/>
      <c r="I1082" s="222"/>
      <c r="J1082" s="230"/>
      <c r="K1082" s="167">
        <f t="shared" si="196"/>
        <v>0</v>
      </c>
      <c r="L1082" s="168">
        <f t="shared" si="197"/>
        <v>0</v>
      </c>
      <c r="M1082" s="169">
        <f t="shared" si="198"/>
        <v>0</v>
      </c>
      <c r="N1082" s="172">
        <f t="shared" si="199"/>
        <v>0</v>
      </c>
      <c r="O1082" s="224">
        <v>1</v>
      </c>
      <c r="P1082" s="158"/>
      <c r="Q1082" s="158"/>
      <c r="R1082" s="158"/>
      <c r="S1082" s="158"/>
      <c r="T1082" s="158"/>
    </row>
    <row r="1083" spans="5:20" ht="18" x14ac:dyDescent="0.35">
      <c r="E1083" s="231" t="s">
        <v>73</v>
      </c>
      <c r="F1083" s="222"/>
      <c r="G1083" s="222"/>
      <c r="H1083" s="222"/>
      <c r="I1083" s="222"/>
      <c r="J1083" s="230"/>
      <c r="K1083" s="167">
        <f t="shared" si="196"/>
        <v>0</v>
      </c>
      <c r="L1083" s="168">
        <f t="shared" si="197"/>
        <v>0</v>
      </c>
      <c r="M1083" s="169">
        <f t="shared" si="198"/>
        <v>0</v>
      </c>
      <c r="N1083" s="172">
        <f t="shared" si="199"/>
        <v>0</v>
      </c>
      <c r="O1083" s="224">
        <v>1</v>
      </c>
      <c r="P1083" s="158"/>
      <c r="Q1083" s="158"/>
      <c r="R1083" s="158"/>
      <c r="S1083" s="158"/>
      <c r="T1083" s="158"/>
    </row>
    <row r="1084" spans="5:20" ht="18" x14ac:dyDescent="0.35">
      <c r="E1084" s="231" t="s">
        <v>73</v>
      </c>
      <c r="F1084" s="222"/>
      <c r="G1084" s="222"/>
      <c r="H1084" s="222"/>
      <c r="I1084" s="222"/>
      <c r="J1084" s="230"/>
      <c r="K1084" s="167">
        <f t="shared" si="196"/>
        <v>0</v>
      </c>
      <c r="L1084" s="168">
        <f t="shared" si="197"/>
        <v>0</v>
      </c>
      <c r="M1084" s="169">
        <f t="shared" si="198"/>
        <v>0</v>
      </c>
      <c r="N1084" s="172">
        <f t="shared" si="199"/>
        <v>0</v>
      </c>
      <c r="O1084" s="224">
        <v>1</v>
      </c>
      <c r="P1084" s="158"/>
      <c r="Q1084" s="158"/>
      <c r="R1084" s="158"/>
      <c r="S1084" s="158"/>
      <c r="T1084" s="158"/>
    </row>
    <row r="1085" spans="5:20" ht="18" x14ac:dyDescent="0.35">
      <c r="E1085" s="231" t="s">
        <v>73</v>
      </c>
      <c r="F1085" s="222"/>
      <c r="G1085" s="222"/>
      <c r="H1085" s="222"/>
      <c r="I1085" s="222"/>
      <c r="J1085" s="230"/>
      <c r="K1085" s="167">
        <f t="shared" si="196"/>
        <v>0</v>
      </c>
      <c r="L1085" s="168">
        <f t="shared" si="197"/>
        <v>0</v>
      </c>
      <c r="M1085" s="169">
        <f t="shared" si="198"/>
        <v>0</v>
      </c>
      <c r="N1085" s="172">
        <f t="shared" si="199"/>
        <v>0</v>
      </c>
      <c r="O1085" s="224">
        <v>1</v>
      </c>
      <c r="P1085" s="158"/>
      <c r="Q1085" s="158"/>
      <c r="R1085" s="158"/>
      <c r="S1085" s="158"/>
      <c r="T1085" s="158"/>
    </row>
    <row r="1086" spans="5:20" ht="18" x14ac:dyDescent="0.35">
      <c r="E1086" s="231" t="s">
        <v>73</v>
      </c>
      <c r="F1086" s="222"/>
      <c r="G1086" s="222"/>
      <c r="H1086" s="222"/>
      <c r="I1086" s="222"/>
      <c r="J1086" s="230"/>
      <c r="K1086" s="167">
        <f t="shared" si="196"/>
        <v>0</v>
      </c>
      <c r="L1086" s="168">
        <f t="shared" si="197"/>
        <v>0</v>
      </c>
      <c r="M1086" s="169">
        <f t="shared" si="198"/>
        <v>0</v>
      </c>
      <c r="N1086" s="172">
        <f t="shared" si="199"/>
        <v>0</v>
      </c>
      <c r="O1086" s="224">
        <v>1</v>
      </c>
      <c r="P1086" s="158"/>
      <c r="Q1086" s="158"/>
      <c r="R1086" s="158"/>
      <c r="S1086" s="158"/>
      <c r="T1086" s="158"/>
    </row>
    <row r="1087" spans="5:20" ht="18" x14ac:dyDescent="0.35">
      <c r="E1087" s="231" t="s">
        <v>73</v>
      </c>
      <c r="F1087" s="222"/>
      <c r="G1087" s="222"/>
      <c r="H1087" s="222"/>
      <c r="I1087" s="222"/>
      <c r="J1087" s="230"/>
      <c r="K1087" s="167">
        <f t="shared" si="196"/>
        <v>0</v>
      </c>
      <c r="L1087" s="168">
        <f t="shared" si="197"/>
        <v>0</v>
      </c>
      <c r="M1087" s="169">
        <f t="shared" si="198"/>
        <v>0</v>
      </c>
      <c r="N1087" s="172">
        <f t="shared" si="199"/>
        <v>0</v>
      </c>
      <c r="O1087" s="224">
        <v>1</v>
      </c>
      <c r="P1087" s="158"/>
      <c r="Q1087" s="158"/>
      <c r="R1087" s="158"/>
      <c r="S1087" s="158"/>
      <c r="T1087" s="158"/>
    </row>
    <row r="1088" spans="5:20" ht="18" x14ac:dyDescent="0.35">
      <c r="E1088" s="231" t="s">
        <v>73</v>
      </c>
      <c r="F1088" s="222"/>
      <c r="G1088" s="222"/>
      <c r="H1088" s="222"/>
      <c r="I1088" s="222"/>
      <c r="J1088" s="230"/>
      <c r="K1088" s="167">
        <f t="shared" si="196"/>
        <v>0</v>
      </c>
      <c r="L1088" s="168">
        <f t="shared" si="197"/>
        <v>0</v>
      </c>
      <c r="M1088" s="169">
        <f t="shared" si="198"/>
        <v>0</v>
      </c>
      <c r="N1088" s="172">
        <f t="shared" si="199"/>
        <v>0</v>
      </c>
      <c r="O1088" s="224">
        <v>1</v>
      </c>
      <c r="P1088" s="158"/>
      <c r="Q1088" s="158"/>
      <c r="R1088" s="158"/>
      <c r="S1088" s="158"/>
      <c r="T1088" s="158"/>
    </row>
    <row r="1089" spans="2:20" ht="18" x14ac:dyDescent="0.35">
      <c r="E1089" s="231" t="s">
        <v>73</v>
      </c>
      <c r="F1089" s="222"/>
      <c r="G1089" s="222"/>
      <c r="H1089" s="222"/>
      <c r="I1089" s="222"/>
      <c r="J1089" s="230"/>
      <c r="K1089" s="167">
        <f t="shared" si="196"/>
        <v>0</v>
      </c>
      <c r="L1089" s="168">
        <f t="shared" si="197"/>
        <v>0</v>
      </c>
      <c r="M1089" s="169">
        <f t="shared" si="198"/>
        <v>0</v>
      </c>
      <c r="N1089" s="172">
        <f t="shared" si="199"/>
        <v>0</v>
      </c>
      <c r="O1089" s="224">
        <v>1</v>
      </c>
      <c r="P1089" s="158"/>
      <c r="Q1089" s="158"/>
      <c r="R1089" s="158"/>
      <c r="S1089" s="158"/>
      <c r="T1089" s="158"/>
    </row>
    <row r="1090" spans="2:20" ht="18" x14ac:dyDescent="0.35">
      <c r="E1090" s="231" t="s">
        <v>73</v>
      </c>
      <c r="F1090" s="222"/>
      <c r="G1090" s="222"/>
      <c r="H1090" s="222"/>
      <c r="I1090" s="222"/>
      <c r="J1090" s="230"/>
      <c r="K1090" s="167">
        <f t="shared" si="196"/>
        <v>0</v>
      </c>
      <c r="L1090" s="168">
        <f t="shared" si="197"/>
        <v>0</v>
      </c>
      <c r="M1090" s="169">
        <f t="shared" si="198"/>
        <v>0</v>
      </c>
      <c r="N1090" s="172">
        <f t="shared" si="199"/>
        <v>0</v>
      </c>
      <c r="O1090" s="224">
        <v>1</v>
      </c>
      <c r="P1090" s="158"/>
      <c r="Q1090" s="158"/>
      <c r="R1090" s="158"/>
      <c r="S1090" s="158"/>
      <c r="T1090" s="158"/>
    </row>
    <row r="1091" spans="2:20" ht="18" x14ac:dyDescent="0.35">
      <c r="E1091" s="231" t="s">
        <v>73</v>
      </c>
      <c r="F1091" s="222"/>
      <c r="G1091" s="222"/>
      <c r="H1091" s="222"/>
      <c r="I1091" s="222"/>
      <c r="J1091" s="230"/>
      <c r="K1091" s="167">
        <f t="shared" si="196"/>
        <v>0</v>
      </c>
      <c r="L1091" s="168">
        <f t="shared" si="197"/>
        <v>0</v>
      </c>
      <c r="M1091" s="169">
        <f t="shared" si="198"/>
        <v>0</v>
      </c>
      <c r="N1091" s="172">
        <f t="shared" si="199"/>
        <v>0</v>
      </c>
      <c r="O1091" s="224">
        <v>1</v>
      </c>
      <c r="P1091" s="158"/>
      <c r="Q1091" s="158"/>
      <c r="R1091" s="158"/>
      <c r="S1091" s="158"/>
      <c r="T1091" s="158"/>
    </row>
    <row r="1092" spans="2:20" ht="18" x14ac:dyDescent="0.35">
      <c r="E1092" s="231" t="s">
        <v>73</v>
      </c>
      <c r="F1092" s="222"/>
      <c r="G1092" s="222"/>
      <c r="H1092" s="222"/>
      <c r="I1092" s="222"/>
      <c r="J1092" s="230"/>
      <c r="K1092" s="167">
        <f t="shared" si="196"/>
        <v>0</v>
      </c>
      <c r="L1092" s="168">
        <f t="shared" si="197"/>
        <v>0</v>
      </c>
      <c r="M1092" s="169">
        <f t="shared" si="198"/>
        <v>0</v>
      </c>
      <c r="N1092" s="172">
        <f t="shared" si="199"/>
        <v>0</v>
      </c>
      <c r="O1092" s="224">
        <v>1</v>
      </c>
      <c r="P1092" s="158"/>
      <c r="Q1092" s="158"/>
      <c r="R1092" s="158"/>
      <c r="S1092" s="158"/>
      <c r="T1092" s="158"/>
    </row>
    <row r="1093" spans="2:20" ht="18" x14ac:dyDescent="0.35">
      <c r="E1093" s="231" t="s">
        <v>73</v>
      </c>
      <c r="F1093" s="222"/>
      <c r="G1093" s="222"/>
      <c r="H1093" s="222"/>
      <c r="I1093" s="222"/>
      <c r="J1093" s="230"/>
      <c r="K1093" s="167">
        <f t="shared" si="196"/>
        <v>0</v>
      </c>
      <c r="L1093" s="168">
        <f t="shared" si="197"/>
        <v>0</v>
      </c>
      <c r="M1093" s="169">
        <f t="shared" si="198"/>
        <v>0</v>
      </c>
      <c r="N1093" s="172">
        <f t="shared" si="199"/>
        <v>0</v>
      </c>
      <c r="O1093" s="224">
        <v>1</v>
      </c>
      <c r="P1093" s="158"/>
      <c r="Q1093" s="158"/>
      <c r="R1093" s="158"/>
      <c r="S1093" s="158"/>
      <c r="T1093" s="158"/>
    </row>
    <row r="1094" spans="2:20" ht="18" x14ac:dyDescent="0.35">
      <c r="E1094" s="231" t="s">
        <v>73</v>
      </c>
      <c r="F1094" s="222"/>
      <c r="G1094" s="222"/>
      <c r="H1094" s="222"/>
      <c r="I1094" s="222"/>
      <c r="J1094" s="230"/>
      <c r="K1094" s="167">
        <f t="shared" si="196"/>
        <v>0</v>
      </c>
      <c r="L1094" s="168">
        <f t="shared" si="197"/>
        <v>0</v>
      </c>
      <c r="M1094" s="169">
        <f t="shared" si="198"/>
        <v>0</v>
      </c>
      <c r="N1094" s="172">
        <f t="shared" si="199"/>
        <v>0</v>
      </c>
      <c r="O1094" s="224">
        <v>1</v>
      </c>
      <c r="P1094" s="158"/>
      <c r="Q1094" s="158"/>
      <c r="R1094" s="158"/>
      <c r="S1094" s="158"/>
      <c r="T1094" s="158"/>
    </row>
    <row r="1095" spans="2:20" ht="18.600000000000001" thickBot="1" x14ac:dyDescent="0.4">
      <c r="E1095" s="234" t="s">
        <v>73</v>
      </c>
      <c r="F1095" s="227"/>
      <c r="G1095" s="227"/>
      <c r="H1095" s="227"/>
      <c r="I1095" s="227"/>
      <c r="J1095" s="235"/>
      <c r="K1095" s="173">
        <f t="shared" si="196"/>
        <v>0</v>
      </c>
      <c r="L1095" s="174">
        <f t="shared" si="197"/>
        <v>0</v>
      </c>
      <c r="M1095" s="175">
        <f t="shared" si="198"/>
        <v>0</v>
      </c>
      <c r="N1095" s="176">
        <f t="shared" si="199"/>
        <v>0</v>
      </c>
      <c r="O1095" s="228">
        <v>1</v>
      </c>
      <c r="P1095" s="158"/>
      <c r="Q1095" s="158"/>
      <c r="R1095" s="158"/>
      <c r="S1095" s="158"/>
      <c r="T1095" s="158"/>
    </row>
    <row r="1096" spans="2:20" ht="27" thickTop="1" thickBot="1" x14ac:dyDescent="0.55000000000000004">
      <c r="E1096" s="177"/>
      <c r="F1096" s="178"/>
      <c r="G1096" s="212"/>
      <c r="H1096" s="179"/>
      <c r="I1096" s="179"/>
      <c r="J1096" s="211" t="s">
        <v>6</v>
      </c>
      <c r="K1096" s="181">
        <f>SUM(K1034:K1095)</f>
        <v>0</v>
      </c>
      <c r="L1096" s="181">
        <f>SUM(L1034:L1095)</f>
        <v>0</v>
      </c>
      <c r="M1096" s="181">
        <f>SUM(M1034:M1095)</f>
        <v>0</v>
      </c>
      <c r="N1096" s="182">
        <f>SUM(N1034:N1095)</f>
        <v>0</v>
      </c>
      <c r="O1096" s="209" t="s">
        <v>75</v>
      </c>
      <c r="P1096" s="158"/>
      <c r="Q1096" s="158"/>
      <c r="R1096" s="158"/>
      <c r="S1096" s="158"/>
      <c r="T1096" s="158"/>
    </row>
    <row r="1097" spans="2:20" ht="27" thickTop="1" thickBot="1" x14ac:dyDescent="0.55000000000000004">
      <c r="E1097" s="185"/>
      <c r="F1097" s="186"/>
      <c r="G1097" s="188" t="s">
        <v>76</v>
      </c>
      <c r="H1097" s="187"/>
      <c r="I1097" s="187"/>
      <c r="J1097" s="210"/>
      <c r="K1097" s="193">
        <f>M1096-O1097</f>
        <v>0</v>
      </c>
      <c r="L1097" s="191" t="s">
        <v>77</v>
      </c>
      <c r="M1097" s="191"/>
      <c r="N1097" s="191"/>
      <c r="O1097" s="193">
        <f>SUMIF((O1034:O1095),2,(M1034:M1095))</f>
        <v>0</v>
      </c>
      <c r="P1097" s="158"/>
      <c r="Q1097" s="158"/>
      <c r="R1097" s="158"/>
      <c r="S1097" s="158"/>
      <c r="T1097" s="158"/>
    </row>
    <row r="1098" spans="2:20" ht="8.1" customHeight="1" thickTop="1" thickBot="1" x14ac:dyDescent="0.4">
      <c r="B1098" s="194"/>
      <c r="C1098" s="195"/>
      <c r="D1098" s="196"/>
      <c r="E1098" s="196"/>
      <c r="F1098" s="196"/>
      <c r="G1098" s="196"/>
      <c r="H1098" s="196"/>
      <c r="I1098" s="196"/>
      <c r="J1098" s="196"/>
      <c r="K1098" s="196"/>
      <c r="L1098" s="158"/>
      <c r="M1098" s="158"/>
      <c r="N1098" s="158"/>
      <c r="O1098" s="158"/>
      <c r="P1098" s="158"/>
      <c r="Q1098" s="158"/>
      <c r="R1098" s="158"/>
      <c r="S1098" s="158"/>
      <c r="T1098" s="158"/>
    </row>
    <row r="1099" spans="2:20" ht="24.6" thickTop="1" thickBot="1" x14ac:dyDescent="0.4">
      <c r="B1099" s="213" t="s">
        <v>90</v>
      </c>
      <c r="C1099" s="214"/>
      <c r="D1099" s="214"/>
      <c r="E1099" s="214"/>
      <c r="F1099" s="214"/>
      <c r="G1099" s="214"/>
      <c r="H1099" s="214"/>
      <c r="I1099" s="214"/>
      <c r="J1099" s="214"/>
      <c r="K1099" s="215"/>
      <c r="L1099" s="215"/>
      <c r="M1099" s="215"/>
      <c r="N1099" s="216"/>
      <c r="O1099" s="216"/>
      <c r="P1099" s="158"/>
      <c r="Q1099" s="158"/>
      <c r="R1099" s="158"/>
      <c r="S1099" s="158"/>
      <c r="T1099" s="158"/>
    </row>
    <row r="1100" spans="2:20" ht="19.2" thickTop="1" thickBot="1" x14ac:dyDescent="0.4">
      <c r="B1100" s="217"/>
      <c r="C1100" s="218" t="s">
        <v>60</v>
      </c>
      <c r="D1100" s="218" t="s">
        <v>61</v>
      </c>
      <c r="E1100" s="218" t="s">
        <v>62</v>
      </c>
      <c r="F1100" s="218" t="s">
        <v>63</v>
      </c>
      <c r="G1100" s="164" t="s">
        <v>64</v>
      </c>
      <c r="H1100" s="218" t="s">
        <v>65</v>
      </c>
      <c r="I1100" s="218" t="s">
        <v>66</v>
      </c>
      <c r="J1100" s="218" t="s">
        <v>67</v>
      </c>
      <c r="K1100" s="218" t="s">
        <v>68</v>
      </c>
      <c r="L1100" s="218" t="s">
        <v>69</v>
      </c>
      <c r="M1100" s="219" t="s">
        <v>70</v>
      </c>
      <c r="N1100" s="220" t="s">
        <v>71</v>
      </c>
      <c r="O1100" s="166" t="s">
        <v>72</v>
      </c>
      <c r="P1100" s="158"/>
      <c r="Q1100" s="158"/>
      <c r="R1100" s="158"/>
      <c r="S1100" s="158"/>
      <c r="T1100" s="158"/>
    </row>
    <row r="1101" spans="2:20" ht="18.600000000000001" thickTop="1" x14ac:dyDescent="0.35">
      <c r="B1101" s="255" t="s">
        <v>82</v>
      </c>
      <c r="C1101" s="256"/>
      <c r="D1101" s="256"/>
      <c r="E1101" s="256"/>
      <c r="F1101" s="256"/>
      <c r="G1101" s="256"/>
      <c r="H1101" s="256"/>
      <c r="I1101" s="256"/>
      <c r="J1101" s="256"/>
      <c r="K1101" s="267"/>
      <c r="L1101" s="267"/>
      <c r="M1101" s="268"/>
      <c r="N1101" s="269"/>
      <c r="O1101" s="246"/>
    </row>
    <row r="1102" spans="2:20" ht="18" x14ac:dyDescent="0.35">
      <c r="B1102" s="229" t="s">
        <v>73</v>
      </c>
      <c r="C1102" s="222"/>
      <c r="D1102" s="222"/>
      <c r="E1102" s="222"/>
      <c r="F1102" s="222"/>
      <c r="G1102" s="222"/>
      <c r="H1102" s="222"/>
      <c r="I1102" s="222"/>
      <c r="J1102" s="223"/>
      <c r="K1102" s="167">
        <f>D1102*(((E1102+G1102)*F1102)+((H1102+G1102)*I1102))/2</f>
        <v>0</v>
      </c>
      <c r="L1102" s="169">
        <f>D1102*J1102*(E1102+H1102+2*(SQRT((((G1102-H1102)/2)^2)+(I1102^2)))+2*(SQRT((((G1102-E1102)/2)^2)+(F1102^2))))</f>
        <v>0</v>
      </c>
      <c r="M1102" s="169">
        <f>D1102*(J1102/2)*(((E1102+G1102)*F1102)+((H1102+G1102)*I1102))</f>
        <v>0</v>
      </c>
      <c r="N1102" s="172">
        <f>D1102*((J1102+0.05)/2)*(((E1102+0.5*2+G1102+0.5*2)*(F1102+0.5))+((H1102+0.5*2+G1102+0.5*2)*(I1102+0.5)))</f>
        <v>0</v>
      </c>
      <c r="O1102" s="224">
        <v>1</v>
      </c>
      <c r="P1102" s="171">
        <f>((E1102+(E1102+H1102))/2)*F1102</f>
        <v>0</v>
      </c>
      <c r="Q1102" s="171">
        <f>((H1102+(E1102+H1102))/2)*I1102</f>
        <v>0</v>
      </c>
      <c r="R1102" s="171">
        <f>(P1102+Q1102)*J1102</f>
        <v>0</v>
      </c>
      <c r="S1102" s="158"/>
      <c r="T1102" s="158"/>
    </row>
    <row r="1103" spans="2:20" ht="18" x14ac:dyDescent="0.35">
      <c r="B1103" s="231" t="s">
        <v>73</v>
      </c>
      <c r="C1103" s="222"/>
      <c r="D1103" s="222"/>
      <c r="E1103" s="222"/>
      <c r="F1103" s="222"/>
      <c r="G1103" s="222"/>
      <c r="H1103" s="222"/>
      <c r="I1103" s="222"/>
      <c r="J1103" s="223"/>
      <c r="K1103" s="167">
        <f t="shared" ref="K1103:K1121" si="200">D1103*(((E1103+G1103)*F1103)+((H1103+G1103)*I1103))/2</f>
        <v>0</v>
      </c>
      <c r="L1103" s="169">
        <f t="shared" ref="L1103:L1121" si="201">D1103*J1103*(E1103+H1103+2*(SQRT((((G1103-H1103)/2)^2)+(I1103^2)))+2*(SQRT((((G1103-E1103)/2)^2)+(F1103^2))))</f>
        <v>0</v>
      </c>
      <c r="M1103" s="169">
        <f t="shared" ref="M1103:M1121" si="202">D1103*(J1103/2)*(((E1103+G1103)*F1103)+((H1103+G1103)*I1103))</f>
        <v>0</v>
      </c>
      <c r="N1103" s="172">
        <f t="shared" ref="N1103:N1121" si="203">D1103*((J1103+0.05)/2)*(((E1103+0.5*2+G1103+0.5*2)*(F1103+0.5))+((H1103+0.5*2+G1103+0.5*2)*(I1103+0.5)))</f>
        <v>0</v>
      </c>
      <c r="O1103" s="224">
        <v>1</v>
      </c>
      <c r="P1103" s="158"/>
      <c r="Q1103" s="158"/>
      <c r="R1103" s="158"/>
      <c r="S1103" s="158"/>
      <c r="T1103" s="158"/>
    </row>
    <row r="1104" spans="2:20" ht="18" x14ac:dyDescent="0.35">
      <c r="B1104" s="231" t="s">
        <v>73</v>
      </c>
      <c r="C1104" s="222"/>
      <c r="D1104" s="222"/>
      <c r="E1104" s="222"/>
      <c r="F1104" s="222"/>
      <c r="G1104" s="222"/>
      <c r="H1104" s="222"/>
      <c r="I1104" s="222"/>
      <c r="J1104" s="223"/>
      <c r="K1104" s="167">
        <f t="shared" si="200"/>
        <v>0</v>
      </c>
      <c r="L1104" s="169">
        <f t="shared" si="201"/>
        <v>0</v>
      </c>
      <c r="M1104" s="169">
        <f t="shared" si="202"/>
        <v>0</v>
      </c>
      <c r="N1104" s="172">
        <f t="shared" si="203"/>
        <v>0</v>
      </c>
      <c r="O1104" s="224">
        <v>1</v>
      </c>
      <c r="P1104" s="158"/>
      <c r="Q1104" s="158"/>
      <c r="R1104" s="158"/>
      <c r="S1104" s="158"/>
      <c r="T1104" s="158"/>
    </row>
    <row r="1105" spans="2:20" ht="18" x14ac:dyDescent="0.35">
      <c r="B1105" s="231" t="s">
        <v>73</v>
      </c>
      <c r="C1105" s="222"/>
      <c r="D1105" s="222"/>
      <c r="E1105" s="222"/>
      <c r="F1105" s="222"/>
      <c r="G1105" s="222"/>
      <c r="H1105" s="222"/>
      <c r="I1105" s="222"/>
      <c r="J1105" s="223"/>
      <c r="K1105" s="167">
        <f t="shared" si="200"/>
        <v>0</v>
      </c>
      <c r="L1105" s="169">
        <f t="shared" si="201"/>
        <v>0</v>
      </c>
      <c r="M1105" s="169">
        <f t="shared" si="202"/>
        <v>0</v>
      </c>
      <c r="N1105" s="172">
        <f t="shared" si="203"/>
        <v>0</v>
      </c>
      <c r="O1105" s="224">
        <v>1</v>
      </c>
      <c r="P1105" s="158"/>
      <c r="Q1105" s="158"/>
      <c r="R1105" s="158"/>
      <c r="S1105" s="158"/>
      <c r="T1105" s="158"/>
    </row>
    <row r="1106" spans="2:20" ht="18" x14ac:dyDescent="0.35">
      <c r="B1106" s="231" t="s">
        <v>73</v>
      </c>
      <c r="C1106" s="222"/>
      <c r="D1106" s="222"/>
      <c r="E1106" s="222"/>
      <c r="F1106" s="222"/>
      <c r="G1106" s="222"/>
      <c r="H1106" s="222"/>
      <c r="I1106" s="222"/>
      <c r="J1106" s="223"/>
      <c r="K1106" s="167">
        <f t="shared" si="200"/>
        <v>0</v>
      </c>
      <c r="L1106" s="169">
        <f t="shared" si="201"/>
        <v>0</v>
      </c>
      <c r="M1106" s="169">
        <f t="shared" si="202"/>
        <v>0</v>
      </c>
      <c r="N1106" s="172">
        <f t="shared" si="203"/>
        <v>0</v>
      </c>
      <c r="O1106" s="224">
        <v>1</v>
      </c>
      <c r="P1106" s="158"/>
      <c r="Q1106" s="158"/>
      <c r="R1106" s="158"/>
      <c r="S1106" s="158"/>
      <c r="T1106" s="158"/>
    </row>
    <row r="1107" spans="2:20" ht="18" x14ac:dyDescent="0.35">
      <c r="B1107" s="231" t="s">
        <v>73</v>
      </c>
      <c r="C1107" s="222"/>
      <c r="D1107" s="222"/>
      <c r="E1107" s="222"/>
      <c r="F1107" s="222"/>
      <c r="G1107" s="222"/>
      <c r="H1107" s="222"/>
      <c r="I1107" s="222"/>
      <c r="J1107" s="223"/>
      <c r="K1107" s="167">
        <f t="shared" si="200"/>
        <v>0</v>
      </c>
      <c r="L1107" s="169">
        <f t="shared" si="201"/>
        <v>0</v>
      </c>
      <c r="M1107" s="169">
        <f t="shared" si="202"/>
        <v>0</v>
      </c>
      <c r="N1107" s="172">
        <f t="shared" si="203"/>
        <v>0</v>
      </c>
      <c r="O1107" s="224">
        <v>1</v>
      </c>
      <c r="P1107" s="158"/>
      <c r="Q1107" s="158"/>
      <c r="R1107" s="158"/>
      <c r="S1107" s="158"/>
      <c r="T1107" s="158"/>
    </row>
    <row r="1108" spans="2:20" ht="18" x14ac:dyDescent="0.35">
      <c r="B1108" s="231" t="s">
        <v>73</v>
      </c>
      <c r="C1108" s="222"/>
      <c r="D1108" s="222"/>
      <c r="E1108" s="222"/>
      <c r="F1108" s="222"/>
      <c r="G1108" s="222"/>
      <c r="H1108" s="222"/>
      <c r="I1108" s="222"/>
      <c r="J1108" s="223"/>
      <c r="K1108" s="167">
        <f t="shared" si="200"/>
        <v>0</v>
      </c>
      <c r="L1108" s="169">
        <f t="shared" si="201"/>
        <v>0</v>
      </c>
      <c r="M1108" s="169">
        <f t="shared" si="202"/>
        <v>0</v>
      </c>
      <c r="N1108" s="172">
        <f t="shared" si="203"/>
        <v>0</v>
      </c>
      <c r="O1108" s="224">
        <v>1</v>
      </c>
      <c r="P1108" s="158"/>
      <c r="Q1108" s="158"/>
      <c r="R1108" s="158"/>
      <c r="S1108" s="158"/>
      <c r="T1108" s="158"/>
    </row>
    <row r="1109" spans="2:20" ht="18" x14ac:dyDescent="0.35">
      <c r="B1109" s="231" t="s">
        <v>73</v>
      </c>
      <c r="C1109" s="222"/>
      <c r="D1109" s="222"/>
      <c r="E1109" s="222"/>
      <c r="F1109" s="222"/>
      <c r="G1109" s="222"/>
      <c r="H1109" s="222"/>
      <c r="I1109" s="222"/>
      <c r="J1109" s="223"/>
      <c r="K1109" s="167">
        <f t="shared" si="200"/>
        <v>0</v>
      </c>
      <c r="L1109" s="169">
        <f t="shared" si="201"/>
        <v>0</v>
      </c>
      <c r="M1109" s="169">
        <f t="shared" si="202"/>
        <v>0</v>
      </c>
      <c r="N1109" s="172">
        <f t="shared" si="203"/>
        <v>0</v>
      </c>
      <c r="O1109" s="224">
        <v>1</v>
      </c>
      <c r="P1109" s="158"/>
      <c r="Q1109" s="158"/>
      <c r="R1109" s="158"/>
      <c r="S1109" s="158"/>
      <c r="T1109" s="158"/>
    </row>
    <row r="1110" spans="2:20" ht="18" x14ac:dyDescent="0.35">
      <c r="B1110" s="231" t="s">
        <v>73</v>
      </c>
      <c r="C1110" s="222"/>
      <c r="D1110" s="222"/>
      <c r="E1110" s="222"/>
      <c r="F1110" s="222"/>
      <c r="G1110" s="222"/>
      <c r="H1110" s="222"/>
      <c r="I1110" s="222"/>
      <c r="J1110" s="223"/>
      <c r="K1110" s="167">
        <f t="shared" si="200"/>
        <v>0</v>
      </c>
      <c r="L1110" s="169">
        <f t="shared" si="201"/>
        <v>0</v>
      </c>
      <c r="M1110" s="169">
        <f t="shared" si="202"/>
        <v>0</v>
      </c>
      <c r="N1110" s="172">
        <f t="shared" si="203"/>
        <v>0</v>
      </c>
      <c r="O1110" s="224">
        <v>1</v>
      </c>
      <c r="P1110" s="171"/>
      <c r="Q1110" s="171"/>
      <c r="R1110" s="158"/>
      <c r="S1110" s="158"/>
      <c r="T1110" s="158"/>
    </row>
    <row r="1111" spans="2:20" ht="18" x14ac:dyDescent="0.35">
      <c r="B1111" s="231" t="s">
        <v>73</v>
      </c>
      <c r="C1111" s="222"/>
      <c r="D1111" s="222"/>
      <c r="E1111" s="222"/>
      <c r="F1111" s="222"/>
      <c r="G1111" s="222"/>
      <c r="H1111" s="222"/>
      <c r="I1111" s="222"/>
      <c r="J1111" s="223"/>
      <c r="K1111" s="167">
        <f t="shared" si="200"/>
        <v>0</v>
      </c>
      <c r="L1111" s="169">
        <f t="shared" si="201"/>
        <v>0</v>
      </c>
      <c r="M1111" s="169">
        <f t="shared" si="202"/>
        <v>0</v>
      </c>
      <c r="N1111" s="172">
        <f t="shared" si="203"/>
        <v>0</v>
      </c>
      <c r="O1111" s="224">
        <v>1</v>
      </c>
      <c r="P1111" s="158"/>
      <c r="Q1111" s="158"/>
      <c r="R1111" s="158"/>
      <c r="S1111" s="158"/>
      <c r="T1111" s="158"/>
    </row>
    <row r="1112" spans="2:20" ht="18" x14ac:dyDescent="0.35">
      <c r="B1112" s="231" t="s">
        <v>73</v>
      </c>
      <c r="C1112" s="222"/>
      <c r="D1112" s="222"/>
      <c r="E1112" s="222"/>
      <c r="F1112" s="222"/>
      <c r="G1112" s="222"/>
      <c r="H1112" s="222"/>
      <c r="I1112" s="222"/>
      <c r="J1112" s="223"/>
      <c r="K1112" s="167">
        <f t="shared" si="200"/>
        <v>0</v>
      </c>
      <c r="L1112" s="169">
        <f t="shared" si="201"/>
        <v>0</v>
      </c>
      <c r="M1112" s="169">
        <f t="shared" si="202"/>
        <v>0</v>
      </c>
      <c r="N1112" s="172">
        <f t="shared" si="203"/>
        <v>0</v>
      </c>
      <c r="O1112" s="224">
        <v>1</v>
      </c>
      <c r="P1112" s="158"/>
      <c r="Q1112" s="158"/>
      <c r="R1112" s="158"/>
      <c r="S1112" s="158"/>
      <c r="T1112" s="158"/>
    </row>
    <row r="1113" spans="2:20" ht="18" x14ac:dyDescent="0.35">
      <c r="B1113" s="231" t="s">
        <v>73</v>
      </c>
      <c r="C1113" s="222"/>
      <c r="D1113" s="222"/>
      <c r="E1113" s="222"/>
      <c r="F1113" s="222"/>
      <c r="G1113" s="222"/>
      <c r="H1113" s="222"/>
      <c r="I1113" s="222"/>
      <c r="J1113" s="223"/>
      <c r="K1113" s="167">
        <f>D1113*(((E1113+G1113)*F1113)+((H1113+G1113)*I1113))/2</f>
        <v>0</v>
      </c>
      <c r="L1113" s="169">
        <f>D1113*J1113*(E1113+H1113+2*(SQRT((((G1113-H1113)/2)^2)+(I1113^2)))+2*(SQRT((((G1113-E1113)/2)^2)+(F1113^2))))</f>
        <v>0</v>
      </c>
      <c r="M1113" s="169">
        <f>D1113*(J1113/2)*(((E1113+G1113)*F1113)+((H1113+G1113)*I1113))</f>
        <v>0</v>
      </c>
      <c r="N1113" s="172">
        <f>D1113*((J1113+0.05)/2)*(((E1113+0.5*2+G1113+0.5*2)*(F1113+0.5))+((H1113+0.5*2+G1113+0.5*2)*(I1113+0.5)))</f>
        <v>0</v>
      </c>
      <c r="O1113" s="224">
        <v>1</v>
      </c>
      <c r="P1113" s="158"/>
      <c r="Q1113" s="158"/>
      <c r="R1113" s="158"/>
      <c r="S1113" s="158"/>
      <c r="T1113" s="158"/>
    </row>
    <row r="1114" spans="2:20" ht="18" x14ac:dyDescent="0.35">
      <c r="B1114" s="231" t="s">
        <v>73</v>
      </c>
      <c r="C1114" s="222"/>
      <c r="D1114" s="222"/>
      <c r="E1114" s="222"/>
      <c r="F1114" s="222"/>
      <c r="G1114" s="222"/>
      <c r="H1114" s="222"/>
      <c r="I1114" s="222"/>
      <c r="J1114" s="223"/>
      <c r="K1114" s="167">
        <f>D1114*(((E1114+G1114)*F1114)+((H1114+G1114)*I1114))/2</f>
        <v>0</v>
      </c>
      <c r="L1114" s="169">
        <f>D1114*J1114*(E1114+H1114+2*(SQRT((((G1114-H1114)/2)^2)+(I1114^2)))+2*(SQRT((((G1114-E1114)/2)^2)+(F1114^2))))</f>
        <v>0</v>
      </c>
      <c r="M1114" s="169">
        <f>D1114*(J1114/2)*(((E1114+G1114)*F1114)+((H1114+G1114)*I1114))</f>
        <v>0</v>
      </c>
      <c r="N1114" s="172">
        <f>D1114*((J1114+0.05)/2)*(((E1114+0.5*2+G1114+0.5*2)*(F1114+0.5))+((H1114+0.5*2+G1114+0.5*2)*(I1114+0.5)))</f>
        <v>0</v>
      </c>
      <c r="O1114" s="224">
        <v>1</v>
      </c>
      <c r="P1114" s="158"/>
      <c r="Q1114" s="158"/>
      <c r="R1114" s="158"/>
      <c r="S1114" s="158"/>
      <c r="T1114" s="158"/>
    </row>
    <row r="1115" spans="2:20" ht="18" x14ac:dyDescent="0.35">
      <c r="B1115" s="231" t="s">
        <v>73</v>
      </c>
      <c r="C1115" s="222"/>
      <c r="D1115" s="222"/>
      <c r="E1115" s="222"/>
      <c r="F1115" s="222"/>
      <c r="G1115" s="222"/>
      <c r="H1115" s="222"/>
      <c r="I1115" s="222"/>
      <c r="J1115" s="223"/>
      <c r="K1115" s="167">
        <f>D1115*(((E1115+G1115)*F1115)+((H1115+G1115)*I1115))/2</f>
        <v>0</v>
      </c>
      <c r="L1115" s="169">
        <f>D1115*J1115*(E1115+H1115+2*(SQRT((((G1115-H1115)/2)^2)+(I1115^2)))+2*(SQRT((((G1115-E1115)/2)^2)+(F1115^2))))</f>
        <v>0</v>
      </c>
      <c r="M1115" s="169">
        <f>D1115*(J1115/2)*(((E1115+G1115)*F1115)+((H1115+G1115)*I1115))</f>
        <v>0</v>
      </c>
      <c r="N1115" s="172">
        <f>D1115*((J1115+0.05)/2)*(((E1115+0.5*2+G1115+0.5*2)*(F1115+0.5))+((H1115+0.5*2+G1115+0.5*2)*(I1115+0.5)))</f>
        <v>0</v>
      </c>
      <c r="O1115" s="224">
        <v>1</v>
      </c>
      <c r="P1115" s="158"/>
      <c r="Q1115" s="158"/>
      <c r="R1115" s="158"/>
      <c r="S1115" s="158"/>
      <c r="T1115" s="158"/>
    </row>
    <row r="1116" spans="2:20" ht="18" x14ac:dyDescent="0.35">
      <c r="B1116" s="231" t="s">
        <v>73</v>
      </c>
      <c r="C1116" s="222"/>
      <c r="D1116" s="222"/>
      <c r="E1116" s="222"/>
      <c r="F1116" s="222"/>
      <c r="G1116" s="222"/>
      <c r="H1116" s="222"/>
      <c r="I1116" s="222"/>
      <c r="J1116" s="223"/>
      <c r="K1116" s="167">
        <f t="shared" si="200"/>
        <v>0</v>
      </c>
      <c r="L1116" s="169">
        <f t="shared" si="201"/>
        <v>0</v>
      </c>
      <c r="M1116" s="169">
        <f t="shared" si="202"/>
        <v>0</v>
      </c>
      <c r="N1116" s="172">
        <f t="shared" si="203"/>
        <v>0</v>
      </c>
      <c r="O1116" s="224">
        <v>1</v>
      </c>
      <c r="P1116" s="158"/>
      <c r="Q1116" s="158"/>
      <c r="R1116" s="158"/>
      <c r="S1116" s="158"/>
      <c r="T1116" s="158"/>
    </row>
    <row r="1117" spans="2:20" ht="18" x14ac:dyDescent="0.35">
      <c r="B1117" s="231" t="s">
        <v>73</v>
      </c>
      <c r="C1117" s="222"/>
      <c r="D1117" s="222"/>
      <c r="E1117" s="222"/>
      <c r="F1117" s="222"/>
      <c r="G1117" s="222"/>
      <c r="H1117" s="222"/>
      <c r="I1117" s="222"/>
      <c r="J1117" s="223"/>
      <c r="K1117" s="167">
        <f t="shared" si="200"/>
        <v>0</v>
      </c>
      <c r="L1117" s="169">
        <f t="shared" si="201"/>
        <v>0</v>
      </c>
      <c r="M1117" s="169">
        <f t="shared" si="202"/>
        <v>0</v>
      </c>
      <c r="N1117" s="172">
        <f t="shared" si="203"/>
        <v>0</v>
      </c>
      <c r="O1117" s="224">
        <v>1</v>
      </c>
      <c r="P1117" s="158"/>
      <c r="Q1117" s="158"/>
      <c r="R1117" s="158"/>
      <c r="S1117" s="158"/>
      <c r="T1117" s="158"/>
    </row>
    <row r="1118" spans="2:20" ht="18" x14ac:dyDescent="0.35">
      <c r="B1118" s="231" t="s">
        <v>73</v>
      </c>
      <c r="C1118" s="222"/>
      <c r="D1118" s="222"/>
      <c r="E1118" s="222"/>
      <c r="F1118" s="222"/>
      <c r="G1118" s="222"/>
      <c r="H1118" s="222"/>
      <c r="I1118" s="222"/>
      <c r="J1118" s="223"/>
      <c r="K1118" s="167">
        <f t="shared" si="200"/>
        <v>0</v>
      </c>
      <c r="L1118" s="169">
        <f t="shared" si="201"/>
        <v>0</v>
      </c>
      <c r="M1118" s="169">
        <f t="shared" si="202"/>
        <v>0</v>
      </c>
      <c r="N1118" s="172">
        <f t="shared" si="203"/>
        <v>0</v>
      </c>
      <c r="O1118" s="224">
        <v>1</v>
      </c>
      <c r="P1118" s="158"/>
      <c r="Q1118" s="158"/>
      <c r="R1118" s="158"/>
      <c r="S1118" s="158"/>
      <c r="T1118" s="158"/>
    </row>
    <row r="1119" spans="2:20" ht="18" x14ac:dyDescent="0.35">
      <c r="B1119" s="231" t="s">
        <v>73</v>
      </c>
      <c r="C1119" s="222"/>
      <c r="D1119" s="222"/>
      <c r="E1119" s="222"/>
      <c r="F1119" s="222"/>
      <c r="G1119" s="222"/>
      <c r="H1119" s="222"/>
      <c r="I1119" s="222"/>
      <c r="J1119" s="223"/>
      <c r="K1119" s="167">
        <f t="shared" si="200"/>
        <v>0</v>
      </c>
      <c r="L1119" s="169">
        <f t="shared" si="201"/>
        <v>0</v>
      </c>
      <c r="M1119" s="169">
        <f t="shared" si="202"/>
        <v>0</v>
      </c>
      <c r="N1119" s="172">
        <f t="shared" si="203"/>
        <v>0</v>
      </c>
      <c r="O1119" s="224">
        <v>1</v>
      </c>
      <c r="P1119" s="158"/>
      <c r="Q1119" s="158"/>
      <c r="R1119" s="158"/>
      <c r="S1119" s="158"/>
      <c r="T1119" s="158"/>
    </row>
    <row r="1120" spans="2:20" ht="18" x14ac:dyDescent="0.35">
      <c r="B1120" s="231" t="s">
        <v>73</v>
      </c>
      <c r="C1120" s="222"/>
      <c r="D1120" s="222"/>
      <c r="E1120" s="222"/>
      <c r="F1120" s="222"/>
      <c r="G1120" s="222"/>
      <c r="H1120" s="222"/>
      <c r="I1120" s="222"/>
      <c r="J1120" s="223"/>
      <c r="K1120" s="167">
        <f t="shared" si="200"/>
        <v>0</v>
      </c>
      <c r="L1120" s="169">
        <f t="shared" si="201"/>
        <v>0</v>
      </c>
      <c r="M1120" s="169">
        <f t="shared" si="202"/>
        <v>0</v>
      </c>
      <c r="N1120" s="172">
        <f t="shared" si="203"/>
        <v>0</v>
      </c>
      <c r="O1120" s="224">
        <v>1</v>
      </c>
      <c r="P1120" s="158"/>
      <c r="Q1120" s="158"/>
      <c r="R1120" s="158"/>
      <c r="S1120" s="158"/>
      <c r="T1120" s="158"/>
    </row>
    <row r="1121" spans="2:20" ht="18" x14ac:dyDescent="0.35">
      <c r="B1121" s="231" t="s">
        <v>73</v>
      </c>
      <c r="C1121" s="222"/>
      <c r="D1121" s="222"/>
      <c r="E1121" s="222"/>
      <c r="F1121" s="222"/>
      <c r="G1121" s="222"/>
      <c r="H1121" s="222"/>
      <c r="I1121" s="222"/>
      <c r="J1121" s="223"/>
      <c r="K1121" s="167">
        <f t="shared" si="200"/>
        <v>0</v>
      </c>
      <c r="L1121" s="169">
        <f t="shared" si="201"/>
        <v>0</v>
      </c>
      <c r="M1121" s="169">
        <f t="shared" si="202"/>
        <v>0</v>
      </c>
      <c r="N1121" s="172">
        <f t="shared" si="203"/>
        <v>0</v>
      </c>
      <c r="O1121" s="232">
        <v>1</v>
      </c>
      <c r="P1121" s="158"/>
      <c r="Q1121" s="158"/>
      <c r="R1121" s="158"/>
      <c r="S1121" s="158"/>
      <c r="T1121" s="158"/>
    </row>
    <row r="1122" spans="2:20" ht="18" x14ac:dyDescent="0.35">
      <c r="B1122" s="237" t="s">
        <v>83</v>
      </c>
      <c r="C1122" s="238"/>
      <c r="D1122" s="238"/>
      <c r="E1122" s="238"/>
      <c r="F1122" s="238"/>
      <c r="G1122" s="238"/>
      <c r="H1122" s="238"/>
      <c r="I1122" s="238"/>
      <c r="J1122" s="238"/>
      <c r="K1122" s="239"/>
      <c r="L1122" s="239"/>
      <c r="M1122" s="270"/>
      <c r="N1122" s="246"/>
      <c r="O1122" s="240"/>
    </row>
    <row r="1123" spans="2:20" ht="18" x14ac:dyDescent="0.35">
      <c r="B1123" s="231" t="s">
        <v>73</v>
      </c>
      <c r="C1123" s="222"/>
      <c r="D1123" s="222"/>
      <c r="E1123" s="222"/>
      <c r="F1123" s="222"/>
      <c r="G1123" s="222"/>
      <c r="H1123" s="222"/>
      <c r="I1123" s="222"/>
      <c r="J1123" s="223"/>
      <c r="K1123" s="167">
        <f>D1123*(((E1123+G1123)*F1123)+((H1123+G1123)*I1123))/2</f>
        <v>0</v>
      </c>
      <c r="L1123" s="169">
        <f>D1123*J1123*(E1123+H1123+2*(SQRT((((G1123-H1123)/2)^2)+(I1123^2)))+2*(SQRT((((G1123-E1123)/2)^2)+(F1123^2))))</f>
        <v>0</v>
      </c>
      <c r="M1123" s="169">
        <f>D1123*(J1123/2)*(((E1123+G1123)*F1123)+((H1123+G1123)*I1123))</f>
        <v>0</v>
      </c>
      <c r="N1123" s="172">
        <f>D1123*((J1123+0.05)/2)*(((E1123+0.5*2+G1123+0.5*2)*(F1123+0.5))+((H1123+0.5*2+G1123+0.5*2)*(I1123+0.5)))</f>
        <v>0</v>
      </c>
      <c r="O1123" s="224">
        <v>1</v>
      </c>
      <c r="P1123" s="158"/>
      <c r="Q1123" s="158"/>
      <c r="R1123" s="158"/>
      <c r="S1123" s="158"/>
      <c r="T1123" s="158"/>
    </row>
    <row r="1124" spans="2:20" ht="18" x14ac:dyDescent="0.35">
      <c r="B1124" s="231" t="s">
        <v>73</v>
      </c>
      <c r="C1124" s="222"/>
      <c r="D1124" s="222"/>
      <c r="E1124" s="222"/>
      <c r="F1124" s="222"/>
      <c r="G1124" s="222"/>
      <c r="H1124" s="222"/>
      <c r="I1124" s="222"/>
      <c r="J1124" s="223"/>
      <c r="K1124" s="167">
        <f t="shared" ref="K1124:K1142" si="204">D1124*(((E1124+G1124)*F1124)+((H1124+G1124)*I1124))/2</f>
        <v>0</v>
      </c>
      <c r="L1124" s="169">
        <f t="shared" ref="L1124:L1142" si="205">D1124*J1124*(E1124+H1124+2*(SQRT((((G1124-H1124)/2)^2)+(I1124^2)))+2*(SQRT((((G1124-E1124)/2)^2)+(F1124^2))))</f>
        <v>0</v>
      </c>
      <c r="M1124" s="169">
        <f t="shared" ref="M1124:M1142" si="206">D1124*(J1124/2)*(((E1124+G1124)*F1124)+((H1124+G1124)*I1124))</f>
        <v>0</v>
      </c>
      <c r="N1124" s="172">
        <f t="shared" ref="N1124:N1142" si="207">D1124*((J1124+0.05)/2)*(((E1124+0.5*2+G1124+0.5*2)*(F1124+0.5))+((H1124+0.5*2+G1124+0.5*2)*(I1124+0.5)))</f>
        <v>0</v>
      </c>
      <c r="O1124" s="224">
        <v>1</v>
      </c>
      <c r="P1124" s="158"/>
      <c r="Q1124" s="158"/>
      <c r="R1124" s="158"/>
      <c r="S1124" s="158"/>
      <c r="T1124" s="158"/>
    </row>
    <row r="1125" spans="2:20" ht="18" x14ac:dyDescent="0.35">
      <c r="B1125" s="231" t="s">
        <v>73</v>
      </c>
      <c r="C1125" s="222"/>
      <c r="D1125" s="222"/>
      <c r="E1125" s="222"/>
      <c r="F1125" s="222"/>
      <c r="G1125" s="222"/>
      <c r="H1125" s="222"/>
      <c r="I1125" s="222"/>
      <c r="J1125" s="223"/>
      <c r="K1125" s="167">
        <f t="shared" si="204"/>
        <v>0</v>
      </c>
      <c r="L1125" s="169">
        <f t="shared" si="205"/>
        <v>0</v>
      </c>
      <c r="M1125" s="169">
        <f t="shared" si="206"/>
        <v>0</v>
      </c>
      <c r="N1125" s="172">
        <f t="shared" si="207"/>
        <v>0</v>
      </c>
      <c r="O1125" s="224">
        <v>1</v>
      </c>
      <c r="P1125" s="158"/>
      <c r="Q1125" s="158"/>
      <c r="R1125" s="158"/>
      <c r="S1125" s="158"/>
      <c r="T1125" s="158"/>
    </row>
    <row r="1126" spans="2:20" ht="18" x14ac:dyDescent="0.35">
      <c r="B1126" s="231" t="s">
        <v>73</v>
      </c>
      <c r="C1126" s="222"/>
      <c r="D1126" s="222"/>
      <c r="E1126" s="222"/>
      <c r="F1126" s="222"/>
      <c r="G1126" s="222"/>
      <c r="H1126" s="222"/>
      <c r="I1126" s="222"/>
      <c r="J1126" s="223"/>
      <c r="K1126" s="167">
        <f t="shared" si="204"/>
        <v>0</v>
      </c>
      <c r="L1126" s="169">
        <f t="shared" si="205"/>
        <v>0</v>
      </c>
      <c r="M1126" s="169">
        <f t="shared" si="206"/>
        <v>0</v>
      </c>
      <c r="N1126" s="172">
        <f t="shared" si="207"/>
        <v>0</v>
      </c>
      <c r="O1126" s="224">
        <v>1</v>
      </c>
      <c r="P1126" s="171"/>
      <c r="Q1126" s="171"/>
      <c r="R1126" s="158"/>
      <c r="S1126" s="158"/>
      <c r="T1126" s="158"/>
    </row>
    <row r="1127" spans="2:20" ht="18" x14ac:dyDescent="0.35">
      <c r="B1127" s="231" t="s">
        <v>73</v>
      </c>
      <c r="C1127" s="222"/>
      <c r="D1127" s="222"/>
      <c r="E1127" s="222"/>
      <c r="F1127" s="222"/>
      <c r="G1127" s="222"/>
      <c r="H1127" s="222"/>
      <c r="I1127" s="222"/>
      <c r="J1127" s="223"/>
      <c r="K1127" s="167">
        <f t="shared" si="204"/>
        <v>0</v>
      </c>
      <c r="L1127" s="169">
        <f t="shared" si="205"/>
        <v>0</v>
      </c>
      <c r="M1127" s="169">
        <f t="shared" si="206"/>
        <v>0</v>
      </c>
      <c r="N1127" s="172">
        <f t="shared" si="207"/>
        <v>0</v>
      </c>
      <c r="O1127" s="224">
        <v>1</v>
      </c>
      <c r="P1127" s="158"/>
      <c r="Q1127" s="158"/>
      <c r="R1127" s="158"/>
      <c r="S1127" s="158"/>
      <c r="T1127" s="158"/>
    </row>
    <row r="1128" spans="2:20" ht="18" x14ac:dyDescent="0.35">
      <c r="B1128" s="231" t="s">
        <v>73</v>
      </c>
      <c r="C1128" s="222"/>
      <c r="D1128" s="222"/>
      <c r="E1128" s="222"/>
      <c r="F1128" s="222"/>
      <c r="G1128" s="222"/>
      <c r="H1128" s="222"/>
      <c r="I1128" s="222"/>
      <c r="J1128" s="223"/>
      <c r="K1128" s="167">
        <f t="shared" si="204"/>
        <v>0</v>
      </c>
      <c r="L1128" s="169">
        <f t="shared" si="205"/>
        <v>0</v>
      </c>
      <c r="M1128" s="169">
        <f t="shared" si="206"/>
        <v>0</v>
      </c>
      <c r="N1128" s="172">
        <f t="shared" si="207"/>
        <v>0</v>
      </c>
      <c r="O1128" s="224">
        <v>1</v>
      </c>
      <c r="P1128" s="158"/>
      <c r="Q1128" s="158"/>
      <c r="R1128" s="158"/>
      <c r="S1128" s="158"/>
      <c r="T1128" s="158"/>
    </row>
    <row r="1129" spans="2:20" ht="18" x14ac:dyDescent="0.35">
      <c r="B1129" s="231" t="s">
        <v>73</v>
      </c>
      <c r="C1129" s="222"/>
      <c r="D1129" s="222"/>
      <c r="E1129" s="222"/>
      <c r="F1129" s="222"/>
      <c r="G1129" s="222"/>
      <c r="H1129" s="222"/>
      <c r="I1129" s="222"/>
      <c r="J1129" s="223"/>
      <c r="K1129" s="167">
        <f t="shared" si="204"/>
        <v>0</v>
      </c>
      <c r="L1129" s="169">
        <f t="shared" si="205"/>
        <v>0</v>
      </c>
      <c r="M1129" s="169">
        <f t="shared" si="206"/>
        <v>0</v>
      </c>
      <c r="N1129" s="172">
        <f t="shared" si="207"/>
        <v>0</v>
      </c>
      <c r="O1129" s="224">
        <v>1</v>
      </c>
      <c r="P1129" s="158"/>
      <c r="Q1129" s="158"/>
      <c r="R1129" s="158"/>
      <c r="S1129" s="158"/>
      <c r="T1129" s="158"/>
    </row>
    <row r="1130" spans="2:20" ht="18" x14ac:dyDescent="0.35">
      <c r="B1130" s="231" t="s">
        <v>73</v>
      </c>
      <c r="C1130" s="222"/>
      <c r="D1130" s="222"/>
      <c r="E1130" s="222"/>
      <c r="F1130" s="222"/>
      <c r="G1130" s="222"/>
      <c r="H1130" s="222"/>
      <c r="I1130" s="222"/>
      <c r="J1130" s="223"/>
      <c r="K1130" s="167">
        <f t="shared" si="204"/>
        <v>0</v>
      </c>
      <c r="L1130" s="169">
        <f t="shared" si="205"/>
        <v>0</v>
      </c>
      <c r="M1130" s="169">
        <f t="shared" si="206"/>
        <v>0</v>
      </c>
      <c r="N1130" s="172">
        <f t="shared" si="207"/>
        <v>0</v>
      </c>
      <c r="O1130" s="224">
        <v>1</v>
      </c>
      <c r="P1130" s="158"/>
      <c r="Q1130" s="158"/>
      <c r="R1130" s="158"/>
      <c r="S1130" s="158"/>
      <c r="T1130" s="158"/>
    </row>
    <row r="1131" spans="2:20" ht="18" x14ac:dyDescent="0.35">
      <c r="B1131" s="231" t="s">
        <v>73</v>
      </c>
      <c r="C1131" s="222"/>
      <c r="D1131" s="222"/>
      <c r="E1131" s="222"/>
      <c r="F1131" s="222"/>
      <c r="G1131" s="222"/>
      <c r="H1131" s="222"/>
      <c r="I1131" s="222"/>
      <c r="J1131" s="223"/>
      <c r="K1131" s="167">
        <f t="shared" si="204"/>
        <v>0</v>
      </c>
      <c r="L1131" s="169">
        <f t="shared" si="205"/>
        <v>0</v>
      </c>
      <c r="M1131" s="169">
        <f t="shared" si="206"/>
        <v>0</v>
      </c>
      <c r="N1131" s="172">
        <f t="shared" si="207"/>
        <v>0</v>
      </c>
      <c r="O1131" s="224">
        <v>1</v>
      </c>
      <c r="P1131" s="158"/>
      <c r="Q1131" s="158"/>
      <c r="R1131" s="158"/>
      <c r="S1131" s="158"/>
      <c r="T1131" s="158"/>
    </row>
    <row r="1132" spans="2:20" ht="18" x14ac:dyDescent="0.35">
      <c r="B1132" s="231" t="s">
        <v>73</v>
      </c>
      <c r="C1132" s="222"/>
      <c r="D1132" s="222"/>
      <c r="E1132" s="222"/>
      <c r="F1132" s="222"/>
      <c r="G1132" s="222"/>
      <c r="H1132" s="222"/>
      <c r="I1132" s="222"/>
      <c r="J1132" s="223"/>
      <c r="K1132" s="167">
        <f t="shared" si="204"/>
        <v>0</v>
      </c>
      <c r="L1132" s="169">
        <f t="shared" si="205"/>
        <v>0</v>
      </c>
      <c r="M1132" s="169">
        <f t="shared" si="206"/>
        <v>0</v>
      </c>
      <c r="N1132" s="172">
        <f t="shared" si="207"/>
        <v>0</v>
      </c>
      <c r="O1132" s="224">
        <v>1</v>
      </c>
      <c r="P1132" s="158"/>
      <c r="Q1132" s="158"/>
      <c r="R1132" s="158"/>
      <c r="S1132" s="158"/>
      <c r="T1132" s="158"/>
    </row>
    <row r="1133" spans="2:20" ht="18" x14ac:dyDescent="0.35">
      <c r="B1133" s="231" t="s">
        <v>73</v>
      </c>
      <c r="C1133" s="222"/>
      <c r="D1133" s="222"/>
      <c r="E1133" s="222"/>
      <c r="F1133" s="222"/>
      <c r="G1133" s="222"/>
      <c r="H1133" s="222"/>
      <c r="I1133" s="222"/>
      <c r="J1133" s="223"/>
      <c r="K1133" s="167">
        <f t="shared" si="204"/>
        <v>0</v>
      </c>
      <c r="L1133" s="169">
        <f t="shared" si="205"/>
        <v>0</v>
      </c>
      <c r="M1133" s="169">
        <f t="shared" si="206"/>
        <v>0</v>
      </c>
      <c r="N1133" s="172">
        <f t="shared" si="207"/>
        <v>0</v>
      </c>
      <c r="O1133" s="224">
        <v>1</v>
      </c>
      <c r="P1133" s="158"/>
      <c r="Q1133" s="158"/>
      <c r="R1133" s="158"/>
      <c r="S1133" s="158"/>
      <c r="T1133" s="158"/>
    </row>
    <row r="1134" spans="2:20" ht="18" x14ac:dyDescent="0.35">
      <c r="B1134" s="231" t="s">
        <v>73</v>
      </c>
      <c r="C1134" s="222"/>
      <c r="D1134" s="222"/>
      <c r="E1134" s="222"/>
      <c r="F1134" s="222"/>
      <c r="G1134" s="222"/>
      <c r="H1134" s="222"/>
      <c r="I1134" s="222"/>
      <c r="J1134" s="223"/>
      <c r="K1134" s="167">
        <f t="shared" si="204"/>
        <v>0</v>
      </c>
      <c r="L1134" s="169">
        <f t="shared" si="205"/>
        <v>0</v>
      </c>
      <c r="M1134" s="169">
        <f t="shared" si="206"/>
        <v>0</v>
      </c>
      <c r="N1134" s="172">
        <f t="shared" si="207"/>
        <v>0</v>
      </c>
      <c r="O1134" s="224">
        <v>1</v>
      </c>
      <c r="P1134" s="158"/>
      <c r="Q1134" s="158"/>
      <c r="R1134" s="158"/>
      <c r="S1134" s="158"/>
      <c r="T1134" s="158"/>
    </row>
    <row r="1135" spans="2:20" ht="18" x14ac:dyDescent="0.35">
      <c r="B1135" s="231" t="s">
        <v>73</v>
      </c>
      <c r="C1135" s="222"/>
      <c r="D1135" s="222"/>
      <c r="E1135" s="222"/>
      <c r="F1135" s="222"/>
      <c r="G1135" s="222"/>
      <c r="H1135" s="222"/>
      <c r="I1135" s="222"/>
      <c r="J1135" s="223"/>
      <c r="K1135" s="167">
        <f t="shared" si="204"/>
        <v>0</v>
      </c>
      <c r="L1135" s="169">
        <f t="shared" si="205"/>
        <v>0</v>
      </c>
      <c r="M1135" s="169">
        <f t="shared" si="206"/>
        <v>0</v>
      </c>
      <c r="N1135" s="172">
        <f t="shared" si="207"/>
        <v>0</v>
      </c>
      <c r="O1135" s="224">
        <v>1</v>
      </c>
      <c r="P1135" s="158"/>
      <c r="Q1135" s="158"/>
      <c r="R1135" s="158"/>
      <c r="S1135" s="158"/>
      <c r="T1135" s="158"/>
    </row>
    <row r="1136" spans="2:20" ht="18" x14ac:dyDescent="0.35">
      <c r="B1136" s="231" t="s">
        <v>73</v>
      </c>
      <c r="C1136" s="222"/>
      <c r="D1136" s="222"/>
      <c r="E1136" s="222"/>
      <c r="F1136" s="222"/>
      <c r="G1136" s="222"/>
      <c r="H1136" s="222"/>
      <c r="I1136" s="222"/>
      <c r="J1136" s="223"/>
      <c r="K1136" s="167">
        <f t="shared" si="204"/>
        <v>0</v>
      </c>
      <c r="L1136" s="169">
        <f t="shared" si="205"/>
        <v>0</v>
      </c>
      <c r="M1136" s="169">
        <f t="shared" si="206"/>
        <v>0</v>
      </c>
      <c r="N1136" s="172">
        <f t="shared" si="207"/>
        <v>0</v>
      </c>
      <c r="O1136" s="224">
        <v>1</v>
      </c>
      <c r="P1136" s="158"/>
      <c r="Q1136" s="158"/>
      <c r="R1136" s="158"/>
      <c r="S1136" s="158"/>
      <c r="T1136" s="158"/>
    </row>
    <row r="1137" spans="2:20" ht="18" x14ac:dyDescent="0.35">
      <c r="B1137" s="231" t="s">
        <v>73</v>
      </c>
      <c r="C1137" s="222"/>
      <c r="D1137" s="222"/>
      <c r="E1137" s="222"/>
      <c r="F1137" s="222"/>
      <c r="G1137" s="222"/>
      <c r="H1137" s="222"/>
      <c r="I1137" s="222"/>
      <c r="J1137" s="223"/>
      <c r="K1137" s="167">
        <f t="shared" si="204"/>
        <v>0</v>
      </c>
      <c r="L1137" s="169">
        <f t="shared" si="205"/>
        <v>0</v>
      </c>
      <c r="M1137" s="169">
        <f t="shared" si="206"/>
        <v>0</v>
      </c>
      <c r="N1137" s="172">
        <f t="shared" si="207"/>
        <v>0</v>
      </c>
      <c r="O1137" s="224">
        <v>1</v>
      </c>
      <c r="P1137" s="158"/>
      <c r="Q1137" s="158"/>
      <c r="R1137" s="158"/>
      <c r="S1137" s="158"/>
      <c r="T1137" s="158"/>
    </row>
    <row r="1138" spans="2:20" ht="18" x14ac:dyDescent="0.35">
      <c r="B1138" s="231" t="s">
        <v>73</v>
      </c>
      <c r="C1138" s="222"/>
      <c r="D1138" s="222"/>
      <c r="E1138" s="222"/>
      <c r="F1138" s="222"/>
      <c r="G1138" s="222"/>
      <c r="H1138" s="222"/>
      <c r="I1138" s="222"/>
      <c r="J1138" s="223"/>
      <c r="K1138" s="167">
        <f t="shared" si="204"/>
        <v>0</v>
      </c>
      <c r="L1138" s="169">
        <f t="shared" si="205"/>
        <v>0</v>
      </c>
      <c r="M1138" s="169">
        <f t="shared" si="206"/>
        <v>0</v>
      </c>
      <c r="N1138" s="172">
        <f t="shared" si="207"/>
        <v>0</v>
      </c>
      <c r="O1138" s="224">
        <v>1</v>
      </c>
      <c r="P1138" s="158"/>
      <c r="Q1138" s="158"/>
      <c r="R1138" s="158"/>
      <c r="S1138" s="158"/>
      <c r="T1138" s="158"/>
    </row>
    <row r="1139" spans="2:20" ht="18" x14ac:dyDescent="0.35">
      <c r="B1139" s="231" t="s">
        <v>73</v>
      </c>
      <c r="C1139" s="222"/>
      <c r="D1139" s="222"/>
      <c r="E1139" s="222"/>
      <c r="F1139" s="222"/>
      <c r="G1139" s="222"/>
      <c r="H1139" s="222"/>
      <c r="I1139" s="222"/>
      <c r="J1139" s="223"/>
      <c r="K1139" s="167">
        <f t="shared" si="204"/>
        <v>0</v>
      </c>
      <c r="L1139" s="169">
        <f t="shared" si="205"/>
        <v>0</v>
      </c>
      <c r="M1139" s="169">
        <f t="shared" si="206"/>
        <v>0</v>
      </c>
      <c r="N1139" s="172">
        <f t="shared" si="207"/>
        <v>0</v>
      </c>
      <c r="O1139" s="224">
        <v>1</v>
      </c>
      <c r="P1139" s="158"/>
      <c r="Q1139" s="158"/>
      <c r="R1139" s="158"/>
      <c r="S1139" s="158"/>
      <c r="T1139" s="158"/>
    </row>
    <row r="1140" spans="2:20" ht="18" x14ac:dyDescent="0.35">
      <c r="B1140" s="231" t="s">
        <v>73</v>
      </c>
      <c r="C1140" s="222"/>
      <c r="D1140" s="222"/>
      <c r="E1140" s="222"/>
      <c r="F1140" s="222"/>
      <c r="G1140" s="222"/>
      <c r="H1140" s="222"/>
      <c r="I1140" s="222"/>
      <c r="J1140" s="223"/>
      <c r="K1140" s="167">
        <f t="shared" si="204"/>
        <v>0</v>
      </c>
      <c r="L1140" s="169">
        <f t="shared" si="205"/>
        <v>0</v>
      </c>
      <c r="M1140" s="169">
        <f t="shared" si="206"/>
        <v>0</v>
      </c>
      <c r="N1140" s="172">
        <f t="shared" si="207"/>
        <v>0</v>
      </c>
      <c r="O1140" s="224">
        <v>1</v>
      </c>
      <c r="P1140" s="158"/>
      <c r="Q1140" s="158"/>
      <c r="R1140" s="158"/>
      <c r="S1140" s="158"/>
      <c r="T1140" s="158"/>
    </row>
    <row r="1141" spans="2:20" ht="18" x14ac:dyDescent="0.35">
      <c r="B1141" s="231" t="s">
        <v>73</v>
      </c>
      <c r="C1141" s="222"/>
      <c r="D1141" s="222"/>
      <c r="E1141" s="222"/>
      <c r="F1141" s="222"/>
      <c r="G1141" s="222"/>
      <c r="H1141" s="222"/>
      <c r="I1141" s="222"/>
      <c r="J1141" s="223"/>
      <c r="K1141" s="167">
        <f t="shared" si="204"/>
        <v>0</v>
      </c>
      <c r="L1141" s="169">
        <f t="shared" si="205"/>
        <v>0</v>
      </c>
      <c r="M1141" s="169">
        <f t="shared" si="206"/>
        <v>0</v>
      </c>
      <c r="N1141" s="172">
        <f t="shared" si="207"/>
        <v>0</v>
      </c>
      <c r="O1141" s="232">
        <v>1</v>
      </c>
      <c r="P1141" s="158"/>
      <c r="Q1141" s="158"/>
      <c r="R1141" s="158"/>
      <c r="S1141" s="158"/>
      <c r="T1141" s="158"/>
    </row>
    <row r="1142" spans="2:20" ht="18" x14ac:dyDescent="0.35">
      <c r="B1142" s="231" t="s">
        <v>73</v>
      </c>
      <c r="C1142" s="222"/>
      <c r="D1142" s="222"/>
      <c r="E1142" s="222"/>
      <c r="F1142" s="222"/>
      <c r="G1142" s="222"/>
      <c r="H1142" s="222"/>
      <c r="I1142" s="222"/>
      <c r="J1142" s="223"/>
      <c r="K1142" s="167">
        <f t="shared" si="204"/>
        <v>0</v>
      </c>
      <c r="L1142" s="169">
        <f t="shared" si="205"/>
        <v>0</v>
      </c>
      <c r="M1142" s="169">
        <f t="shared" si="206"/>
        <v>0</v>
      </c>
      <c r="N1142" s="172">
        <f t="shared" si="207"/>
        <v>0</v>
      </c>
      <c r="O1142" s="224">
        <v>1</v>
      </c>
      <c r="P1142" s="158"/>
      <c r="Q1142" s="158"/>
      <c r="R1142" s="158"/>
      <c r="S1142" s="158"/>
      <c r="T1142" s="158"/>
    </row>
    <row r="1143" spans="2:20" ht="18" x14ac:dyDescent="0.35">
      <c r="B1143" s="237" t="s">
        <v>74</v>
      </c>
      <c r="C1143" s="238"/>
      <c r="D1143" s="238"/>
      <c r="E1143" s="238"/>
      <c r="F1143" s="238"/>
      <c r="G1143" s="238"/>
      <c r="H1143" s="238"/>
      <c r="I1143" s="238"/>
      <c r="J1143" s="238"/>
      <c r="K1143" s="239"/>
      <c r="L1143" s="239"/>
      <c r="M1143" s="239"/>
      <c r="N1143" s="246"/>
      <c r="O1143" s="249"/>
    </row>
    <row r="1144" spans="2:20" ht="18" x14ac:dyDescent="0.35">
      <c r="B1144" s="231" t="s">
        <v>73</v>
      </c>
      <c r="C1144" s="222"/>
      <c r="D1144" s="222"/>
      <c r="E1144" s="222"/>
      <c r="F1144" s="222"/>
      <c r="G1144" s="222"/>
      <c r="H1144" s="222"/>
      <c r="I1144" s="222"/>
      <c r="J1144" s="223"/>
      <c r="K1144" s="167">
        <f>D1144*(((E1144+G1144)*F1144)+((H1144+G1144)*I1144))/2</f>
        <v>0</v>
      </c>
      <c r="L1144" s="169">
        <f>D1144*J1144*(E1144+H1144+2*(SQRT((((G1144-H1144)/2)^2)+(I1144^2)))+2*(SQRT((((G1144-E1144)/2)^2)+(F1144^2))))</f>
        <v>0</v>
      </c>
      <c r="M1144" s="169">
        <f>D1144*(J1144/2)*(((E1144+G1144)*F1144)+((H1144+G1144)*I1144))</f>
        <v>0</v>
      </c>
      <c r="N1144" s="172">
        <f>D1144*((J1144+0.05)/2)*(((E1144+0.5*2+G1144+0.5*2)*(F1144+0.5))+((H1144+0.5*2+G1144+0.5*2)*(I1144+0.5)))</f>
        <v>0</v>
      </c>
      <c r="O1144" s="233">
        <v>1</v>
      </c>
      <c r="P1144" s="158"/>
      <c r="Q1144" s="158"/>
      <c r="R1144" s="158"/>
      <c r="S1144" s="158"/>
      <c r="T1144" s="158"/>
    </row>
    <row r="1145" spans="2:20" ht="18" x14ac:dyDescent="0.35">
      <c r="B1145" s="231" t="s">
        <v>73</v>
      </c>
      <c r="C1145" s="222"/>
      <c r="D1145" s="222"/>
      <c r="E1145" s="222"/>
      <c r="F1145" s="222"/>
      <c r="G1145" s="222"/>
      <c r="H1145" s="222"/>
      <c r="I1145" s="222"/>
      <c r="J1145" s="223"/>
      <c r="K1145" s="167">
        <f t="shared" ref="K1145:K1163" si="208">D1145*(((E1145+G1145)*F1145)+((H1145+G1145)*I1145))/2</f>
        <v>0</v>
      </c>
      <c r="L1145" s="169">
        <f t="shared" ref="L1145:L1163" si="209">D1145*J1145*(E1145+H1145+2*(SQRT((((G1145-H1145)/2)^2)+(I1145^2)))+2*(SQRT((((G1145-E1145)/2)^2)+(F1145^2))))</f>
        <v>0</v>
      </c>
      <c r="M1145" s="169">
        <f t="shared" ref="M1145:M1163" si="210">D1145*(J1145/2)*(((E1145+G1145)*F1145)+((H1145+G1145)*I1145))</f>
        <v>0</v>
      </c>
      <c r="N1145" s="172">
        <f t="shared" ref="N1145:N1163" si="211">D1145*((J1145+0.05)/2)*(((E1145+0.5*2+G1145+0.5*2)*(F1145+0.5))+((H1145+0.5*2+G1145+0.5*2)*(I1145+0.5)))</f>
        <v>0</v>
      </c>
      <c r="O1145" s="224">
        <v>1</v>
      </c>
      <c r="P1145" s="158"/>
      <c r="Q1145" s="158"/>
      <c r="R1145" s="158"/>
      <c r="S1145" s="158"/>
      <c r="T1145" s="158"/>
    </row>
    <row r="1146" spans="2:20" ht="18" x14ac:dyDescent="0.35">
      <c r="B1146" s="231" t="s">
        <v>73</v>
      </c>
      <c r="C1146" s="222"/>
      <c r="D1146" s="222"/>
      <c r="E1146" s="222"/>
      <c r="F1146" s="222"/>
      <c r="G1146" s="222"/>
      <c r="H1146" s="222"/>
      <c r="I1146" s="222"/>
      <c r="J1146" s="223"/>
      <c r="K1146" s="167">
        <f t="shared" si="208"/>
        <v>0</v>
      </c>
      <c r="L1146" s="169">
        <f t="shared" si="209"/>
        <v>0</v>
      </c>
      <c r="M1146" s="169">
        <f t="shared" si="210"/>
        <v>0</v>
      </c>
      <c r="N1146" s="172">
        <f t="shared" si="211"/>
        <v>0</v>
      </c>
      <c r="O1146" s="224">
        <v>1</v>
      </c>
      <c r="P1146" s="158"/>
      <c r="Q1146" s="158"/>
      <c r="R1146" s="158"/>
      <c r="S1146" s="158"/>
      <c r="T1146" s="158"/>
    </row>
    <row r="1147" spans="2:20" ht="18" x14ac:dyDescent="0.35">
      <c r="B1147" s="231" t="s">
        <v>73</v>
      </c>
      <c r="C1147" s="222"/>
      <c r="D1147" s="222"/>
      <c r="E1147" s="222"/>
      <c r="F1147" s="222"/>
      <c r="G1147" s="222"/>
      <c r="H1147" s="222"/>
      <c r="I1147" s="222"/>
      <c r="J1147" s="223"/>
      <c r="K1147" s="167">
        <f t="shared" si="208"/>
        <v>0</v>
      </c>
      <c r="L1147" s="169">
        <f t="shared" si="209"/>
        <v>0</v>
      </c>
      <c r="M1147" s="169">
        <f t="shared" si="210"/>
        <v>0</v>
      </c>
      <c r="N1147" s="172">
        <f t="shared" si="211"/>
        <v>0</v>
      </c>
      <c r="O1147" s="224">
        <v>1</v>
      </c>
      <c r="P1147" s="158"/>
      <c r="Q1147" s="158"/>
      <c r="R1147" s="158"/>
      <c r="S1147" s="158"/>
      <c r="T1147" s="158"/>
    </row>
    <row r="1148" spans="2:20" ht="18" x14ac:dyDescent="0.35">
      <c r="B1148" s="231" t="s">
        <v>73</v>
      </c>
      <c r="C1148" s="222"/>
      <c r="D1148" s="222"/>
      <c r="E1148" s="222"/>
      <c r="F1148" s="222"/>
      <c r="G1148" s="222"/>
      <c r="H1148" s="222"/>
      <c r="I1148" s="222"/>
      <c r="J1148" s="223"/>
      <c r="K1148" s="167">
        <f t="shared" si="208"/>
        <v>0</v>
      </c>
      <c r="L1148" s="169">
        <f t="shared" si="209"/>
        <v>0</v>
      </c>
      <c r="M1148" s="169">
        <f t="shared" si="210"/>
        <v>0</v>
      </c>
      <c r="N1148" s="172">
        <f t="shared" si="211"/>
        <v>0</v>
      </c>
      <c r="O1148" s="224">
        <v>1</v>
      </c>
      <c r="P1148" s="158"/>
      <c r="Q1148" s="158"/>
      <c r="R1148" s="158"/>
      <c r="S1148" s="158"/>
      <c r="T1148" s="158"/>
    </row>
    <row r="1149" spans="2:20" ht="18" x14ac:dyDescent="0.35">
      <c r="B1149" s="231" t="s">
        <v>73</v>
      </c>
      <c r="C1149" s="222"/>
      <c r="D1149" s="222"/>
      <c r="E1149" s="222"/>
      <c r="F1149" s="222"/>
      <c r="G1149" s="222"/>
      <c r="H1149" s="222"/>
      <c r="I1149" s="222"/>
      <c r="J1149" s="223"/>
      <c r="K1149" s="167">
        <f t="shared" si="208"/>
        <v>0</v>
      </c>
      <c r="L1149" s="169">
        <f t="shared" si="209"/>
        <v>0</v>
      </c>
      <c r="M1149" s="169">
        <f t="shared" si="210"/>
        <v>0</v>
      </c>
      <c r="N1149" s="172">
        <f t="shared" si="211"/>
        <v>0</v>
      </c>
      <c r="O1149" s="224">
        <v>1</v>
      </c>
      <c r="P1149" s="158"/>
      <c r="Q1149" s="158"/>
      <c r="R1149" s="158"/>
      <c r="S1149" s="158"/>
      <c r="T1149" s="158"/>
    </row>
    <row r="1150" spans="2:20" ht="18" x14ac:dyDescent="0.35">
      <c r="B1150" s="231" t="s">
        <v>73</v>
      </c>
      <c r="C1150" s="222"/>
      <c r="D1150" s="222"/>
      <c r="E1150" s="222"/>
      <c r="F1150" s="222"/>
      <c r="G1150" s="222"/>
      <c r="H1150" s="222"/>
      <c r="I1150" s="222"/>
      <c r="J1150" s="223"/>
      <c r="K1150" s="167">
        <f t="shared" si="208"/>
        <v>0</v>
      </c>
      <c r="L1150" s="169">
        <f t="shared" si="209"/>
        <v>0</v>
      </c>
      <c r="M1150" s="169">
        <f t="shared" si="210"/>
        <v>0</v>
      </c>
      <c r="N1150" s="172">
        <f t="shared" si="211"/>
        <v>0</v>
      </c>
      <c r="O1150" s="224">
        <v>1</v>
      </c>
      <c r="P1150" s="158"/>
      <c r="Q1150" s="158"/>
      <c r="R1150" s="158"/>
      <c r="S1150" s="158"/>
      <c r="T1150" s="158"/>
    </row>
    <row r="1151" spans="2:20" ht="18" x14ac:dyDescent="0.35">
      <c r="B1151" s="231" t="s">
        <v>73</v>
      </c>
      <c r="C1151" s="222"/>
      <c r="D1151" s="222"/>
      <c r="E1151" s="222"/>
      <c r="F1151" s="222"/>
      <c r="G1151" s="222"/>
      <c r="H1151" s="222"/>
      <c r="I1151" s="222"/>
      <c r="J1151" s="223"/>
      <c r="K1151" s="167">
        <f t="shared" si="208"/>
        <v>0</v>
      </c>
      <c r="L1151" s="169">
        <f t="shared" si="209"/>
        <v>0</v>
      </c>
      <c r="M1151" s="169">
        <f t="shared" si="210"/>
        <v>0</v>
      </c>
      <c r="N1151" s="172">
        <f t="shared" si="211"/>
        <v>0</v>
      </c>
      <c r="O1151" s="224">
        <v>1</v>
      </c>
      <c r="P1151" s="158"/>
      <c r="Q1151" s="158"/>
      <c r="R1151" s="158"/>
      <c r="S1151" s="158"/>
      <c r="T1151" s="158"/>
    </row>
    <row r="1152" spans="2:20" ht="18" x14ac:dyDescent="0.35">
      <c r="B1152" s="231" t="s">
        <v>73</v>
      </c>
      <c r="C1152" s="222"/>
      <c r="D1152" s="222"/>
      <c r="E1152" s="222"/>
      <c r="F1152" s="222"/>
      <c r="G1152" s="222"/>
      <c r="H1152" s="222"/>
      <c r="I1152" s="222"/>
      <c r="J1152" s="223"/>
      <c r="K1152" s="167">
        <f t="shared" si="208"/>
        <v>0</v>
      </c>
      <c r="L1152" s="169">
        <f t="shared" si="209"/>
        <v>0</v>
      </c>
      <c r="M1152" s="169">
        <f t="shared" si="210"/>
        <v>0</v>
      </c>
      <c r="N1152" s="172">
        <f t="shared" si="211"/>
        <v>0</v>
      </c>
      <c r="O1152" s="224">
        <v>1</v>
      </c>
      <c r="P1152" s="158"/>
      <c r="Q1152" s="158"/>
      <c r="R1152" s="158"/>
      <c r="S1152" s="158"/>
      <c r="T1152" s="158"/>
    </row>
    <row r="1153" spans="2:20" ht="18" x14ac:dyDescent="0.35">
      <c r="B1153" s="231" t="s">
        <v>73</v>
      </c>
      <c r="C1153" s="222"/>
      <c r="D1153" s="222"/>
      <c r="E1153" s="222"/>
      <c r="F1153" s="222"/>
      <c r="G1153" s="222"/>
      <c r="H1153" s="222"/>
      <c r="I1153" s="222"/>
      <c r="J1153" s="223"/>
      <c r="K1153" s="167">
        <f t="shared" si="208"/>
        <v>0</v>
      </c>
      <c r="L1153" s="169">
        <f t="shared" si="209"/>
        <v>0</v>
      </c>
      <c r="M1153" s="169">
        <f t="shared" si="210"/>
        <v>0</v>
      </c>
      <c r="N1153" s="172">
        <f t="shared" si="211"/>
        <v>0</v>
      </c>
      <c r="O1153" s="224">
        <v>1</v>
      </c>
      <c r="P1153" s="158"/>
      <c r="Q1153" s="158"/>
      <c r="R1153" s="158"/>
      <c r="S1153" s="158"/>
      <c r="T1153" s="158"/>
    </row>
    <row r="1154" spans="2:20" ht="18" x14ac:dyDescent="0.35">
      <c r="B1154" s="231" t="s">
        <v>73</v>
      </c>
      <c r="C1154" s="222"/>
      <c r="D1154" s="222"/>
      <c r="E1154" s="222"/>
      <c r="F1154" s="222"/>
      <c r="G1154" s="222"/>
      <c r="H1154" s="222"/>
      <c r="I1154" s="222"/>
      <c r="J1154" s="223"/>
      <c r="K1154" s="167">
        <f t="shared" si="208"/>
        <v>0</v>
      </c>
      <c r="L1154" s="169">
        <f t="shared" si="209"/>
        <v>0</v>
      </c>
      <c r="M1154" s="169">
        <f t="shared" si="210"/>
        <v>0</v>
      </c>
      <c r="N1154" s="172">
        <f t="shared" si="211"/>
        <v>0</v>
      </c>
      <c r="O1154" s="224">
        <v>1</v>
      </c>
      <c r="P1154" s="158"/>
      <c r="Q1154" s="158"/>
      <c r="R1154" s="158"/>
      <c r="S1154" s="158"/>
      <c r="T1154" s="158"/>
    </row>
    <row r="1155" spans="2:20" ht="18" x14ac:dyDescent="0.35">
      <c r="B1155" s="231" t="s">
        <v>73</v>
      </c>
      <c r="C1155" s="222"/>
      <c r="D1155" s="222"/>
      <c r="E1155" s="222"/>
      <c r="F1155" s="222"/>
      <c r="G1155" s="222"/>
      <c r="H1155" s="222"/>
      <c r="I1155" s="222"/>
      <c r="J1155" s="223"/>
      <c r="K1155" s="167">
        <f t="shared" si="208"/>
        <v>0</v>
      </c>
      <c r="L1155" s="169">
        <f t="shared" si="209"/>
        <v>0</v>
      </c>
      <c r="M1155" s="169">
        <f t="shared" si="210"/>
        <v>0</v>
      </c>
      <c r="N1155" s="172">
        <f t="shared" si="211"/>
        <v>0</v>
      </c>
      <c r="O1155" s="224">
        <v>1</v>
      </c>
      <c r="P1155" s="158"/>
      <c r="Q1155" s="158"/>
      <c r="R1155" s="158"/>
      <c r="S1155" s="158"/>
      <c r="T1155" s="158"/>
    </row>
    <row r="1156" spans="2:20" ht="18" x14ac:dyDescent="0.35">
      <c r="B1156" s="231" t="s">
        <v>73</v>
      </c>
      <c r="C1156" s="222"/>
      <c r="D1156" s="222"/>
      <c r="E1156" s="222"/>
      <c r="F1156" s="222"/>
      <c r="G1156" s="222"/>
      <c r="H1156" s="222"/>
      <c r="I1156" s="222"/>
      <c r="J1156" s="223"/>
      <c r="K1156" s="167">
        <f t="shared" si="208"/>
        <v>0</v>
      </c>
      <c r="L1156" s="169">
        <f t="shared" si="209"/>
        <v>0</v>
      </c>
      <c r="M1156" s="169">
        <f t="shared" si="210"/>
        <v>0</v>
      </c>
      <c r="N1156" s="172">
        <f t="shared" si="211"/>
        <v>0</v>
      </c>
      <c r="O1156" s="224">
        <v>1</v>
      </c>
      <c r="P1156" s="158"/>
      <c r="Q1156" s="158"/>
      <c r="R1156" s="158"/>
      <c r="S1156" s="158"/>
      <c r="T1156" s="158"/>
    </row>
    <row r="1157" spans="2:20" ht="18" x14ac:dyDescent="0.35">
      <c r="B1157" s="231" t="s">
        <v>73</v>
      </c>
      <c r="C1157" s="222"/>
      <c r="D1157" s="222"/>
      <c r="E1157" s="222"/>
      <c r="F1157" s="222"/>
      <c r="G1157" s="222"/>
      <c r="H1157" s="222"/>
      <c r="I1157" s="222"/>
      <c r="J1157" s="223"/>
      <c r="K1157" s="167">
        <f t="shared" si="208"/>
        <v>0</v>
      </c>
      <c r="L1157" s="169">
        <f t="shared" si="209"/>
        <v>0</v>
      </c>
      <c r="M1157" s="169">
        <f t="shared" si="210"/>
        <v>0</v>
      </c>
      <c r="N1157" s="172">
        <f t="shared" si="211"/>
        <v>0</v>
      </c>
      <c r="O1157" s="224">
        <v>1</v>
      </c>
      <c r="P1157" s="158"/>
      <c r="Q1157" s="158"/>
      <c r="R1157" s="158"/>
      <c r="S1157" s="158"/>
      <c r="T1157" s="158"/>
    </row>
    <row r="1158" spans="2:20" ht="18" x14ac:dyDescent="0.35">
      <c r="B1158" s="231" t="s">
        <v>73</v>
      </c>
      <c r="C1158" s="222"/>
      <c r="D1158" s="222"/>
      <c r="E1158" s="222"/>
      <c r="F1158" s="222"/>
      <c r="G1158" s="222"/>
      <c r="H1158" s="222"/>
      <c r="I1158" s="222"/>
      <c r="J1158" s="223"/>
      <c r="K1158" s="167">
        <f t="shared" si="208"/>
        <v>0</v>
      </c>
      <c r="L1158" s="169">
        <f t="shared" si="209"/>
        <v>0</v>
      </c>
      <c r="M1158" s="169">
        <f t="shared" si="210"/>
        <v>0</v>
      </c>
      <c r="N1158" s="172">
        <f t="shared" si="211"/>
        <v>0</v>
      </c>
      <c r="O1158" s="224">
        <v>1</v>
      </c>
      <c r="P1158" s="158"/>
      <c r="Q1158" s="158"/>
      <c r="R1158" s="158"/>
      <c r="S1158" s="158"/>
      <c r="T1158" s="158"/>
    </row>
    <row r="1159" spans="2:20" ht="18" x14ac:dyDescent="0.35">
      <c r="B1159" s="231" t="s">
        <v>73</v>
      </c>
      <c r="C1159" s="222"/>
      <c r="D1159" s="222"/>
      <c r="E1159" s="222"/>
      <c r="F1159" s="222"/>
      <c r="G1159" s="222"/>
      <c r="H1159" s="222"/>
      <c r="I1159" s="222"/>
      <c r="J1159" s="223"/>
      <c r="K1159" s="167">
        <f t="shared" si="208"/>
        <v>0</v>
      </c>
      <c r="L1159" s="169">
        <f t="shared" si="209"/>
        <v>0</v>
      </c>
      <c r="M1159" s="169">
        <f t="shared" si="210"/>
        <v>0</v>
      </c>
      <c r="N1159" s="172">
        <f t="shared" si="211"/>
        <v>0</v>
      </c>
      <c r="O1159" s="224">
        <v>1</v>
      </c>
      <c r="P1159" s="158"/>
      <c r="Q1159" s="158"/>
      <c r="R1159" s="158"/>
      <c r="S1159" s="158"/>
      <c r="T1159" s="158"/>
    </row>
    <row r="1160" spans="2:20" ht="18" x14ac:dyDescent="0.35">
      <c r="B1160" s="231" t="s">
        <v>73</v>
      </c>
      <c r="C1160" s="222"/>
      <c r="D1160" s="222"/>
      <c r="E1160" s="222"/>
      <c r="F1160" s="222"/>
      <c r="G1160" s="222"/>
      <c r="H1160" s="222"/>
      <c r="I1160" s="222"/>
      <c r="J1160" s="223"/>
      <c r="K1160" s="167">
        <f t="shared" si="208"/>
        <v>0</v>
      </c>
      <c r="L1160" s="169">
        <f t="shared" si="209"/>
        <v>0</v>
      </c>
      <c r="M1160" s="169">
        <f t="shared" si="210"/>
        <v>0</v>
      </c>
      <c r="N1160" s="172">
        <f t="shared" si="211"/>
        <v>0</v>
      </c>
      <c r="O1160" s="232">
        <v>1</v>
      </c>
      <c r="P1160" s="158"/>
      <c r="Q1160" s="158"/>
      <c r="R1160" s="158"/>
      <c r="S1160" s="158"/>
      <c r="T1160" s="158"/>
    </row>
    <row r="1161" spans="2:20" ht="18" x14ac:dyDescent="0.35">
      <c r="B1161" s="231" t="s">
        <v>73</v>
      </c>
      <c r="C1161" s="222"/>
      <c r="D1161" s="222"/>
      <c r="E1161" s="222"/>
      <c r="F1161" s="222"/>
      <c r="G1161" s="222"/>
      <c r="H1161" s="222"/>
      <c r="I1161" s="222"/>
      <c r="J1161" s="223"/>
      <c r="K1161" s="167">
        <f t="shared" si="208"/>
        <v>0</v>
      </c>
      <c r="L1161" s="169">
        <f t="shared" si="209"/>
        <v>0</v>
      </c>
      <c r="M1161" s="169">
        <f t="shared" si="210"/>
        <v>0</v>
      </c>
      <c r="N1161" s="172">
        <f t="shared" si="211"/>
        <v>0</v>
      </c>
      <c r="O1161" s="224">
        <v>1</v>
      </c>
      <c r="P1161" s="158"/>
      <c r="Q1161" s="158"/>
      <c r="R1161" s="158"/>
      <c r="S1161" s="158"/>
      <c r="T1161" s="158"/>
    </row>
    <row r="1162" spans="2:20" ht="18" x14ac:dyDescent="0.35">
      <c r="B1162" s="231" t="s">
        <v>73</v>
      </c>
      <c r="C1162" s="222"/>
      <c r="D1162" s="222"/>
      <c r="E1162" s="222"/>
      <c r="F1162" s="222"/>
      <c r="G1162" s="222"/>
      <c r="H1162" s="222"/>
      <c r="I1162" s="222"/>
      <c r="J1162" s="223"/>
      <c r="K1162" s="167">
        <f t="shared" si="208"/>
        <v>0</v>
      </c>
      <c r="L1162" s="169">
        <f t="shared" si="209"/>
        <v>0</v>
      </c>
      <c r="M1162" s="169">
        <f t="shared" si="210"/>
        <v>0</v>
      </c>
      <c r="N1162" s="172">
        <f t="shared" si="211"/>
        <v>0</v>
      </c>
      <c r="O1162" s="224">
        <v>1</v>
      </c>
      <c r="P1162" s="158"/>
      <c r="Q1162" s="158"/>
      <c r="R1162" s="158"/>
      <c r="S1162" s="158"/>
      <c r="T1162" s="158"/>
    </row>
    <row r="1163" spans="2:20" ht="18.600000000000001" thickBot="1" x14ac:dyDescent="0.4">
      <c r="B1163" s="234" t="s">
        <v>73</v>
      </c>
      <c r="C1163" s="227"/>
      <c r="D1163" s="227"/>
      <c r="E1163" s="227"/>
      <c r="F1163" s="227"/>
      <c r="G1163" s="227"/>
      <c r="H1163" s="227"/>
      <c r="I1163" s="227"/>
      <c r="J1163" s="236"/>
      <c r="K1163" s="167">
        <f t="shared" si="208"/>
        <v>0</v>
      </c>
      <c r="L1163" s="169">
        <f t="shared" si="209"/>
        <v>0</v>
      </c>
      <c r="M1163" s="169">
        <f t="shared" si="210"/>
        <v>0</v>
      </c>
      <c r="N1163" s="172">
        <f t="shared" si="211"/>
        <v>0</v>
      </c>
      <c r="O1163" s="228">
        <v>1</v>
      </c>
      <c r="P1163" s="158"/>
      <c r="Q1163" s="158"/>
      <c r="R1163" s="158"/>
      <c r="S1163" s="158"/>
      <c r="T1163" s="158"/>
    </row>
    <row r="1164" spans="2:20" ht="27" thickTop="1" thickBot="1" x14ac:dyDescent="0.55000000000000004">
      <c r="B1164" s="177"/>
      <c r="C1164" s="178"/>
      <c r="D1164" s="178"/>
      <c r="E1164" s="179"/>
      <c r="F1164" s="179"/>
      <c r="G1164" s="179"/>
      <c r="H1164" s="179"/>
      <c r="I1164" s="179"/>
      <c r="J1164" s="211" t="s">
        <v>6</v>
      </c>
      <c r="K1164" s="181">
        <f>SUM(K1102:K1163)</f>
        <v>0</v>
      </c>
      <c r="L1164" s="181">
        <f>SUM(L1102:L1163)</f>
        <v>0</v>
      </c>
      <c r="M1164" s="181">
        <f>SUM(M1102:M1163)</f>
        <v>0</v>
      </c>
      <c r="N1164" s="182">
        <f>SUM(N1102:N1163)</f>
        <v>0</v>
      </c>
      <c r="O1164" s="183" t="s">
        <v>75</v>
      </c>
      <c r="P1164" s="184"/>
      <c r="Q1164" s="184"/>
      <c r="R1164" s="184"/>
      <c r="S1164" s="158"/>
      <c r="T1164" s="158"/>
    </row>
    <row r="1165" spans="2:20" ht="27" thickTop="1" thickBot="1" x14ac:dyDescent="0.55000000000000004">
      <c r="B1165" s="185"/>
      <c r="C1165" s="186"/>
      <c r="D1165" s="186"/>
      <c r="E1165" s="187"/>
      <c r="F1165" s="187"/>
      <c r="G1165" s="188" t="s">
        <v>76</v>
      </c>
      <c r="H1165" s="187"/>
      <c r="I1165" s="187"/>
      <c r="J1165" s="187"/>
      <c r="K1165" s="189">
        <f>M1164-O1165</f>
        <v>0</v>
      </c>
      <c r="L1165" s="190" t="s">
        <v>77</v>
      </c>
      <c r="M1165" s="191"/>
      <c r="N1165" s="192"/>
      <c r="O1165" s="193">
        <f>SUMIF((O1102:O1163),2,(M1102:M1163))</f>
        <v>0</v>
      </c>
      <c r="P1165" s="184"/>
      <c r="Q1165" s="184"/>
      <c r="R1165" s="184"/>
      <c r="S1165" s="158"/>
      <c r="T1165" s="158"/>
    </row>
    <row r="1166" spans="2:20" ht="8.1" customHeight="1" thickTop="1" thickBot="1" x14ac:dyDescent="0.4">
      <c r="B1166" s="194"/>
      <c r="C1166" s="195"/>
      <c r="D1166" s="196"/>
      <c r="E1166" s="196"/>
      <c r="F1166" s="196"/>
      <c r="G1166" s="196"/>
      <c r="H1166" s="196"/>
      <c r="I1166" s="196"/>
      <c r="J1166" s="196"/>
      <c r="K1166" s="196"/>
      <c r="L1166" s="158"/>
      <c r="M1166" s="158"/>
      <c r="N1166" s="158"/>
      <c r="O1166" s="158"/>
      <c r="P1166" s="158"/>
      <c r="Q1166" s="158"/>
      <c r="R1166" s="158"/>
      <c r="S1166" s="158"/>
      <c r="T1166" s="158"/>
    </row>
    <row r="1167" spans="2:20" ht="24.6" thickTop="1" thickBot="1" x14ac:dyDescent="0.4">
      <c r="E1167" s="619" t="s">
        <v>90</v>
      </c>
      <c r="F1167" s="620"/>
      <c r="G1167" s="620"/>
      <c r="H1167" s="620"/>
      <c r="I1167" s="620"/>
      <c r="J1167" s="620"/>
      <c r="K1167" s="620"/>
      <c r="L1167" s="620"/>
      <c r="M1167" s="620"/>
      <c r="N1167" s="620"/>
      <c r="O1167" s="621"/>
      <c r="P1167" s="158"/>
      <c r="Q1167" s="158"/>
      <c r="R1167" s="158"/>
      <c r="S1167" s="158"/>
      <c r="T1167" s="158"/>
    </row>
    <row r="1168" spans="2:20" ht="18.600000000000001" thickTop="1" x14ac:dyDescent="0.35">
      <c r="E1168" s="197"/>
      <c r="F1168" s="198" t="s">
        <v>60</v>
      </c>
      <c r="G1168" s="198" t="s">
        <v>61</v>
      </c>
      <c r="H1168" s="198" t="s">
        <v>78</v>
      </c>
      <c r="I1168" s="198" t="s">
        <v>79</v>
      </c>
      <c r="J1168" s="198" t="s">
        <v>80</v>
      </c>
      <c r="K1168" s="198" t="s">
        <v>68</v>
      </c>
      <c r="L1168" s="198" t="s">
        <v>69</v>
      </c>
      <c r="M1168" s="199" t="s">
        <v>70</v>
      </c>
      <c r="N1168" s="200" t="s">
        <v>71</v>
      </c>
      <c r="O1168" s="166" t="s">
        <v>72</v>
      </c>
      <c r="P1168" s="158"/>
      <c r="Q1168" s="158"/>
      <c r="R1168" s="158"/>
      <c r="S1168" s="158"/>
      <c r="T1168" s="158"/>
    </row>
    <row r="1169" spans="5:20" ht="18" x14ac:dyDescent="0.35">
      <c r="E1169" s="242" t="s">
        <v>82</v>
      </c>
      <c r="F1169" s="243"/>
      <c r="G1169" s="243"/>
      <c r="H1169" s="243"/>
      <c r="I1169" s="243"/>
      <c r="J1169" s="243"/>
      <c r="K1169" s="244"/>
      <c r="L1169" s="244"/>
      <c r="M1169" s="244"/>
      <c r="N1169" s="248"/>
      <c r="O1169" s="246"/>
    </row>
    <row r="1170" spans="5:20" ht="18" x14ac:dyDescent="0.35">
      <c r="E1170" s="229" t="s">
        <v>73</v>
      </c>
      <c r="F1170" s="222"/>
      <c r="G1170" s="222"/>
      <c r="H1170" s="222"/>
      <c r="I1170" s="222"/>
      <c r="J1170" s="230"/>
      <c r="K1170" s="167">
        <f>G1170*H1170*I1170</f>
        <v>0</v>
      </c>
      <c r="L1170" s="168">
        <f>(H1170+I1170)*2*J1170*G1170</f>
        <v>0</v>
      </c>
      <c r="M1170" s="169">
        <f>G1170*H1170*I1170*J1170</f>
        <v>0</v>
      </c>
      <c r="N1170" s="170">
        <f>G1170*(H1170+0.5+0.5)*(I1170+0.5+0.5)*J1170</f>
        <v>0</v>
      </c>
      <c r="O1170" s="224">
        <v>1</v>
      </c>
      <c r="P1170" s="158"/>
      <c r="Q1170" s="158"/>
      <c r="R1170" s="158"/>
      <c r="S1170" s="158"/>
      <c r="T1170" s="158"/>
    </row>
    <row r="1171" spans="5:20" ht="18" x14ac:dyDescent="0.35">
      <c r="E1171" s="231" t="s">
        <v>73</v>
      </c>
      <c r="F1171" s="222"/>
      <c r="G1171" s="222"/>
      <c r="H1171" s="222"/>
      <c r="I1171" s="222"/>
      <c r="J1171" s="230"/>
      <c r="K1171" s="167">
        <f t="shared" ref="K1171:K1189" si="212">G1171*H1171*I1171</f>
        <v>0</v>
      </c>
      <c r="L1171" s="168">
        <f t="shared" ref="L1171:L1189" si="213">(H1171+I1171)*2*J1171*G1171</f>
        <v>0</v>
      </c>
      <c r="M1171" s="169">
        <f t="shared" ref="M1171:M1189" si="214">G1171*H1171*I1171*J1171</f>
        <v>0</v>
      </c>
      <c r="N1171" s="172">
        <f t="shared" ref="N1171:N1189" si="215">G1171*(H1171+0.5+0.5)*(I1171+0.5+0.5)*J1171</f>
        <v>0</v>
      </c>
      <c r="O1171" s="224">
        <v>1</v>
      </c>
      <c r="P1171" s="158"/>
      <c r="Q1171" s="158"/>
      <c r="R1171" s="158"/>
      <c r="S1171" s="158"/>
      <c r="T1171" s="158"/>
    </row>
    <row r="1172" spans="5:20" ht="18" x14ac:dyDescent="0.35">
      <c r="E1172" s="231" t="s">
        <v>73</v>
      </c>
      <c r="F1172" s="222"/>
      <c r="G1172" s="222"/>
      <c r="H1172" s="222"/>
      <c r="I1172" s="222"/>
      <c r="J1172" s="230"/>
      <c r="K1172" s="167">
        <f t="shared" si="212"/>
        <v>0</v>
      </c>
      <c r="L1172" s="168">
        <f t="shared" si="213"/>
        <v>0</v>
      </c>
      <c r="M1172" s="169">
        <f t="shared" si="214"/>
        <v>0</v>
      </c>
      <c r="N1172" s="172">
        <f t="shared" si="215"/>
        <v>0</v>
      </c>
      <c r="O1172" s="224">
        <v>1</v>
      </c>
      <c r="P1172" s="158"/>
      <c r="Q1172" s="158"/>
      <c r="R1172" s="158"/>
      <c r="S1172" s="158"/>
      <c r="T1172" s="158"/>
    </row>
    <row r="1173" spans="5:20" ht="18" x14ac:dyDescent="0.35">
      <c r="E1173" s="231" t="s">
        <v>73</v>
      </c>
      <c r="F1173" s="222"/>
      <c r="G1173" s="222"/>
      <c r="H1173" s="222"/>
      <c r="I1173" s="222"/>
      <c r="J1173" s="230"/>
      <c r="K1173" s="167">
        <f t="shared" si="212"/>
        <v>0</v>
      </c>
      <c r="L1173" s="168">
        <f t="shared" si="213"/>
        <v>0</v>
      </c>
      <c r="M1173" s="169">
        <f t="shared" si="214"/>
        <v>0</v>
      </c>
      <c r="N1173" s="172">
        <f t="shared" si="215"/>
        <v>0</v>
      </c>
      <c r="O1173" s="224">
        <v>1</v>
      </c>
      <c r="P1173" s="158"/>
      <c r="Q1173" s="158"/>
      <c r="R1173" s="158"/>
      <c r="S1173" s="158"/>
      <c r="T1173" s="158"/>
    </row>
    <row r="1174" spans="5:20" ht="18" x14ac:dyDescent="0.35">
      <c r="E1174" s="231" t="s">
        <v>73</v>
      </c>
      <c r="F1174" s="222"/>
      <c r="G1174" s="222"/>
      <c r="H1174" s="222"/>
      <c r="I1174" s="222"/>
      <c r="J1174" s="230"/>
      <c r="K1174" s="167">
        <f t="shared" si="212"/>
        <v>0</v>
      </c>
      <c r="L1174" s="168">
        <f t="shared" si="213"/>
        <v>0</v>
      </c>
      <c r="M1174" s="169">
        <f t="shared" si="214"/>
        <v>0</v>
      </c>
      <c r="N1174" s="172">
        <f t="shared" si="215"/>
        <v>0</v>
      </c>
      <c r="O1174" s="224">
        <v>1</v>
      </c>
      <c r="P1174" s="158"/>
      <c r="Q1174" s="158"/>
      <c r="R1174" s="158"/>
      <c r="S1174" s="158"/>
      <c r="T1174" s="158"/>
    </row>
    <row r="1175" spans="5:20" ht="18" x14ac:dyDescent="0.35">
      <c r="E1175" s="231" t="s">
        <v>73</v>
      </c>
      <c r="F1175" s="222"/>
      <c r="G1175" s="222"/>
      <c r="H1175" s="222"/>
      <c r="I1175" s="222"/>
      <c r="J1175" s="230"/>
      <c r="K1175" s="167">
        <f t="shared" si="212"/>
        <v>0</v>
      </c>
      <c r="L1175" s="168">
        <f t="shared" si="213"/>
        <v>0</v>
      </c>
      <c r="M1175" s="169">
        <f t="shared" si="214"/>
        <v>0</v>
      </c>
      <c r="N1175" s="172">
        <f t="shared" si="215"/>
        <v>0</v>
      </c>
      <c r="O1175" s="224">
        <v>1</v>
      </c>
      <c r="P1175" s="158"/>
      <c r="Q1175" s="158"/>
      <c r="R1175" s="158"/>
      <c r="S1175" s="158"/>
      <c r="T1175" s="158"/>
    </row>
    <row r="1176" spans="5:20" ht="18" x14ac:dyDescent="0.35">
      <c r="E1176" s="231" t="s">
        <v>73</v>
      </c>
      <c r="F1176" s="222"/>
      <c r="G1176" s="222"/>
      <c r="H1176" s="222"/>
      <c r="I1176" s="222"/>
      <c r="J1176" s="230"/>
      <c r="K1176" s="167">
        <f t="shared" si="212"/>
        <v>0</v>
      </c>
      <c r="L1176" s="168">
        <f t="shared" si="213"/>
        <v>0</v>
      </c>
      <c r="M1176" s="169">
        <f t="shared" si="214"/>
        <v>0</v>
      </c>
      <c r="N1176" s="172">
        <f t="shared" si="215"/>
        <v>0</v>
      </c>
      <c r="O1176" s="224">
        <v>1</v>
      </c>
      <c r="P1176" s="158"/>
      <c r="Q1176" s="158"/>
      <c r="R1176" s="158"/>
      <c r="S1176" s="158"/>
      <c r="T1176" s="158"/>
    </row>
    <row r="1177" spans="5:20" ht="18" x14ac:dyDescent="0.35">
      <c r="E1177" s="231" t="s">
        <v>73</v>
      </c>
      <c r="F1177" s="222"/>
      <c r="G1177" s="222"/>
      <c r="H1177" s="222"/>
      <c r="I1177" s="222"/>
      <c r="J1177" s="230"/>
      <c r="K1177" s="167">
        <f t="shared" si="212"/>
        <v>0</v>
      </c>
      <c r="L1177" s="168">
        <f t="shared" si="213"/>
        <v>0</v>
      </c>
      <c r="M1177" s="169">
        <f t="shared" si="214"/>
        <v>0</v>
      </c>
      <c r="N1177" s="172">
        <f t="shared" si="215"/>
        <v>0</v>
      </c>
      <c r="O1177" s="224">
        <v>1</v>
      </c>
      <c r="P1177" s="158"/>
      <c r="Q1177" s="158"/>
      <c r="R1177" s="158"/>
      <c r="S1177" s="158"/>
      <c r="T1177" s="158"/>
    </row>
    <row r="1178" spans="5:20" ht="18" x14ac:dyDescent="0.35">
      <c r="E1178" s="231" t="s">
        <v>73</v>
      </c>
      <c r="F1178" s="222"/>
      <c r="G1178" s="222"/>
      <c r="H1178" s="222"/>
      <c r="I1178" s="222"/>
      <c r="J1178" s="230"/>
      <c r="K1178" s="167">
        <f t="shared" si="212"/>
        <v>0</v>
      </c>
      <c r="L1178" s="168">
        <f t="shared" si="213"/>
        <v>0</v>
      </c>
      <c r="M1178" s="169">
        <f t="shared" si="214"/>
        <v>0</v>
      </c>
      <c r="N1178" s="172">
        <f t="shared" si="215"/>
        <v>0</v>
      </c>
      <c r="O1178" s="224">
        <v>1</v>
      </c>
      <c r="P1178" s="158"/>
      <c r="Q1178" s="158"/>
      <c r="R1178" s="158"/>
      <c r="S1178" s="158"/>
      <c r="T1178" s="158"/>
    </row>
    <row r="1179" spans="5:20" ht="18" x14ac:dyDescent="0.35">
      <c r="E1179" s="231" t="s">
        <v>73</v>
      </c>
      <c r="F1179" s="222"/>
      <c r="G1179" s="222"/>
      <c r="H1179" s="222"/>
      <c r="I1179" s="222"/>
      <c r="J1179" s="230"/>
      <c r="K1179" s="167">
        <f t="shared" si="212"/>
        <v>0</v>
      </c>
      <c r="L1179" s="168">
        <f t="shared" si="213"/>
        <v>0</v>
      </c>
      <c r="M1179" s="169">
        <f t="shared" si="214"/>
        <v>0</v>
      </c>
      <c r="N1179" s="172">
        <f t="shared" si="215"/>
        <v>0</v>
      </c>
      <c r="O1179" s="224">
        <v>1</v>
      </c>
      <c r="P1179" s="158"/>
      <c r="Q1179" s="158"/>
      <c r="R1179" s="158"/>
      <c r="S1179" s="158"/>
      <c r="T1179" s="158"/>
    </row>
    <row r="1180" spans="5:20" ht="18" x14ac:dyDescent="0.35">
      <c r="E1180" s="231" t="s">
        <v>73</v>
      </c>
      <c r="F1180" s="222"/>
      <c r="G1180" s="222"/>
      <c r="H1180" s="222"/>
      <c r="I1180" s="222"/>
      <c r="J1180" s="230"/>
      <c r="K1180" s="167">
        <f t="shared" si="212"/>
        <v>0</v>
      </c>
      <c r="L1180" s="168">
        <f t="shared" si="213"/>
        <v>0</v>
      </c>
      <c r="M1180" s="169">
        <f t="shared" si="214"/>
        <v>0</v>
      </c>
      <c r="N1180" s="172">
        <f t="shared" si="215"/>
        <v>0</v>
      </c>
      <c r="O1180" s="224">
        <v>1</v>
      </c>
      <c r="P1180" s="158"/>
      <c r="Q1180" s="158"/>
      <c r="R1180" s="158"/>
      <c r="S1180" s="158"/>
      <c r="T1180" s="158"/>
    </row>
    <row r="1181" spans="5:20" ht="18" x14ac:dyDescent="0.35">
      <c r="E1181" s="231" t="s">
        <v>73</v>
      </c>
      <c r="F1181" s="222"/>
      <c r="G1181" s="222"/>
      <c r="H1181" s="222"/>
      <c r="I1181" s="222"/>
      <c r="J1181" s="230"/>
      <c r="K1181" s="167">
        <f t="shared" si="212"/>
        <v>0</v>
      </c>
      <c r="L1181" s="168">
        <f t="shared" si="213"/>
        <v>0</v>
      </c>
      <c r="M1181" s="169">
        <f t="shared" si="214"/>
        <v>0</v>
      </c>
      <c r="N1181" s="172">
        <f t="shared" si="215"/>
        <v>0</v>
      </c>
      <c r="O1181" s="224">
        <v>1</v>
      </c>
      <c r="P1181" s="158"/>
      <c r="Q1181" s="158"/>
      <c r="R1181" s="158"/>
      <c r="S1181" s="158"/>
      <c r="T1181" s="158"/>
    </row>
    <row r="1182" spans="5:20" ht="18" x14ac:dyDescent="0.35">
      <c r="E1182" s="231" t="s">
        <v>73</v>
      </c>
      <c r="F1182" s="222"/>
      <c r="G1182" s="222"/>
      <c r="H1182" s="222"/>
      <c r="I1182" s="222"/>
      <c r="J1182" s="230"/>
      <c r="K1182" s="167">
        <f t="shared" si="212"/>
        <v>0</v>
      </c>
      <c r="L1182" s="168">
        <f t="shared" si="213"/>
        <v>0</v>
      </c>
      <c r="M1182" s="169">
        <f t="shared" si="214"/>
        <v>0</v>
      </c>
      <c r="N1182" s="172">
        <f t="shared" si="215"/>
        <v>0</v>
      </c>
      <c r="O1182" s="224">
        <v>1</v>
      </c>
      <c r="P1182" s="158"/>
      <c r="Q1182" s="158"/>
      <c r="R1182" s="158"/>
      <c r="S1182" s="158"/>
      <c r="T1182" s="158"/>
    </row>
    <row r="1183" spans="5:20" ht="18" x14ac:dyDescent="0.35">
      <c r="E1183" s="231" t="s">
        <v>73</v>
      </c>
      <c r="F1183" s="222"/>
      <c r="G1183" s="222"/>
      <c r="H1183" s="222"/>
      <c r="I1183" s="222"/>
      <c r="J1183" s="230"/>
      <c r="K1183" s="167">
        <f t="shared" si="212"/>
        <v>0</v>
      </c>
      <c r="L1183" s="168">
        <f t="shared" si="213"/>
        <v>0</v>
      </c>
      <c r="M1183" s="169">
        <f t="shared" si="214"/>
        <v>0</v>
      </c>
      <c r="N1183" s="172">
        <f t="shared" si="215"/>
        <v>0</v>
      </c>
      <c r="O1183" s="224">
        <v>1</v>
      </c>
      <c r="P1183" s="158"/>
      <c r="Q1183" s="158"/>
      <c r="R1183" s="158"/>
      <c r="S1183" s="158"/>
      <c r="T1183" s="158"/>
    </row>
    <row r="1184" spans="5:20" ht="18" x14ac:dyDescent="0.35">
      <c r="E1184" s="231" t="s">
        <v>73</v>
      </c>
      <c r="F1184" s="222"/>
      <c r="G1184" s="222"/>
      <c r="H1184" s="222"/>
      <c r="I1184" s="222"/>
      <c r="J1184" s="230"/>
      <c r="K1184" s="167">
        <f t="shared" si="212"/>
        <v>0</v>
      </c>
      <c r="L1184" s="168">
        <f t="shared" si="213"/>
        <v>0</v>
      </c>
      <c r="M1184" s="169">
        <f t="shared" si="214"/>
        <v>0</v>
      </c>
      <c r="N1184" s="172">
        <f t="shared" si="215"/>
        <v>0</v>
      </c>
      <c r="O1184" s="224">
        <v>1</v>
      </c>
      <c r="P1184" s="158"/>
      <c r="Q1184" s="158"/>
      <c r="R1184" s="158"/>
      <c r="S1184" s="158"/>
      <c r="T1184" s="158"/>
    </row>
    <row r="1185" spans="5:20" ht="18" x14ac:dyDescent="0.35">
      <c r="E1185" s="231" t="s">
        <v>73</v>
      </c>
      <c r="F1185" s="222"/>
      <c r="G1185" s="222"/>
      <c r="H1185" s="222"/>
      <c r="I1185" s="222"/>
      <c r="J1185" s="230"/>
      <c r="K1185" s="167">
        <f t="shared" si="212"/>
        <v>0</v>
      </c>
      <c r="L1185" s="168">
        <f t="shared" si="213"/>
        <v>0</v>
      </c>
      <c r="M1185" s="169">
        <f t="shared" si="214"/>
        <v>0</v>
      </c>
      <c r="N1185" s="172">
        <f t="shared" si="215"/>
        <v>0</v>
      </c>
      <c r="O1185" s="224">
        <v>1</v>
      </c>
      <c r="P1185" s="158"/>
      <c r="Q1185" s="158"/>
      <c r="R1185" s="158"/>
      <c r="S1185" s="158"/>
      <c r="T1185" s="158"/>
    </row>
    <row r="1186" spans="5:20" ht="18" x14ac:dyDescent="0.35">
      <c r="E1186" s="231" t="s">
        <v>73</v>
      </c>
      <c r="F1186" s="222"/>
      <c r="G1186" s="222"/>
      <c r="H1186" s="222"/>
      <c r="I1186" s="222"/>
      <c r="J1186" s="230"/>
      <c r="K1186" s="167">
        <f t="shared" si="212"/>
        <v>0</v>
      </c>
      <c r="L1186" s="168">
        <f t="shared" si="213"/>
        <v>0</v>
      </c>
      <c r="M1186" s="169">
        <f t="shared" si="214"/>
        <v>0</v>
      </c>
      <c r="N1186" s="172">
        <f t="shared" si="215"/>
        <v>0</v>
      </c>
      <c r="O1186" s="224">
        <v>1</v>
      </c>
      <c r="P1186" s="158"/>
      <c r="Q1186" s="158"/>
      <c r="R1186" s="158"/>
      <c r="S1186" s="158"/>
      <c r="T1186" s="158"/>
    </row>
    <row r="1187" spans="5:20" ht="18" x14ac:dyDescent="0.35">
      <c r="E1187" s="231" t="s">
        <v>73</v>
      </c>
      <c r="F1187" s="222"/>
      <c r="G1187" s="222"/>
      <c r="H1187" s="222"/>
      <c r="I1187" s="222"/>
      <c r="J1187" s="230"/>
      <c r="K1187" s="167">
        <f t="shared" si="212"/>
        <v>0</v>
      </c>
      <c r="L1187" s="168">
        <f t="shared" si="213"/>
        <v>0</v>
      </c>
      <c r="M1187" s="169">
        <f t="shared" si="214"/>
        <v>0</v>
      </c>
      <c r="N1187" s="172">
        <f t="shared" si="215"/>
        <v>0</v>
      </c>
      <c r="O1187" s="224">
        <v>1</v>
      </c>
      <c r="P1187" s="158"/>
      <c r="Q1187" s="158"/>
      <c r="R1187" s="158"/>
      <c r="S1187" s="158"/>
      <c r="T1187" s="158"/>
    </row>
    <row r="1188" spans="5:20" ht="18" x14ac:dyDescent="0.35">
      <c r="E1188" s="231" t="s">
        <v>73</v>
      </c>
      <c r="F1188" s="222"/>
      <c r="G1188" s="222"/>
      <c r="H1188" s="222"/>
      <c r="I1188" s="222"/>
      <c r="J1188" s="230"/>
      <c r="K1188" s="167">
        <f t="shared" si="212"/>
        <v>0</v>
      </c>
      <c r="L1188" s="168">
        <f t="shared" si="213"/>
        <v>0</v>
      </c>
      <c r="M1188" s="169">
        <f t="shared" si="214"/>
        <v>0</v>
      </c>
      <c r="N1188" s="172">
        <f t="shared" si="215"/>
        <v>0</v>
      </c>
      <c r="O1188" s="224">
        <v>1</v>
      </c>
      <c r="P1188" s="158"/>
      <c r="Q1188" s="158"/>
      <c r="R1188" s="158"/>
      <c r="S1188" s="158"/>
      <c r="T1188" s="158"/>
    </row>
    <row r="1189" spans="5:20" ht="18.600000000000001" thickBot="1" x14ac:dyDescent="0.4">
      <c r="E1189" s="231" t="s">
        <v>73</v>
      </c>
      <c r="F1189" s="222"/>
      <c r="G1189" s="222"/>
      <c r="H1189" s="222"/>
      <c r="I1189" s="222"/>
      <c r="J1189" s="230"/>
      <c r="K1189" s="173">
        <f t="shared" si="212"/>
        <v>0</v>
      </c>
      <c r="L1189" s="174">
        <f t="shared" si="213"/>
        <v>0</v>
      </c>
      <c r="M1189" s="175">
        <f t="shared" si="214"/>
        <v>0</v>
      </c>
      <c r="N1189" s="176">
        <f t="shared" si="215"/>
        <v>0</v>
      </c>
      <c r="O1189" s="232">
        <v>1</v>
      </c>
      <c r="P1189" s="158"/>
      <c r="Q1189" s="158"/>
      <c r="R1189" s="158"/>
      <c r="S1189" s="158"/>
      <c r="T1189" s="158"/>
    </row>
    <row r="1190" spans="5:20" ht="18.600000000000001" thickTop="1" x14ac:dyDescent="0.35">
      <c r="E1190" s="237" t="s">
        <v>83</v>
      </c>
      <c r="F1190" s="238"/>
      <c r="G1190" s="238"/>
      <c r="H1190" s="238"/>
      <c r="I1190" s="238"/>
      <c r="J1190" s="238"/>
      <c r="K1190" s="239"/>
      <c r="L1190" s="239"/>
      <c r="M1190" s="239"/>
      <c r="N1190" s="266"/>
      <c r="O1190" s="254"/>
    </row>
    <row r="1191" spans="5:20" ht="18" x14ac:dyDescent="0.35">
      <c r="E1191" s="231" t="s">
        <v>73</v>
      </c>
      <c r="F1191" s="222"/>
      <c r="G1191" s="222"/>
      <c r="H1191" s="222"/>
      <c r="I1191" s="222"/>
      <c r="J1191" s="230"/>
      <c r="K1191" s="167">
        <f>G1191*H1191*I1191</f>
        <v>0</v>
      </c>
      <c r="L1191" s="168">
        <f>(H1191+I1191)*2*J1191*G1191</f>
        <v>0</v>
      </c>
      <c r="M1191" s="169">
        <f>G1191*H1191*I1191*J1191</f>
        <v>0</v>
      </c>
      <c r="N1191" s="170">
        <f>G1191*(H1191+0.5+0.5)*(I1191+0.5+0.5)*J1191</f>
        <v>0</v>
      </c>
      <c r="O1191" s="233">
        <v>1</v>
      </c>
      <c r="P1191" s="158"/>
      <c r="Q1191" s="158"/>
      <c r="R1191" s="158"/>
      <c r="S1191" s="158"/>
      <c r="T1191" s="158"/>
    </row>
    <row r="1192" spans="5:20" ht="18" x14ac:dyDescent="0.35">
      <c r="E1192" s="231" t="s">
        <v>73</v>
      </c>
      <c r="F1192" s="222"/>
      <c r="G1192" s="222"/>
      <c r="H1192" s="222"/>
      <c r="I1192" s="222"/>
      <c r="J1192" s="230"/>
      <c r="K1192" s="167">
        <f t="shared" ref="K1192:K1210" si="216">G1192*H1192*I1192</f>
        <v>0</v>
      </c>
      <c r="L1192" s="168">
        <f t="shared" ref="L1192:L1210" si="217">(H1192+I1192)*2*J1192*G1192</f>
        <v>0</v>
      </c>
      <c r="M1192" s="169">
        <f t="shared" ref="M1192:M1210" si="218">G1192*H1192*I1192*J1192</f>
        <v>0</v>
      </c>
      <c r="N1192" s="172">
        <f t="shared" ref="N1192:N1210" si="219">G1192*(H1192+0.5+0.5)*(I1192+0.5+0.5)*J1192</f>
        <v>0</v>
      </c>
      <c r="O1192" s="232">
        <v>1</v>
      </c>
      <c r="P1192" s="158"/>
      <c r="Q1192" s="158"/>
      <c r="R1192" s="158"/>
      <c r="S1192" s="158"/>
      <c r="T1192" s="158"/>
    </row>
    <row r="1193" spans="5:20" ht="18" x14ac:dyDescent="0.35">
      <c r="E1193" s="231" t="s">
        <v>73</v>
      </c>
      <c r="F1193" s="222"/>
      <c r="G1193" s="222"/>
      <c r="H1193" s="222"/>
      <c r="I1193" s="222"/>
      <c r="J1193" s="230"/>
      <c r="K1193" s="167">
        <f t="shared" si="216"/>
        <v>0</v>
      </c>
      <c r="L1193" s="168">
        <f t="shared" si="217"/>
        <v>0</v>
      </c>
      <c r="M1193" s="169">
        <f t="shared" si="218"/>
        <v>0</v>
      </c>
      <c r="N1193" s="172">
        <f t="shared" si="219"/>
        <v>0</v>
      </c>
      <c r="O1193" s="224">
        <v>1</v>
      </c>
      <c r="P1193" s="158"/>
      <c r="Q1193" s="158"/>
      <c r="R1193" s="158"/>
      <c r="S1193" s="158"/>
      <c r="T1193" s="158"/>
    </row>
    <row r="1194" spans="5:20" ht="18" x14ac:dyDescent="0.35">
      <c r="E1194" s="231" t="s">
        <v>73</v>
      </c>
      <c r="F1194" s="222"/>
      <c r="G1194" s="222"/>
      <c r="H1194" s="222"/>
      <c r="I1194" s="222"/>
      <c r="J1194" s="230"/>
      <c r="K1194" s="167">
        <f t="shared" si="216"/>
        <v>0</v>
      </c>
      <c r="L1194" s="168">
        <f t="shared" si="217"/>
        <v>0</v>
      </c>
      <c r="M1194" s="169">
        <f t="shared" si="218"/>
        <v>0</v>
      </c>
      <c r="N1194" s="172">
        <f t="shared" si="219"/>
        <v>0</v>
      </c>
      <c r="O1194" s="224">
        <v>1</v>
      </c>
      <c r="P1194" s="158"/>
      <c r="Q1194" s="158"/>
      <c r="R1194" s="158"/>
      <c r="S1194" s="158"/>
      <c r="T1194" s="158"/>
    </row>
    <row r="1195" spans="5:20" ht="18" x14ac:dyDescent="0.35">
      <c r="E1195" s="231" t="s">
        <v>73</v>
      </c>
      <c r="F1195" s="222"/>
      <c r="G1195" s="222"/>
      <c r="H1195" s="222"/>
      <c r="I1195" s="222"/>
      <c r="J1195" s="230"/>
      <c r="K1195" s="167">
        <f t="shared" si="216"/>
        <v>0</v>
      </c>
      <c r="L1195" s="168">
        <f t="shared" si="217"/>
        <v>0</v>
      </c>
      <c r="M1195" s="169">
        <f t="shared" si="218"/>
        <v>0</v>
      </c>
      <c r="N1195" s="172">
        <f t="shared" si="219"/>
        <v>0</v>
      </c>
      <c r="O1195" s="224">
        <v>1</v>
      </c>
      <c r="P1195" s="158"/>
      <c r="Q1195" s="158"/>
      <c r="R1195" s="158"/>
      <c r="S1195" s="158"/>
      <c r="T1195" s="158"/>
    </row>
    <row r="1196" spans="5:20" ht="18" x14ac:dyDescent="0.35">
      <c r="E1196" s="231" t="s">
        <v>73</v>
      </c>
      <c r="F1196" s="222"/>
      <c r="G1196" s="222"/>
      <c r="H1196" s="222"/>
      <c r="I1196" s="222"/>
      <c r="J1196" s="230"/>
      <c r="K1196" s="167">
        <f t="shared" si="216"/>
        <v>0</v>
      </c>
      <c r="L1196" s="168">
        <f t="shared" si="217"/>
        <v>0</v>
      </c>
      <c r="M1196" s="169">
        <f t="shared" si="218"/>
        <v>0</v>
      </c>
      <c r="N1196" s="172">
        <f t="shared" si="219"/>
        <v>0</v>
      </c>
      <c r="O1196" s="224">
        <v>1</v>
      </c>
      <c r="P1196" s="158"/>
      <c r="Q1196" s="158"/>
      <c r="R1196" s="158"/>
      <c r="S1196" s="158"/>
      <c r="T1196" s="158"/>
    </row>
    <row r="1197" spans="5:20" ht="18" x14ac:dyDescent="0.35">
      <c r="E1197" s="231" t="s">
        <v>73</v>
      </c>
      <c r="F1197" s="222"/>
      <c r="G1197" s="222"/>
      <c r="H1197" s="222"/>
      <c r="I1197" s="222"/>
      <c r="J1197" s="230"/>
      <c r="K1197" s="167">
        <f t="shared" si="216"/>
        <v>0</v>
      </c>
      <c r="L1197" s="168">
        <f t="shared" si="217"/>
        <v>0</v>
      </c>
      <c r="M1197" s="169">
        <f t="shared" si="218"/>
        <v>0</v>
      </c>
      <c r="N1197" s="172">
        <f t="shared" si="219"/>
        <v>0</v>
      </c>
      <c r="O1197" s="224">
        <v>1</v>
      </c>
      <c r="P1197" s="158"/>
      <c r="Q1197" s="158"/>
      <c r="R1197" s="158"/>
      <c r="S1197" s="158"/>
      <c r="T1197" s="158"/>
    </row>
    <row r="1198" spans="5:20" ht="18" x14ac:dyDescent="0.35">
      <c r="E1198" s="231" t="s">
        <v>73</v>
      </c>
      <c r="F1198" s="222"/>
      <c r="G1198" s="222"/>
      <c r="H1198" s="222"/>
      <c r="I1198" s="222"/>
      <c r="J1198" s="230"/>
      <c r="K1198" s="167">
        <f t="shared" si="216"/>
        <v>0</v>
      </c>
      <c r="L1198" s="168">
        <f t="shared" si="217"/>
        <v>0</v>
      </c>
      <c r="M1198" s="169">
        <f t="shared" si="218"/>
        <v>0</v>
      </c>
      <c r="N1198" s="172">
        <f t="shared" si="219"/>
        <v>0</v>
      </c>
      <c r="O1198" s="232">
        <v>1</v>
      </c>
      <c r="P1198" s="158"/>
      <c r="Q1198" s="158"/>
      <c r="R1198" s="158"/>
      <c r="S1198" s="158"/>
      <c r="T1198" s="158"/>
    </row>
    <row r="1199" spans="5:20" ht="18" x14ac:dyDescent="0.35">
      <c r="E1199" s="231" t="s">
        <v>73</v>
      </c>
      <c r="F1199" s="222"/>
      <c r="G1199" s="222"/>
      <c r="H1199" s="222"/>
      <c r="I1199" s="222"/>
      <c r="J1199" s="230"/>
      <c r="K1199" s="167">
        <f t="shared" si="216"/>
        <v>0</v>
      </c>
      <c r="L1199" s="168">
        <f t="shared" si="217"/>
        <v>0</v>
      </c>
      <c r="M1199" s="169">
        <f t="shared" si="218"/>
        <v>0</v>
      </c>
      <c r="N1199" s="172">
        <f t="shared" si="219"/>
        <v>0</v>
      </c>
      <c r="O1199" s="224">
        <v>1</v>
      </c>
      <c r="P1199" s="158"/>
      <c r="Q1199" s="158"/>
      <c r="R1199" s="158"/>
      <c r="S1199" s="158"/>
      <c r="T1199" s="158"/>
    </row>
    <row r="1200" spans="5:20" ht="18" x14ac:dyDescent="0.35">
      <c r="E1200" s="231" t="s">
        <v>73</v>
      </c>
      <c r="F1200" s="222"/>
      <c r="G1200" s="222"/>
      <c r="H1200" s="222"/>
      <c r="I1200" s="222"/>
      <c r="J1200" s="230"/>
      <c r="K1200" s="167">
        <f t="shared" si="216"/>
        <v>0</v>
      </c>
      <c r="L1200" s="168">
        <f t="shared" si="217"/>
        <v>0</v>
      </c>
      <c r="M1200" s="169">
        <f t="shared" si="218"/>
        <v>0</v>
      </c>
      <c r="N1200" s="172">
        <f t="shared" si="219"/>
        <v>0</v>
      </c>
      <c r="O1200" s="224">
        <v>1</v>
      </c>
      <c r="P1200" s="158"/>
      <c r="Q1200" s="158"/>
      <c r="R1200" s="158"/>
      <c r="S1200" s="158"/>
      <c r="T1200" s="158"/>
    </row>
    <row r="1201" spans="5:20" ht="18" x14ac:dyDescent="0.35">
      <c r="E1201" s="231" t="s">
        <v>73</v>
      </c>
      <c r="F1201" s="222"/>
      <c r="G1201" s="222"/>
      <c r="H1201" s="222"/>
      <c r="I1201" s="222"/>
      <c r="J1201" s="230"/>
      <c r="K1201" s="167">
        <f t="shared" si="216"/>
        <v>0</v>
      </c>
      <c r="L1201" s="168">
        <f t="shared" si="217"/>
        <v>0</v>
      </c>
      <c r="M1201" s="169">
        <f t="shared" si="218"/>
        <v>0</v>
      </c>
      <c r="N1201" s="172">
        <f t="shared" si="219"/>
        <v>0</v>
      </c>
      <c r="O1201" s="224">
        <v>1</v>
      </c>
      <c r="P1201" s="158"/>
      <c r="Q1201" s="158"/>
      <c r="R1201" s="158"/>
      <c r="S1201" s="158"/>
      <c r="T1201" s="158"/>
    </row>
    <row r="1202" spans="5:20" ht="18" x14ac:dyDescent="0.35">
      <c r="E1202" s="231" t="s">
        <v>73</v>
      </c>
      <c r="F1202" s="222"/>
      <c r="G1202" s="222"/>
      <c r="H1202" s="222"/>
      <c r="I1202" s="222"/>
      <c r="J1202" s="230"/>
      <c r="K1202" s="167">
        <f t="shared" si="216"/>
        <v>0</v>
      </c>
      <c r="L1202" s="168">
        <f t="shared" si="217"/>
        <v>0</v>
      </c>
      <c r="M1202" s="169">
        <f t="shared" si="218"/>
        <v>0</v>
      </c>
      <c r="N1202" s="172">
        <f t="shared" si="219"/>
        <v>0</v>
      </c>
      <c r="O1202" s="224">
        <v>1</v>
      </c>
      <c r="P1202" s="158"/>
      <c r="Q1202" s="158"/>
      <c r="R1202" s="158"/>
      <c r="S1202" s="158"/>
      <c r="T1202" s="158"/>
    </row>
    <row r="1203" spans="5:20" ht="18" x14ac:dyDescent="0.35">
      <c r="E1203" s="231" t="s">
        <v>73</v>
      </c>
      <c r="F1203" s="222"/>
      <c r="G1203" s="222"/>
      <c r="H1203" s="222"/>
      <c r="I1203" s="222"/>
      <c r="J1203" s="230"/>
      <c r="K1203" s="167">
        <f t="shared" si="216"/>
        <v>0</v>
      </c>
      <c r="L1203" s="168">
        <f t="shared" si="217"/>
        <v>0</v>
      </c>
      <c r="M1203" s="169">
        <f t="shared" si="218"/>
        <v>0</v>
      </c>
      <c r="N1203" s="172">
        <f t="shared" si="219"/>
        <v>0</v>
      </c>
      <c r="O1203" s="224">
        <v>1</v>
      </c>
      <c r="P1203" s="158"/>
      <c r="Q1203" s="158"/>
      <c r="R1203" s="158"/>
      <c r="S1203" s="158"/>
      <c r="T1203" s="158"/>
    </row>
    <row r="1204" spans="5:20" ht="18" x14ac:dyDescent="0.35">
      <c r="E1204" s="231" t="s">
        <v>73</v>
      </c>
      <c r="F1204" s="222"/>
      <c r="G1204" s="222"/>
      <c r="H1204" s="222"/>
      <c r="I1204" s="222"/>
      <c r="J1204" s="230"/>
      <c r="K1204" s="167">
        <f t="shared" si="216"/>
        <v>0</v>
      </c>
      <c r="L1204" s="168">
        <f t="shared" si="217"/>
        <v>0</v>
      </c>
      <c r="M1204" s="169">
        <f t="shared" si="218"/>
        <v>0</v>
      </c>
      <c r="N1204" s="172">
        <f t="shared" si="219"/>
        <v>0</v>
      </c>
      <c r="O1204" s="232">
        <v>1</v>
      </c>
      <c r="P1204" s="158"/>
      <c r="Q1204" s="158"/>
      <c r="R1204" s="158"/>
      <c r="S1204" s="158"/>
      <c r="T1204" s="158"/>
    </row>
    <row r="1205" spans="5:20" ht="18" x14ac:dyDescent="0.35">
      <c r="E1205" s="231" t="s">
        <v>73</v>
      </c>
      <c r="F1205" s="222"/>
      <c r="G1205" s="222"/>
      <c r="H1205" s="222"/>
      <c r="I1205" s="222"/>
      <c r="J1205" s="230"/>
      <c r="K1205" s="167">
        <f t="shared" si="216"/>
        <v>0</v>
      </c>
      <c r="L1205" s="168">
        <f t="shared" si="217"/>
        <v>0</v>
      </c>
      <c r="M1205" s="169">
        <f t="shared" si="218"/>
        <v>0</v>
      </c>
      <c r="N1205" s="172">
        <f t="shared" si="219"/>
        <v>0</v>
      </c>
      <c r="O1205" s="224">
        <v>1</v>
      </c>
      <c r="P1205" s="158"/>
      <c r="Q1205" s="158"/>
      <c r="R1205" s="158"/>
      <c r="S1205" s="158"/>
      <c r="T1205" s="158"/>
    </row>
    <row r="1206" spans="5:20" ht="18" x14ac:dyDescent="0.35">
      <c r="E1206" s="231" t="s">
        <v>73</v>
      </c>
      <c r="F1206" s="222"/>
      <c r="G1206" s="222"/>
      <c r="H1206" s="222"/>
      <c r="I1206" s="222"/>
      <c r="J1206" s="230"/>
      <c r="K1206" s="167">
        <f t="shared" si="216"/>
        <v>0</v>
      </c>
      <c r="L1206" s="168">
        <f t="shared" si="217"/>
        <v>0</v>
      </c>
      <c r="M1206" s="169">
        <f t="shared" si="218"/>
        <v>0</v>
      </c>
      <c r="N1206" s="172">
        <f t="shared" si="219"/>
        <v>0</v>
      </c>
      <c r="O1206" s="224">
        <v>1</v>
      </c>
      <c r="P1206" s="158"/>
      <c r="Q1206" s="158"/>
      <c r="R1206" s="158"/>
      <c r="S1206" s="158"/>
      <c r="T1206" s="158"/>
    </row>
    <row r="1207" spans="5:20" ht="18" x14ac:dyDescent="0.35">
      <c r="E1207" s="231" t="s">
        <v>73</v>
      </c>
      <c r="F1207" s="222"/>
      <c r="G1207" s="222"/>
      <c r="H1207" s="222"/>
      <c r="I1207" s="222"/>
      <c r="J1207" s="230"/>
      <c r="K1207" s="167">
        <f t="shared" si="216"/>
        <v>0</v>
      </c>
      <c r="L1207" s="168">
        <f t="shared" si="217"/>
        <v>0</v>
      </c>
      <c r="M1207" s="169">
        <f t="shared" si="218"/>
        <v>0</v>
      </c>
      <c r="N1207" s="172">
        <f t="shared" si="219"/>
        <v>0</v>
      </c>
      <c r="O1207" s="224">
        <v>1</v>
      </c>
      <c r="P1207" s="158"/>
      <c r="Q1207" s="158"/>
      <c r="R1207" s="158"/>
      <c r="S1207" s="158"/>
      <c r="T1207" s="158"/>
    </row>
    <row r="1208" spans="5:20" ht="18" x14ac:dyDescent="0.35">
      <c r="E1208" s="231" t="s">
        <v>73</v>
      </c>
      <c r="F1208" s="222"/>
      <c r="G1208" s="222"/>
      <c r="H1208" s="222"/>
      <c r="I1208" s="222"/>
      <c r="J1208" s="230"/>
      <c r="K1208" s="167">
        <f t="shared" si="216"/>
        <v>0</v>
      </c>
      <c r="L1208" s="168">
        <f t="shared" si="217"/>
        <v>0</v>
      </c>
      <c r="M1208" s="169">
        <f t="shared" si="218"/>
        <v>0</v>
      </c>
      <c r="N1208" s="172">
        <f t="shared" si="219"/>
        <v>0</v>
      </c>
      <c r="O1208" s="224">
        <v>1</v>
      </c>
      <c r="P1208" s="158"/>
      <c r="Q1208" s="158"/>
      <c r="R1208" s="158"/>
      <c r="S1208" s="158"/>
      <c r="T1208" s="158"/>
    </row>
    <row r="1209" spans="5:20" ht="18" x14ac:dyDescent="0.35">
      <c r="E1209" s="231" t="s">
        <v>73</v>
      </c>
      <c r="F1209" s="222"/>
      <c r="G1209" s="222"/>
      <c r="H1209" s="222"/>
      <c r="I1209" s="222"/>
      <c r="J1209" s="230"/>
      <c r="K1209" s="167">
        <f t="shared" si="216"/>
        <v>0</v>
      </c>
      <c r="L1209" s="168">
        <f t="shared" si="217"/>
        <v>0</v>
      </c>
      <c r="M1209" s="169">
        <f t="shared" si="218"/>
        <v>0</v>
      </c>
      <c r="N1209" s="172">
        <f t="shared" si="219"/>
        <v>0</v>
      </c>
      <c r="O1209" s="224">
        <v>1</v>
      </c>
      <c r="P1209" s="158"/>
      <c r="Q1209" s="158"/>
      <c r="R1209" s="158"/>
      <c r="S1209" s="158"/>
      <c r="T1209" s="158"/>
    </row>
    <row r="1210" spans="5:20" ht="18.600000000000001" thickBot="1" x14ac:dyDescent="0.4">
      <c r="E1210" s="231" t="s">
        <v>73</v>
      </c>
      <c r="F1210" s="222"/>
      <c r="G1210" s="222"/>
      <c r="H1210" s="222"/>
      <c r="I1210" s="222"/>
      <c r="J1210" s="230"/>
      <c r="K1210" s="173">
        <f t="shared" si="216"/>
        <v>0</v>
      </c>
      <c r="L1210" s="174">
        <f t="shared" si="217"/>
        <v>0</v>
      </c>
      <c r="M1210" s="175">
        <f t="shared" si="218"/>
        <v>0</v>
      </c>
      <c r="N1210" s="176">
        <f t="shared" si="219"/>
        <v>0</v>
      </c>
      <c r="O1210" s="224">
        <v>1</v>
      </c>
      <c r="P1210" s="158"/>
      <c r="Q1210" s="158"/>
      <c r="R1210" s="158"/>
      <c r="S1210" s="158"/>
      <c r="T1210" s="158"/>
    </row>
    <row r="1211" spans="5:20" ht="18.600000000000001" thickTop="1" x14ac:dyDescent="0.35">
      <c r="E1211" s="237" t="s">
        <v>74</v>
      </c>
      <c r="F1211" s="238"/>
      <c r="G1211" s="238"/>
      <c r="H1211" s="238"/>
      <c r="I1211" s="238"/>
      <c r="J1211" s="238"/>
      <c r="K1211" s="239"/>
      <c r="L1211" s="239"/>
      <c r="M1211" s="239"/>
      <c r="N1211" s="266"/>
      <c r="O1211" s="240"/>
    </row>
    <row r="1212" spans="5:20" ht="18" x14ac:dyDescent="0.35">
      <c r="E1212" s="231" t="s">
        <v>73</v>
      </c>
      <c r="F1212" s="222"/>
      <c r="G1212" s="222"/>
      <c r="H1212" s="222"/>
      <c r="I1212" s="222"/>
      <c r="J1212" s="230"/>
      <c r="K1212" s="167">
        <f>G1212*H1212*I1212</f>
        <v>0</v>
      </c>
      <c r="L1212" s="168">
        <f>(H1212+I1212)*2*J1212*G1212</f>
        <v>0</v>
      </c>
      <c r="M1212" s="169">
        <f>G1212*H1212*I1212*J1212</f>
        <v>0</v>
      </c>
      <c r="N1212" s="170">
        <f>G1212*(H1212+0.5+0.5)*(I1212+0.5+0.5)*J1212</f>
        <v>0</v>
      </c>
      <c r="O1212" s="224">
        <v>1</v>
      </c>
      <c r="P1212" s="158"/>
      <c r="Q1212" s="158"/>
      <c r="R1212" s="158"/>
      <c r="S1212" s="158"/>
      <c r="T1212" s="158"/>
    </row>
    <row r="1213" spans="5:20" ht="18" x14ac:dyDescent="0.35">
      <c r="E1213" s="231" t="s">
        <v>73</v>
      </c>
      <c r="F1213" s="222"/>
      <c r="G1213" s="222"/>
      <c r="H1213" s="222"/>
      <c r="I1213" s="222"/>
      <c r="J1213" s="230"/>
      <c r="K1213" s="167">
        <f t="shared" ref="K1213:K1231" si="220">G1213*H1213*I1213</f>
        <v>0</v>
      </c>
      <c r="L1213" s="168">
        <f t="shared" ref="L1213:L1231" si="221">(H1213+I1213)*2*J1213*G1213</f>
        <v>0</v>
      </c>
      <c r="M1213" s="169">
        <f t="shared" ref="M1213:M1231" si="222">G1213*H1213*I1213*J1213</f>
        <v>0</v>
      </c>
      <c r="N1213" s="172">
        <f t="shared" ref="N1213:N1231" si="223">G1213*(H1213+0.5+0.5)*(I1213+0.5+0.5)*J1213</f>
        <v>0</v>
      </c>
      <c r="O1213" s="224">
        <v>1</v>
      </c>
      <c r="P1213" s="158"/>
      <c r="Q1213" s="158"/>
      <c r="R1213" s="158"/>
      <c r="S1213" s="158"/>
      <c r="T1213" s="158"/>
    </row>
    <row r="1214" spans="5:20" ht="18" x14ac:dyDescent="0.35">
      <c r="E1214" s="231" t="s">
        <v>73</v>
      </c>
      <c r="F1214" s="222"/>
      <c r="G1214" s="222"/>
      <c r="H1214" s="222"/>
      <c r="I1214" s="222"/>
      <c r="J1214" s="230"/>
      <c r="K1214" s="167">
        <f t="shared" si="220"/>
        <v>0</v>
      </c>
      <c r="L1214" s="168">
        <f t="shared" si="221"/>
        <v>0</v>
      </c>
      <c r="M1214" s="169">
        <f t="shared" si="222"/>
        <v>0</v>
      </c>
      <c r="N1214" s="172">
        <f t="shared" si="223"/>
        <v>0</v>
      </c>
      <c r="O1214" s="224">
        <v>1</v>
      </c>
      <c r="P1214" s="158"/>
      <c r="Q1214" s="158"/>
      <c r="R1214" s="158"/>
      <c r="S1214" s="158"/>
      <c r="T1214" s="158"/>
    </row>
    <row r="1215" spans="5:20" ht="18" x14ac:dyDescent="0.35">
      <c r="E1215" s="231" t="s">
        <v>73</v>
      </c>
      <c r="F1215" s="222"/>
      <c r="G1215" s="222"/>
      <c r="H1215" s="222"/>
      <c r="I1215" s="222"/>
      <c r="J1215" s="230"/>
      <c r="K1215" s="167">
        <f t="shared" si="220"/>
        <v>0</v>
      </c>
      <c r="L1215" s="168">
        <f t="shared" si="221"/>
        <v>0</v>
      </c>
      <c r="M1215" s="169">
        <f t="shared" si="222"/>
        <v>0</v>
      </c>
      <c r="N1215" s="172">
        <f t="shared" si="223"/>
        <v>0</v>
      </c>
      <c r="O1215" s="224">
        <v>1</v>
      </c>
      <c r="P1215" s="158"/>
      <c r="Q1215" s="158"/>
      <c r="R1215" s="158"/>
      <c r="S1215" s="158"/>
      <c r="T1215" s="158"/>
    </row>
    <row r="1216" spans="5:20" ht="18" x14ac:dyDescent="0.35">
      <c r="E1216" s="231" t="s">
        <v>73</v>
      </c>
      <c r="F1216" s="222"/>
      <c r="G1216" s="222"/>
      <c r="H1216" s="222"/>
      <c r="I1216" s="222"/>
      <c r="J1216" s="230"/>
      <c r="K1216" s="167">
        <f t="shared" si="220"/>
        <v>0</v>
      </c>
      <c r="L1216" s="168">
        <f t="shared" si="221"/>
        <v>0</v>
      </c>
      <c r="M1216" s="169">
        <f t="shared" si="222"/>
        <v>0</v>
      </c>
      <c r="N1216" s="172">
        <f t="shared" si="223"/>
        <v>0</v>
      </c>
      <c r="O1216" s="224">
        <v>1</v>
      </c>
      <c r="P1216" s="158"/>
      <c r="Q1216" s="158"/>
      <c r="R1216" s="158"/>
      <c r="S1216" s="158"/>
      <c r="T1216" s="158"/>
    </row>
    <row r="1217" spans="5:20" ht="18" x14ac:dyDescent="0.35">
      <c r="E1217" s="231" t="s">
        <v>73</v>
      </c>
      <c r="F1217" s="222"/>
      <c r="G1217" s="222"/>
      <c r="H1217" s="222"/>
      <c r="I1217" s="222"/>
      <c r="J1217" s="230"/>
      <c r="K1217" s="167">
        <f t="shared" si="220"/>
        <v>0</v>
      </c>
      <c r="L1217" s="168">
        <f t="shared" si="221"/>
        <v>0</v>
      </c>
      <c r="M1217" s="169">
        <f t="shared" si="222"/>
        <v>0</v>
      </c>
      <c r="N1217" s="172">
        <f t="shared" si="223"/>
        <v>0</v>
      </c>
      <c r="O1217" s="224">
        <v>1</v>
      </c>
      <c r="P1217" s="158"/>
      <c r="Q1217" s="158"/>
      <c r="R1217" s="158"/>
      <c r="S1217" s="158"/>
      <c r="T1217" s="158"/>
    </row>
    <row r="1218" spans="5:20" ht="18" x14ac:dyDescent="0.35">
      <c r="E1218" s="231" t="s">
        <v>73</v>
      </c>
      <c r="F1218" s="222"/>
      <c r="G1218" s="222"/>
      <c r="H1218" s="222"/>
      <c r="I1218" s="222"/>
      <c r="J1218" s="230"/>
      <c r="K1218" s="167">
        <f t="shared" si="220"/>
        <v>0</v>
      </c>
      <c r="L1218" s="168">
        <f t="shared" si="221"/>
        <v>0</v>
      </c>
      <c r="M1218" s="169">
        <f t="shared" si="222"/>
        <v>0</v>
      </c>
      <c r="N1218" s="172">
        <f t="shared" si="223"/>
        <v>0</v>
      </c>
      <c r="O1218" s="224">
        <v>1</v>
      </c>
      <c r="P1218" s="158"/>
      <c r="Q1218" s="158"/>
      <c r="R1218" s="158"/>
      <c r="S1218" s="158"/>
      <c r="T1218" s="158"/>
    </row>
    <row r="1219" spans="5:20" ht="18" x14ac:dyDescent="0.35">
      <c r="E1219" s="231" t="s">
        <v>73</v>
      </c>
      <c r="F1219" s="222"/>
      <c r="G1219" s="222"/>
      <c r="H1219" s="222"/>
      <c r="I1219" s="222"/>
      <c r="J1219" s="230"/>
      <c r="K1219" s="167">
        <f t="shared" si="220"/>
        <v>0</v>
      </c>
      <c r="L1219" s="168">
        <f t="shared" si="221"/>
        <v>0</v>
      </c>
      <c r="M1219" s="169">
        <f t="shared" si="222"/>
        <v>0</v>
      </c>
      <c r="N1219" s="172">
        <f t="shared" si="223"/>
        <v>0</v>
      </c>
      <c r="O1219" s="224">
        <v>1</v>
      </c>
      <c r="P1219" s="158"/>
      <c r="Q1219" s="158"/>
      <c r="R1219" s="158"/>
      <c r="S1219" s="158"/>
      <c r="T1219" s="158"/>
    </row>
    <row r="1220" spans="5:20" ht="18" x14ac:dyDescent="0.35">
      <c r="E1220" s="231" t="s">
        <v>73</v>
      </c>
      <c r="F1220" s="222"/>
      <c r="G1220" s="222"/>
      <c r="H1220" s="222"/>
      <c r="I1220" s="222"/>
      <c r="J1220" s="230"/>
      <c r="K1220" s="167">
        <f t="shared" si="220"/>
        <v>0</v>
      </c>
      <c r="L1220" s="168">
        <f t="shared" si="221"/>
        <v>0</v>
      </c>
      <c r="M1220" s="169">
        <f t="shared" si="222"/>
        <v>0</v>
      </c>
      <c r="N1220" s="172">
        <f t="shared" si="223"/>
        <v>0</v>
      </c>
      <c r="O1220" s="224">
        <v>1</v>
      </c>
      <c r="P1220" s="158"/>
      <c r="Q1220" s="158"/>
      <c r="R1220" s="158"/>
      <c r="S1220" s="158"/>
      <c r="T1220" s="158"/>
    </row>
    <row r="1221" spans="5:20" ht="18" x14ac:dyDescent="0.35">
      <c r="E1221" s="231" t="s">
        <v>73</v>
      </c>
      <c r="F1221" s="222"/>
      <c r="G1221" s="222"/>
      <c r="H1221" s="222"/>
      <c r="I1221" s="222"/>
      <c r="J1221" s="230"/>
      <c r="K1221" s="167">
        <f t="shared" si="220"/>
        <v>0</v>
      </c>
      <c r="L1221" s="168">
        <f t="shared" si="221"/>
        <v>0</v>
      </c>
      <c r="M1221" s="169">
        <f t="shared" si="222"/>
        <v>0</v>
      </c>
      <c r="N1221" s="172">
        <f t="shared" si="223"/>
        <v>0</v>
      </c>
      <c r="O1221" s="224">
        <v>1</v>
      </c>
      <c r="P1221" s="158"/>
      <c r="Q1221" s="158"/>
      <c r="R1221" s="158"/>
      <c r="S1221" s="158"/>
      <c r="T1221" s="158"/>
    </row>
    <row r="1222" spans="5:20" ht="18" x14ac:dyDescent="0.35">
      <c r="E1222" s="231" t="s">
        <v>73</v>
      </c>
      <c r="F1222" s="222"/>
      <c r="G1222" s="222"/>
      <c r="H1222" s="222"/>
      <c r="I1222" s="222"/>
      <c r="J1222" s="230"/>
      <c r="K1222" s="167">
        <f t="shared" si="220"/>
        <v>0</v>
      </c>
      <c r="L1222" s="168">
        <f t="shared" si="221"/>
        <v>0</v>
      </c>
      <c r="M1222" s="169">
        <f t="shared" si="222"/>
        <v>0</v>
      </c>
      <c r="N1222" s="172">
        <f t="shared" si="223"/>
        <v>0</v>
      </c>
      <c r="O1222" s="224">
        <v>1</v>
      </c>
      <c r="P1222" s="158"/>
      <c r="Q1222" s="158"/>
      <c r="R1222" s="158"/>
      <c r="S1222" s="158"/>
      <c r="T1222" s="158"/>
    </row>
    <row r="1223" spans="5:20" ht="18" x14ac:dyDescent="0.35">
      <c r="E1223" s="231" t="s">
        <v>73</v>
      </c>
      <c r="F1223" s="222"/>
      <c r="G1223" s="222"/>
      <c r="H1223" s="222"/>
      <c r="I1223" s="222"/>
      <c r="J1223" s="230"/>
      <c r="K1223" s="167">
        <f t="shared" si="220"/>
        <v>0</v>
      </c>
      <c r="L1223" s="168">
        <f t="shared" si="221"/>
        <v>0</v>
      </c>
      <c r="M1223" s="169">
        <f t="shared" si="222"/>
        <v>0</v>
      </c>
      <c r="N1223" s="172">
        <f t="shared" si="223"/>
        <v>0</v>
      </c>
      <c r="O1223" s="224">
        <v>1</v>
      </c>
      <c r="P1223" s="158"/>
      <c r="Q1223" s="158"/>
      <c r="R1223" s="158"/>
      <c r="S1223" s="158"/>
      <c r="T1223" s="158"/>
    </row>
    <row r="1224" spans="5:20" ht="18" x14ac:dyDescent="0.35">
      <c r="E1224" s="231" t="s">
        <v>73</v>
      </c>
      <c r="F1224" s="222"/>
      <c r="G1224" s="222"/>
      <c r="H1224" s="222"/>
      <c r="I1224" s="222"/>
      <c r="J1224" s="230"/>
      <c r="K1224" s="167">
        <f t="shared" si="220"/>
        <v>0</v>
      </c>
      <c r="L1224" s="168">
        <f t="shared" si="221"/>
        <v>0</v>
      </c>
      <c r="M1224" s="169">
        <f t="shared" si="222"/>
        <v>0</v>
      </c>
      <c r="N1224" s="172">
        <f t="shared" si="223"/>
        <v>0</v>
      </c>
      <c r="O1224" s="224">
        <v>1</v>
      </c>
      <c r="P1224" s="158"/>
      <c r="Q1224" s="158"/>
      <c r="R1224" s="158"/>
      <c r="S1224" s="158"/>
      <c r="T1224" s="158"/>
    </row>
    <row r="1225" spans="5:20" ht="18" x14ac:dyDescent="0.35">
      <c r="E1225" s="231" t="s">
        <v>73</v>
      </c>
      <c r="F1225" s="222"/>
      <c r="G1225" s="222"/>
      <c r="H1225" s="222"/>
      <c r="I1225" s="222"/>
      <c r="J1225" s="230"/>
      <c r="K1225" s="167">
        <f t="shared" si="220"/>
        <v>0</v>
      </c>
      <c r="L1225" s="168">
        <f t="shared" si="221"/>
        <v>0</v>
      </c>
      <c r="M1225" s="169">
        <f t="shared" si="222"/>
        <v>0</v>
      </c>
      <c r="N1225" s="172">
        <f t="shared" si="223"/>
        <v>0</v>
      </c>
      <c r="O1225" s="224">
        <v>1</v>
      </c>
      <c r="P1225" s="158"/>
      <c r="Q1225" s="158"/>
      <c r="R1225" s="158"/>
      <c r="S1225" s="158"/>
      <c r="T1225" s="158"/>
    </row>
    <row r="1226" spans="5:20" ht="18" x14ac:dyDescent="0.35">
      <c r="E1226" s="231" t="s">
        <v>73</v>
      </c>
      <c r="F1226" s="222"/>
      <c r="G1226" s="222"/>
      <c r="H1226" s="222"/>
      <c r="I1226" s="222"/>
      <c r="J1226" s="230"/>
      <c r="K1226" s="167">
        <f t="shared" si="220"/>
        <v>0</v>
      </c>
      <c r="L1226" s="168">
        <f t="shared" si="221"/>
        <v>0</v>
      </c>
      <c r="M1226" s="169">
        <f t="shared" si="222"/>
        <v>0</v>
      </c>
      <c r="N1226" s="172">
        <f t="shared" si="223"/>
        <v>0</v>
      </c>
      <c r="O1226" s="224">
        <v>1</v>
      </c>
      <c r="P1226" s="158"/>
      <c r="Q1226" s="158"/>
      <c r="R1226" s="158"/>
      <c r="S1226" s="158"/>
      <c r="T1226" s="158"/>
    </row>
    <row r="1227" spans="5:20" ht="18" x14ac:dyDescent="0.35">
      <c r="E1227" s="231" t="s">
        <v>73</v>
      </c>
      <c r="F1227" s="222"/>
      <c r="G1227" s="222"/>
      <c r="H1227" s="222"/>
      <c r="I1227" s="222"/>
      <c r="J1227" s="230"/>
      <c r="K1227" s="167">
        <f t="shared" si="220"/>
        <v>0</v>
      </c>
      <c r="L1227" s="168">
        <f t="shared" si="221"/>
        <v>0</v>
      </c>
      <c r="M1227" s="169">
        <f t="shared" si="222"/>
        <v>0</v>
      </c>
      <c r="N1227" s="172">
        <f t="shared" si="223"/>
        <v>0</v>
      </c>
      <c r="O1227" s="224">
        <v>1</v>
      </c>
      <c r="P1227" s="158"/>
      <c r="Q1227" s="158"/>
      <c r="R1227" s="158"/>
      <c r="S1227" s="158"/>
      <c r="T1227" s="158"/>
    </row>
    <row r="1228" spans="5:20" ht="18" x14ac:dyDescent="0.35">
      <c r="E1228" s="231" t="s">
        <v>73</v>
      </c>
      <c r="F1228" s="222"/>
      <c r="G1228" s="222"/>
      <c r="H1228" s="222"/>
      <c r="I1228" s="222"/>
      <c r="J1228" s="230"/>
      <c r="K1228" s="167">
        <f t="shared" si="220"/>
        <v>0</v>
      </c>
      <c r="L1228" s="168">
        <f t="shared" si="221"/>
        <v>0</v>
      </c>
      <c r="M1228" s="169">
        <f t="shared" si="222"/>
        <v>0</v>
      </c>
      <c r="N1228" s="172">
        <f t="shared" si="223"/>
        <v>0</v>
      </c>
      <c r="O1228" s="224">
        <v>1</v>
      </c>
      <c r="P1228" s="158"/>
      <c r="Q1228" s="158"/>
      <c r="R1228" s="158"/>
      <c r="S1228" s="158"/>
      <c r="T1228" s="158"/>
    </row>
    <row r="1229" spans="5:20" ht="18" x14ac:dyDescent="0.35">
      <c r="E1229" s="231" t="s">
        <v>73</v>
      </c>
      <c r="F1229" s="222"/>
      <c r="G1229" s="222"/>
      <c r="H1229" s="222"/>
      <c r="I1229" s="222"/>
      <c r="J1229" s="230"/>
      <c r="K1229" s="167">
        <f t="shared" si="220"/>
        <v>0</v>
      </c>
      <c r="L1229" s="168">
        <f t="shared" si="221"/>
        <v>0</v>
      </c>
      <c r="M1229" s="169">
        <f t="shared" si="222"/>
        <v>0</v>
      </c>
      <c r="N1229" s="172">
        <f t="shared" si="223"/>
        <v>0</v>
      </c>
      <c r="O1229" s="224">
        <v>1</v>
      </c>
      <c r="P1229" s="158"/>
      <c r="Q1229" s="158"/>
      <c r="R1229" s="158"/>
      <c r="S1229" s="158"/>
      <c r="T1229" s="158"/>
    </row>
    <row r="1230" spans="5:20" ht="18" x14ac:dyDescent="0.35">
      <c r="E1230" s="231" t="s">
        <v>73</v>
      </c>
      <c r="F1230" s="222"/>
      <c r="G1230" s="222"/>
      <c r="H1230" s="222"/>
      <c r="I1230" s="222"/>
      <c r="J1230" s="230"/>
      <c r="K1230" s="167">
        <f t="shared" si="220"/>
        <v>0</v>
      </c>
      <c r="L1230" s="168">
        <f t="shared" si="221"/>
        <v>0</v>
      </c>
      <c r="M1230" s="169">
        <f t="shared" si="222"/>
        <v>0</v>
      </c>
      <c r="N1230" s="172">
        <f t="shared" si="223"/>
        <v>0</v>
      </c>
      <c r="O1230" s="224">
        <v>1</v>
      </c>
      <c r="P1230" s="158"/>
      <c r="Q1230" s="158"/>
      <c r="R1230" s="158"/>
      <c r="S1230" s="158"/>
      <c r="T1230" s="158"/>
    </row>
    <row r="1231" spans="5:20" ht="18.600000000000001" thickBot="1" x14ac:dyDescent="0.4">
      <c r="E1231" s="234" t="s">
        <v>73</v>
      </c>
      <c r="F1231" s="227"/>
      <c r="G1231" s="227"/>
      <c r="H1231" s="227"/>
      <c r="I1231" s="227"/>
      <c r="J1231" s="235"/>
      <c r="K1231" s="173">
        <f t="shared" si="220"/>
        <v>0</v>
      </c>
      <c r="L1231" s="174">
        <f t="shared" si="221"/>
        <v>0</v>
      </c>
      <c r="M1231" s="175">
        <f t="shared" si="222"/>
        <v>0</v>
      </c>
      <c r="N1231" s="176">
        <f t="shared" si="223"/>
        <v>0</v>
      </c>
      <c r="O1231" s="228">
        <v>1</v>
      </c>
      <c r="P1231" s="158"/>
      <c r="Q1231" s="158"/>
      <c r="R1231" s="158"/>
      <c r="S1231" s="158"/>
      <c r="T1231" s="158"/>
    </row>
    <row r="1232" spans="5:20" ht="27" thickTop="1" thickBot="1" x14ac:dyDescent="0.55000000000000004">
      <c r="E1232" s="177"/>
      <c r="F1232" s="178"/>
      <c r="G1232" s="212"/>
      <c r="H1232" s="179"/>
      <c r="I1232" s="179"/>
      <c r="J1232" s="211" t="s">
        <v>6</v>
      </c>
      <c r="K1232" s="181">
        <f>SUM(K1170:K1231)</f>
        <v>0</v>
      </c>
      <c r="L1232" s="181">
        <f>SUM(L1170:L1231)</f>
        <v>0</v>
      </c>
      <c r="M1232" s="181">
        <f>SUM(M1170:M1231)</f>
        <v>0</v>
      </c>
      <c r="N1232" s="182">
        <f>SUM(N1170:N1231)</f>
        <v>0</v>
      </c>
      <c r="O1232" s="209" t="s">
        <v>75</v>
      </c>
      <c r="P1232" s="158"/>
      <c r="Q1232" s="158"/>
      <c r="R1232" s="158"/>
      <c r="S1232" s="158"/>
      <c r="T1232" s="158"/>
    </row>
    <row r="1233" spans="2:20" ht="27" thickTop="1" thickBot="1" x14ac:dyDescent="0.55000000000000004">
      <c r="E1233" s="185"/>
      <c r="F1233" s="186"/>
      <c r="G1233" s="188" t="s">
        <v>76</v>
      </c>
      <c r="H1233" s="187"/>
      <c r="I1233" s="187"/>
      <c r="J1233" s="210"/>
      <c r="K1233" s="193">
        <f>M1232-O1233</f>
        <v>0</v>
      </c>
      <c r="L1233" s="191" t="s">
        <v>77</v>
      </c>
      <c r="M1233" s="191"/>
      <c r="N1233" s="191"/>
      <c r="O1233" s="193">
        <f>SUMIF((O1170:O1231),2,(M1170:M1231))</f>
        <v>0</v>
      </c>
      <c r="P1233" s="158"/>
      <c r="Q1233" s="158"/>
      <c r="R1233" s="158"/>
      <c r="S1233" s="158"/>
      <c r="T1233" s="158"/>
    </row>
    <row r="1234" spans="2:20" ht="18.600000000000001" thickTop="1" x14ac:dyDescent="0.35">
      <c r="B1234" s="194"/>
      <c r="C1234" s="195"/>
      <c r="D1234" s="196"/>
      <c r="E1234" s="196"/>
      <c r="F1234" s="196"/>
      <c r="G1234" s="196"/>
      <c r="H1234" s="196"/>
      <c r="I1234" s="196"/>
      <c r="J1234" s="196"/>
      <c r="K1234" s="196"/>
      <c r="L1234" s="158"/>
      <c r="M1234" s="158"/>
      <c r="N1234" s="158"/>
      <c r="O1234" s="158"/>
      <c r="P1234" s="158"/>
      <c r="Q1234" s="158"/>
      <c r="R1234" s="158"/>
      <c r="S1234" s="158"/>
      <c r="T1234" s="158"/>
    </row>
    <row r="1235" spans="2:20" ht="18" x14ac:dyDescent="0.35">
      <c r="B1235" s="158"/>
      <c r="C1235" s="158"/>
      <c r="D1235" s="158"/>
      <c r="E1235" s="158"/>
      <c r="F1235" s="158"/>
      <c r="G1235" s="158"/>
      <c r="H1235" s="158"/>
      <c r="I1235" s="158"/>
      <c r="J1235" s="158"/>
      <c r="K1235" s="158"/>
      <c r="L1235" s="158"/>
      <c r="M1235" s="158"/>
      <c r="N1235" s="158"/>
      <c r="O1235" s="158"/>
      <c r="P1235" s="158"/>
      <c r="Q1235" s="158"/>
      <c r="R1235" s="158"/>
      <c r="S1235" s="158"/>
      <c r="T1235" s="158"/>
    </row>
    <row r="1236" spans="2:20" ht="18" x14ac:dyDescent="0.35">
      <c r="B1236" s="158"/>
      <c r="C1236" s="158"/>
      <c r="D1236" s="158"/>
      <c r="E1236" s="158"/>
      <c r="F1236" s="158"/>
      <c r="G1236" s="158"/>
      <c r="H1236" s="158"/>
      <c r="I1236" s="158"/>
      <c r="J1236" s="158"/>
      <c r="K1236" s="158"/>
      <c r="L1236" s="158"/>
      <c r="M1236" s="158"/>
      <c r="N1236" s="158"/>
      <c r="O1236" s="158"/>
      <c r="P1236" s="158"/>
      <c r="Q1236" s="158"/>
      <c r="R1236" s="158"/>
      <c r="S1236" s="158"/>
      <c r="T1236" s="158"/>
    </row>
    <row r="1237" spans="2:20" ht="18" x14ac:dyDescent="0.35">
      <c r="B1237" s="158"/>
      <c r="C1237" s="158"/>
      <c r="D1237" s="158"/>
      <c r="E1237" s="158"/>
      <c r="F1237" s="158"/>
      <c r="G1237" s="158"/>
      <c r="H1237" s="158"/>
      <c r="I1237" s="158"/>
      <c r="J1237" s="158"/>
      <c r="K1237" s="158"/>
      <c r="L1237" s="158"/>
      <c r="M1237" s="158"/>
      <c r="N1237" s="158"/>
      <c r="O1237" s="158"/>
      <c r="P1237" s="158"/>
      <c r="Q1237" s="158"/>
      <c r="R1237" s="158"/>
      <c r="S1237" s="158"/>
      <c r="T1237" s="158"/>
    </row>
    <row r="1238" spans="2:20" ht="18" x14ac:dyDescent="0.35">
      <c r="B1238" s="158"/>
      <c r="C1238" s="158"/>
      <c r="D1238" s="158"/>
      <c r="E1238" s="158"/>
      <c r="F1238" s="158"/>
      <c r="G1238" s="158"/>
      <c r="H1238" s="158"/>
      <c r="I1238" s="158"/>
      <c r="J1238" s="158"/>
      <c r="K1238" s="158"/>
      <c r="L1238" s="158"/>
      <c r="M1238" s="158"/>
      <c r="N1238" s="158"/>
      <c r="O1238" s="158"/>
      <c r="P1238" s="158"/>
      <c r="Q1238" s="158"/>
      <c r="R1238" s="158"/>
      <c r="S1238" s="158"/>
      <c r="T1238" s="158"/>
    </row>
    <row r="1239" spans="2:20" ht="18" x14ac:dyDescent="0.35">
      <c r="B1239" s="158"/>
      <c r="C1239" s="158"/>
      <c r="D1239" s="158"/>
      <c r="E1239" s="158"/>
      <c r="F1239" s="158"/>
      <c r="G1239" s="158"/>
      <c r="H1239" s="158"/>
      <c r="I1239" s="158"/>
      <c r="J1239" s="158"/>
      <c r="K1239" s="158"/>
      <c r="L1239" s="158"/>
      <c r="M1239" s="158"/>
      <c r="N1239" s="158"/>
      <c r="O1239" s="158"/>
      <c r="P1239" s="158"/>
      <c r="Q1239" s="158"/>
      <c r="R1239" s="158"/>
      <c r="S1239" s="158"/>
      <c r="T1239" s="158"/>
    </row>
    <row r="1240" spans="2:20" ht="18" x14ac:dyDescent="0.35">
      <c r="B1240" s="158"/>
      <c r="C1240" s="158"/>
      <c r="D1240" s="158"/>
      <c r="E1240" s="158"/>
      <c r="F1240" s="158"/>
      <c r="G1240" s="158"/>
      <c r="H1240" s="158"/>
      <c r="I1240" s="158"/>
      <c r="J1240" s="158"/>
      <c r="K1240" s="158"/>
      <c r="L1240" s="158"/>
      <c r="M1240" s="158"/>
      <c r="N1240" s="158"/>
      <c r="O1240" s="158"/>
      <c r="P1240" s="158"/>
      <c r="Q1240" s="158"/>
      <c r="R1240" s="158"/>
      <c r="S1240" s="158"/>
      <c r="T1240" s="158"/>
    </row>
    <row r="1241" spans="2:20" ht="18" x14ac:dyDescent="0.35">
      <c r="B1241" s="158"/>
      <c r="C1241" s="158"/>
      <c r="D1241" s="158"/>
      <c r="E1241" s="158"/>
      <c r="F1241" s="158"/>
      <c r="G1241" s="158"/>
      <c r="H1241" s="158"/>
      <c r="I1241" s="158"/>
      <c r="J1241" s="158"/>
      <c r="K1241" s="158"/>
      <c r="L1241" s="158"/>
      <c r="M1241" s="158"/>
      <c r="N1241" s="158"/>
      <c r="O1241" s="158"/>
      <c r="P1241" s="158"/>
      <c r="Q1241" s="158"/>
      <c r="R1241" s="158"/>
      <c r="S1241" s="158"/>
      <c r="T1241" s="158"/>
    </row>
    <row r="1242" spans="2:20" ht="18" x14ac:dyDescent="0.35">
      <c r="B1242" s="158"/>
      <c r="C1242" s="158"/>
      <c r="D1242" s="158"/>
      <c r="E1242" s="158"/>
      <c r="F1242" s="158"/>
      <c r="G1242" s="158"/>
      <c r="H1242" s="158"/>
      <c r="I1242" s="158"/>
      <c r="J1242" s="158"/>
      <c r="K1242" s="158"/>
      <c r="L1242" s="158"/>
      <c r="M1242" s="158"/>
      <c r="N1242" s="158"/>
      <c r="O1242" s="158"/>
      <c r="P1242" s="158"/>
      <c r="Q1242" s="158"/>
      <c r="R1242" s="158"/>
      <c r="S1242" s="158"/>
      <c r="T1242" s="158"/>
    </row>
    <row r="1243" spans="2:20" ht="18" x14ac:dyDescent="0.35">
      <c r="B1243" s="158"/>
      <c r="C1243" s="158"/>
      <c r="D1243" s="158"/>
      <c r="E1243" s="158"/>
      <c r="F1243" s="158"/>
      <c r="G1243" s="158"/>
      <c r="H1243" s="158"/>
      <c r="I1243" s="158"/>
      <c r="J1243" s="158"/>
      <c r="K1243" s="158"/>
      <c r="L1243" s="158"/>
      <c r="M1243" s="158"/>
      <c r="N1243" s="158"/>
      <c r="O1243" s="158"/>
      <c r="P1243" s="158"/>
      <c r="Q1243" s="158"/>
      <c r="R1243" s="158"/>
      <c r="S1243" s="158"/>
      <c r="T1243" s="158"/>
    </row>
    <row r="1244" spans="2:20" ht="18" x14ac:dyDescent="0.35">
      <c r="B1244" s="158"/>
      <c r="C1244" s="158"/>
      <c r="D1244" s="158"/>
      <c r="E1244" s="158"/>
      <c r="F1244" s="158"/>
      <c r="G1244" s="158"/>
      <c r="H1244" s="158"/>
      <c r="I1244" s="158"/>
      <c r="J1244" s="158"/>
      <c r="K1244" s="158"/>
      <c r="L1244" s="158"/>
      <c r="M1244" s="158"/>
      <c r="N1244" s="158"/>
      <c r="O1244" s="158"/>
      <c r="P1244" s="158"/>
      <c r="Q1244" s="158"/>
      <c r="R1244" s="158"/>
      <c r="S1244" s="158"/>
      <c r="T1244" s="158"/>
    </row>
  </sheetData>
  <mergeCells count="18">
    <mergeCell ref="B691:O691"/>
    <mergeCell ref="E759:O759"/>
    <mergeCell ref="B3:O3"/>
    <mergeCell ref="E71:O71"/>
    <mergeCell ref="B147:O147"/>
    <mergeCell ref="E215:O215"/>
    <mergeCell ref="B283:O283"/>
    <mergeCell ref="E351:O351"/>
    <mergeCell ref="E98:O98"/>
    <mergeCell ref="B419:O419"/>
    <mergeCell ref="E487:O487"/>
    <mergeCell ref="B555:O555"/>
    <mergeCell ref="E623:O623"/>
    <mergeCell ref="B827:O827"/>
    <mergeCell ref="E895:O895"/>
    <mergeCell ref="B963:O963"/>
    <mergeCell ref="E1031:O1031"/>
    <mergeCell ref="E1167:O1167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2D08-2E76-40D8-B1A8-385CEAD9B6E3}">
  <dimension ref="A1:S498"/>
  <sheetViews>
    <sheetView showGridLines="0" zoomScale="70" zoomScaleNormal="70" workbookViewId="0">
      <selection activeCell="J25" sqref="J25"/>
    </sheetView>
  </sheetViews>
  <sheetFormatPr defaultColWidth="8.88671875" defaultRowHeight="14.4" x14ac:dyDescent="0.3"/>
  <cols>
    <col min="1" max="1" width="6.5546875" style="533" customWidth="1"/>
    <col min="2" max="2" width="38.88671875" style="533" customWidth="1"/>
    <col min="3" max="3" width="13.44140625" style="533" bestFit="1" customWidth="1"/>
    <col min="4" max="4" width="23.6640625" style="533" bestFit="1" customWidth="1"/>
    <col min="5" max="5" width="25.88671875" style="533" bestFit="1" customWidth="1"/>
    <col min="6" max="6" width="22.6640625" style="533" bestFit="1" customWidth="1"/>
    <col min="7" max="7" width="14.33203125" style="533" bestFit="1" customWidth="1"/>
    <col min="8" max="8" width="23" style="533" bestFit="1" customWidth="1"/>
    <col min="9" max="9" width="27" style="533" bestFit="1" customWidth="1"/>
    <col min="10" max="10" width="30.5546875" style="533" bestFit="1" customWidth="1"/>
    <col min="11" max="11" width="29.33203125" style="533" bestFit="1" customWidth="1"/>
    <col min="12" max="12" width="27" style="533" bestFit="1" customWidth="1"/>
    <col min="13" max="13" width="28.33203125" style="533" bestFit="1" customWidth="1"/>
    <col min="14" max="16384" width="8.88671875" style="533"/>
  </cols>
  <sheetData>
    <row r="1" spans="1:19" ht="23.4" x14ac:dyDescent="0.45">
      <c r="A1" s="631" t="s">
        <v>58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531"/>
      <c r="O1" s="531"/>
      <c r="P1" s="532"/>
      <c r="Q1" s="532"/>
      <c r="R1" s="532"/>
      <c r="S1" s="532"/>
    </row>
    <row r="2" spans="1:19" ht="8.1" customHeight="1" thickBot="1" x14ac:dyDescent="0.5">
      <c r="A2" s="531"/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2"/>
      <c r="Q2" s="532"/>
      <c r="R2" s="532"/>
      <c r="S2" s="532"/>
    </row>
    <row r="3" spans="1:19" ht="24.6" thickTop="1" thickBot="1" x14ac:dyDescent="0.4">
      <c r="A3" s="632" t="s">
        <v>91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4"/>
      <c r="N3" s="534"/>
      <c r="O3" s="534"/>
      <c r="P3" s="534"/>
      <c r="Q3" s="534"/>
      <c r="R3" s="534"/>
      <c r="S3" s="534"/>
    </row>
    <row r="4" spans="1:19" ht="19.2" thickTop="1" thickBot="1" x14ac:dyDescent="0.4">
      <c r="A4" s="535"/>
      <c r="B4" s="536" t="s">
        <v>60</v>
      </c>
      <c r="C4" s="536" t="s">
        <v>61</v>
      </c>
      <c r="D4" s="536" t="s">
        <v>92</v>
      </c>
      <c r="E4" s="536" t="s">
        <v>93</v>
      </c>
      <c r="F4" s="536" t="s">
        <v>94</v>
      </c>
      <c r="G4" s="536" t="s">
        <v>68</v>
      </c>
      <c r="H4" s="536" t="s">
        <v>69</v>
      </c>
      <c r="I4" s="537" t="s">
        <v>70</v>
      </c>
      <c r="J4" s="537" t="s">
        <v>95</v>
      </c>
      <c r="K4" s="537" t="s">
        <v>96</v>
      </c>
      <c r="L4" s="537" t="s">
        <v>97</v>
      </c>
      <c r="M4" s="538" t="s">
        <v>71</v>
      </c>
      <c r="N4" s="534"/>
      <c r="O4" s="534"/>
      <c r="P4" s="534"/>
      <c r="Q4" s="534"/>
      <c r="R4" s="534"/>
      <c r="S4" s="534"/>
    </row>
    <row r="5" spans="1:19" ht="18.600000000000001" thickTop="1" x14ac:dyDescent="0.35">
      <c r="A5" s="539" t="s">
        <v>73</v>
      </c>
      <c r="B5" s="540"/>
      <c r="C5" s="540"/>
      <c r="D5" s="540"/>
      <c r="E5" s="540"/>
      <c r="F5" s="541"/>
      <c r="G5" s="542">
        <f>C5*D5*F5</f>
        <v>0</v>
      </c>
      <c r="H5" s="543">
        <f t="shared" ref="H5:H36" si="0">((E5*2*F5)+(D5*F5))*C5</f>
        <v>0</v>
      </c>
      <c r="I5" s="544">
        <f t="shared" ref="I5:I49" si="1">C5*D5*E5*F5</f>
        <v>0</v>
      </c>
      <c r="J5" s="540"/>
      <c r="K5" s="540"/>
      <c r="L5" s="540"/>
      <c r="M5" s="545">
        <f>J5*K5*L5</f>
        <v>0</v>
      </c>
      <c r="N5" s="534"/>
      <c r="O5" s="534"/>
      <c r="P5" s="534"/>
      <c r="Q5" s="534"/>
      <c r="R5" s="534"/>
      <c r="S5" s="534"/>
    </row>
    <row r="6" spans="1:19" ht="18" x14ac:dyDescent="0.35">
      <c r="A6" s="546" t="s">
        <v>73</v>
      </c>
      <c r="B6" s="547"/>
      <c r="C6" s="547"/>
      <c r="D6" s="547"/>
      <c r="E6" s="547"/>
      <c r="F6" s="548"/>
      <c r="G6" s="549">
        <f>C6*D6*F6</f>
        <v>0</v>
      </c>
      <c r="H6" s="550">
        <f t="shared" si="0"/>
        <v>0</v>
      </c>
      <c r="I6" s="551">
        <f t="shared" si="1"/>
        <v>0</v>
      </c>
      <c r="J6" s="547"/>
      <c r="K6" s="547"/>
      <c r="L6" s="547"/>
      <c r="M6" s="552">
        <f t="shared" ref="M6:M54" si="2">J6*K6*L6</f>
        <v>0</v>
      </c>
      <c r="N6" s="534"/>
      <c r="O6" s="534"/>
      <c r="P6" s="534"/>
      <c r="Q6" s="534"/>
      <c r="R6" s="534"/>
      <c r="S6" s="534"/>
    </row>
    <row r="7" spans="1:19" ht="18" x14ac:dyDescent="0.35">
      <c r="A7" s="546" t="s">
        <v>73</v>
      </c>
      <c r="B7" s="547"/>
      <c r="C7" s="547"/>
      <c r="D7" s="547"/>
      <c r="E7" s="547"/>
      <c r="F7" s="548"/>
      <c r="G7" s="549">
        <f t="shared" ref="G7:G28" si="3">C7*D7*F7</f>
        <v>0</v>
      </c>
      <c r="H7" s="550">
        <f t="shared" si="0"/>
        <v>0</v>
      </c>
      <c r="I7" s="551">
        <f t="shared" si="1"/>
        <v>0</v>
      </c>
      <c r="J7" s="547"/>
      <c r="K7" s="547"/>
      <c r="L7" s="547"/>
      <c r="M7" s="552">
        <f t="shared" si="2"/>
        <v>0</v>
      </c>
      <c r="N7" s="534"/>
      <c r="O7" s="534"/>
      <c r="P7" s="534"/>
      <c r="Q7" s="534"/>
      <c r="R7" s="534"/>
      <c r="S7" s="534"/>
    </row>
    <row r="8" spans="1:19" ht="18" x14ac:dyDescent="0.35">
      <c r="A8" s="546" t="s">
        <v>73</v>
      </c>
      <c r="B8" s="547"/>
      <c r="C8" s="547"/>
      <c r="D8" s="547"/>
      <c r="E8" s="547"/>
      <c r="F8" s="548"/>
      <c r="G8" s="549">
        <f t="shared" si="3"/>
        <v>0</v>
      </c>
      <c r="H8" s="550">
        <f t="shared" si="0"/>
        <v>0</v>
      </c>
      <c r="I8" s="551">
        <f t="shared" si="1"/>
        <v>0</v>
      </c>
      <c r="J8" s="547"/>
      <c r="K8" s="547"/>
      <c r="L8" s="547"/>
      <c r="M8" s="552">
        <f t="shared" si="2"/>
        <v>0</v>
      </c>
      <c r="N8" s="534"/>
      <c r="O8" s="534"/>
      <c r="P8" s="534"/>
      <c r="Q8" s="534"/>
      <c r="R8" s="534"/>
      <c r="S8" s="534"/>
    </row>
    <row r="9" spans="1:19" ht="18" x14ac:dyDescent="0.35">
      <c r="A9" s="546" t="s">
        <v>73</v>
      </c>
      <c r="B9" s="547"/>
      <c r="C9" s="547"/>
      <c r="D9" s="547"/>
      <c r="E9" s="547"/>
      <c r="F9" s="548"/>
      <c r="G9" s="549">
        <f t="shared" si="3"/>
        <v>0</v>
      </c>
      <c r="H9" s="550">
        <f t="shared" si="0"/>
        <v>0</v>
      </c>
      <c r="I9" s="551">
        <f t="shared" si="1"/>
        <v>0</v>
      </c>
      <c r="J9" s="547"/>
      <c r="K9" s="547"/>
      <c r="L9" s="547"/>
      <c r="M9" s="552">
        <f t="shared" si="2"/>
        <v>0</v>
      </c>
      <c r="N9" s="534"/>
      <c r="O9" s="534"/>
      <c r="P9" s="534"/>
      <c r="Q9" s="534"/>
      <c r="R9" s="534"/>
      <c r="S9" s="534"/>
    </row>
    <row r="10" spans="1:19" ht="18" x14ac:dyDescent="0.35">
      <c r="A10" s="546" t="s">
        <v>73</v>
      </c>
      <c r="B10" s="547"/>
      <c r="C10" s="547"/>
      <c r="D10" s="547"/>
      <c r="E10" s="547"/>
      <c r="F10" s="548"/>
      <c r="G10" s="549">
        <f t="shared" si="3"/>
        <v>0</v>
      </c>
      <c r="H10" s="550">
        <f t="shared" si="0"/>
        <v>0</v>
      </c>
      <c r="I10" s="551">
        <f t="shared" si="1"/>
        <v>0</v>
      </c>
      <c r="J10" s="547"/>
      <c r="K10" s="547"/>
      <c r="L10" s="547"/>
      <c r="M10" s="552">
        <f t="shared" si="2"/>
        <v>0</v>
      </c>
      <c r="N10" s="534"/>
      <c r="O10" s="534"/>
      <c r="P10" s="534"/>
      <c r="Q10" s="534"/>
      <c r="R10" s="534"/>
      <c r="S10" s="534"/>
    </row>
    <row r="11" spans="1:19" ht="18" x14ac:dyDescent="0.35">
      <c r="A11" s="546" t="s">
        <v>73</v>
      </c>
      <c r="B11" s="547"/>
      <c r="C11" s="547"/>
      <c r="D11" s="547"/>
      <c r="E11" s="547"/>
      <c r="F11" s="548"/>
      <c r="G11" s="549">
        <f t="shared" si="3"/>
        <v>0</v>
      </c>
      <c r="H11" s="550">
        <f t="shared" si="0"/>
        <v>0</v>
      </c>
      <c r="I11" s="551">
        <f t="shared" si="1"/>
        <v>0</v>
      </c>
      <c r="J11" s="547"/>
      <c r="K11" s="547"/>
      <c r="L11" s="547"/>
      <c r="M11" s="552">
        <f t="shared" si="2"/>
        <v>0</v>
      </c>
      <c r="N11" s="534"/>
      <c r="O11" s="534"/>
      <c r="P11" s="534"/>
      <c r="Q11" s="534"/>
      <c r="R11" s="534"/>
      <c r="S11" s="534"/>
    </row>
    <row r="12" spans="1:19" ht="18" x14ac:dyDescent="0.35">
      <c r="A12" s="546" t="s">
        <v>73</v>
      </c>
      <c r="B12" s="547"/>
      <c r="C12" s="547"/>
      <c r="D12" s="547"/>
      <c r="E12" s="547"/>
      <c r="F12" s="548"/>
      <c r="G12" s="549">
        <f t="shared" si="3"/>
        <v>0</v>
      </c>
      <c r="H12" s="550">
        <f t="shared" si="0"/>
        <v>0</v>
      </c>
      <c r="I12" s="551">
        <f t="shared" si="1"/>
        <v>0</v>
      </c>
      <c r="J12" s="547"/>
      <c r="K12" s="547"/>
      <c r="L12" s="547"/>
      <c r="M12" s="552">
        <f t="shared" si="2"/>
        <v>0</v>
      </c>
      <c r="N12" s="534"/>
      <c r="O12" s="534"/>
      <c r="P12" s="534"/>
      <c r="Q12" s="534"/>
      <c r="R12" s="534"/>
      <c r="S12" s="534"/>
    </row>
    <row r="13" spans="1:19" ht="18" x14ac:dyDescent="0.35">
      <c r="A13" s="546" t="s">
        <v>73</v>
      </c>
      <c r="B13" s="547"/>
      <c r="C13" s="547"/>
      <c r="D13" s="547"/>
      <c r="E13" s="547"/>
      <c r="F13" s="548"/>
      <c r="G13" s="549">
        <f t="shared" si="3"/>
        <v>0</v>
      </c>
      <c r="H13" s="550">
        <f t="shared" si="0"/>
        <v>0</v>
      </c>
      <c r="I13" s="551">
        <f t="shared" si="1"/>
        <v>0</v>
      </c>
      <c r="J13" s="547"/>
      <c r="K13" s="547"/>
      <c r="L13" s="547"/>
      <c r="M13" s="552">
        <f t="shared" si="2"/>
        <v>0</v>
      </c>
      <c r="N13" s="534"/>
      <c r="O13" s="534"/>
      <c r="P13" s="534"/>
      <c r="Q13" s="534"/>
      <c r="R13" s="534"/>
      <c r="S13" s="534"/>
    </row>
    <row r="14" spans="1:19" ht="18" x14ac:dyDescent="0.35">
      <c r="A14" s="546" t="s">
        <v>73</v>
      </c>
      <c r="B14" s="547"/>
      <c r="C14" s="547"/>
      <c r="D14" s="547"/>
      <c r="E14" s="547"/>
      <c r="F14" s="548"/>
      <c r="G14" s="549">
        <f t="shared" si="3"/>
        <v>0</v>
      </c>
      <c r="H14" s="550">
        <f t="shared" si="0"/>
        <v>0</v>
      </c>
      <c r="I14" s="551">
        <f t="shared" si="1"/>
        <v>0</v>
      </c>
      <c r="J14" s="547"/>
      <c r="K14" s="547"/>
      <c r="L14" s="547"/>
      <c r="M14" s="552">
        <f t="shared" si="2"/>
        <v>0</v>
      </c>
      <c r="N14" s="534"/>
      <c r="O14" s="534"/>
      <c r="P14" s="534"/>
      <c r="Q14" s="534"/>
      <c r="R14" s="534"/>
      <c r="S14" s="534"/>
    </row>
    <row r="15" spans="1:19" ht="18" x14ac:dyDescent="0.35">
      <c r="A15" s="546" t="s">
        <v>73</v>
      </c>
      <c r="B15" s="547"/>
      <c r="C15" s="547"/>
      <c r="D15" s="547"/>
      <c r="E15" s="547"/>
      <c r="F15" s="548"/>
      <c r="G15" s="549">
        <f t="shared" si="3"/>
        <v>0</v>
      </c>
      <c r="H15" s="550">
        <f t="shared" si="0"/>
        <v>0</v>
      </c>
      <c r="I15" s="551">
        <f t="shared" si="1"/>
        <v>0</v>
      </c>
      <c r="J15" s="547"/>
      <c r="K15" s="547"/>
      <c r="L15" s="547"/>
      <c r="M15" s="552">
        <f t="shared" si="2"/>
        <v>0</v>
      </c>
      <c r="N15" s="534"/>
      <c r="O15" s="534"/>
      <c r="P15" s="534"/>
      <c r="Q15" s="534"/>
      <c r="R15" s="534"/>
      <c r="S15" s="534"/>
    </row>
    <row r="16" spans="1:19" ht="18" x14ac:dyDescent="0.35">
      <c r="A16" s="546" t="s">
        <v>73</v>
      </c>
      <c r="B16" s="547"/>
      <c r="C16" s="547"/>
      <c r="D16" s="547"/>
      <c r="E16" s="547"/>
      <c r="F16" s="548"/>
      <c r="G16" s="549">
        <f t="shared" si="3"/>
        <v>0</v>
      </c>
      <c r="H16" s="550">
        <f t="shared" si="0"/>
        <v>0</v>
      </c>
      <c r="I16" s="551">
        <f t="shared" si="1"/>
        <v>0</v>
      </c>
      <c r="J16" s="547"/>
      <c r="K16" s="547"/>
      <c r="L16" s="547"/>
      <c r="M16" s="552">
        <f t="shared" si="2"/>
        <v>0</v>
      </c>
      <c r="N16" s="534"/>
      <c r="O16" s="534"/>
      <c r="P16" s="534"/>
      <c r="Q16" s="534"/>
      <c r="R16" s="534"/>
      <c r="S16" s="534"/>
    </row>
    <row r="17" spans="1:19" ht="18" x14ac:dyDescent="0.35">
      <c r="A17" s="546" t="s">
        <v>73</v>
      </c>
      <c r="B17" s="547"/>
      <c r="C17" s="547"/>
      <c r="D17" s="547"/>
      <c r="E17" s="547"/>
      <c r="F17" s="548"/>
      <c r="G17" s="549">
        <f t="shared" si="3"/>
        <v>0</v>
      </c>
      <c r="H17" s="550">
        <f t="shared" si="0"/>
        <v>0</v>
      </c>
      <c r="I17" s="551">
        <f t="shared" si="1"/>
        <v>0</v>
      </c>
      <c r="J17" s="547"/>
      <c r="K17" s="547"/>
      <c r="L17" s="547"/>
      <c r="M17" s="552">
        <f t="shared" si="2"/>
        <v>0</v>
      </c>
      <c r="N17" s="534"/>
      <c r="O17" s="534"/>
      <c r="P17" s="534"/>
      <c r="Q17" s="534"/>
      <c r="R17" s="534"/>
      <c r="S17" s="534"/>
    </row>
    <row r="18" spans="1:19" ht="18" x14ac:dyDescent="0.35">
      <c r="A18" s="546" t="s">
        <v>73</v>
      </c>
      <c r="B18" s="547"/>
      <c r="C18" s="547"/>
      <c r="D18" s="547"/>
      <c r="E18" s="547"/>
      <c r="F18" s="548"/>
      <c r="G18" s="549">
        <f t="shared" si="3"/>
        <v>0</v>
      </c>
      <c r="H18" s="550">
        <f t="shared" si="0"/>
        <v>0</v>
      </c>
      <c r="I18" s="551">
        <f t="shared" si="1"/>
        <v>0</v>
      </c>
      <c r="J18" s="547"/>
      <c r="K18" s="547"/>
      <c r="L18" s="547"/>
      <c r="M18" s="552">
        <f t="shared" si="2"/>
        <v>0</v>
      </c>
      <c r="N18" s="534"/>
      <c r="O18" s="534"/>
      <c r="P18" s="534"/>
      <c r="Q18" s="534"/>
      <c r="R18" s="534"/>
      <c r="S18" s="534"/>
    </row>
    <row r="19" spans="1:19" ht="18" x14ac:dyDescent="0.35">
      <c r="A19" s="546" t="s">
        <v>73</v>
      </c>
      <c r="B19" s="547"/>
      <c r="C19" s="547"/>
      <c r="D19" s="547"/>
      <c r="E19" s="547"/>
      <c r="F19" s="548"/>
      <c r="G19" s="549">
        <f t="shared" si="3"/>
        <v>0</v>
      </c>
      <c r="H19" s="550">
        <f t="shared" si="0"/>
        <v>0</v>
      </c>
      <c r="I19" s="551">
        <f t="shared" si="1"/>
        <v>0</v>
      </c>
      <c r="J19" s="547"/>
      <c r="K19" s="547"/>
      <c r="L19" s="547"/>
      <c r="M19" s="552">
        <f t="shared" si="2"/>
        <v>0</v>
      </c>
      <c r="N19" s="534"/>
      <c r="O19" s="534"/>
      <c r="P19" s="534"/>
      <c r="Q19" s="534"/>
      <c r="R19" s="534"/>
      <c r="S19" s="534"/>
    </row>
    <row r="20" spans="1:19" ht="18" x14ac:dyDescent="0.35">
      <c r="A20" s="546" t="s">
        <v>73</v>
      </c>
      <c r="B20" s="547"/>
      <c r="C20" s="547"/>
      <c r="D20" s="547"/>
      <c r="E20" s="547"/>
      <c r="F20" s="548"/>
      <c r="G20" s="549">
        <f t="shared" si="3"/>
        <v>0</v>
      </c>
      <c r="H20" s="550">
        <f t="shared" si="0"/>
        <v>0</v>
      </c>
      <c r="I20" s="551">
        <f t="shared" si="1"/>
        <v>0</v>
      </c>
      <c r="J20" s="547"/>
      <c r="K20" s="547"/>
      <c r="L20" s="547"/>
      <c r="M20" s="552">
        <f t="shared" si="2"/>
        <v>0</v>
      </c>
      <c r="N20" s="534"/>
      <c r="O20" s="534"/>
      <c r="P20" s="534"/>
      <c r="Q20" s="534"/>
      <c r="R20" s="534"/>
      <c r="S20" s="534"/>
    </row>
    <row r="21" spans="1:19" ht="18" x14ac:dyDescent="0.35">
      <c r="A21" s="546" t="s">
        <v>73</v>
      </c>
      <c r="B21" s="547"/>
      <c r="C21" s="547"/>
      <c r="D21" s="547"/>
      <c r="E21" s="547"/>
      <c r="F21" s="548"/>
      <c r="G21" s="549">
        <f t="shared" si="3"/>
        <v>0</v>
      </c>
      <c r="H21" s="550">
        <f t="shared" si="0"/>
        <v>0</v>
      </c>
      <c r="I21" s="551">
        <f t="shared" si="1"/>
        <v>0</v>
      </c>
      <c r="J21" s="547"/>
      <c r="K21" s="547"/>
      <c r="L21" s="547"/>
      <c r="M21" s="552">
        <f t="shared" si="2"/>
        <v>0</v>
      </c>
      <c r="N21" s="534"/>
      <c r="O21" s="534"/>
      <c r="P21" s="534"/>
      <c r="Q21" s="534"/>
      <c r="R21" s="534"/>
      <c r="S21" s="534"/>
    </row>
    <row r="22" spans="1:19" ht="18" x14ac:dyDescent="0.35">
      <c r="A22" s="546" t="s">
        <v>73</v>
      </c>
      <c r="B22" s="547"/>
      <c r="C22" s="547"/>
      <c r="D22" s="547"/>
      <c r="E22" s="547"/>
      <c r="F22" s="548"/>
      <c r="G22" s="549">
        <f t="shared" si="3"/>
        <v>0</v>
      </c>
      <c r="H22" s="550">
        <f t="shared" si="0"/>
        <v>0</v>
      </c>
      <c r="I22" s="551">
        <f t="shared" si="1"/>
        <v>0</v>
      </c>
      <c r="J22" s="547"/>
      <c r="K22" s="547"/>
      <c r="L22" s="547"/>
      <c r="M22" s="552">
        <f t="shared" si="2"/>
        <v>0</v>
      </c>
      <c r="N22" s="534"/>
      <c r="O22" s="534"/>
      <c r="P22" s="534"/>
      <c r="Q22" s="534"/>
      <c r="R22" s="534"/>
      <c r="S22" s="534"/>
    </row>
    <row r="23" spans="1:19" ht="18" x14ac:dyDescent="0.35">
      <c r="A23" s="546" t="s">
        <v>73</v>
      </c>
      <c r="B23" s="547"/>
      <c r="C23" s="547"/>
      <c r="D23" s="547"/>
      <c r="E23" s="547"/>
      <c r="F23" s="548"/>
      <c r="G23" s="549">
        <f t="shared" si="3"/>
        <v>0</v>
      </c>
      <c r="H23" s="550">
        <f t="shared" si="0"/>
        <v>0</v>
      </c>
      <c r="I23" s="551">
        <f t="shared" si="1"/>
        <v>0</v>
      </c>
      <c r="J23" s="547"/>
      <c r="K23" s="547"/>
      <c r="L23" s="547"/>
      <c r="M23" s="552">
        <f t="shared" si="2"/>
        <v>0</v>
      </c>
      <c r="N23" s="534"/>
      <c r="O23" s="534"/>
      <c r="P23" s="534"/>
      <c r="Q23" s="534"/>
      <c r="R23" s="534"/>
      <c r="S23" s="534"/>
    </row>
    <row r="24" spans="1:19" ht="18" x14ac:dyDescent="0.35">
      <c r="A24" s="546" t="s">
        <v>73</v>
      </c>
      <c r="B24" s="547"/>
      <c r="C24" s="547"/>
      <c r="D24" s="547"/>
      <c r="E24" s="547"/>
      <c r="F24" s="548"/>
      <c r="G24" s="549">
        <f t="shared" si="3"/>
        <v>0</v>
      </c>
      <c r="H24" s="550">
        <f t="shared" si="0"/>
        <v>0</v>
      </c>
      <c r="I24" s="551">
        <f t="shared" si="1"/>
        <v>0</v>
      </c>
      <c r="J24" s="547"/>
      <c r="K24" s="547"/>
      <c r="L24" s="547"/>
      <c r="M24" s="552">
        <f t="shared" si="2"/>
        <v>0</v>
      </c>
      <c r="N24" s="534"/>
      <c r="O24" s="534"/>
      <c r="P24" s="534"/>
      <c r="Q24" s="534"/>
      <c r="R24" s="534"/>
      <c r="S24" s="534"/>
    </row>
    <row r="25" spans="1:19" ht="18" x14ac:dyDescent="0.35">
      <c r="A25" s="546" t="s">
        <v>73</v>
      </c>
      <c r="B25" s="547"/>
      <c r="C25" s="547"/>
      <c r="D25" s="547"/>
      <c r="E25" s="547"/>
      <c r="F25" s="548"/>
      <c r="G25" s="549">
        <f t="shared" si="3"/>
        <v>0</v>
      </c>
      <c r="H25" s="550">
        <f t="shared" si="0"/>
        <v>0</v>
      </c>
      <c r="I25" s="551">
        <f t="shared" si="1"/>
        <v>0</v>
      </c>
      <c r="J25" s="547"/>
      <c r="K25" s="547"/>
      <c r="L25" s="547"/>
      <c r="M25" s="552">
        <f t="shared" si="2"/>
        <v>0</v>
      </c>
      <c r="N25" s="534"/>
      <c r="O25" s="534"/>
      <c r="P25" s="534"/>
      <c r="Q25" s="534"/>
      <c r="R25" s="534"/>
      <c r="S25" s="534"/>
    </row>
    <row r="26" spans="1:19" ht="18" x14ac:dyDescent="0.35">
      <c r="A26" s="546" t="s">
        <v>73</v>
      </c>
      <c r="B26" s="547"/>
      <c r="C26" s="547"/>
      <c r="D26" s="547"/>
      <c r="E26" s="547"/>
      <c r="F26" s="548"/>
      <c r="G26" s="549">
        <f t="shared" si="3"/>
        <v>0</v>
      </c>
      <c r="H26" s="550">
        <f t="shared" si="0"/>
        <v>0</v>
      </c>
      <c r="I26" s="551">
        <f t="shared" si="1"/>
        <v>0</v>
      </c>
      <c r="J26" s="547"/>
      <c r="K26" s="547"/>
      <c r="L26" s="547"/>
      <c r="M26" s="552">
        <f t="shared" si="2"/>
        <v>0</v>
      </c>
      <c r="N26" s="534"/>
      <c r="O26" s="534"/>
      <c r="P26" s="534"/>
      <c r="Q26" s="534"/>
      <c r="R26" s="534"/>
      <c r="S26" s="534"/>
    </row>
    <row r="27" spans="1:19" ht="18" x14ac:dyDescent="0.35">
      <c r="A27" s="546" t="s">
        <v>73</v>
      </c>
      <c r="B27" s="547"/>
      <c r="C27" s="547"/>
      <c r="D27" s="547"/>
      <c r="E27" s="547"/>
      <c r="F27" s="548"/>
      <c r="G27" s="549">
        <f t="shared" si="3"/>
        <v>0</v>
      </c>
      <c r="H27" s="550">
        <f t="shared" si="0"/>
        <v>0</v>
      </c>
      <c r="I27" s="551">
        <f t="shared" si="1"/>
        <v>0</v>
      </c>
      <c r="J27" s="547"/>
      <c r="K27" s="547"/>
      <c r="L27" s="547"/>
      <c r="M27" s="552">
        <f t="shared" si="2"/>
        <v>0</v>
      </c>
      <c r="N27" s="534"/>
      <c r="O27" s="534"/>
      <c r="P27" s="534"/>
      <c r="Q27" s="534"/>
      <c r="R27" s="534"/>
      <c r="S27" s="534"/>
    </row>
    <row r="28" spans="1:19" ht="18" x14ac:dyDescent="0.35">
      <c r="A28" s="546" t="s">
        <v>73</v>
      </c>
      <c r="B28" s="547"/>
      <c r="C28" s="547"/>
      <c r="D28" s="547"/>
      <c r="E28" s="547"/>
      <c r="F28" s="548"/>
      <c r="G28" s="549">
        <f t="shared" si="3"/>
        <v>0</v>
      </c>
      <c r="H28" s="550">
        <f t="shared" si="0"/>
        <v>0</v>
      </c>
      <c r="I28" s="551">
        <f t="shared" si="1"/>
        <v>0</v>
      </c>
      <c r="J28" s="547"/>
      <c r="K28" s="547"/>
      <c r="L28" s="547"/>
      <c r="M28" s="552">
        <f t="shared" si="2"/>
        <v>0</v>
      </c>
      <c r="N28" s="534"/>
      <c r="O28" s="534"/>
      <c r="P28" s="534"/>
      <c r="Q28" s="534"/>
      <c r="R28" s="534"/>
      <c r="S28" s="534"/>
    </row>
    <row r="29" spans="1:19" ht="18" x14ac:dyDescent="0.35">
      <c r="A29" s="546" t="s">
        <v>73</v>
      </c>
      <c r="B29" s="547"/>
      <c r="C29" s="547"/>
      <c r="D29" s="547"/>
      <c r="E29" s="547"/>
      <c r="F29" s="548"/>
      <c r="G29" s="549">
        <f>C29*D29*F29</f>
        <v>0</v>
      </c>
      <c r="H29" s="550">
        <f t="shared" si="0"/>
        <v>0</v>
      </c>
      <c r="I29" s="551">
        <f t="shared" si="1"/>
        <v>0</v>
      </c>
      <c r="J29" s="547"/>
      <c r="K29" s="547"/>
      <c r="L29" s="547"/>
      <c r="M29" s="552">
        <f t="shared" si="2"/>
        <v>0</v>
      </c>
      <c r="N29" s="534"/>
      <c r="O29" s="534"/>
      <c r="P29" s="534"/>
      <c r="Q29" s="534"/>
      <c r="R29" s="534"/>
      <c r="S29" s="534"/>
    </row>
    <row r="30" spans="1:19" ht="18" x14ac:dyDescent="0.35">
      <c r="A30" s="546" t="s">
        <v>73</v>
      </c>
      <c r="B30" s="547"/>
      <c r="C30" s="547"/>
      <c r="D30" s="547"/>
      <c r="E30" s="547"/>
      <c r="F30" s="548"/>
      <c r="G30" s="549">
        <f t="shared" ref="G30:G49" si="4">C30*D30*F30</f>
        <v>0</v>
      </c>
      <c r="H30" s="550">
        <f t="shared" si="0"/>
        <v>0</v>
      </c>
      <c r="I30" s="551">
        <f t="shared" si="1"/>
        <v>0</v>
      </c>
      <c r="J30" s="547"/>
      <c r="K30" s="547"/>
      <c r="L30" s="547"/>
      <c r="M30" s="552">
        <f t="shared" si="2"/>
        <v>0</v>
      </c>
      <c r="N30" s="534"/>
      <c r="O30" s="534"/>
      <c r="P30" s="534"/>
      <c r="Q30" s="534"/>
      <c r="R30" s="534"/>
      <c r="S30" s="534"/>
    </row>
    <row r="31" spans="1:19" ht="18" x14ac:dyDescent="0.35">
      <c r="A31" s="546" t="s">
        <v>73</v>
      </c>
      <c r="B31" s="547"/>
      <c r="C31" s="547"/>
      <c r="D31" s="547"/>
      <c r="E31" s="547"/>
      <c r="F31" s="548"/>
      <c r="G31" s="549">
        <f t="shared" si="4"/>
        <v>0</v>
      </c>
      <c r="H31" s="550">
        <f t="shared" si="0"/>
        <v>0</v>
      </c>
      <c r="I31" s="551">
        <f t="shared" si="1"/>
        <v>0</v>
      </c>
      <c r="J31" s="547"/>
      <c r="K31" s="547"/>
      <c r="L31" s="547"/>
      <c r="M31" s="552">
        <f t="shared" si="2"/>
        <v>0</v>
      </c>
      <c r="N31" s="534"/>
      <c r="O31" s="534"/>
      <c r="P31" s="534"/>
      <c r="Q31" s="534"/>
      <c r="R31" s="534"/>
      <c r="S31" s="534"/>
    </row>
    <row r="32" spans="1:19" ht="18" x14ac:dyDescent="0.35">
      <c r="A32" s="546" t="s">
        <v>73</v>
      </c>
      <c r="B32" s="547"/>
      <c r="C32" s="547"/>
      <c r="D32" s="547"/>
      <c r="E32" s="547"/>
      <c r="F32" s="548"/>
      <c r="G32" s="549">
        <f t="shared" si="4"/>
        <v>0</v>
      </c>
      <c r="H32" s="550">
        <f t="shared" si="0"/>
        <v>0</v>
      </c>
      <c r="I32" s="551">
        <f t="shared" si="1"/>
        <v>0</v>
      </c>
      <c r="J32" s="547"/>
      <c r="K32" s="547"/>
      <c r="L32" s="547"/>
      <c r="M32" s="552">
        <f t="shared" si="2"/>
        <v>0</v>
      </c>
      <c r="N32" s="534"/>
      <c r="O32" s="534"/>
      <c r="P32" s="534"/>
      <c r="Q32" s="534"/>
      <c r="R32" s="534"/>
      <c r="S32" s="534"/>
    </row>
    <row r="33" spans="1:19" ht="18" x14ac:dyDescent="0.35">
      <c r="A33" s="546" t="s">
        <v>73</v>
      </c>
      <c r="B33" s="547"/>
      <c r="C33" s="547"/>
      <c r="D33" s="547"/>
      <c r="E33" s="547"/>
      <c r="F33" s="548"/>
      <c r="G33" s="549">
        <f t="shared" si="4"/>
        <v>0</v>
      </c>
      <c r="H33" s="550">
        <f t="shared" si="0"/>
        <v>0</v>
      </c>
      <c r="I33" s="551">
        <f t="shared" si="1"/>
        <v>0</v>
      </c>
      <c r="J33" s="547"/>
      <c r="K33" s="547"/>
      <c r="L33" s="547"/>
      <c r="M33" s="552">
        <f t="shared" si="2"/>
        <v>0</v>
      </c>
      <c r="N33" s="534"/>
      <c r="O33" s="534"/>
      <c r="P33" s="534"/>
      <c r="Q33" s="534"/>
      <c r="R33" s="534"/>
      <c r="S33" s="534"/>
    </row>
    <row r="34" spans="1:19" ht="18" x14ac:dyDescent="0.35">
      <c r="A34" s="546" t="s">
        <v>73</v>
      </c>
      <c r="B34" s="547"/>
      <c r="C34" s="547"/>
      <c r="D34" s="547"/>
      <c r="E34" s="547"/>
      <c r="F34" s="548"/>
      <c r="G34" s="549">
        <f t="shared" si="4"/>
        <v>0</v>
      </c>
      <c r="H34" s="550">
        <f t="shared" si="0"/>
        <v>0</v>
      </c>
      <c r="I34" s="551">
        <f t="shared" si="1"/>
        <v>0</v>
      </c>
      <c r="J34" s="547"/>
      <c r="K34" s="547"/>
      <c r="L34" s="547"/>
      <c r="M34" s="552">
        <f t="shared" si="2"/>
        <v>0</v>
      </c>
      <c r="N34" s="534"/>
      <c r="O34" s="534"/>
      <c r="P34" s="534"/>
      <c r="Q34" s="534"/>
      <c r="R34" s="534"/>
      <c r="S34" s="534"/>
    </row>
    <row r="35" spans="1:19" ht="18" x14ac:dyDescent="0.35">
      <c r="A35" s="546" t="s">
        <v>73</v>
      </c>
      <c r="B35" s="547"/>
      <c r="C35" s="547"/>
      <c r="D35" s="547"/>
      <c r="E35" s="547"/>
      <c r="F35" s="548"/>
      <c r="G35" s="549">
        <f t="shared" si="4"/>
        <v>0</v>
      </c>
      <c r="H35" s="550">
        <f t="shared" si="0"/>
        <v>0</v>
      </c>
      <c r="I35" s="551">
        <f t="shared" si="1"/>
        <v>0</v>
      </c>
      <c r="J35" s="547"/>
      <c r="K35" s="547"/>
      <c r="L35" s="547"/>
      <c r="M35" s="552">
        <f t="shared" si="2"/>
        <v>0</v>
      </c>
      <c r="N35" s="534"/>
      <c r="O35" s="534"/>
      <c r="P35" s="534"/>
      <c r="Q35" s="534"/>
      <c r="R35" s="534"/>
      <c r="S35" s="534"/>
    </row>
    <row r="36" spans="1:19" ht="18" x14ac:dyDescent="0.35">
      <c r="A36" s="546" t="s">
        <v>73</v>
      </c>
      <c r="B36" s="547"/>
      <c r="C36" s="547"/>
      <c r="D36" s="547"/>
      <c r="E36" s="547"/>
      <c r="F36" s="548"/>
      <c r="G36" s="549">
        <f t="shared" si="4"/>
        <v>0</v>
      </c>
      <c r="H36" s="550">
        <f t="shared" si="0"/>
        <v>0</v>
      </c>
      <c r="I36" s="551">
        <f t="shared" si="1"/>
        <v>0</v>
      </c>
      <c r="J36" s="547"/>
      <c r="K36" s="547"/>
      <c r="L36" s="547"/>
      <c r="M36" s="552">
        <f t="shared" si="2"/>
        <v>0</v>
      </c>
      <c r="N36" s="534"/>
      <c r="O36" s="534"/>
      <c r="P36" s="534"/>
      <c r="Q36" s="534"/>
      <c r="R36" s="534"/>
      <c r="S36" s="534"/>
    </row>
    <row r="37" spans="1:19" ht="18" x14ac:dyDescent="0.35">
      <c r="A37" s="546" t="s">
        <v>73</v>
      </c>
      <c r="B37" s="547"/>
      <c r="C37" s="547"/>
      <c r="D37" s="547"/>
      <c r="E37" s="547"/>
      <c r="F37" s="548"/>
      <c r="G37" s="549">
        <f t="shared" si="4"/>
        <v>0</v>
      </c>
      <c r="H37" s="550">
        <f>((E37*2*F37)+(D37*F37))*C37</f>
        <v>0</v>
      </c>
      <c r="I37" s="551">
        <f t="shared" si="1"/>
        <v>0</v>
      </c>
      <c r="J37" s="547"/>
      <c r="K37" s="547"/>
      <c r="L37" s="547"/>
      <c r="M37" s="552">
        <f t="shared" si="2"/>
        <v>0</v>
      </c>
      <c r="N37" s="534"/>
      <c r="O37" s="534"/>
      <c r="P37" s="534"/>
      <c r="Q37" s="534"/>
      <c r="R37" s="534"/>
      <c r="S37" s="534"/>
    </row>
    <row r="38" spans="1:19" ht="18" x14ac:dyDescent="0.35">
      <c r="A38" s="546" t="s">
        <v>73</v>
      </c>
      <c r="B38" s="547"/>
      <c r="C38" s="547"/>
      <c r="D38" s="547"/>
      <c r="E38" s="547"/>
      <c r="F38" s="548"/>
      <c r="G38" s="549">
        <f t="shared" si="4"/>
        <v>0</v>
      </c>
      <c r="H38" s="550">
        <f t="shared" ref="H38:H49" si="5">((E38*2*F38)+(D38*F38))*C38</f>
        <v>0</v>
      </c>
      <c r="I38" s="551">
        <f t="shared" si="1"/>
        <v>0</v>
      </c>
      <c r="J38" s="547"/>
      <c r="K38" s="547"/>
      <c r="L38" s="547"/>
      <c r="M38" s="552">
        <f t="shared" si="2"/>
        <v>0</v>
      </c>
      <c r="N38" s="534"/>
      <c r="O38" s="534"/>
      <c r="P38" s="534"/>
      <c r="Q38" s="534"/>
      <c r="R38" s="534"/>
      <c r="S38" s="534"/>
    </row>
    <row r="39" spans="1:19" ht="18" x14ac:dyDescent="0.35">
      <c r="A39" s="546" t="s">
        <v>73</v>
      </c>
      <c r="B39" s="547"/>
      <c r="C39" s="547"/>
      <c r="D39" s="547"/>
      <c r="E39" s="547"/>
      <c r="F39" s="548"/>
      <c r="G39" s="549">
        <f t="shared" si="4"/>
        <v>0</v>
      </c>
      <c r="H39" s="550">
        <f t="shared" si="5"/>
        <v>0</v>
      </c>
      <c r="I39" s="551">
        <f t="shared" si="1"/>
        <v>0</v>
      </c>
      <c r="J39" s="547"/>
      <c r="K39" s="547"/>
      <c r="L39" s="547"/>
      <c r="M39" s="552">
        <f t="shared" si="2"/>
        <v>0</v>
      </c>
      <c r="N39" s="534"/>
      <c r="O39" s="534"/>
      <c r="P39" s="534"/>
      <c r="Q39" s="534"/>
      <c r="R39" s="534"/>
      <c r="S39" s="534"/>
    </row>
    <row r="40" spans="1:19" ht="18" x14ac:dyDescent="0.35">
      <c r="A40" s="546" t="s">
        <v>73</v>
      </c>
      <c r="B40" s="547"/>
      <c r="C40" s="547"/>
      <c r="D40" s="547"/>
      <c r="E40" s="547"/>
      <c r="F40" s="548"/>
      <c r="G40" s="549">
        <f t="shared" si="4"/>
        <v>0</v>
      </c>
      <c r="H40" s="550">
        <f t="shared" si="5"/>
        <v>0</v>
      </c>
      <c r="I40" s="551">
        <f t="shared" si="1"/>
        <v>0</v>
      </c>
      <c r="J40" s="547"/>
      <c r="K40" s="547"/>
      <c r="L40" s="547"/>
      <c r="M40" s="552">
        <f t="shared" si="2"/>
        <v>0</v>
      </c>
      <c r="N40" s="534"/>
      <c r="O40" s="534"/>
      <c r="P40" s="534"/>
      <c r="Q40" s="534"/>
      <c r="R40" s="534"/>
      <c r="S40" s="534"/>
    </row>
    <row r="41" spans="1:19" ht="18" x14ac:dyDescent="0.35">
      <c r="A41" s="546" t="s">
        <v>73</v>
      </c>
      <c r="B41" s="547"/>
      <c r="C41" s="547"/>
      <c r="D41" s="547"/>
      <c r="E41" s="547"/>
      <c r="F41" s="548"/>
      <c r="G41" s="549">
        <f t="shared" si="4"/>
        <v>0</v>
      </c>
      <c r="H41" s="550">
        <f t="shared" si="5"/>
        <v>0</v>
      </c>
      <c r="I41" s="551">
        <f t="shared" si="1"/>
        <v>0</v>
      </c>
      <c r="J41" s="547"/>
      <c r="K41" s="547"/>
      <c r="L41" s="547"/>
      <c r="M41" s="552">
        <f t="shared" si="2"/>
        <v>0</v>
      </c>
      <c r="N41" s="534"/>
      <c r="O41" s="534"/>
      <c r="P41" s="534"/>
      <c r="Q41" s="534"/>
      <c r="R41" s="534"/>
      <c r="S41" s="534"/>
    </row>
    <row r="42" spans="1:19" ht="18" x14ac:dyDescent="0.35">
      <c r="A42" s="546" t="s">
        <v>73</v>
      </c>
      <c r="B42" s="547"/>
      <c r="C42" s="547"/>
      <c r="D42" s="547"/>
      <c r="E42" s="547"/>
      <c r="F42" s="548"/>
      <c r="G42" s="549">
        <f t="shared" si="4"/>
        <v>0</v>
      </c>
      <c r="H42" s="550">
        <f t="shared" si="5"/>
        <v>0</v>
      </c>
      <c r="I42" s="551">
        <f t="shared" si="1"/>
        <v>0</v>
      </c>
      <c r="J42" s="547"/>
      <c r="K42" s="547"/>
      <c r="L42" s="547"/>
      <c r="M42" s="552">
        <f t="shared" si="2"/>
        <v>0</v>
      </c>
      <c r="N42" s="534"/>
      <c r="O42" s="534"/>
      <c r="P42" s="534"/>
      <c r="Q42" s="534"/>
      <c r="R42" s="534"/>
      <c r="S42" s="534"/>
    </row>
    <row r="43" spans="1:19" ht="18" x14ac:dyDescent="0.35">
      <c r="A43" s="546" t="s">
        <v>73</v>
      </c>
      <c r="B43" s="547"/>
      <c r="C43" s="547"/>
      <c r="D43" s="547"/>
      <c r="E43" s="547"/>
      <c r="F43" s="548"/>
      <c r="G43" s="549">
        <f t="shared" si="4"/>
        <v>0</v>
      </c>
      <c r="H43" s="550">
        <f t="shared" si="5"/>
        <v>0</v>
      </c>
      <c r="I43" s="551">
        <f t="shared" si="1"/>
        <v>0</v>
      </c>
      <c r="J43" s="547"/>
      <c r="K43" s="547"/>
      <c r="L43" s="547"/>
      <c r="M43" s="552">
        <f t="shared" si="2"/>
        <v>0</v>
      </c>
      <c r="N43" s="534"/>
      <c r="O43" s="534"/>
      <c r="P43" s="534"/>
      <c r="Q43" s="534"/>
      <c r="R43" s="534"/>
      <c r="S43" s="534"/>
    </row>
    <row r="44" spans="1:19" ht="18" x14ac:dyDescent="0.35">
      <c r="A44" s="546" t="s">
        <v>73</v>
      </c>
      <c r="B44" s="547"/>
      <c r="C44" s="547"/>
      <c r="D44" s="547"/>
      <c r="E44" s="547"/>
      <c r="F44" s="548"/>
      <c r="G44" s="549">
        <f t="shared" si="4"/>
        <v>0</v>
      </c>
      <c r="H44" s="550">
        <f t="shared" si="5"/>
        <v>0</v>
      </c>
      <c r="I44" s="551">
        <f t="shared" si="1"/>
        <v>0</v>
      </c>
      <c r="J44" s="547"/>
      <c r="K44" s="547"/>
      <c r="L44" s="547"/>
      <c r="M44" s="552">
        <f t="shared" si="2"/>
        <v>0</v>
      </c>
      <c r="N44" s="534"/>
      <c r="O44" s="534"/>
      <c r="P44" s="534"/>
      <c r="Q44" s="534"/>
      <c r="R44" s="534"/>
      <c r="S44" s="534"/>
    </row>
    <row r="45" spans="1:19" ht="18" x14ac:dyDescent="0.35">
      <c r="A45" s="546" t="s">
        <v>73</v>
      </c>
      <c r="B45" s="547"/>
      <c r="C45" s="547"/>
      <c r="D45" s="547"/>
      <c r="E45" s="547"/>
      <c r="F45" s="548"/>
      <c r="G45" s="549">
        <f t="shared" si="4"/>
        <v>0</v>
      </c>
      <c r="H45" s="550">
        <f t="shared" si="5"/>
        <v>0</v>
      </c>
      <c r="I45" s="551">
        <f t="shared" si="1"/>
        <v>0</v>
      </c>
      <c r="J45" s="547"/>
      <c r="K45" s="547"/>
      <c r="L45" s="547"/>
      <c r="M45" s="552">
        <f t="shared" si="2"/>
        <v>0</v>
      </c>
      <c r="N45" s="534"/>
      <c r="O45" s="534"/>
      <c r="P45" s="534"/>
      <c r="Q45" s="534"/>
      <c r="R45" s="534"/>
      <c r="S45" s="534"/>
    </row>
    <row r="46" spans="1:19" ht="18" x14ac:dyDescent="0.35">
      <c r="A46" s="546" t="s">
        <v>73</v>
      </c>
      <c r="B46" s="547"/>
      <c r="C46" s="547"/>
      <c r="D46" s="547"/>
      <c r="E46" s="547"/>
      <c r="F46" s="548"/>
      <c r="G46" s="549">
        <f t="shared" si="4"/>
        <v>0</v>
      </c>
      <c r="H46" s="550">
        <f t="shared" si="5"/>
        <v>0</v>
      </c>
      <c r="I46" s="551">
        <f t="shared" si="1"/>
        <v>0</v>
      </c>
      <c r="J46" s="547"/>
      <c r="K46" s="547"/>
      <c r="L46" s="547"/>
      <c r="M46" s="552">
        <f t="shared" si="2"/>
        <v>0</v>
      </c>
      <c r="N46" s="534"/>
      <c r="O46" s="534"/>
      <c r="P46" s="534"/>
      <c r="Q46" s="534"/>
      <c r="R46" s="534"/>
      <c r="S46" s="534"/>
    </row>
    <row r="47" spans="1:19" ht="18" x14ac:dyDescent="0.35">
      <c r="A47" s="546" t="s">
        <v>73</v>
      </c>
      <c r="B47" s="547"/>
      <c r="C47" s="547"/>
      <c r="D47" s="547"/>
      <c r="E47" s="547"/>
      <c r="F47" s="548"/>
      <c r="G47" s="549">
        <f t="shared" si="4"/>
        <v>0</v>
      </c>
      <c r="H47" s="550">
        <f t="shared" si="5"/>
        <v>0</v>
      </c>
      <c r="I47" s="551">
        <f t="shared" si="1"/>
        <v>0</v>
      </c>
      <c r="J47" s="547"/>
      <c r="K47" s="547"/>
      <c r="L47" s="547"/>
      <c r="M47" s="552">
        <f t="shared" si="2"/>
        <v>0</v>
      </c>
      <c r="N47" s="534"/>
      <c r="O47" s="534"/>
      <c r="P47" s="534"/>
      <c r="Q47" s="534"/>
      <c r="R47" s="534"/>
      <c r="S47" s="534"/>
    </row>
    <row r="48" spans="1:19" ht="18" x14ac:dyDescent="0.35">
      <c r="A48" s="546" t="s">
        <v>73</v>
      </c>
      <c r="B48" s="547"/>
      <c r="C48" s="547"/>
      <c r="D48" s="547"/>
      <c r="E48" s="547"/>
      <c r="F48" s="548"/>
      <c r="G48" s="549">
        <f t="shared" si="4"/>
        <v>0</v>
      </c>
      <c r="H48" s="550">
        <f t="shared" si="5"/>
        <v>0</v>
      </c>
      <c r="I48" s="551">
        <f t="shared" si="1"/>
        <v>0</v>
      </c>
      <c r="J48" s="547"/>
      <c r="K48" s="547"/>
      <c r="L48" s="547"/>
      <c r="M48" s="552">
        <f t="shared" si="2"/>
        <v>0</v>
      </c>
      <c r="N48" s="534"/>
      <c r="O48" s="534"/>
      <c r="P48" s="534"/>
      <c r="Q48" s="534"/>
      <c r="R48" s="534"/>
      <c r="S48" s="534"/>
    </row>
    <row r="49" spans="1:19" ht="18" x14ac:dyDescent="0.35">
      <c r="A49" s="546" t="s">
        <v>73</v>
      </c>
      <c r="B49" s="547"/>
      <c r="C49" s="547"/>
      <c r="D49" s="547"/>
      <c r="E49" s="547"/>
      <c r="F49" s="548"/>
      <c r="G49" s="549">
        <f t="shared" si="4"/>
        <v>0</v>
      </c>
      <c r="H49" s="550">
        <f t="shared" si="5"/>
        <v>0</v>
      </c>
      <c r="I49" s="551">
        <f t="shared" si="1"/>
        <v>0</v>
      </c>
      <c r="J49" s="547"/>
      <c r="K49" s="547"/>
      <c r="L49" s="547"/>
      <c r="M49" s="552">
        <f t="shared" si="2"/>
        <v>0</v>
      </c>
      <c r="N49" s="534"/>
      <c r="O49" s="534"/>
      <c r="P49" s="534"/>
      <c r="Q49" s="534"/>
      <c r="R49" s="534"/>
      <c r="S49" s="534"/>
    </row>
    <row r="50" spans="1:19" ht="18" x14ac:dyDescent="0.35">
      <c r="A50" s="546" t="s">
        <v>73</v>
      </c>
      <c r="B50" s="547"/>
      <c r="C50" s="547"/>
      <c r="D50" s="547"/>
      <c r="E50" s="547"/>
      <c r="F50" s="548"/>
      <c r="G50" s="549">
        <f>C50*D50*F50</f>
        <v>0</v>
      </c>
      <c r="H50" s="550">
        <f>((E50*2*F50)+(D50*F50))*C50</f>
        <v>0</v>
      </c>
      <c r="I50" s="551">
        <f>C50*D50*E50*F50</f>
        <v>0</v>
      </c>
      <c r="J50" s="547"/>
      <c r="K50" s="547"/>
      <c r="L50" s="547"/>
      <c r="M50" s="552">
        <f>J50*K50*L50</f>
        <v>0</v>
      </c>
      <c r="N50" s="534"/>
      <c r="O50" s="534"/>
      <c r="P50" s="534"/>
      <c r="Q50" s="534"/>
      <c r="R50" s="534"/>
      <c r="S50" s="534"/>
    </row>
    <row r="51" spans="1:19" ht="18" x14ac:dyDescent="0.35">
      <c r="A51" s="546" t="s">
        <v>73</v>
      </c>
      <c r="B51" s="547"/>
      <c r="C51" s="547"/>
      <c r="D51" s="547"/>
      <c r="E51" s="547"/>
      <c r="F51" s="548"/>
      <c r="G51" s="549">
        <f>C51*D51*F51</f>
        <v>0</v>
      </c>
      <c r="H51" s="550">
        <f>((E51*2*F51)+(D51*F51))*C51</f>
        <v>0</v>
      </c>
      <c r="I51" s="551">
        <f>C51*D51*E51*F51</f>
        <v>0</v>
      </c>
      <c r="J51" s="547"/>
      <c r="K51" s="547"/>
      <c r="L51" s="547"/>
      <c r="M51" s="552">
        <f>J51*K51*L51</f>
        <v>0</v>
      </c>
      <c r="N51" s="534"/>
      <c r="O51" s="534"/>
      <c r="P51" s="534"/>
      <c r="Q51" s="534"/>
      <c r="R51" s="534"/>
      <c r="S51" s="534"/>
    </row>
    <row r="52" spans="1:19" ht="18" x14ac:dyDescent="0.35">
      <c r="A52" s="546" t="s">
        <v>73</v>
      </c>
      <c r="B52" s="547"/>
      <c r="C52" s="547"/>
      <c r="D52" s="547"/>
      <c r="E52" s="547"/>
      <c r="F52" s="548"/>
      <c r="G52" s="549">
        <f t="shared" ref="G52:G54" si="6">C52*D52*F52</f>
        <v>0</v>
      </c>
      <c r="H52" s="550">
        <f t="shared" ref="H52:H54" si="7">((E52*2*F52)+(D52*F52))*C52</f>
        <v>0</v>
      </c>
      <c r="I52" s="551">
        <f t="shared" ref="I52:I54" si="8">C52*D52*E52*F52</f>
        <v>0</v>
      </c>
      <c r="J52" s="547"/>
      <c r="K52" s="547"/>
      <c r="L52" s="547"/>
      <c r="M52" s="552">
        <f t="shared" si="2"/>
        <v>0</v>
      </c>
      <c r="N52" s="534"/>
      <c r="O52" s="534"/>
      <c r="P52" s="534"/>
      <c r="Q52" s="534"/>
      <c r="R52" s="534"/>
      <c r="S52" s="534"/>
    </row>
    <row r="53" spans="1:19" ht="18" x14ac:dyDescent="0.35">
      <c r="A53" s="546" t="s">
        <v>73</v>
      </c>
      <c r="B53" s="547"/>
      <c r="C53" s="547"/>
      <c r="D53" s="547"/>
      <c r="E53" s="547"/>
      <c r="F53" s="548"/>
      <c r="G53" s="549">
        <f t="shared" si="6"/>
        <v>0</v>
      </c>
      <c r="H53" s="550">
        <f t="shared" si="7"/>
        <v>0</v>
      </c>
      <c r="I53" s="551">
        <f t="shared" si="8"/>
        <v>0</v>
      </c>
      <c r="J53" s="547"/>
      <c r="K53" s="547"/>
      <c r="L53" s="547"/>
      <c r="M53" s="552">
        <f t="shared" si="2"/>
        <v>0</v>
      </c>
      <c r="N53" s="534"/>
      <c r="O53" s="534"/>
      <c r="P53" s="534"/>
      <c r="Q53" s="534"/>
      <c r="R53" s="534"/>
      <c r="S53" s="534"/>
    </row>
    <row r="54" spans="1:19" ht="18.600000000000001" thickBot="1" x14ac:dyDescent="0.4">
      <c r="A54" s="553" t="s">
        <v>73</v>
      </c>
      <c r="B54" s="554"/>
      <c r="C54" s="554"/>
      <c r="D54" s="554"/>
      <c r="E54" s="554"/>
      <c r="F54" s="555"/>
      <c r="G54" s="556">
        <f t="shared" si="6"/>
        <v>0</v>
      </c>
      <c r="H54" s="557">
        <f t="shared" si="7"/>
        <v>0</v>
      </c>
      <c r="I54" s="558">
        <f t="shared" si="8"/>
        <v>0</v>
      </c>
      <c r="J54" s="554"/>
      <c r="K54" s="554"/>
      <c r="L54" s="554"/>
      <c r="M54" s="559">
        <f t="shared" si="2"/>
        <v>0</v>
      </c>
      <c r="N54" s="534"/>
      <c r="O54" s="534"/>
      <c r="P54" s="534"/>
      <c r="Q54" s="534"/>
      <c r="R54" s="534"/>
      <c r="S54" s="534"/>
    </row>
    <row r="55" spans="1:19" ht="27" thickTop="1" thickBot="1" x14ac:dyDescent="0.55000000000000004">
      <c r="A55" s="560"/>
      <c r="B55" s="561"/>
      <c r="C55" s="560"/>
      <c r="D55" s="562"/>
      <c r="E55" s="562"/>
      <c r="F55" s="563" t="s">
        <v>6</v>
      </c>
      <c r="G55" s="564">
        <f>SUM(G5:G54)</f>
        <v>0</v>
      </c>
      <c r="H55" s="564">
        <f>SUM(H5:H54)</f>
        <v>0</v>
      </c>
      <c r="I55" s="564">
        <f>SUM(I5:I54)</f>
        <v>0</v>
      </c>
      <c r="J55" s="565"/>
      <c r="K55" s="564"/>
      <c r="L55" s="564"/>
      <c r="M55" s="565">
        <f>SUM(M5:M54)</f>
        <v>0</v>
      </c>
      <c r="N55" s="566"/>
      <c r="O55" s="534"/>
      <c r="P55" s="534"/>
      <c r="Q55" s="534"/>
      <c r="R55" s="534"/>
      <c r="S55" s="534"/>
    </row>
    <row r="56" spans="1:19" ht="8.1" customHeight="1" thickTop="1" thickBot="1" x14ac:dyDescent="0.4">
      <c r="A56" s="567"/>
      <c r="B56" s="568"/>
      <c r="C56" s="569"/>
      <c r="D56" s="569"/>
      <c r="E56" s="569"/>
      <c r="F56" s="569"/>
      <c r="G56" s="569"/>
      <c r="H56" s="569"/>
      <c r="I56" s="569"/>
      <c r="J56" s="569"/>
      <c r="K56" s="534"/>
      <c r="L56" s="534"/>
      <c r="M56" s="534"/>
      <c r="N56" s="534"/>
      <c r="O56" s="534"/>
      <c r="P56" s="534"/>
      <c r="Q56" s="534"/>
      <c r="R56" s="534"/>
      <c r="S56" s="534"/>
    </row>
    <row r="57" spans="1:19" ht="24" thickTop="1" x14ac:dyDescent="0.35">
      <c r="A57" s="628" t="s">
        <v>98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30"/>
      <c r="N57" s="534"/>
      <c r="O57" s="534"/>
      <c r="P57" s="534"/>
      <c r="Q57" s="534"/>
      <c r="R57" s="534"/>
      <c r="S57" s="534"/>
    </row>
    <row r="58" spans="1:19" ht="18.600000000000001" thickBot="1" x14ac:dyDescent="0.4">
      <c r="A58" s="535"/>
      <c r="B58" s="536" t="s">
        <v>60</v>
      </c>
      <c r="C58" s="536" t="s">
        <v>61</v>
      </c>
      <c r="D58" s="536" t="s">
        <v>92</v>
      </c>
      <c r="E58" s="536" t="s">
        <v>93</v>
      </c>
      <c r="F58" s="536" t="s">
        <v>94</v>
      </c>
      <c r="G58" s="536" t="s">
        <v>68</v>
      </c>
      <c r="H58" s="536" t="s">
        <v>69</v>
      </c>
      <c r="I58" s="537" t="s">
        <v>70</v>
      </c>
      <c r="J58" s="537" t="s">
        <v>95</v>
      </c>
      <c r="K58" s="537" t="s">
        <v>96</v>
      </c>
      <c r="L58" s="537" t="s">
        <v>97</v>
      </c>
      <c r="M58" s="538" t="s">
        <v>71</v>
      </c>
      <c r="N58" s="534"/>
      <c r="O58" s="534"/>
      <c r="P58" s="534"/>
      <c r="Q58" s="534"/>
      <c r="R58" s="534"/>
      <c r="S58" s="534"/>
    </row>
    <row r="59" spans="1:19" ht="18.600000000000001" thickTop="1" x14ac:dyDescent="0.35">
      <c r="A59" s="539" t="s">
        <v>73</v>
      </c>
      <c r="B59" s="540"/>
      <c r="C59" s="540"/>
      <c r="D59" s="540"/>
      <c r="E59" s="540"/>
      <c r="F59" s="541"/>
      <c r="G59" s="542">
        <f>C59*D59*F59</f>
        <v>0</v>
      </c>
      <c r="H59" s="543">
        <f t="shared" ref="H59:H90" si="9">((E59*2*F59)+(D59*F59))*C59</f>
        <v>0</v>
      </c>
      <c r="I59" s="544">
        <f t="shared" ref="I59:I103" si="10">C59*D59*E59*F59</f>
        <v>0</v>
      </c>
      <c r="J59" s="540"/>
      <c r="K59" s="540"/>
      <c r="L59" s="540"/>
      <c r="M59" s="545">
        <f>J59*K59*L59</f>
        <v>0</v>
      </c>
      <c r="N59" s="534"/>
      <c r="O59" s="534"/>
      <c r="P59" s="534"/>
      <c r="Q59" s="534"/>
      <c r="R59" s="534"/>
      <c r="S59" s="534"/>
    </row>
    <row r="60" spans="1:19" ht="18" x14ac:dyDescent="0.35">
      <c r="A60" s="546" t="s">
        <v>73</v>
      </c>
      <c r="B60" s="547"/>
      <c r="C60" s="547"/>
      <c r="D60" s="547"/>
      <c r="E60" s="547"/>
      <c r="F60" s="548"/>
      <c r="G60" s="549">
        <f>C60*D60*F60</f>
        <v>0</v>
      </c>
      <c r="H60" s="550">
        <f t="shared" si="9"/>
        <v>0</v>
      </c>
      <c r="I60" s="551">
        <f t="shared" si="10"/>
        <v>0</v>
      </c>
      <c r="J60" s="547"/>
      <c r="K60" s="547"/>
      <c r="L60" s="547"/>
      <c r="M60" s="552">
        <f t="shared" ref="M60:M108" si="11">J60*K60*L60</f>
        <v>0</v>
      </c>
      <c r="N60" s="534"/>
      <c r="O60" s="534"/>
      <c r="P60" s="534"/>
      <c r="Q60" s="534"/>
      <c r="R60" s="534"/>
      <c r="S60" s="534"/>
    </row>
    <row r="61" spans="1:19" ht="18" x14ac:dyDescent="0.35">
      <c r="A61" s="546" t="s">
        <v>73</v>
      </c>
      <c r="B61" s="547"/>
      <c r="C61" s="547"/>
      <c r="D61" s="547"/>
      <c r="E61" s="547"/>
      <c r="F61" s="548"/>
      <c r="G61" s="549">
        <f t="shared" ref="G61:G82" si="12">C61*D61*F61</f>
        <v>0</v>
      </c>
      <c r="H61" s="550">
        <f t="shared" si="9"/>
        <v>0</v>
      </c>
      <c r="I61" s="551">
        <f t="shared" si="10"/>
        <v>0</v>
      </c>
      <c r="J61" s="547"/>
      <c r="K61" s="547"/>
      <c r="L61" s="547"/>
      <c r="M61" s="552">
        <f t="shared" si="11"/>
        <v>0</v>
      </c>
      <c r="N61" s="534"/>
      <c r="O61" s="534"/>
      <c r="P61" s="534"/>
      <c r="Q61" s="534"/>
      <c r="R61" s="534"/>
      <c r="S61" s="534"/>
    </row>
    <row r="62" spans="1:19" ht="18" x14ac:dyDescent="0.35">
      <c r="A62" s="546" t="s">
        <v>73</v>
      </c>
      <c r="B62" s="547"/>
      <c r="C62" s="547"/>
      <c r="D62" s="547"/>
      <c r="E62" s="547"/>
      <c r="F62" s="548"/>
      <c r="G62" s="549">
        <f t="shared" si="12"/>
        <v>0</v>
      </c>
      <c r="H62" s="550">
        <f t="shared" si="9"/>
        <v>0</v>
      </c>
      <c r="I62" s="551">
        <f t="shared" si="10"/>
        <v>0</v>
      </c>
      <c r="J62" s="547"/>
      <c r="K62" s="547"/>
      <c r="L62" s="547"/>
      <c r="M62" s="552">
        <f t="shared" si="11"/>
        <v>0</v>
      </c>
      <c r="N62" s="534"/>
      <c r="O62" s="534"/>
      <c r="P62" s="534"/>
      <c r="Q62" s="534"/>
      <c r="R62" s="534"/>
      <c r="S62" s="534"/>
    </row>
    <row r="63" spans="1:19" ht="18" x14ac:dyDescent="0.35">
      <c r="A63" s="546" t="s">
        <v>73</v>
      </c>
      <c r="B63" s="547"/>
      <c r="C63" s="547"/>
      <c r="D63" s="547"/>
      <c r="E63" s="547"/>
      <c r="F63" s="548"/>
      <c r="G63" s="549">
        <f t="shared" si="12"/>
        <v>0</v>
      </c>
      <c r="H63" s="550">
        <f t="shared" si="9"/>
        <v>0</v>
      </c>
      <c r="I63" s="551">
        <f t="shared" si="10"/>
        <v>0</v>
      </c>
      <c r="J63" s="547"/>
      <c r="K63" s="547"/>
      <c r="L63" s="547"/>
      <c r="M63" s="552">
        <f t="shared" si="11"/>
        <v>0</v>
      </c>
      <c r="N63" s="534"/>
      <c r="O63" s="534"/>
      <c r="P63" s="534"/>
      <c r="Q63" s="534"/>
      <c r="R63" s="534"/>
      <c r="S63" s="534"/>
    </row>
    <row r="64" spans="1:19" ht="18" x14ac:dyDescent="0.35">
      <c r="A64" s="546" t="s">
        <v>73</v>
      </c>
      <c r="B64" s="547"/>
      <c r="C64" s="547"/>
      <c r="D64" s="547"/>
      <c r="E64" s="547"/>
      <c r="F64" s="548"/>
      <c r="G64" s="549">
        <f t="shared" si="12"/>
        <v>0</v>
      </c>
      <c r="H64" s="550">
        <f t="shared" si="9"/>
        <v>0</v>
      </c>
      <c r="I64" s="551">
        <f t="shared" si="10"/>
        <v>0</v>
      </c>
      <c r="J64" s="547"/>
      <c r="K64" s="547"/>
      <c r="L64" s="547"/>
      <c r="M64" s="552">
        <f t="shared" si="11"/>
        <v>0</v>
      </c>
      <c r="N64" s="534"/>
      <c r="O64" s="534"/>
      <c r="P64" s="534"/>
      <c r="Q64" s="534"/>
      <c r="R64" s="534"/>
      <c r="S64" s="534"/>
    </row>
    <row r="65" spans="1:19" ht="18" x14ac:dyDescent="0.35">
      <c r="A65" s="546" t="s">
        <v>73</v>
      </c>
      <c r="B65" s="547"/>
      <c r="C65" s="547"/>
      <c r="D65" s="547"/>
      <c r="E65" s="547"/>
      <c r="F65" s="548"/>
      <c r="G65" s="549">
        <f t="shared" si="12"/>
        <v>0</v>
      </c>
      <c r="H65" s="550">
        <f t="shared" si="9"/>
        <v>0</v>
      </c>
      <c r="I65" s="551">
        <f t="shared" si="10"/>
        <v>0</v>
      </c>
      <c r="J65" s="547"/>
      <c r="K65" s="547"/>
      <c r="L65" s="547"/>
      <c r="M65" s="552">
        <f t="shared" si="11"/>
        <v>0</v>
      </c>
      <c r="N65" s="534"/>
      <c r="O65" s="534"/>
      <c r="P65" s="534"/>
      <c r="Q65" s="534"/>
      <c r="R65" s="534"/>
      <c r="S65" s="534"/>
    </row>
    <row r="66" spans="1:19" ht="18" x14ac:dyDescent="0.35">
      <c r="A66" s="546" t="s">
        <v>73</v>
      </c>
      <c r="B66" s="547"/>
      <c r="C66" s="547"/>
      <c r="D66" s="547"/>
      <c r="E66" s="547"/>
      <c r="F66" s="548"/>
      <c r="G66" s="549">
        <f t="shared" si="12"/>
        <v>0</v>
      </c>
      <c r="H66" s="550">
        <f t="shared" si="9"/>
        <v>0</v>
      </c>
      <c r="I66" s="551">
        <f t="shared" si="10"/>
        <v>0</v>
      </c>
      <c r="J66" s="547"/>
      <c r="K66" s="547"/>
      <c r="L66" s="547"/>
      <c r="M66" s="552">
        <f t="shared" si="11"/>
        <v>0</v>
      </c>
      <c r="N66" s="534"/>
      <c r="O66" s="534"/>
      <c r="P66" s="534"/>
      <c r="Q66" s="534"/>
      <c r="R66" s="534"/>
      <c r="S66" s="534"/>
    </row>
    <row r="67" spans="1:19" ht="18" x14ac:dyDescent="0.35">
      <c r="A67" s="546" t="s">
        <v>73</v>
      </c>
      <c r="B67" s="547"/>
      <c r="C67" s="547"/>
      <c r="D67" s="547"/>
      <c r="E67" s="547"/>
      <c r="F67" s="548"/>
      <c r="G67" s="549">
        <f t="shared" si="12"/>
        <v>0</v>
      </c>
      <c r="H67" s="550">
        <f t="shared" si="9"/>
        <v>0</v>
      </c>
      <c r="I67" s="551">
        <f t="shared" si="10"/>
        <v>0</v>
      </c>
      <c r="J67" s="547"/>
      <c r="K67" s="547"/>
      <c r="L67" s="547"/>
      <c r="M67" s="552">
        <f t="shared" si="11"/>
        <v>0</v>
      </c>
      <c r="N67" s="534"/>
      <c r="O67" s="534"/>
      <c r="P67" s="534"/>
      <c r="Q67" s="534"/>
      <c r="R67" s="534"/>
      <c r="S67" s="534"/>
    </row>
    <row r="68" spans="1:19" ht="18" x14ac:dyDescent="0.35">
      <c r="A68" s="546" t="s">
        <v>73</v>
      </c>
      <c r="B68" s="547"/>
      <c r="C68" s="547"/>
      <c r="D68" s="547"/>
      <c r="E68" s="547"/>
      <c r="F68" s="548"/>
      <c r="G68" s="549">
        <f t="shared" si="12"/>
        <v>0</v>
      </c>
      <c r="H68" s="550">
        <f t="shared" si="9"/>
        <v>0</v>
      </c>
      <c r="I68" s="551">
        <f t="shared" si="10"/>
        <v>0</v>
      </c>
      <c r="J68" s="547"/>
      <c r="K68" s="547"/>
      <c r="L68" s="547"/>
      <c r="M68" s="552">
        <f t="shared" si="11"/>
        <v>0</v>
      </c>
      <c r="N68" s="534"/>
      <c r="O68" s="534"/>
      <c r="P68" s="534"/>
      <c r="Q68" s="534"/>
      <c r="R68" s="534"/>
      <c r="S68" s="534"/>
    </row>
    <row r="69" spans="1:19" ht="18" x14ac:dyDescent="0.35">
      <c r="A69" s="546" t="s">
        <v>73</v>
      </c>
      <c r="B69" s="547"/>
      <c r="C69" s="547"/>
      <c r="D69" s="547"/>
      <c r="E69" s="547"/>
      <c r="F69" s="548"/>
      <c r="G69" s="549">
        <f t="shared" si="12"/>
        <v>0</v>
      </c>
      <c r="H69" s="550">
        <f t="shared" si="9"/>
        <v>0</v>
      </c>
      <c r="I69" s="551">
        <f t="shared" si="10"/>
        <v>0</v>
      </c>
      <c r="J69" s="547"/>
      <c r="K69" s="547"/>
      <c r="L69" s="547"/>
      <c r="M69" s="552">
        <f t="shared" si="11"/>
        <v>0</v>
      </c>
      <c r="N69" s="534"/>
      <c r="O69" s="534"/>
      <c r="P69" s="534"/>
      <c r="Q69" s="534"/>
      <c r="R69" s="534"/>
      <c r="S69" s="534"/>
    </row>
    <row r="70" spans="1:19" ht="18" x14ac:dyDescent="0.35">
      <c r="A70" s="546" t="s">
        <v>73</v>
      </c>
      <c r="B70" s="547"/>
      <c r="C70" s="547"/>
      <c r="D70" s="547"/>
      <c r="E70" s="547"/>
      <c r="F70" s="548"/>
      <c r="G70" s="549">
        <f t="shared" si="12"/>
        <v>0</v>
      </c>
      <c r="H70" s="550">
        <f t="shared" si="9"/>
        <v>0</v>
      </c>
      <c r="I70" s="551">
        <f t="shared" si="10"/>
        <v>0</v>
      </c>
      <c r="J70" s="547"/>
      <c r="K70" s="547"/>
      <c r="L70" s="547"/>
      <c r="M70" s="552">
        <f t="shared" si="11"/>
        <v>0</v>
      </c>
      <c r="N70" s="534"/>
      <c r="O70" s="534"/>
      <c r="P70" s="534"/>
      <c r="Q70" s="534"/>
      <c r="R70" s="534"/>
      <c r="S70" s="534"/>
    </row>
    <row r="71" spans="1:19" ht="18" x14ac:dyDescent="0.35">
      <c r="A71" s="546" t="s">
        <v>73</v>
      </c>
      <c r="B71" s="547"/>
      <c r="C71" s="547"/>
      <c r="D71" s="547"/>
      <c r="E71" s="547"/>
      <c r="F71" s="548"/>
      <c r="G71" s="549">
        <f t="shared" si="12"/>
        <v>0</v>
      </c>
      <c r="H71" s="550">
        <f t="shared" si="9"/>
        <v>0</v>
      </c>
      <c r="I71" s="551">
        <f t="shared" si="10"/>
        <v>0</v>
      </c>
      <c r="J71" s="547"/>
      <c r="K71" s="547"/>
      <c r="L71" s="547"/>
      <c r="M71" s="552">
        <f t="shared" si="11"/>
        <v>0</v>
      </c>
      <c r="N71" s="534"/>
      <c r="O71" s="534"/>
      <c r="P71" s="534"/>
      <c r="Q71" s="534"/>
      <c r="R71" s="534"/>
      <c r="S71" s="534"/>
    </row>
    <row r="72" spans="1:19" ht="18" x14ac:dyDescent="0.35">
      <c r="A72" s="546" t="s">
        <v>73</v>
      </c>
      <c r="B72" s="547"/>
      <c r="C72" s="547"/>
      <c r="D72" s="547"/>
      <c r="E72" s="547"/>
      <c r="F72" s="548"/>
      <c r="G72" s="549">
        <f t="shared" si="12"/>
        <v>0</v>
      </c>
      <c r="H72" s="550">
        <f t="shared" si="9"/>
        <v>0</v>
      </c>
      <c r="I72" s="551">
        <f t="shared" si="10"/>
        <v>0</v>
      </c>
      <c r="J72" s="547"/>
      <c r="K72" s="547"/>
      <c r="L72" s="547"/>
      <c r="M72" s="552">
        <f t="shared" si="11"/>
        <v>0</v>
      </c>
      <c r="N72" s="534"/>
      <c r="O72" s="534"/>
      <c r="P72" s="534"/>
      <c r="Q72" s="534"/>
      <c r="R72" s="534"/>
      <c r="S72" s="534"/>
    </row>
    <row r="73" spans="1:19" ht="18" x14ac:dyDescent="0.35">
      <c r="A73" s="546" t="s">
        <v>73</v>
      </c>
      <c r="B73" s="547"/>
      <c r="C73" s="547"/>
      <c r="D73" s="547"/>
      <c r="E73" s="547"/>
      <c r="F73" s="548"/>
      <c r="G73" s="549">
        <f t="shared" si="12"/>
        <v>0</v>
      </c>
      <c r="H73" s="550">
        <f t="shared" si="9"/>
        <v>0</v>
      </c>
      <c r="I73" s="551">
        <f t="shared" si="10"/>
        <v>0</v>
      </c>
      <c r="J73" s="547"/>
      <c r="K73" s="547"/>
      <c r="L73" s="547"/>
      <c r="M73" s="552">
        <f t="shared" si="11"/>
        <v>0</v>
      </c>
      <c r="N73" s="534"/>
      <c r="O73" s="534"/>
      <c r="P73" s="534"/>
      <c r="Q73" s="534"/>
      <c r="R73" s="534"/>
      <c r="S73" s="534"/>
    </row>
    <row r="74" spans="1:19" ht="18" x14ac:dyDescent="0.35">
      <c r="A74" s="546" t="s">
        <v>73</v>
      </c>
      <c r="B74" s="547"/>
      <c r="C74" s="547"/>
      <c r="D74" s="547"/>
      <c r="E74" s="547"/>
      <c r="F74" s="548"/>
      <c r="G74" s="549">
        <f t="shared" si="12"/>
        <v>0</v>
      </c>
      <c r="H74" s="550">
        <f t="shared" si="9"/>
        <v>0</v>
      </c>
      <c r="I74" s="551">
        <f t="shared" si="10"/>
        <v>0</v>
      </c>
      <c r="J74" s="547"/>
      <c r="K74" s="547"/>
      <c r="L74" s="547"/>
      <c r="M74" s="552">
        <f t="shared" si="11"/>
        <v>0</v>
      </c>
      <c r="N74" s="534"/>
      <c r="O74" s="534"/>
      <c r="P74" s="534"/>
      <c r="Q74" s="534"/>
      <c r="R74" s="534"/>
      <c r="S74" s="534"/>
    </row>
    <row r="75" spans="1:19" ht="18" x14ac:dyDescent="0.35">
      <c r="A75" s="546" t="s">
        <v>73</v>
      </c>
      <c r="B75" s="547"/>
      <c r="C75" s="547"/>
      <c r="D75" s="547"/>
      <c r="E75" s="547"/>
      <c r="F75" s="548"/>
      <c r="G75" s="549">
        <f t="shared" si="12"/>
        <v>0</v>
      </c>
      <c r="H75" s="550">
        <f t="shared" si="9"/>
        <v>0</v>
      </c>
      <c r="I75" s="551">
        <f t="shared" si="10"/>
        <v>0</v>
      </c>
      <c r="J75" s="547"/>
      <c r="K75" s="547"/>
      <c r="L75" s="547"/>
      <c r="M75" s="552">
        <f t="shared" si="11"/>
        <v>0</v>
      </c>
      <c r="N75" s="534"/>
      <c r="O75" s="534"/>
      <c r="P75" s="534"/>
      <c r="Q75" s="534"/>
      <c r="R75" s="534"/>
      <c r="S75" s="534"/>
    </row>
    <row r="76" spans="1:19" ht="18" x14ac:dyDescent="0.35">
      <c r="A76" s="546" t="s">
        <v>73</v>
      </c>
      <c r="B76" s="547"/>
      <c r="C76" s="547"/>
      <c r="D76" s="547"/>
      <c r="E76" s="547"/>
      <c r="F76" s="548"/>
      <c r="G76" s="549">
        <f t="shared" si="12"/>
        <v>0</v>
      </c>
      <c r="H76" s="550">
        <f t="shared" si="9"/>
        <v>0</v>
      </c>
      <c r="I76" s="551">
        <f t="shared" si="10"/>
        <v>0</v>
      </c>
      <c r="J76" s="547"/>
      <c r="K76" s="547"/>
      <c r="L76" s="547"/>
      <c r="M76" s="552">
        <f t="shared" si="11"/>
        <v>0</v>
      </c>
      <c r="N76" s="534"/>
      <c r="O76" s="534"/>
      <c r="P76" s="534"/>
      <c r="Q76" s="534"/>
      <c r="R76" s="534"/>
      <c r="S76" s="534"/>
    </row>
    <row r="77" spans="1:19" ht="18" x14ac:dyDescent="0.35">
      <c r="A77" s="546" t="s">
        <v>73</v>
      </c>
      <c r="B77" s="547"/>
      <c r="C77" s="547"/>
      <c r="D77" s="547"/>
      <c r="E77" s="547"/>
      <c r="F77" s="548"/>
      <c r="G77" s="549">
        <f t="shared" si="12"/>
        <v>0</v>
      </c>
      <c r="H77" s="550">
        <f t="shared" si="9"/>
        <v>0</v>
      </c>
      <c r="I77" s="551">
        <f t="shared" si="10"/>
        <v>0</v>
      </c>
      <c r="J77" s="547"/>
      <c r="K77" s="547"/>
      <c r="L77" s="547"/>
      <c r="M77" s="552">
        <f t="shared" si="11"/>
        <v>0</v>
      </c>
      <c r="N77" s="534"/>
      <c r="O77" s="534"/>
      <c r="P77" s="534"/>
      <c r="Q77" s="534"/>
      <c r="R77" s="534"/>
      <c r="S77" s="534"/>
    </row>
    <row r="78" spans="1:19" ht="18" x14ac:dyDescent="0.35">
      <c r="A78" s="546" t="s">
        <v>73</v>
      </c>
      <c r="B78" s="547"/>
      <c r="C78" s="547"/>
      <c r="D78" s="547"/>
      <c r="E78" s="547"/>
      <c r="F78" s="548"/>
      <c r="G78" s="549">
        <f t="shared" si="12"/>
        <v>0</v>
      </c>
      <c r="H78" s="550">
        <f t="shared" si="9"/>
        <v>0</v>
      </c>
      <c r="I78" s="551">
        <f t="shared" si="10"/>
        <v>0</v>
      </c>
      <c r="J78" s="547"/>
      <c r="K78" s="547"/>
      <c r="L78" s="547"/>
      <c r="M78" s="552">
        <f t="shared" si="11"/>
        <v>0</v>
      </c>
      <c r="N78" s="534"/>
      <c r="O78" s="534"/>
      <c r="P78" s="534"/>
      <c r="Q78" s="534"/>
      <c r="R78" s="534"/>
      <c r="S78" s="534"/>
    </row>
    <row r="79" spans="1:19" ht="18" x14ac:dyDescent="0.35">
      <c r="A79" s="546" t="s">
        <v>73</v>
      </c>
      <c r="B79" s="547"/>
      <c r="C79" s="547"/>
      <c r="D79" s="547"/>
      <c r="E79" s="547"/>
      <c r="F79" s="548"/>
      <c r="G79" s="549">
        <f t="shared" si="12"/>
        <v>0</v>
      </c>
      <c r="H79" s="550">
        <f t="shared" si="9"/>
        <v>0</v>
      </c>
      <c r="I79" s="551">
        <f t="shared" si="10"/>
        <v>0</v>
      </c>
      <c r="J79" s="547"/>
      <c r="K79" s="547"/>
      <c r="L79" s="547"/>
      <c r="M79" s="552">
        <f t="shared" si="11"/>
        <v>0</v>
      </c>
      <c r="N79" s="534"/>
      <c r="O79" s="534"/>
      <c r="P79" s="534"/>
      <c r="Q79" s="534"/>
      <c r="R79" s="534"/>
      <c r="S79" s="534"/>
    </row>
    <row r="80" spans="1:19" ht="18" x14ac:dyDescent="0.35">
      <c r="A80" s="546" t="s">
        <v>73</v>
      </c>
      <c r="B80" s="547"/>
      <c r="C80" s="547"/>
      <c r="D80" s="547"/>
      <c r="E80" s="547"/>
      <c r="F80" s="548"/>
      <c r="G80" s="549">
        <f t="shared" si="12"/>
        <v>0</v>
      </c>
      <c r="H80" s="550">
        <f t="shared" si="9"/>
        <v>0</v>
      </c>
      <c r="I80" s="551">
        <f t="shared" si="10"/>
        <v>0</v>
      </c>
      <c r="J80" s="547"/>
      <c r="K80" s="547"/>
      <c r="L80" s="547"/>
      <c r="M80" s="552">
        <f t="shared" si="11"/>
        <v>0</v>
      </c>
      <c r="N80" s="534"/>
      <c r="O80" s="534"/>
      <c r="P80" s="534"/>
      <c r="Q80" s="534"/>
      <c r="R80" s="534"/>
      <c r="S80" s="534"/>
    </row>
    <row r="81" spans="1:19" ht="18" x14ac:dyDescent="0.35">
      <c r="A81" s="546" t="s">
        <v>73</v>
      </c>
      <c r="B81" s="547"/>
      <c r="C81" s="547"/>
      <c r="D81" s="547"/>
      <c r="E81" s="547"/>
      <c r="F81" s="548"/>
      <c r="G81" s="549">
        <f t="shared" si="12"/>
        <v>0</v>
      </c>
      <c r="H81" s="550">
        <f t="shared" si="9"/>
        <v>0</v>
      </c>
      <c r="I81" s="551">
        <f t="shared" si="10"/>
        <v>0</v>
      </c>
      <c r="J81" s="547"/>
      <c r="K81" s="547"/>
      <c r="L81" s="547"/>
      <c r="M81" s="552">
        <f t="shared" si="11"/>
        <v>0</v>
      </c>
      <c r="N81" s="534"/>
      <c r="O81" s="534"/>
      <c r="P81" s="534"/>
      <c r="Q81" s="534"/>
      <c r="R81" s="534"/>
      <c r="S81" s="534"/>
    </row>
    <row r="82" spans="1:19" ht="18" x14ac:dyDescent="0.35">
      <c r="A82" s="546" t="s">
        <v>73</v>
      </c>
      <c r="B82" s="547"/>
      <c r="C82" s="547"/>
      <c r="D82" s="547"/>
      <c r="E82" s="547"/>
      <c r="F82" s="548"/>
      <c r="G82" s="549">
        <f t="shared" si="12"/>
        <v>0</v>
      </c>
      <c r="H82" s="550">
        <f t="shared" si="9"/>
        <v>0</v>
      </c>
      <c r="I82" s="551">
        <f t="shared" si="10"/>
        <v>0</v>
      </c>
      <c r="J82" s="547"/>
      <c r="K82" s="547"/>
      <c r="L82" s="547"/>
      <c r="M82" s="552">
        <f t="shared" si="11"/>
        <v>0</v>
      </c>
      <c r="N82" s="534"/>
      <c r="O82" s="534"/>
      <c r="P82" s="534"/>
      <c r="Q82" s="534"/>
      <c r="R82" s="534"/>
      <c r="S82" s="534"/>
    </row>
    <row r="83" spans="1:19" ht="18" x14ac:dyDescent="0.35">
      <c r="A83" s="546" t="s">
        <v>73</v>
      </c>
      <c r="B83" s="547"/>
      <c r="C83" s="547"/>
      <c r="D83" s="547"/>
      <c r="E83" s="547"/>
      <c r="F83" s="548"/>
      <c r="G83" s="549">
        <f>C83*D83*F83</f>
        <v>0</v>
      </c>
      <c r="H83" s="550">
        <f t="shared" si="9"/>
        <v>0</v>
      </c>
      <c r="I83" s="551">
        <f t="shared" si="10"/>
        <v>0</v>
      </c>
      <c r="J83" s="547"/>
      <c r="K83" s="547"/>
      <c r="L83" s="547"/>
      <c r="M83" s="552">
        <f t="shared" si="11"/>
        <v>0</v>
      </c>
      <c r="N83" s="534"/>
      <c r="O83" s="534"/>
      <c r="P83" s="534"/>
      <c r="Q83" s="534"/>
      <c r="R83" s="534"/>
      <c r="S83" s="534"/>
    </row>
    <row r="84" spans="1:19" ht="18" x14ac:dyDescent="0.35">
      <c r="A84" s="546" t="s">
        <v>73</v>
      </c>
      <c r="B84" s="547"/>
      <c r="C84" s="547"/>
      <c r="D84" s="547"/>
      <c r="E84" s="547"/>
      <c r="F84" s="548"/>
      <c r="G84" s="549">
        <f t="shared" ref="G84:G103" si="13">C84*D84*F84</f>
        <v>0</v>
      </c>
      <c r="H84" s="550">
        <f t="shared" si="9"/>
        <v>0</v>
      </c>
      <c r="I84" s="551">
        <f t="shared" si="10"/>
        <v>0</v>
      </c>
      <c r="J84" s="547"/>
      <c r="K84" s="547"/>
      <c r="L84" s="547"/>
      <c r="M84" s="552">
        <f t="shared" si="11"/>
        <v>0</v>
      </c>
      <c r="N84" s="534"/>
      <c r="O84" s="534"/>
      <c r="P84" s="534"/>
      <c r="Q84" s="534"/>
      <c r="R84" s="534"/>
      <c r="S84" s="534"/>
    </row>
    <row r="85" spans="1:19" ht="18" x14ac:dyDescent="0.35">
      <c r="A85" s="546" t="s">
        <v>73</v>
      </c>
      <c r="B85" s="547"/>
      <c r="C85" s="547"/>
      <c r="D85" s="547"/>
      <c r="E85" s="547"/>
      <c r="F85" s="548"/>
      <c r="G85" s="549">
        <f t="shared" si="13"/>
        <v>0</v>
      </c>
      <c r="H85" s="550">
        <f t="shared" si="9"/>
        <v>0</v>
      </c>
      <c r="I85" s="551">
        <f t="shared" si="10"/>
        <v>0</v>
      </c>
      <c r="J85" s="547"/>
      <c r="K85" s="547"/>
      <c r="L85" s="547"/>
      <c r="M85" s="552">
        <f t="shared" si="11"/>
        <v>0</v>
      </c>
      <c r="N85" s="534"/>
      <c r="O85" s="534"/>
      <c r="P85" s="534"/>
      <c r="Q85" s="534"/>
      <c r="R85" s="534"/>
      <c r="S85" s="534"/>
    </row>
    <row r="86" spans="1:19" ht="18" x14ac:dyDescent="0.35">
      <c r="A86" s="546" t="s">
        <v>73</v>
      </c>
      <c r="B86" s="547"/>
      <c r="C86" s="547"/>
      <c r="D86" s="547"/>
      <c r="E86" s="547"/>
      <c r="F86" s="548"/>
      <c r="G86" s="549">
        <f t="shared" si="13"/>
        <v>0</v>
      </c>
      <c r="H86" s="550">
        <f t="shared" si="9"/>
        <v>0</v>
      </c>
      <c r="I86" s="551">
        <f t="shared" si="10"/>
        <v>0</v>
      </c>
      <c r="J86" s="547"/>
      <c r="K86" s="547"/>
      <c r="L86" s="547"/>
      <c r="M86" s="552">
        <f t="shared" si="11"/>
        <v>0</v>
      </c>
      <c r="N86" s="534"/>
      <c r="O86" s="534"/>
      <c r="P86" s="534"/>
      <c r="Q86" s="534"/>
      <c r="R86" s="534"/>
      <c r="S86" s="534"/>
    </row>
    <row r="87" spans="1:19" ht="18" x14ac:dyDescent="0.35">
      <c r="A87" s="546" t="s">
        <v>73</v>
      </c>
      <c r="B87" s="547"/>
      <c r="C87" s="547"/>
      <c r="D87" s="547"/>
      <c r="E87" s="547"/>
      <c r="F87" s="548"/>
      <c r="G87" s="549">
        <f t="shared" si="13"/>
        <v>0</v>
      </c>
      <c r="H87" s="550">
        <f t="shared" si="9"/>
        <v>0</v>
      </c>
      <c r="I87" s="551">
        <f t="shared" si="10"/>
        <v>0</v>
      </c>
      <c r="J87" s="547"/>
      <c r="K87" s="547"/>
      <c r="L87" s="547"/>
      <c r="M87" s="552">
        <f t="shared" si="11"/>
        <v>0</v>
      </c>
      <c r="N87" s="534"/>
      <c r="O87" s="534"/>
      <c r="P87" s="534"/>
      <c r="Q87" s="534"/>
      <c r="R87" s="534"/>
      <c r="S87" s="534"/>
    </row>
    <row r="88" spans="1:19" ht="18" x14ac:dyDescent="0.35">
      <c r="A88" s="546" t="s">
        <v>73</v>
      </c>
      <c r="B88" s="547"/>
      <c r="C88" s="547"/>
      <c r="D88" s="547"/>
      <c r="E88" s="547"/>
      <c r="F88" s="548"/>
      <c r="G88" s="549">
        <f t="shared" si="13"/>
        <v>0</v>
      </c>
      <c r="H88" s="550">
        <f t="shared" si="9"/>
        <v>0</v>
      </c>
      <c r="I88" s="551">
        <f t="shared" si="10"/>
        <v>0</v>
      </c>
      <c r="J88" s="547"/>
      <c r="K88" s="547"/>
      <c r="L88" s="547"/>
      <c r="M88" s="552">
        <f t="shared" si="11"/>
        <v>0</v>
      </c>
      <c r="N88" s="534"/>
      <c r="O88" s="534"/>
      <c r="P88" s="534"/>
      <c r="Q88" s="534"/>
      <c r="R88" s="534"/>
      <c r="S88" s="534"/>
    </row>
    <row r="89" spans="1:19" ht="18" x14ac:dyDescent="0.35">
      <c r="A89" s="546" t="s">
        <v>73</v>
      </c>
      <c r="B89" s="547"/>
      <c r="C89" s="547"/>
      <c r="D89" s="547"/>
      <c r="E89" s="547"/>
      <c r="F89" s="548"/>
      <c r="G89" s="549">
        <f t="shared" si="13"/>
        <v>0</v>
      </c>
      <c r="H89" s="550">
        <f t="shared" si="9"/>
        <v>0</v>
      </c>
      <c r="I89" s="551">
        <f t="shared" si="10"/>
        <v>0</v>
      </c>
      <c r="J89" s="547"/>
      <c r="K89" s="547"/>
      <c r="L89" s="547"/>
      <c r="M89" s="552">
        <f t="shared" si="11"/>
        <v>0</v>
      </c>
      <c r="N89" s="534"/>
      <c r="O89" s="534"/>
      <c r="P89" s="534"/>
      <c r="Q89" s="534"/>
      <c r="R89" s="534"/>
      <c r="S89" s="534"/>
    </row>
    <row r="90" spans="1:19" ht="18" x14ac:dyDescent="0.35">
      <c r="A90" s="546" t="s">
        <v>73</v>
      </c>
      <c r="B90" s="547"/>
      <c r="C90" s="547"/>
      <c r="D90" s="547"/>
      <c r="E90" s="547"/>
      <c r="F90" s="548"/>
      <c r="G90" s="549">
        <f t="shared" si="13"/>
        <v>0</v>
      </c>
      <c r="H90" s="550">
        <f t="shared" si="9"/>
        <v>0</v>
      </c>
      <c r="I90" s="551">
        <f t="shared" si="10"/>
        <v>0</v>
      </c>
      <c r="J90" s="547"/>
      <c r="K90" s="547"/>
      <c r="L90" s="547"/>
      <c r="M90" s="552">
        <f t="shared" si="11"/>
        <v>0</v>
      </c>
      <c r="N90" s="534"/>
      <c r="O90" s="534"/>
      <c r="P90" s="534"/>
      <c r="Q90" s="534"/>
      <c r="R90" s="534"/>
      <c r="S90" s="534"/>
    </row>
    <row r="91" spans="1:19" ht="18" x14ac:dyDescent="0.35">
      <c r="A91" s="546" t="s">
        <v>73</v>
      </c>
      <c r="B91" s="547"/>
      <c r="C91" s="547"/>
      <c r="D91" s="547"/>
      <c r="E91" s="547"/>
      <c r="F91" s="548"/>
      <c r="G91" s="549">
        <f t="shared" si="13"/>
        <v>0</v>
      </c>
      <c r="H91" s="550">
        <f>((E91*2*F91)+(D91*F91))*C91</f>
        <v>0</v>
      </c>
      <c r="I91" s="551">
        <f t="shared" si="10"/>
        <v>0</v>
      </c>
      <c r="J91" s="547"/>
      <c r="K91" s="547"/>
      <c r="L91" s="547"/>
      <c r="M91" s="552">
        <f t="shared" si="11"/>
        <v>0</v>
      </c>
      <c r="N91" s="534"/>
      <c r="O91" s="534"/>
      <c r="P91" s="534"/>
      <c r="Q91" s="534"/>
      <c r="R91" s="534"/>
      <c r="S91" s="534"/>
    </row>
    <row r="92" spans="1:19" ht="18" x14ac:dyDescent="0.35">
      <c r="A92" s="546" t="s">
        <v>73</v>
      </c>
      <c r="B92" s="547"/>
      <c r="C92" s="547"/>
      <c r="D92" s="547"/>
      <c r="E92" s="547"/>
      <c r="F92" s="548"/>
      <c r="G92" s="549">
        <f t="shared" si="13"/>
        <v>0</v>
      </c>
      <c r="H92" s="550">
        <f t="shared" ref="H92:H103" si="14">((E92*2*F92)+(D92*F92))*C92</f>
        <v>0</v>
      </c>
      <c r="I92" s="551">
        <f t="shared" si="10"/>
        <v>0</v>
      </c>
      <c r="J92" s="547"/>
      <c r="K92" s="547"/>
      <c r="L92" s="547"/>
      <c r="M92" s="552">
        <f t="shared" si="11"/>
        <v>0</v>
      </c>
      <c r="N92" s="534"/>
      <c r="O92" s="534"/>
      <c r="P92" s="534"/>
      <c r="Q92" s="534"/>
      <c r="R92" s="534"/>
      <c r="S92" s="534"/>
    </row>
    <row r="93" spans="1:19" ht="18" x14ac:dyDescent="0.35">
      <c r="A93" s="546" t="s">
        <v>73</v>
      </c>
      <c r="B93" s="547"/>
      <c r="C93" s="547"/>
      <c r="D93" s="547"/>
      <c r="E93" s="547"/>
      <c r="F93" s="548"/>
      <c r="G93" s="549">
        <f t="shared" si="13"/>
        <v>0</v>
      </c>
      <c r="H93" s="550">
        <f t="shared" si="14"/>
        <v>0</v>
      </c>
      <c r="I93" s="551">
        <f t="shared" si="10"/>
        <v>0</v>
      </c>
      <c r="J93" s="547"/>
      <c r="K93" s="547"/>
      <c r="L93" s="547"/>
      <c r="M93" s="552">
        <f t="shared" si="11"/>
        <v>0</v>
      </c>
      <c r="N93" s="534"/>
      <c r="O93" s="534"/>
      <c r="P93" s="534"/>
      <c r="Q93" s="534"/>
      <c r="R93" s="534"/>
      <c r="S93" s="534"/>
    </row>
    <row r="94" spans="1:19" ht="18" x14ac:dyDescent="0.35">
      <c r="A94" s="546" t="s">
        <v>73</v>
      </c>
      <c r="B94" s="547"/>
      <c r="C94" s="547"/>
      <c r="D94" s="547"/>
      <c r="E94" s="547"/>
      <c r="F94" s="548"/>
      <c r="G94" s="549">
        <f t="shared" si="13"/>
        <v>0</v>
      </c>
      <c r="H94" s="550">
        <f t="shared" si="14"/>
        <v>0</v>
      </c>
      <c r="I94" s="551">
        <f t="shared" si="10"/>
        <v>0</v>
      </c>
      <c r="J94" s="547"/>
      <c r="K94" s="547"/>
      <c r="L94" s="547"/>
      <c r="M94" s="552">
        <f t="shared" si="11"/>
        <v>0</v>
      </c>
      <c r="N94" s="534"/>
      <c r="O94" s="534"/>
      <c r="P94" s="534"/>
      <c r="Q94" s="534"/>
      <c r="R94" s="534"/>
      <c r="S94" s="534"/>
    </row>
    <row r="95" spans="1:19" ht="18" x14ac:dyDescent="0.35">
      <c r="A95" s="546" t="s">
        <v>73</v>
      </c>
      <c r="B95" s="547"/>
      <c r="C95" s="547"/>
      <c r="D95" s="547"/>
      <c r="E95" s="547"/>
      <c r="F95" s="548"/>
      <c r="G95" s="549">
        <f t="shared" si="13"/>
        <v>0</v>
      </c>
      <c r="H95" s="550">
        <f t="shared" si="14"/>
        <v>0</v>
      </c>
      <c r="I95" s="551">
        <f t="shared" si="10"/>
        <v>0</v>
      </c>
      <c r="J95" s="547"/>
      <c r="K95" s="547"/>
      <c r="L95" s="547"/>
      <c r="M95" s="552">
        <f t="shared" si="11"/>
        <v>0</v>
      </c>
      <c r="N95" s="534"/>
      <c r="O95" s="534"/>
      <c r="P95" s="534"/>
      <c r="Q95" s="534"/>
      <c r="R95" s="534"/>
      <c r="S95" s="534"/>
    </row>
    <row r="96" spans="1:19" ht="18" x14ac:dyDescent="0.35">
      <c r="A96" s="546" t="s">
        <v>73</v>
      </c>
      <c r="B96" s="547"/>
      <c r="C96" s="547"/>
      <c r="D96" s="547"/>
      <c r="E96" s="547"/>
      <c r="F96" s="548"/>
      <c r="G96" s="549">
        <f t="shared" si="13"/>
        <v>0</v>
      </c>
      <c r="H96" s="550">
        <f t="shared" si="14"/>
        <v>0</v>
      </c>
      <c r="I96" s="551">
        <f t="shared" si="10"/>
        <v>0</v>
      </c>
      <c r="J96" s="547"/>
      <c r="K96" s="547"/>
      <c r="L96" s="547"/>
      <c r="M96" s="552">
        <f t="shared" si="11"/>
        <v>0</v>
      </c>
      <c r="N96" s="534"/>
      <c r="O96" s="534"/>
      <c r="P96" s="534"/>
      <c r="Q96" s="534"/>
      <c r="R96" s="534"/>
      <c r="S96" s="534"/>
    </row>
    <row r="97" spans="1:19" ht="18" x14ac:dyDescent="0.35">
      <c r="A97" s="546" t="s">
        <v>73</v>
      </c>
      <c r="B97" s="547"/>
      <c r="C97" s="547"/>
      <c r="D97" s="547"/>
      <c r="E97" s="547"/>
      <c r="F97" s="548"/>
      <c r="G97" s="549">
        <f t="shared" si="13"/>
        <v>0</v>
      </c>
      <c r="H97" s="550">
        <f t="shared" si="14"/>
        <v>0</v>
      </c>
      <c r="I97" s="551">
        <f t="shared" si="10"/>
        <v>0</v>
      </c>
      <c r="J97" s="547"/>
      <c r="K97" s="547"/>
      <c r="L97" s="547"/>
      <c r="M97" s="552">
        <f t="shared" si="11"/>
        <v>0</v>
      </c>
      <c r="N97" s="534"/>
      <c r="O97" s="534"/>
      <c r="P97" s="534"/>
      <c r="Q97" s="534"/>
      <c r="R97" s="534"/>
      <c r="S97" s="534"/>
    </row>
    <row r="98" spans="1:19" ht="18" x14ac:dyDescent="0.35">
      <c r="A98" s="546" t="s">
        <v>73</v>
      </c>
      <c r="B98" s="547"/>
      <c r="C98" s="547"/>
      <c r="D98" s="547"/>
      <c r="E98" s="547"/>
      <c r="F98" s="548"/>
      <c r="G98" s="549">
        <f t="shared" si="13"/>
        <v>0</v>
      </c>
      <c r="H98" s="550">
        <f t="shared" si="14"/>
        <v>0</v>
      </c>
      <c r="I98" s="551">
        <f t="shared" si="10"/>
        <v>0</v>
      </c>
      <c r="J98" s="547"/>
      <c r="K98" s="547"/>
      <c r="L98" s="547"/>
      <c r="M98" s="552">
        <f t="shared" si="11"/>
        <v>0</v>
      </c>
      <c r="N98" s="534"/>
      <c r="O98" s="534"/>
      <c r="P98" s="534"/>
      <c r="Q98" s="534"/>
      <c r="R98" s="534"/>
      <c r="S98" s="534"/>
    </row>
    <row r="99" spans="1:19" ht="18" x14ac:dyDescent="0.35">
      <c r="A99" s="546" t="s">
        <v>73</v>
      </c>
      <c r="B99" s="547"/>
      <c r="C99" s="547"/>
      <c r="D99" s="547"/>
      <c r="E99" s="547"/>
      <c r="F99" s="548"/>
      <c r="G99" s="549">
        <f t="shared" si="13"/>
        <v>0</v>
      </c>
      <c r="H99" s="550">
        <f t="shared" si="14"/>
        <v>0</v>
      </c>
      <c r="I99" s="551">
        <f t="shared" si="10"/>
        <v>0</v>
      </c>
      <c r="J99" s="547"/>
      <c r="K99" s="547"/>
      <c r="L99" s="547"/>
      <c r="M99" s="552">
        <f t="shared" si="11"/>
        <v>0</v>
      </c>
      <c r="N99" s="534"/>
      <c r="O99" s="534"/>
      <c r="P99" s="534"/>
      <c r="Q99" s="534"/>
      <c r="R99" s="534"/>
      <c r="S99" s="534"/>
    </row>
    <row r="100" spans="1:19" ht="18" x14ac:dyDescent="0.35">
      <c r="A100" s="546" t="s">
        <v>73</v>
      </c>
      <c r="B100" s="547"/>
      <c r="C100" s="547"/>
      <c r="D100" s="547"/>
      <c r="E100" s="547"/>
      <c r="F100" s="548"/>
      <c r="G100" s="549">
        <f t="shared" si="13"/>
        <v>0</v>
      </c>
      <c r="H100" s="550">
        <f t="shared" si="14"/>
        <v>0</v>
      </c>
      <c r="I100" s="551">
        <f t="shared" si="10"/>
        <v>0</v>
      </c>
      <c r="J100" s="547"/>
      <c r="K100" s="547"/>
      <c r="L100" s="547"/>
      <c r="M100" s="552">
        <f t="shared" si="11"/>
        <v>0</v>
      </c>
      <c r="N100" s="534"/>
      <c r="O100" s="534"/>
      <c r="P100" s="534"/>
      <c r="Q100" s="534"/>
      <c r="R100" s="534"/>
      <c r="S100" s="534"/>
    </row>
    <row r="101" spans="1:19" ht="18" x14ac:dyDescent="0.35">
      <c r="A101" s="546" t="s">
        <v>73</v>
      </c>
      <c r="B101" s="547"/>
      <c r="C101" s="547"/>
      <c r="D101" s="547"/>
      <c r="E101" s="547"/>
      <c r="F101" s="548"/>
      <c r="G101" s="549">
        <f t="shared" si="13"/>
        <v>0</v>
      </c>
      <c r="H101" s="550">
        <f t="shared" si="14"/>
        <v>0</v>
      </c>
      <c r="I101" s="551">
        <f t="shared" si="10"/>
        <v>0</v>
      </c>
      <c r="J101" s="547"/>
      <c r="K101" s="547"/>
      <c r="L101" s="547"/>
      <c r="M101" s="552">
        <f t="shared" si="11"/>
        <v>0</v>
      </c>
      <c r="N101" s="534"/>
      <c r="O101" s="534"/>
      <c r="P101" s="534"/>
      <c r="Q101" s="534"/>
      <c r="R101" s="534"/>
      <c r="S101" s="534"/>
    </row>
    <row r="102" spans="1:19" ht="18" x14ac:dyDescent="0.35">
      <c r="A102" s="546" t="s">
        <v>73</v>
      </c>
      <c r="B102" s="547"/>
      <c r="C102" s="547"/>
      <c r="D102" s="547"/>
      <c r="E102" s="547"/>
      <c r="F102" s="548"/>
      <c r="G102" s="549">
        <f t="shared" si="13"/>
        <v>0</v>
      </c>
      <c r="H102" s="550">
        <f t="shared" si="14"/>
        <v>0</v>
      </c>
      <c r="I102" s="551">
        <f t="shared" si="10"/>
        <v>0</v>
      </c>
      <c r="J102" s="547"/>
      <c r="K102" s="547"/>
      <c r="L102" s="547"/>
      <c r="M102" s="552">
        <f t="shared" si="11"/>
        <v>0</v>
      </c>
      <c r="N102" s="534"/>
      <c r="O102" s="534"/>
      <c r="P102" s="534"/>
      <c r="Q102" s="534"/>
      <c r="R102" s="534"/>
      <c r="S102" s="534"/>
    </row>
    <row r="103" spans="1:19" ht="18" x14ac:dyDescent="0.35">
      <c r="A103" s="546" t="s">
        <v>73</v>
      </c>
      <c r="B103" s="547"/>
      <c r="C103" s="547"/>
      <c r="D103" s="547"/>
      <c r="E103" s="547"/>
      <c r="F103" s="548"/>
      <c r="G103" s="549">
        <f t="shared" si="13"/>
        <v>0</v>
      </c>
      <c r="H103" s="550">
        <f t="shared" si="14"/>
        <v>0</v>
      </c>
      <c r="I103" s="551">
        <f t="shared" si="10"/>
        <v>0</v>
      </c>
      <c r="J103" s="547"/>
      <c r="K103" s="547"/>
      <c r="L103" s="547"/>
      <c r="M103" s="552">
        <f t="shared" si="11"/>
        <v>0</v>
      </c>
      <c r="N103" s="534"/>
      <c r="O103" s="534"/>
      <c r="P103" s="534"/>
      <c r="Q103" s="534"/>
      <c r="R103" s="534"/>
      <c r="S103" s="534"/>
    </row>
    <row r="104" spans="1:19" ht="18" x14ac:dyDescent="0.35">
      <c r="A104" s="546" t="s">
        <v>73</v>
      </c>
      <c r="B104" s="547"/>
      <c r="C104" s="547"/>
      <c r="D104" s="547"/>
      <c r="E104" s="547"/>
      <c r="F104" s="548"/>
      <c r="G104" s="549">
        <f>C104*D104*F104</f>
        <v>0</v>
      </c>
      <c r="H104" s="550">
        <f>((E104*2*F104)+(D104*F104))*C104</f>
        <v>0</v>
      </c>
      <c r="I104" s="551">
        <f>C104*D104*E104*F104</f>
        <v>0</v>
      </c>
      <c r="J104" s="547"/>
      <c r="K104" s="547"/>
      <c r="L104" s="547"/>
      <c r="M104" s="552">
        <f>J104*K104*L104</f>
        <v>0</v>
      </c>
      <c r="N104" s="534"/>
      <c r="O104" s="534"/>
      <c r="P104" s="534"/>
      <c r="Q104" s="534"/>
      <c r="R104" s="534"/>
      <c r="S104" s="534"/>
    </row>
    <row r="105" spans="1:19" ht="18" x14ac:dyDescent="0.35">
      <c r="A105" s="546" t="s">
        <v>73</v>
      </c>
      <c r="B105" s="547"/>
      <c r="C105" s="547"/>
      <c r="D105" s="547"/>
      <c r="E105" s="547"/>
      <c r="F105" s="548"/>
      <c r="G105" s="549">
        <f>C105*D105*F105</f>
        <v>0</v>
      </c>
      <c r="H105" s="550">
        <f>((E105*2*F105)+(D105*F105))*C105</f>
        <v>0</v>
      </c>
      <c r="I105" s="551">
        <f>C105*D105*E105*F105</f>
        <v>0</v>
      </c>
      <c r="J105" s="547"/>
      <c r="K105" s="547"/>
      <c r="L105" s="547"/>
      <c r="M105" s="552">
        <f>J105*K105*L105</f>
        <v>0</v>
      </c>
      <c r="N105" s="534"/>
      <c r="O105" s="534"/>
      <c r="P105" s="534"/>
      <c r="Q105" s="534"/>
      <c r="R105" s="534"/>
      <c r="S105" s="534"/>
    </row>
    <row r="106" spans="1:19" ht="18" x14ac:dyDescent="0.35">
      <c r="A106" s="546" t="s">
        <v>73</v>
      </c>
      <c r="B106" s="547"/>
      <c r="C106" s="547"/>
      <c r="D106" s="547"/>
      <c r="E106" s="547"/>
      <c r="F106" s="548"/>
      <c r="G106" s="549">
        <f t="shared" ref="G106:G108" si="15">C106*D106*F106</f>
        <v>0</v>
      </c>
      <c r="H106" s="550">
        <f t="shared" ref="H106:H108" si="16">((E106*2*F106)+(D106*F106))*C106</f>
        <v>0</v>
      </c>
      <c r="I106" s="551">
        <f t="shared" ref="I106:I108" si="17">C106*D106*E106*F106</f>
        <v>0</v>
      </c>
      <c r="J106" s="547"/>
      <c r="K106" s="547"/>
      <c r="L106" s="547"/>
      <c r="M106" s="552">
        <f t="shared" si="11"/>
        <v>0</v>
      </c>
      <c r="N106" s="534"/>
      <c r="O106" s="534"/>
      <c r="P106" s="534"/>
      <c r="Q106" s="534"/>
      <c r="R106" s="534"/>
      <c r="S106" s="534"/>
    </row>
    <row r="107" spans="1:19" ht="18" x14ac:dyDescent="0.35">
      <c r="A107" s="546" t="s">
        <v>73</v>
      </c>
      <c r="B107" s="547"/>
      <c r="C107" s="547"/>
      <c r="D107" s="547"/>
      <c r="E107" s="547"/>
      <c r="F107" s="548"/>
      <c r="G107" s="549">
        <f t="shared" si="15"/>
        <v>0</v>
      </c>
      <c r="H107" s="550">
        <f t="shared" si="16"/>
        <v>0</v>
      </c>
      <c r="I107" s="551">
        <f t="shared" si="17"/>
        <v>0</v>
      </c>
      <c r="J107" s="547"/>
      <c r="K107" s="547"/>
      <c r="L107" s="547"/>
      <c r="M107" s="552">
        <f t="shared" si="11"/>
        <v>0</v>
      </c>
      <c r="N107" s="534"/>
      <c r="O107" s="534"/>
      <c r="P107" s="534"/>
      <c r="Q107" s="534"/>
      <c r="R107" s="534"/>
      <c r="S107" s="534"/>
    </row>
    <row r="108" spans="1:19" ht="18.600000000000001" thickBot="1" x14ac:dyDescent="0.4">
      <c r="A108" s="553" t="s">
        <v>73</v>
      </c>
      <c r="B108" s="554"/>
      <c r="C108" s="554"/>
      <c r="D108" s="554"/>
      <c r="E108" s="554"/>
      <c r="F108" s="555"/>
      <c r="G108" s="556">
        <f t="shared" si="15"/>
        <v>0</v>
      </c>
      <c r="H108" s="557">
        <f t="shared" si="16"/>
        <v>0</v>
      </c>
      <c r="I108" s="558">
        <f t="shared" si="17"/>
        <v>0</v>
      </c>
      <c r="J108" s="554"/>
      <c r="K108" s="554"/>
      <c r="L108" s="554"/>
      <c r="M108" s="559">
        <f t="shared" si="11"/>
        <v>0</v>
      </c>
      <c r="N108" s="534"/>
      <c r="O108" s="534"/>
      <c r="P108" s="534"/>
      <c r="Q108" s="534"/>
      <c r="R108" s="534"/>
      <c r="S108" s="534"/>
    </row>
    <row r="109" spans="1:19" ht="27" thickTop="1" thickBot="1" x14ac:dyDescent="0.55000000000000004">
      <c r="A109" s="560"/>
      <c r="B109" s="561"/>
      <c r="C109" s="560"/>
      <c r="D109" s="562"/>
      <c r="E109" s="562"/>
      <c r="F109" s="563" t="s">
        <v>6</v>
      </c>
      <c r="G109" s="564">
        <f>SUM(G59:G108)</f>
        <v>0</v>
      </c>
      <c r="H109" s="564">
        <f>SUM(H59:H108)</f>
        <v>0</v>
      </c>
      <c r="I109" s="564">
        <f>SUM(I59:I108)</f>
        <v>0</v>
      </c>
      <c r="J109" s="565"/>
      <c r="K109" s="564"/>
      <c r="L109" s="564"/>
      <c r="M109" s="565">
        <f>SUM(M59:M108)</f>
        <v>0</v>
      </c>
      <c r="N109" s="566"/>
      <c r="O109" s="534"/>
      <c r="P109" s="534"/>
      <c r="Q109" s="534"/>
      <c r="R109" s="534"/>
      <c r="S109" s="534"/>
    </row>
    <row r="110" spans="1:19" ht="8.1" customHeight="1" thickTop="1" thickBot="1" x14ac:dyDescent="0.4">
      <c r="A110" s="567"/>
      <c r="B110" s="568"/>
      <c r="C110" s="569"/>
      <c r="D110" s="569"/>
      <c r="E110" s="569"/>
      <c r="F110" s="569"/>
      <c r="G110" s="569"/>
      <c r="H110" s="569"/>
      <c r="I110" s="569"/>
      <c r="J110" s="569"/>
      <c r="K110" s="534"/>
      <c r="L110" s="534"/>
      <c r="M110" s="534"/>
      <c r="N110" s="534"/>
      <c r="O110" s="534"/>
      <c r="P110" s="534"/>
      <c r="Q110" s="534"/>
      <c r="R110" s="534"/>
      <c r="S110" s="534"/>
    </row>
    <row r="111" spans="1:19" ht="24" thickTop="1" x14ac:dyDescent="0.35">
      <c r="A111" s="628" t="s">
        <v>99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30"/>
      <c r="N111" s="534"/>
      <c r="O111" s="534"/>
      <c r="P111" s="534"/>
      <c r="Q111" s="534"/>
      <c r="R111" s="534"/>
      <c r="S111" s="534"/>
    </row>
    <row r="112" spans="1:19" ht="18.600000000000001" thickBot="1" x14ac:dyDescent="0.4">
      <c r="A112" s="535"/>
      <c r="B112" s="536" t="s">
        <v>60</v>
      </c>
      <c r="C112" s="536" t="s">
        <v>61</v>
      </c>
      <c r="D112" s="536" t="s">
        <v>92</v>
      </c>
      <c r="E112" s="536" t="s">
        <v>93</v>
      </c>
      <c r="F112" s="536" t="s">
        <v>94</v>
      </c>
      <c r="G112" s="536" t="s">
        <v>68</v>
      </c>
      <c r="H112" s="536" t="s">
        <v>69</v>
      </c>
      <c r="I112" s="537" t="s">
        <v>70</v>
      </c>
      <c r="J112" s="537" t="s">
        <v>95</v>
      </c>
      <c r="K112" s="537" t="s">
        <v>96</v>
      </c>
      <c r="L112" s="537" t="s">
        <v>97</v>
      </c>
      <c r="M112" s="538" t="s">
        <v>71</v>
      </c>
      <c r="N112" s="534"/>
      <c r="O112" s="534"/>
      <c r="P112" s="534"/>
      <c r="Q112" s="534"/>
      <c r="R112" s="534"/>
      <c r="S112" s="534"/>
    </row>
    <row r="113" spans="1:19" ht="18.600000000000001" thickTop="1" x14ac:dyDescent="0.35">
      <c r="A113" s="539" t="s">
        <v>73</v>
      </c>
      <c r="B113" s="540"/>
      <c r="C113" s="540"/>
      <c r="D113" s="540"/>
      <c r="E113" s="540"/>
      <c r="F113" s="541"/>
      <c r="G113" s="542">
        <f>C113*D113*F113</f>
        <v>0</v>
      </c>
      <c r="H113" s="543">
        <f t="shared" ref="H113:H144" si="18">((E113*2*F113)+(D113*F113))*C113</f>
        <v>0</v>
      </c>
      <c r="I113" s="544">
        <f t="shared" ref="I113:I157" si="19">C113*D113*E113*F113</f>
        <v>0</v>
      </c>
      <c r="J113" s="540"/>
      <c r="K113" s="540"/>
      <c r="L113" s="540"/>
      <c r="M113" s="545">
        <f>J113*K113*L113</f>
        <v>0</v>
      </c>
      <c r="N113" s="534"/>
      <c r="O113" s="534"/>
      <c r="P113" s="534"/>
      <c r="Q113" s="534"/>
      <c r="R113" s="534"/>
      <c r="S113" s="534"/>
    </row>
    <row r="114" spans="1:19" ht="18" x14ac:dyDescent="0.35">
      <c r="A114" s="546" t="s">
        <v>73</v>
      </c>
      <c r="B114" s="547"/>
      <c r="C114" s="547"/>
      <c r="D114" s="547"/>
      <c r="E114" s="547"/>
      <c r="F114" s="548"/>
      <c r="G114" s="549">
        <f>C114*D114*F114</f>
        <v>0</v>
      </c>
      <c r="H114" s="550">
        <f t="shared" si="18"/>
        <v>0</v>
      </c>
      <c r="I114" s="551">
        <f t="shared" si="19"/>
        <v>0</v>
      </c>
      <c r="J114" s="547"/>
      <c r="K114" s="547"/>
      <c r="L114" s="547"/>
      <c r="M114" s="552">
        <f t="shared" ref="M114:M162" si="20">J114*K114*L114</f>
        <v>0</v>
      </c>
      <c r="N114" s="534"/>
      <c r="O114" s="534"/>
      <c r="P114" s="534"/>
      <c r="Q114" s="534"/>
      <c r="R114" s="534"/>
      <c r="S114" s="534"/>
    </row>
    <row r="115" spans="1:19" ht="18" x14ac:dyDescent="0.35">
      <c r="A115" s="546" t="s">
        <v>73</v>
      </c>
      <c r="B115" s="547"/>
      <c r="C115" s="547"/>
      <c r="D115" s="547"/>
      <c r="E115" s="547"/>
      <c r="F115" s="548"/>
      <c r="G115" s="549">
        <f t="shared" ref="G115:G136" si="21">C115*D115*F115</f>
        <v>0</v>
      </c>
      <c r="H115" s="550">
        <f t="shared" si="18"/>
        <v>0</v>
      </c>
      <c r="I115" s="551">
        <f t="shared" si="19"/>
        <v>0</v>
      </c>
      <c r="J115" s="547"/>
      <c r="K115" s="547"/>
      <c r="L115" s="547"/>
      <c r="M115" s="552">
        <f t="shared" si="20"/>
        <v>0</v>
      </c>
      <c r="N115" s="534"/>
      <c r="O115" s="534"/>
      <c r="P115" s="534"/>
      <c r="Q115" s="534"/>
      <c r="R115" s="534"/>
      <c r="S115" s="534"/>
    </row>
    <row r="116" spans="1:19" ht="18" x14ac:dyDescent="0.35">
      <c r="A116" s="546" t="s">
        <v>73</v>
      </c>
      <c r="B116" s="547"/>
      <c r="C116" s="547"/>
      <c r="D116" s="547"/>
      <c r="E116" s="547"/>
      <c r="F116" s="548"/>
      <c r="G116" s="549">
        <f t="shared" si="21"/>
        <v>0</v>
      </c>
      <c r="H116" s="550">
        <f t="shared" si="18"/>
        <v>0</v>
      </c>
      <c r="I116" s="551">
        <f t="shared" si="19"/>
        <v>0</v>
      </c>
      <c r="J116" s="547"/>
      <c r="K116" s="547"/>
      <c r="L116" s="547"/>
      <c r="M116" s="552">
        <f t="shared" si="20"/>
        <v>0</v>
      </c>
      <c r="N116" s="534"/>
      <c r="O116" s="534"/>
      <c r="P116" s="534"/>
      <c r="Q116" s="534"/>
      <c r="R116" s="534"/>
      <c r="S116" s="534"/>
    </row>
    <row r="117" spans="1:19" ht="18" x14ac:dyDescent="0.35">
      <c r="A117" s="546" t="s">
        <v>73</v>
      </c>
      <c r="B117" s="547"/>
      <c r="C117" s="547"/>
      <c r="D117" s="547"/>
      <c r="E117" s="547"/>
      <c r="F117" s="548"/>
      <c r="G117" s="549">
        <f t="shared" si="21"/>
        <v>0</v>
      </c>
      <c r="H117" s="550">
        <f t="shared" si="18"/>
        <v>0</v>
      </c>
      <c r="I117" s="551">
        <f t="shared" si="19"/>
        <v>0</v>
      </c>
      <c r="J117" s="547"/>
      <c r="K117" s="547"/>
      <c r="L117" s="547"/>
      <c r="M117" s="552">
        <f t="shared" si="20"/>
        <v>0</v>
      </c>
      <c r="N117" s="534"/>
      <c r="O117" s="534"/>
      <c r="P117" s="534"/>
      <c r="Q117" s="534"/>
      <c r="R117" s="534"/>
      <c r="S117" s="534"/>
    </row>
    <row r="118" spans="1:19" ht="18" x14ac:dyDescent="0.35">
      <c r="A118" s="546" t="s">
        <v>73</v>
      </c>
      <c r="B118" s="547"/>
      <c r="C118" s="547"/>
      <c r="D118" s="547"/>
      <c r="E118" s="547"/>
      <c r="F118" s="548"/>
      <c r="G118" s="549">
        <f t="shared" si="21"/>
        <v>0</v>
      </c>
      <c r="H118" s="550">
        <f t="shared" si="18"/>
        <v>0</v>
      </c>
      <c r="I118" s="551">
        <f t="shared" si="19"/>
        <v>0</v>
      </c>
      <c r="J118" s="547"/>
      <c r="K118" s="547"/>
      <c r="L118" s="547"/>
      <c r="M118" s="552">
        <f t="shared" si="20"/>
        <v>0</v>
      </c>
      <c r="N118" s="534"/>
      <c r="O118" s="534"/>
      <c r="P118" s="534"/>
      <c r="Q118" s="534"/>
      <c r="R118" s="534"/>
      <c r="S118" s="534"/>
    </row>
    <row r="119" spans="1:19" ht="18" x14ac:dyDescent="0.35">
      <c r="A119" s="546" t="s">
        <v>73</v>
      </c>
      <c r="B119" s="547"/>
      <c r="C119" s="547"/>
      <c r="D119" s="547"/>
      <c r="E119" s="547"/>
      <c r="F119" s="548"/>
      <c r="G119" s="549">
        <f t="shared" si="21"/>
        <v>0</v>
      </c>
      <c r="H119" s="550">
        <f t="shared" si="18"/>
        <v>0</v>
      </c>
      <c r="I119" s="551">
        <f t="shared" si="19"/>
        <v>0</v>
      </c>
      <c r="J119" s="547"/>
      <c r="K119" s="547"/>
      <c r="L119" s="547"/>
      <c r="M119" s="552">
        <f t="shared" si="20"/>
        <v>0</v>
      </c>
      <c r="N119" s="534"/>
      <c r="O119" s="534"/>
      <c r="P119" s="534"/>
      <c r="Q119" s="534"/>
      <c r="R119" s="534"/>
      <c r="S119" s="534"/>
    </row>
    <row r="120" spans="1:19" ht="18" x14ac:dyDescent="0.35">
      <c r="A120" s="546" t="s">
        <v>73</v>
      </c>
      <c r="B120" s="547"/>
      <c r="C120" s="547"/>
      <c r="D120" s="547"/>
      <c r="E120" s="547"/>
      <c r="F120" s="548"/>
      <c r="G120" s="549">
        <f t="shared" si="21"/>
        <v>0</v>
      </c>
      <c r="H120" s="550">
        <f t="shared" si="18"/>
        <v>0</v>
      </c>
      <c r="I120" s="551">
        <f t="shared" si="19"/>
        <v>0</v>
      </c>
      <c r="J120" s="547"/>
      <c r="K120" s="547"/>
      <c r="L120" s="547"/>
      <c r="M120" s="552">
        <f t="shared" si="20"/>
        <v>0</v>
      </c>
      <c r="N120" s="534"/>
      <c r="O120" s="534"/>
      <c r="P120" s="534"/>
      <c r="Q120" s="534"/>
      <c r="R120" s="534"/>
      <c r="S120" s="534"/>
    </row>
    <row r="121" spans="1:19" ht="18" x14ac:dyDescent="0.35">
      <c r="A121" s="546" t="s">
        <v>73</v>
      </c>
      <c r="B121" s="547"/>
      <c r="C121" s="547"/>
      <c r="D121" s="547"/>
      <c r="E121" s="547"/>
      <c r="F121" s="548"/>
      <c r="G121" s="549">
        <f t="shared" si="21"/>
        <v>0</v>
      </c>
      <c r="H121" s="550">
        <f t="shared" si="18"/>
        <v>0</v>
      </c>
      <c r="I121" s="551">
        <f t="shared" si="19"/>
        <v>0</v>
      </c>
      <c r="J121" s="547"/>
      <c r="K121" s="547"/>
      <c r="L121" s="547"/>
      <c r="M121" s="552">
        <f t="shared" si="20"/>
        <v>0</v>
      </c>
      <c r="N121" s="534"/>
      <c r="O121" s="534"/>
      <c r="P121" s="534"/>
      <c r="Q121" s="534"/>
      <c r="R121" s="534"/>
      <c r="S121" s="534"/>
    </row>
    <row r="122" spans="1:19" ht="18" x14ac:dyDescent="0.35">
      <c r="A122" s="546" t="s">
        <v>73</v>
      </c>
      <c r="B122" s="547"/>
      <c r="C122" s="547"/>
      <c r="D122" s="547"/>
      <c r="E122" s="547"/>
      <c r="F122" s="548"/>
      <c r="G122" s="549">
        <f t="shared" si="21"/>
        <v>0</v>
      </c>
      <c r="H122" s="550">
        <f t="shared" si="18"/>
        <v>0</v>
      </c>
      <c r="I122" s="551">
        <f t="shared" si="19"/>
        <v>0</v>
      </c>
      <c r="J122" s="547"/>
      <c r="K122" s="547"/>
      <c r="L122" s="547"/>
      <c r="M122" s="552">
        <f t="shared" si="20"/>
        <v>0</v>
      </c>
      <c r="N122" s="534"/>
      <c r="O122" s="534"/>
      <c r="P122" s="534"/>
      <c r="Q122" s="534"/>
      <c r="R122" s="534"/>
      <c r="S122" s="534"/>
    </row>
    <row r="123" spans="1:19" ht="18" x14ac:dyDescent="0.35">
      <c r="A123" s="546" t="s">
        <v>73</v>
      </c>
      <c r="B123" s="547"/>
      <c r="C123" s="547"/>
      <c r="D123" s="547"/>
      <c r="E123" s="547"/>
      <c r="F123" s="548"/>
      <c r="G123" s="549">
        <f t="shared" si="21"/>
        <v>0</v>
      </c>
      <c r="H123" s="550">
        <f t="shared" si="18"/>
        <v>0</v>
      </c>
      <c r="I123" s="551">
        <f t="shared" si="19"/>
        <v>0</v>
      </c>
      <c r="J123" s="547"/>
      <c r="K123" s="547"/>
      <c r="L123" s="547"/>
      <c r="M123" s="552">
        <f t="shared" si="20"/>
        <v>0</v>
      </c>
      <c r="N123" s="534"/>
      <c r="O123" s="534"/>
      <c r="P123" s="534"/>
      <c r="Q123" s="534"/>
      <c r="R123" s="534"/>
      <c r="S123" s="534"/>
    </row>
    <row r="124" spans="1:19" ht="18" x14ac:dyDescent="0.35">
      <c r="A124" s="546" t="s">
        <v>73</v>
      </c>
      <c r="B124" s="547"/>
      <c r="C124" s="547"/>
      <c r="D124" s="547"/>
      <c r="E124" s="547"/>
      <c r="F124" s="548"/>
      <c r="G124" s="549">
        <f t="shared" si="21"/>
        <v>0</v>
      </c>
      <c r="H124" s="550">
        <f t="shared" si="18"/>
        <v>0</v>
      </c>
      <c r="I124" s="551">
        <f t="shared" si="19"/>
        <v>0</v>
      </c>
      <c r="J124" s="547"/>
      <c r="K124" s="547"/>
      <c r="L124" s="547"/>
      <c r="M124" s="552">
        <f t="shared" si="20"/>
        <v>0</v>
      </c>
      <c r="N124" s="534"/>
      <c r="O124" s="534"/>
      <c r="P124" s="534"/>
      <c r="Q124" s="534"/>
      <c r="R124" s="534"/>
      <c r="S124" s="534"/>
    </row>
    <row r="125" spans="1:19" ht="18" x14ac:dyDescent="0.35">
      <c r="A125" s="546" t="s">
        <v>73</v>
      </c>
      <c r="B125" s="547"/>
      <c r="C125" s="547"/>
      <c r="D125" s="547"/>
      <c r="E125" s="547"/>
      <c r="F125" s="548"/>
      <c r="G125" s="549">
        <f t="shared" si="21"/>
        <v>0</v>
      </c>
      <c r="H125" s="550">
        <f t="shared" si="18"/>
        <v>0</v>
      </c>
      <c r="I125" s="551">
        <f t="shared" si="19"/>
        <v>0</v>
      </c>
      <c r="J125" s="547"/>
      <c r="K125" s="547"/>
      <c r="L125" s="547"/>
      <c r="M125" s="552">
        <f t="shared" si="20"/>
        <v>0</v>
      </c>
      <c r="N125" s="534"/>
      <c r="O125" s="534"/>
      <c r="P125" s="534"/>
      <c r="Q125" s="534"/>
      <c r="R125" s="534"/>
      <c r="S125" s="534"/>
    </row>
    <row r="126" spans="1:19" ht="18" x14ac:dyDescent="0.35">
      <c r="A126" s="546" t="s">
        <v>73</v>
      </c>
      <c r="B126" s="547"/>
      <c r="C126" s="547"/>
      <c r="D126" s="547"/>
      <c r="E126" s="547"/>
      <c r="F126" s="548"/>
      <c r="G126" s="549">
        <f t="shared" si="21"/>
        <v>0</v>
      </c>
      <c r="H126" s="550">
        <f t="shared" si="18"/>
        <v>0</v>
      </c>
      <c r="I126" s="551">
        <f t="shared" si="19"/>
        <v>0</v>
      </c>
      <c r="J126" s="547"/>
      <c r="K126" s="547"/>
      <c r="L126" s="547"/>
      <c r="M126" s="552">
        <f t="shared" si="20"/>
        <v>0</v>
      </c>
      <c r="N126" s="534"/>
      <c r="O126" s="534"/>
      <c r="P126" s="534"/>
      <c r="Q126" s="534"/>
      <c r="R126" s="534"/>
      <c r="S126" s="534"/>
    </row>
    <row r="127" spans="1:19" ht="18" x14ac:dyDescent="0.35">
      <c r="A127" s="546" t="s">
        <v>73</v>
      </c>
      <c r="B127" s="547"/>
      <c r="C127" s="547"/>
      <c r="D127" s="547"/>
      <c r="E127" s="547"/>
      <c r="F127" s="548"/>
      <c r="G127" s="549">
        <f t="shared" si="21"/>
        <v>0</v>
      </c>
      <c r="H127" s="550">
        <f t="shared" si="18"/>
        <v>0</v>
      </c>
      <c r="I127" s="551">
        <f t="shared" si="19"/>
        <v>0</v>
      </c>
      <c r="J127" s="547"/>
      <c r="K127" s="547"/>
      <c r="L127" s="547"/>
      <c r="M127" s="552">
        <f t="shared" si="20"/>
        <v>0</v>
      </c>
      <c r="N127" s="534"/>
      <c r="O127" s="534"/>
      <c r="P127" s="534"/>
      <c r="Q127" s="534"/>
      <c r="R127" s="534"/>
      <c r="S127" s="534"/>
    </row>
    <row r="128" spans="1:19" ht="18" x14ac:dyDescent="0.35">
      <c r="A128" s="546" t="s">
        <v>73</v>
      </c>
      <c r="B128" s="547"/>
      <c r="C128" s="547"/>
      <c r="D128" s="547"/>
      <c r="E128" s="547"/>
      <c r="F128" s="548"/>
      <c r="G128" s="549">
        <f t="shared" si="21"/>
        <v>0</v>
      </c>
      <c r="H128" s="550">
        <f t="shared" si="18"/>
        <v>0</v>
      </c>
      <c r="I128" s="551">
        <f t="shared" si="19"/>
        <v>0</v>
      </c>
      <c r="J128" s="547"/>
      <c r="K128" s="547"/>
      <c r="L128" s="547"/>
      <c r="M128" s="552">
        <f t="shared" si="20"/>
        <v>0</v>
      </c>
      <c r="N128" s="534"/>
      <c r="O128" s="534"/>
      <c r="P128" s="534"/>
      <c r="Q128" s="534"/>
      <c r="R128" s="534"/>
      <c r="S128" s="534"/>
    </row>
    <row r="129" spans="1:19" ht="18" x14ac:dyDescent="0.35">
      <c r="A129" s="546" t="s">
        <v>73</v>
      </c>
      <c r="B129" s="547"/>
      <c r="C129" s="547"/>
      <c r="D129" s="547"/>
      <c r="E129" s="547"/>
      <c r="F129" s="548"/>
      <c r="G129" s="549">
        <f t="shared" si="21"/>
        <v>0</v>
      </c>
      <c r="H129" s="550">
        <f t="shared" si="18"/>
        <v>0</v>
      </c>
      <c r="I129" s="551">
        <f t="shared" si="19"/>
        <v>0</v>
      </c>
      <c r="J129" s="547"/>
      <c r="K129" s="547"/>
      <c r="L129" s="547"/>
      <c r="M129" s="552">
        <f t="shared" si="20"/>
        <v>0</v>
      </c>
      <c r="N129" s="534"/>
      <c r="O129" s="534"/>
      <c r="P129" s="534"/>
      <c r="Q129" s="534"/>
      <c r="R129" s="534"/>
      <c r="S129" s="534"/>
    </row>
    <row r="130" spans="1:19" ht="18" x14ac:dyDescent="0.35">
      <c r="A130" s="546" t="s">
        <v>73</v>
      </c>
      <c r="B130" s="547"/>
      <c r="C130" s="547"/>
      <c r="D130" s="547"/>
      <c r="E130" s="547"/>
      <c r="F130" s="548"/>
      <c r="G130" s="549">
        <f t="shared" si="21"/>
        <v>0</v>
      </c>
      <c r="H130" s="550">
        <f t="shared" si="18"/>
        <v>0</v>
      </c>
      <c r="I130" s="551">
        <f t="shared" si="19"/>
        <v>0</v>
      </c>
      <c r="J130" s="547"/>
      <c r="K130" s="547"/>
      <c r="L130" s="547"/>
      <c r="M130" s="552">
        <f t="shared" si="20"/>
        <v>0</v>
      </c>
      <c r="N130" s="534"/>
      <c r="O130" s="534"/>
      <c r="P130" s="534"/>
      <c r="Q130" s="534"/>
      <c r="R130" s="534"/>
      <c r="S130" s="534"/>
    </row>
    <row r="131" spans="1:19" ht="18" x14ac:dyDescent="0.35">
      <c r="A131" s="546" t="s">
        <v>73</v>
      </c>
      <c r="B131" s="547"/>
      <c r="C131" s="547"/>
      <c r="D131" s="547"/>
      <c r="E131" s="547"/>
      <c r="F131" s="548"/>
      <c r="G131" s="549">
        <f t="shared" si="21"/>
        <v>0</v>
      </c>
      <c r="H131" s="550">
        <f t="shared" si="18"/>
        <v>0</v>
      </c>
      <c r="I131" s="551">
        <f t="shared" si="19"/>
        <v>0</v>
      </c>
      <c r="J131" s="547"/>
      <c r="K131" s="547"/>
      <c r="L131" s="547"/>
      <c r="M131" s="552">
        <f t="shared" si="20"/>
        <v>0</v>
      </c>
      <c r="N131" s="534"/>
      <c r="O131" s="534"/>
      <c r="P131" s="534"/>
      <c r="Q131" s="534"/>
      <c r="R131" s="534"/>
      <c r="S131" s="534"/>
    </row>
    <row r="132" spans="1:19" ht="18" x14ac:dyDescent="0.35">
      <c r="A132" s="546" t="s">
        <v>73</v>
      </c>
      <c r="B132" s="547"/>
      <c r="C132" s="547"/>
      <c r="D132" s="547"/>
      <c r="E132" s="547"/>
      <c r="F132" s="548"/>
      <c r="G132" s="549">
        <f t="shared" si="21"/>
        <v>0</v>
      </c>
      <c r="H132" s="550">
        <f t="shared" si="18"/>
        <v>0</v>
      </c>
      <c r="I132" s="551">
        <f t="shared" si="19"/>
        <v>0</v>
      </c>
      <c r="J132" s="547"/>
      <c r="K132" s="547"/>
      <c r="L132" s="547"/>
      <c r="M132" s="552">
        <f t="shared" si="20"/>
        <v>0</v>
      </c>
      <c r="N132" s="534"/>
      <c r="O132" s="534"/>
      <c r="P132" s="534"/>
      <c r="Q132" s="534"/>
      <c r="R132" s="534"/>
      <c r="S132" s="534"/>
    </row>
    <row r="133" spans="1:19" ht="18" x14ac:dyDescent="0.35">
      <c r="A133" s="546" t="s">
        <v>73</v>
      </c>
      <c r="B133" s="547"/>
      <c r="C133" s="547"/>
      <c r="D133" s="547"/>
      <c r="E133" s="547"/>
      <c r="F133" s="548"/>
      <c r="G133" s="549">
        <f t="shared" si="21"/>
        <v>0</v>
      </c>
      <c r="H133" s="550">
        <f t="shared" si="18"/>
        <v>0</v>
      </c>
      <c r="I133" s="551">
        <f t="shared" si="19"/>
        <v>0</v>
      </c>
      <c r="J133" s="547"/>
      <c r="K133" s="547"/>
      <c r="L133" s="547"/>
      <c r="M133" s="552">
        <f t="shared" si="20"/>
        <v>0</v>
      </c>
      <c r="N133" s="534"/>
      <c r="O133" s="534"/>
      <c r="P133" s="534"/>
      <c r="Q133" s="534"/>
      <c r="R133" s="534"/>
      <c r="S133" s="534"/>
    </row>
    <row r="134" spans="1:19" ht="18" x14ac:dyDescent="0.35">
      <c r="A134" s="546" t="s">
        <v>73</v>
      </c>
      <c r="B134" s="547"/>
      <c r="C134" s="547"/>
      <c r="D134" s="547"/>
      <c r="E134" s="547"/>
      <c r="F134" s="548"/>
      <c r="G134" s="549">
        <f t="shared" si="21"/>
        <v>0</v>
      </c>
      <c r="H134" s="550">
        <f t="shared" si="18"/>
        <v>0</v>
      </c>
      <c r="I134" s="551">
        <f t="shared" si="19"/>
        <v>0</v>
      </c>
      <c r="J134" s="547"/>
      <c r="K134" s="547"/>
      <c r="L134" s="547"/>
      <c r="M134" s="552">
        <f t="shared" si="20"/>
        <v>0</v>
      </c>
      <c r="N134" s="534"/>
      <c r="O134" s="534"/>
      <c r="P134" s="534"/>
      <c r="Q134" s="534"/>
      <c r="R134" s="534"/>
      <c r="S134" s="534"/>
    </row>
    <row r="135" spans="1:19" ht="18" x14ac:dyDescent="0.35">
      <c r="A135" s="546" t="s">
        <v>73</v>
      </c>
      <c r="B135" s="547"/>
      <c r="C135" s="547"/>
      <c r="D135" s="547"/>
      <c r="E135" s="547"/>
      <c r="F135" s="548"/>
      <c r="G135" s="549">
        <f t="shared" si="21"/>
        <v>0</v>
      </c>
      <c r="H135" s="550">
        <f t="shared" si="18"/>
        <v>0</v>
      </c>
      <c r="I135" s="551">
        <f t="shared" si="19"/>
        <v>0</v>
      </c>
      <c r="J135" s="547"/>
      <c r="K135" s="547"/>
      <c r="L135" s="547"/>
      <c r="M135" s="552">
        <f t="shared" si="20"/>
        <v>0</v>
      </c>
      <c r="N135" s="534"/>
      <c r="O135" s="534"/>
      <c r="P135" s="534"/>
      <c r="Q135" s="534"/>
      <c r="R135" s="534"/>
      <c r="S135" s="534"/>
    </row>
    <row r="136" spans="1:19" ht="18" x14ac:dyDescent="0.35">
      <c r="A136" s="546" t="s">
        <v>73</v>
      </c>
      <c r="B136" s="547"/>
      <c r="C136" s="547"/>
      <c r="D136" s="547"/>
      <c r="E136" s="547"/>
      <c r="F136" s="548"/>
      <c r="G136" s="549">
        <f t="shared" si="21"/>
        <v>0</v>
      </c>
      <c r="H136" s="550">
        <f t="shared" si="18"/>
        <v>0</v>
      </c>
      <c r="I136" s="551">
        <f t="shared" si="19"/>
        <v>0</v>
      </c>
      <c r="J136" s="547"/>
      <c r="K136" s="547"/>
      <c r="L136" s="547"/>
      <c r="M136" s="552">
        <f t="shared" si="20"/>
        <v>0</v>
      </c>
      <c r="N136" s="534"/>
      <c r="O136" s="534"/>
      <c r="P136" s="534"/>
      <c r="Q136" s="534"/>
      <c r="R136" s="534"/>
      <c r="S136" s="534"/>
    </row>
    <row r="137" spans="1:19" ht="18" x14ac:dyDescent="0.35">
      <c r="A137" s="546" t="s">
        <v>73</v>
      </c>
      <c r="B137" s="547"/>
      <c r="C137" s="547"/>
      <c r="D137" s="547"/>
      <c r="E137" s="547"/>
      <c r="F137" s="548"/>
      <c r="G137" s="549">
        <f>C137*D137*F137</f>
        <v>0</v>
      </c>
      <c r="H137" s="550">
        <f t="shared" si="18"/>
        <v>0</v>
      </c>
      <c r="I137" s="551">
        <f t="shared" si="19"/>
        <v>0</v>
      </c>
      <c r="J137" s="547"/>
      <c r="K137" s="547"/>
      <c r="L137" s="547"/>
      <c r="M137" s="552">
        <f t="shared" si="20"/>
        <v>0</v>
      </c>
      <c r="N137" s="534"/>
      <c r="O137" s="534"/>
      <c r="P137" s="534"/>
      <c r="Q137" s="534"/>
      <c r="R137" s="534"/>
      <c r="S137" s="534"/>
    </row>
    <row r="138" spans="1:19" ht="18" x14ac:dyDescent="0.35">
      <c r="A138" s="546" t="s">
        <v>73</v>
      </c>
      <c r="B138" s="547"/>
      <c r="C138" s="547"/>
      <c r="D138" s="547"/>
      <c r="E138" s="547"/>
      <c r="F138" s="548"/>
      <c r="G138" s="549">
        <f t="shared" ref="G138:G157" si="22">C138*D138*F138</f>
        <v>0</v>
      </c>
      <c r="H138" s="550">
        <f t="shared" si="18"/>
        <v>0</v>
      </c>
      <c r="I138" s="551">
        <f t="shared" si="19"/>
        <v>0</v>
      </c>
      <c r="J138" s="547"/>
      <c r="K138" s="547"/>
      <c r="L138" s="547"/>
      <c r="M138" s="552">
        <f t="shared" si="20"/>
        <v>0</v>
      </c>
      <c r="N138" s="534"/>
      <c r="O138" s="534"/>
      <c r="P138" s="534"/>
      <c r="Q138" s="534"/>
      <c r="R138" s="534"/>
      <c r="S138" s="534"/>
    </row>
    <row r="139" spans="1:19" ht="18" x14ac:dyDescent="0.35">
      <c r="A139" s="546" t="s">
        <v>73</v>
      </c>
      <c r="B139" s="547"/>
      <c r="C139" s="547"/>
      <c r="D139" s="547"/>
      <c r="E139" s="547"/>
      <c r="F139" s="548"/>
      <c r="G139" s="549">
        <f t="shared" si="22"/>
        <v>0</v>
      </c>
      <c r="H139" s="550">
        <f t="shared" si="18"/>
        <v>0</v>
      </c>
      <c r="I139" s="551">
        <f t="shared" si="19"/>
        <v>0</v>
      </c>
      <c r="J139" s="547"/>
      <c r="K139" s="547"/>
      <c r="L139" s="547"/>
      <c r="M139" s="552">
        <f t="shared" si="20"/>
        <v>0</v>
      </c>
      <c r="N139" s="534"/>
      <c r="O139" s="534"/>
      <c r="P139" s="534"/>
      <c r="Q139" s="534"/>
      <c r="R139" s="534"/>
      <c r="S139" s="534"/>
    </row>
    <row r="140" spans="1:19" ht="18" x14ac:dyDescent="0.35">
      <c r="A140" s="546" t="s">
        <v>73</v>
      </c>
      <c r="B140" s="547"/>
      <c r="C140" s="547"/>
      <c r="D140" s="547"/>
      <c r="E140" s="547"/>
      <c r="F140" s="548"/>
      <c r="G140" s="549">
        <f t="shared" si="22"/>
        <v>0</v>
      </c>
      <c r="H140" s="550">
        <f t="shared" si="18"/>
        <v>0</v>
      </c>
      <c r="I140" s="551">
        <f t="shared" si="19"/>
        <v>0</v>
      </c>
      <c r="J140" s="547"/>
      <c r="K140" s="547"/>
      <c r="L140" s="547"/>
      <c r="M140" s="552">
        <f t="shared" si="20"/>
        <v>0</v>
      </c>
      <c r="N140" s="534"/>
      <c r="O140" s="534"/>
      <c r="P140" s="534"/>
      <c r="Q140" s="534"/>
      <c r="R140" s="534"/>
      <c r="S140" s="534"/>
    </row>
    <row r="141" spans="1:19" ht="18" x14ac:dyDescent="0.35">
      <c r="A141" s="546" t="s">
        <v>73</v>
      </c>
      <c r="B141" s="547"/>
      <c r="C141" s="547"/>
      <c r="D141" s="547"/>
      <c r="E141" s="547"/>
      <c r="F141" s="548"/>
      <c r="G141" s="549">
        <f t="shared" si="22"/>
        <v>0</v>
      </c>
      <c r="H141" s="550">
        <f t="shared" si="18"/>
        <v>0</v>
      </c>
      <c r="I141" s="551">
        <f t="shared" si="19"/>
        <v>0</v>
      </c>
      <c r="J141" s="547"/>
      <c r="K141" s="547"/>
      <c r="L141" s="547"/>
      <c r="M141" s="552">
        <f t="shared" si="20"/>
        <v>0</v>
      </c>
      <c r="N141" s="534"/>
      <c r="O141" s="534"/>
      <c r="P141" s="534"/>
      <c r="Q141" s="534"/>
      <c r="R141" s="534"/>
      <c r="S141" s="534"/>
    </row>
    <row r="142" spans="1:19" ht="18" x14ac:dyDescent="0.35">
      <c r="A142" s="546" t="s">
        <v>73</v>
      </c>
      <c r="B142" s="547"/>
      <c r="C142" s="547"/>
      <c r="D142" s="547"/>
      <c r="E142" s="547"/>
      <c r="F142" s="548"/>
      <c r="G142" s="549">
        <f t="shared" si="22"/>
        <v>0</v>
      </c>
      <c r="H142" s="550">
        <f t="shared" si="18"/>
        <v>0</v>
      </c>
      <c r="I142" s="551">
        <f t="shared" si="19"/>
        <v>0</v>
      </c>
      <c r="J142" s="547"/>
      <c r="K142" s="547"/>
      <c r="L142" s="547"/>
      <c r="M142" s="552">
        <f t="shared" si="20"/>
        <v>0</v>
      </c>
      <c r="N142" s="534"/>
      <c r="O142" s="534"/>
      <c r="P142" s="534"/>
      <c r="Q142" s="534"/>
      <c r="R142" s="534"/>
      <c r="S142" s="534"/>
    </row>
    <row r="143" spans="1:19" ht="18" x14ac:dyDescent="0.35">
      <c r="A143" s="546" t="s">
        <v>73</v>
      </c>
      <c r="B143" s="547"/>
      <c r="C143" s="547"/>
      <c r="D143" s="547"/>
      <c r="E143" s="547"/>
      <c r="F143" s="548"/>
      <c r="G143" s="549">
        <f t="shared" si="22"/>
        <v>0</v>
      </c>
      <c r="H143" s="550">
        <f t="shared" si="18"/>
        <v>0</v>
      </c>
      <c r="I143" s="551">
        <f t="shared" si="19"/>
        <v>0</v>
      </c>
      <c r="J143" s="547"/>
      <c r="K143" s="547"/>
      <c r="L143" s="547"/>
      <c r="M143" s="552">
        <f t="shared" si="20"/>
        <v>0</v>
      </c>
      <c r="N143" s="534"/>
      <c r="O143" s="534"/>
      <c r="P143" s="534"/>
      <c r="Q143" s="534"/>
      <c r="R143" s="534"/>
      <c r="S143" s="534"/>
    </row>
    <row r="144" spans="1:19" ht="18" x14ac:dyDescent="0.35">
      <c r="A144" s="546" t="s">
        <v>73</v>
      </c>
      <c r="B144" s="547"/>
      <c r="C144" s="547"/>
      <c r="D144" s="547"/>
      <c r="E144" s="547"/>
      <c r="F144" s="548"/>
      <c r="G144" s="549">
        <f t="shared" si="22"/>
        <v>0</v>
      </c>
      <c r="H144" s="550">
        <f t="shared" si="18"/>
        <v>0</v>
      </c>
      <c r="I144" s="551">
        <f t="shared" si="19"/>
        <v>0</v>
      </c>
      <c r="J144" s="547"/>
      <c r="K144" s="547"/>
      <c r="L144" s="547"/>
      <c r="M144" s="552">
        <f t="shared" si="20"/>
        <v>0</v>
      </c>
      <c r="N144" s="534"/>
      <c r="O144" s="534"/>
      <c r="P144" s="534"/>
      <c r="Q144" s="534"/>
      <c r="R144" s="534"/>
      <c r="S144" s="534"/>
    </row>
    <row r="145" spans="1:19" ht="18" x14ac:dyDescent="0.35">
      <c r="A145" s="546" t="s">
        <v>73</v>
      </c>
      <c r="B145" s="547"/>
      <c r="C145" s="547"/>
      <c r="D145" s="547"/>
      <c r="E145" s="547"/>
      <c r="F145" s="548"/>
      <c r="G145" s="549">
        <f t="shared" si="22"/>
        <v>0</v>
      </c>
      <c r="H145" s="550">
        <f>((E145*2*F145)+(D145*F145))*C145</f>
        <v>0</v>
      </c>
      <c r="I145" s="551">
        <f t="shared" si="19"/>
        <v>0</v>
      </c>
      <c r="J145" s="547"/>
      <c r="K145" s="547"/>
      <c r="L145" s="547"/>
      <c r="M145" s="552">
        <f t="shared" si="20"/>
        <v>0</v>
      </c>
      <c r="N145" s="534"/>
      <c r="O145" s="534"/>
      <c r="P145" s="534"/>
      <c r="Q145" s="534"/>
      <c r="R145" s="534"/>
      <c r="S145" s="534"/>
    </row>
    <row r="146" spans="1:19" ht="18" x14ac:dyDescent="0.35">
      <c r="A146" s="546" t="s">
        <v>73</v>
      </c>
      <c r="B146" s="547"/>
      <c r="C146" s="547"/>
      <c r="D146" s="547"/>
      <c r="E146" s="547"/>
      <c r="F146" s="548"/>
      <c r="G146" s="549">
        <f t="shared" si="22"/>
        <v>0</v>
      </c>
      <c r="H146" s="550">
        <f t="shared" ref="H146:H157" si="23">((E146*2*F146)+(D146*F146))*C146</f>
        <v>0</v>
      </c>
      <c r="I146" s="551">
        <f t="shared" si="19"/>
        <v>0</v>
      </c>
      <c r="J146" s="547"/>
      <c r="K146" s="547"/>
      <c r="L146" s="547"/>
      <c r="M146" s="552">
        <f t="shared" si="20"/>
        <v>0</v>
      </c>
      <c r="N146" s="534"/>
      <c r="O146" s="534"/>
      <c r="P146" s="534"/>
      <c r="Q146" s="534"/>
      <c r="R146" s="534"/>
      <c r="S146" s="534"/>
    </row>
    <row r="147" spans="1:19" ht="18" x14ac:dyDescent="0.35">
      <c r="A147" s="546" t="s">
        <v>73</v>
      </c>
      <c r="B147" s="547"/>
      <c r="C147" s="547"/>
      <c r="D147" s="547"/>
      <c r="E147" s="547"/>
      <c r="F147" s="548"/>
      <c r="G147" s="549">
        <f t="shared" si="22"/>
        <v>0</v>
      </c>
      <c r="H147" s="550">
        <f t="shared" si="23"/>
        <v>0</v>
      </c>
      <c r="I147" s="551">
        <f t="shared" si="19"/>
        <v>0</v>
      </c>
      <c r="J147" s="547"/>
      <c r="K147" s="547"/>
      <c r="L147" s="547"/>
      <c r="M147" s="552">
        <f t="shared" si="20"/>
        <v>0</v>
      </c>
      <c r="N147" s="534"/>
      <c r="O147" s="534"/>
      <c r="P147" s="534"/>
      <c r="Q147" s="534"/>
      <c r="R147" s="534"/>
      <c r="S147" s="534"/>
    </row>
    <row r="148" spans="1:19" ht="18" x14ac:dyDescent="0.35">
      <c r="A148" s="546" t="s">
        <v>73</v>
      </c>
      <c r="B148" s="547"/>
      <c r="C148" s="547"/>
      <c r="D148" s="547"/>
      <c r="E148" s="547"/>
      <c r="F148" s="548"/>
      <c r="G148" s="549">
        <f t="shared" si="22"/>
        <v>0</v>
      </c>
      <c r="H148" s="550">
        <f t="shared" si="23"/>
        <v>0</v>
      </c>
      <c r="I148" s="551">
        <f t="shared" si="19"/>
        <v>0</v>
      </c>
      <c r="J148" s="547"/>
      <c r="K148" s="547"/>
      <c r="L148" s="547"/>
      <c r="M148" s="552">
        <f t="shared" si="20"/>
        <v>0</v>
      </c>
      <c r="N148" s="534"/>
      <c r="O148" s="534"/>
      <c r="P148" s="534"/>
      <c r="Q148" s="534"/>
      <c r="R148" s="534"/>
      <c r="S148" s="534"/>
    </row>
    <row r="149" spans="1:19" ht="18" x14ac:dyDescent="0.35">
      <c r="A149" s="546" t="s">
        <v>73</v>
      </c>
      <c r="B149" s="547"/>
      <c r="C149" s="547"/>
      <c r="D149" s="547"/>
      <c r="E149" s="547"/>
      <c r="F149" s="548"/>
      <c r="G149" s="549">
        <f t="shared" si="22"/>
        <v>0</v>
      </c>
      <c r="H149" s="550">
        <f t="shared" si="23"/>
        <v>0</v>
      </c>
      <c r="I149" s="551">
        <f t="shared" si="19"/>
        <v>0</v>
      </c>
      <c r="J149" s="547"/>
      <c r="K149" s="547"/>
      <c r="L149" s="547"/>
      <c r="M149" s="552">
        <f t="shared" si="20"/>
        <v>0</v>
      </c>
      <c r="N149" s="534"/>
      <c r="O149" s="534"/>
      <c r="P149" s="534"/>
      <c r="Q149" s="534"/>
      <c r="R149" s="534"/>
      <c r="S149" s="534"/>
    </row>
    <row r="150" spans="1:19" ht="18" x14ac:dyDescent="0.35">
      <c r="A150" s="546" t="s">
        <v>73</v>
      </c>
      <c r="B150" s="547"/>
      <c r="C150" s="547"/>
      <c r="D150" s="547"/>
      <c r="E150" s="547"/>
      <c r="F150" s="548"/>
      <c r="G150" s="549">
        <f t="shared" si="22"/>
        <v>0</v>
      </c>
      <c r="H150" s="550">
        <f t="shared" si="23"/>
        <v>0</v>
      </c>
      <c r="I150" s="551">
        <f t="shared" si="19"/>
        <v>0</v>
      </c>
      <c r="J150" s="547"/>
      <c r="K150" s="547"/>
      <c r="L150" s="547"/>
      <c r="M150" s="552">
        <f t="shared" si="20"/>
        <v>0</v>
      </c>
      <c r="N150" s="534"/>
      <c r="O150" s="534"/>
      <c r="P150" s="534"/>
      <c r="Q150" s="534"/>
      <c r="R150" s="534"/>
      <c r="S150" s="534"/>
    </row>
    <row r="151" spans="1:19" ht="18" x14ac:dyDescent="0.35">
      <c r="A151" s="546" t="s">
        <v>73</v>
      </c>
      <c r="B151" s="547"/>
      <c r="C151" s="547"/>
      <c r="D151" s="547"/>
      <c r="E151" s="547"/>
      <c r="F151" s="548"/>
      <c r="G151" s="549">
        <f t="shared" si="22"/>
        <v>0</v>
      </c>
      <c r="H151" s="550">
        <f t="shared" si="23"/>
        <v>0</v>
      </c>
      <c r="I151" s="551">
        <f t="shared" si="19"/>
        <v>0</v>
      </c>
      <c r="J151" s="547"/>
      <c r="K151" s="547"/>
      <c r="L151" s="547"/>
      <c r="M151" s="552">
        <f t="shared" si="20"/>
        <v>0</v>
      </c>
      <c r="N151" s="534"/>
      <c r="O151" s="534"/>
      <c r="P151" s="534"/>
      <c r="Q151" s="534"/>
      <c r="R151" s="534"/>
      <c r="S151" s="534"/>
    </row>
    <row r="152" spans="1:19" ht="18" x14ac:dyDescent="0.35">
      <c r="A152" s="546" t="s">
        <v>73</v>
      </c>
      <c r="B152" s="547"/>
      <c r="C152" s="547"/>
      <c r="D152" s="547"/>
      <c r="E152" s="547"/>
      <c r="F152" s="548"/>
      <c r="G152" s="549">
        <f t="shared" si="22"/>
        <v>0</v>
      </c>
      <c r="H152" s="550">
        <f t="shared" si="23"/>
        <v>0</v>
      </c>
      <c r="I152" s="551">
        <f t="shared" si="19"/>
        <v>0</v>
      </c>
      <c r="J152" s="547"/>
      <c r="K152" s="547"/>
      <c r="L152" s="547"/>
      <c r="M152" s="552">
        <f t="shared" si="20"/>
        <v>0</v>
      </c>
      <c r="N152" s="534"/>
      <c r="O152" s="534"/>
      <c r="P152" s="534"/>
      <c r="Q152" s="534"/>
      <c r="R152" s="534"/>
      <c r="S152" s="534"/>
    </row>
    <row r="153" spans="1:19" ht="18" x14ac:dyDescent="0.35">
      <c r="A153" s="546" t="s">
        <v>73</v>
      </c>
      <c r="B153" s="547"/>
      <c r="C153" s="547"/>
      <c r="D153" s="547"/>
      <c r="E153" s="547"/>
      <c r="F153" s="548"/>
      <c r="G153" s="549">
        <f t="shared" si="22"/>
        <v>0</v>
      </c>
      <c r="H153" s="550">
        <f t="shared" si="23"/>
        <v>0</v>
      </c>
      <c r="I153" s="551">
        <f t="shared" si="19"/>
        <v>0</v>
      </c>
      <c r="J153" s="547"/>
      <c r="K153" s="547"/>
      <c r="L153" s="547"/>
      <c r="M153" s="552">
        <f t="shared" si="20"/>
        <v>0</v>
      </c>
      <c r="N153" s="534"/>
      <c r="O153" s="534"/>
      <c r="P153" s="534"/>
      <c r="Q153" s="534"/>
      <c r="R153" s="534"/>
      <c r="S153" s="534"/>
    </row>
    <row r="154" spans="1:19" ht="18" x14ac:dyDescent="0.35">
      <c r="A154" s="546" t="s">
        <v>73</v>
      </c>
      <c r="B154" s="547"/>
      <c r="C154" s="547"/>
      <c r="D154" s="547"/>
      <c r="E154" s="547"/>
      <c r="F154" s="548"/>
      <c r="G154" s="549">
        <f t="shared" si="22"/>
        <v>0</v>
      </c>
      <c r="H154" s="550">
        <f t="shared" si="23"/>
        <v>0</v>
      </c>
      <c r="I154" s="551">
        <f t="shared" si="19"/>
        <v>0</v>
      </c>
      <c r="J154" s="547"/>
      <c r="K154" s="547"/>
      <c r="L154" s="547"/>
      <c r="M154" s="552">
        <f t="shared" si="20"/>
        <v>0</v>
      </c>
      <c r="N154" s="534"/>
      <c r="O154" s="534"/>
      <c r="P154" s="534"/>
      <c r="Q154" s="534"/>
      <c r="R154" s="534"/>
      <c r="S154" s="534"/>
    </row>
    <row r="155" spans="1:19" ht="18" x14ac:dyDescent="0.35">
      <c r="A155" s="546" t="s">
        <v>73</v>
      </c>
      <c r="B155" s="547"/>
      <c r="C155" s="547"/>
      <c r="D155" s="547"/>
      <c r="E155" s="547"/>
      <c r="F155" s="548"/>
      <c r="G155" s="549">
        <f t="shared" si="22"/>
        <v>0</v>
      </c>
      <c r="H155" s="550">
        <f t="shared" si="23"/>
        <v>0</v>
      </c>
      <c r="I155" s="551">
        <f t="shared" si="19"/>
        <v>0</v>
      </c>
      <c r="J155" s="547"/>
      <c r="K155" s="547"/>
      <c r="L155" s="547"/>
      <c r="M155" s="552">
        <f t="shared" si="20"/>
        <v>0</v>
      </c>
      <c r="N155" s="534"/>
      <c r="O155" s="534"/>
      <c r="P155" s="534"/>
      <c r="Q155" s="534"/>
      <c r="R155" s="534"/>
      <c r="S155" s="534"/>
    </row>
    <row r="156" spans="1:19" ht="18" x14ac:dyDescent="0.35">
      <c r="A156" s="546" t="s">
        <v>73</v>
      </c>
      <c r="B156" s="547"/>
      <c r="C156" s="547"/>
      <c r="D156" s="547"/>
      <c r="E156" s="547"/>
      <c r="F156" s="548"/>
      <c r="G156" s="549">
        <f t="shared" si="22"/>
        <v>0</v>
      </c>
      <c r="H156" s="550">
        <f t="shared" si="23"/>
        <v>0</v>
      </c>
      <c r="I156" s="551">
        <f t="shared" si="19"/>
        <v>0</v>
      </c>
      <c r="J156" s="547"/>
      <c r="K156" s="547"/>
      <c r="L156" s="547"/>
      <c r="M156" s="552">
        <f t="shared" si="20"/>
        <v>0</v>
      </c>
      <c r="N156" s="534"/>
      <c r="O156" s="534"/>
      <c r="P156" s="534"/>
      <c r="Q156" s="534"/>
      <c r="R156" s="534"/>
      <c r="S156" s="534"/>
    </row>
    <row r="157" spans="1:19" ht="18" x14ac:dyDescent="0.35">
      <c r="A157" s="546" t="s">
        <v>73</v>
      </c>
      <c r="B157" s="547"/>
      <c r="C157" s="547"/>
      <c r="D157" s="547"/>
      <c r="E157" s="547"/>
      <c r="F157" s="548"/>
      <c r="G157" s="549">
        <f t="shared" si="22"/>
        <v>0</v>
      </c>
      <c r="H157" s="550">
        <f t="shared" si="23"/>
        <v>0</v>
      </c>
      <c r="I157" s="551">
        <f t="shared" si="19"/>
        <v>0</v>
      </c>
      <c r="J157" s="547"/>
      <c r="K157" s="547"/>
      <c r="L157" s="547"/>
      <c r="M157" s="552">
        <f t="shared" si="20"/>
        <v>0</v>
      </c>
      <c r="N157" s="534"/>
      <c r="O157" s="534"/>
      <c r="P157" s="534"/>
      <c r="Q157" s="534"/>
      <c r="R157" s="534"/>
      <c r="S157" s="534"/>
    </row>
    <row r="158" spans="1:19" ht="18" x14ac:dyDescent="0.35">
      <c r="A158" s="546" t="s">
        <v>73</v>
      </c>
      <c r="B158" s="547"/>
      <c r="C158" s="547"/>
      <c r="D158" s="547"/>
      <c r="E158" s="547"/>
      <c r="F158" s="548"/>
      <c r="G158" s="549">
        <f>C158*D158*F158</f>
        <v>0</v>
      </c>
      <c r="H158" s="550">
        <f>((E158*2*F158)+(D158*F158))*C158</f>
        <v>0</v>
      </c>
      <c r="I158" s="551">
        <f>C158*D158*E158*F158</f>
        <v>0</v>
      </c>
      <c r="J158" s="547"/>
      <c r="K158" s="547"/>
      <c r="L158" s="547"/>
      <c r="M158" s="552">
        <f>J158*K158*L158</f>
        <v>0</v>
      </c>
      <c r="N158" s="534"/>
      <c r="O158" s="534"/>
      <c r="P158" s="534"/>
      <c r="Q158" s="534"/>
      <c r="R158" s="534"/>
      <c r="S158" s="534"/>
    </row>
    <row r="159" spans="1:19" ht="18" x14ac:dyDescent="0.35">
      <c r="A159" s="546" t="s">
        <v>73</v>
      </c>
      <c r="B159" s="547"/>
      <c r="C159" s="547"/>
      <c r="D159" s="547"/>
      <c r="E159" s="547"/>
      <c r="F159" s="548"/>
      <c r="G159" s="549">
        <f>C159*D159*F159</f>
        <v>0</v>
      </c>
      <c r="H159" s="550">
        <f>((E159*2*F159)+(D159*F159))*C159</f>
        <v>0</v>
      </c>
      <c r="I159" s="551">
        <f>C159*D159*E159*F159</f>
        <v>0</v>
      </c>
      <c r="J159" s="547"/>
      <c r="K159" s="547"/>
      <c r="L159" s="547"/>
      <c r="M159" s="552">
        <f>J159*K159*L159</f>
        <v>0</v>
      </c>
      <c r="N159" s="534"/>
      <c r="O159" s="534"/>
      <c r="P159" s="534"/>
      <c r="Q159" s="534"/>
      <c r="R159" s="534"/>
      <c r="S159" s="534"/>
    </row>
    <row r="160" spans="1:19" ht="18" x14ac:dyDescent="0.35">
      <c r="A160" s="546" t="s">
        <v>73</v>
      </c>
      <c r="B160" s="547"/>
      <c r="C160" s="547"/>
      <c r="D160" s="547"/>
      <c r="E160" s="547"/>
      <c r="F160" s="548"/>
      <c r="G160" s="549">
        <f t="shared" ref="G160:G162" si="24">C160*D160*F160</f>
        <v>0</v>
      </c>
      <c r="H160" s="550">
        <f t="shared" ref="H160:H162" si="25">((E160*2*F160)+(D160*F160))*C160</f>
        <v>0</v>
      </c>
      <c r="I160" s="551">
        <f t="shared" ref="I160:I162" si="26">C160*D160*E160*F160</f>
        <v>0</v>
      </c>
      <c r="J160" s="547"/>
      <c r="K160" s="547"/>
      <c r="L160" s="547"/>
      <c r="M160" s="552">
        <f t="shared" si="20"/>
        <v>0</v>
      </c>
      <c r="N160" s="534"/>
      <c r="O160" s="534"/>
      <c r="P160" s="534"/>
      <c r="Q160" s="534"/>
      <c r="R160" s="534"/>
      <c r="S160" s="534"/>
    </row>
    <row r="161" spans="1:19" ht="18" x14ac:dyDescent="0.35">
      <c r="A161" s="546" t="s">
        <v>73</v>
      </c>
      <c r="B161" s="547"/>
      <c r="C161" s="547"/>
      <c r="D161" s="547"/>
      <c r="E161" s="547"/>
      <c r="F161" s="548"/>
      <c r="G161" s="549">
        <f t="shared" si="24"/>
        <v>0</v>
      </c>
      <c r="H161" s="550">
        <f t="shared" si="25"/>
        <v>0</v>
      </c>
      <c r="I161" s="551">
        <f t="shared" si="26"/>
        <v>0</v>
      </c>
      <c r="J161" s="547"/>
      <c r="K161" s="547"/>
      <c r="L161" s="547"/>
      <c r="M161" s="552">
        <f t="shared" si="20"/>
        <v>0</v>
      </c>
      <c r="N161" s="534"/>
      <c r="O161" s="534"/>
      <c r="P161" s="534"/>
      <c r="Q161" s="534"/>
      <c r="R161" s="534"/>
      <c r="S161" s="534"/>
    </row>
    <row r="162" spans="1:19" ht="18.600000000000001" thickBot="1" x14ac:dyDescent="0.4">
      <c r="A162" s="553" t="s">
        <v>73</v>
      </c>
      <c r="B162" s="554"/>
      <c r="C162" s="554"/>
      <c r="D162" s="554"/>
      <c r="E162" s="554"/>
      <c r="F162" s="555"/>
      <c r="G162" s="556">
        <f t="shared" si="24"/>
        <v>0</v>
      </c>
      <c r="H162" s="557">
        <f t="shared" si="25"/>
        <v>0</v>
      </c>
      <c r="I162" s="558">
        <f t="shared" si="26"/>
        <v>0</v>
      </c>
      <c r="J162" s="554"/>
      <c r="K162" s="554"/>
      <c r="L162" s="554"/>
      <c r="M162" s="559">
        <f t="shared" si="20"/>
        <v>0</v>
      </c>
      <c r="N162" s="534"/>
      <c r="O162" s="534"/>
      <c r="P162" s="534"/>
      <c r="Q162" s="534"/>
      <c r="R162" s="534"/>
      <c r="S162" s="534"/>
    </row>
    <row r="163" spans="1:19" ht="27" thickTop="1" thickBot="1" x14ac:dyDescent="0.55000000000000004">
      <c r="A163" s="560"/>
      <c r="B163" s="561"/>
      <c r="C163" s="560"/>
      <c r="D163" s="562"/>
      <c r="E163" s="562"/>
      <c r="F163" s="563" t="s">
        <v>6</v>
      </c>
      <c r="G163" s="564">
        <f>SUM(G113:G162)</f>
        <v>0</v>
      </c>
      <c r="H163" s="564">
        <f>SUM(H113:H162)</f>
        <v>0</v>
      </c>
      <c r="I163" s="564">
        <f>SUM(I113:I162)</f>
        <v>0</v>
      </c>
      <c r="J163" s="565"/>
      <c r="K163" s="564"/>
      <c r="L163" s="564"/>
      <c r="M163" s="565">
        <f>SUM(M113:M162)</f>
        <v>0</v>
      </c>
      <c r="N163" s="566"/>
      <c r="O163" s="534"/>
      <c r="P163" s="534"/>
      <c r="Q163" s="534"/>
      <c r="R163" s="534"/>
      <c r="S163" s="534"/>
    </row>
    <row r="164" spans="1:19" ht="8.1" customHeight="1" thickTop="1" thickBot="1" x14ac:dyDescent="0.4">
      <c r="A164" s="567"/>
      <c r="B164" s="568"/>
      <c r="C164" s="569"/>
      <c r="D164" s="569"/>
      <c r="E164" s="569"/>
      <c r="F164" s="569"/>
      <c r="G164" s="569"/>
      <c r="H164" s="569"/>
      <c r="I164" s="569"/>
      <c r="J164" s="569"/>
      <c r="K164" s="534"/>
      <c r="L164" s="534"/>
      <c r="M164" s="534"/>
      <c r="N164" s="534"/>
      <c r="O164" s="534"/>
      <c r="P164" s="534"/>
      <c r="Q164" s="534"/>
      <c r="R164" s="534"/>
      <c r="S164" s="534"/>
    </row>
    <row r="165" spans="1:19" ht="24" thickTop="1" x14ac:dyDescent="0.35">
      <c r="A165" s="628" t="s">
        <v>100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30"/>
      <c r="N165" s="534"/>
      <c r="O165" s="534"/>
      <c r="P165" s="534"/>
      <c r="Q165" s="534"/>
      <c r="R165" s="534"/>
      <c r="S165" s="534"/>
    </row>
    <row r="166" spans="1:19" ht="18.600000000000001" thickBot="1" x14ac:dyDescent="0.4">
      <c r="A166" s="535"/>
      <c r="B166" s="536" t="s">
        <v>60</v>
      </c>
      <c r="C166" s="536" t="s">
        <v>61</v>
      </c>
      <c r="D166" s="536" t="s">
        <v>92</v>
      </c>
      <c r="E166" s="536" t="s">
        <v>93</v>
      </c>
      <c r="F166" s="536" t="s">
        <v>94</v>
      </c>
      <c r="G166" s="536" t="s">
        <v>68</v>
      </c>
      <c r="H166" s="536" t="s">
        <v>69</v>
      </c>
      <c r="I166" s="537" t="s">
        <v>70</v>
      </c>
      <c r="J166" s="537" t="s">
        <v>95</v>
      </c>
      <c r="K166" s="537" t="s">
        <v>96</v>
      </c>
      <c r="L166" s="537" t="s">
        <v>97</v>
      </c>
      <c r="M166" s="538" t="s">
        <v>71</v>
      </c>
      <c r="N166" s="534"/>
      <c r="O166" s="534"/>
      <c r="P166" s="534"/>
      <c r="Q166" s="534"/>
      <c r="R166" s="534"/>
      <c r="S166" s="534"/>
    </row>
    <row r="167" spans="1:19" ht="18.600000000000001" thickTop="1" x14ac:dyDescent="0.35">
      <c r="A167" s="539" t="s">
        <v>73</v>
      </c>
      <c r="B167" s="540"/>
      <c r="C167" s="540"/>
      <c r="D167" s="540"/>
      <c r="E167" s="540"/>
      <c r="F167" s="541"/>
      <c r="G167" s="542">
        <f>C167*D167*F167</f>
        <v>0</v>
      </c>
      <c r="H167" s="543">
        <f t="shared" ref="H167:H198" si="27">((E167*2*F167)+(D167*F167))*C167</f>
        <v>0</v>
      </c>
      <c r="I167" s="544">
        <f t="shared" ref="I167:I211" si="28">C167*D167*E167*F167</f>
        <v>0</v>
      </c>
      <c r="J167" s="540"/>
      <c r="K167" s="540"/>
      <c r="L167" s="540"/>
      <c r="M167" s="545">
        <f>J167*K167*L167</f>
        <v>0</v>
      </c>
      <c r="N167" s="534"/>
      <c r="O167" s="534"/>
      <c r="P167" s="534"/>
      <c r="Q167" s="534"/>
      <c r="R167" s="534"/>
      <c r="S167" s="534"/>
    </row>
    <row r="168" spans="1:19" ht="18" x14ac:dyDescent="0.35">
      <c r="A168" s="546" t="s">
        <v>73</v>
      </c>
      <c r="B168" s="547"/>
      <c r="C168" s="547"/>
      <c r="D168" s="547"/>
      <c r="E168" s="547"/>
      <c r="F168" s="548"/>
      <c r="G168" s="549">
        <f>C168*D168*F168</f>
        <v>0</v>
      </c>
      <c r="H168" s="550">
        <f t="shared" si="27"/>
        <v>0</v>
      </c>
      <c r="I168" s="551">
        <f t="shared" si="28"/>
        <v>0</v>
      </c>
      <c r="J168" s="547"/>
      <c r="K168" s="547"/>
      <c r="L168" s="547"/>
      <c r="M168" s="552">
        <f t="shared" ref="M168:M216" si="29">J168*K168*L168</f>
        <v>0</v>
      </c>
      <c r="N168" s="534"/>
      <c r="O168" s="534"/>
      <c r="P168" s="534"/>
      <c r="Q168" s="534"/>
      <c r="R168" s="534"/>
      <c r="S168" s="534"/>
    </row>
    <row r="169" spans="1:19" ht="18" x14ac:dyDescent="0.35">
      <c r="A169" s="546" t="s">
        <v>73</v>
      </c>
      <c r="B169" s="547"/>
      <c r="C169" s="547"/>
      <c r="D169" s="547"/>
      <c r="E169" s="547"/>
      <c r="F169" s="548"/>
      <c r="G169" s="549">
        <f t="shared" ref="G169:G190" si="30">C169*D169*F169</f>
        <v>0</v>
      </c>
      <c r="H169" s="550">
        <f t="shared" si="27"/>
        <v>0</v>
      </c>
      <c r="I169" s="551">
        <f t="shared" si="28"/>
        <v>0</v>
      </c>
      <c r="J169" s="547"/>
      <c r="K169" s="547"/>
      <c r="L169" s="547"/>
      <c r="M169" s="552">
        <f t="shared" si="29"/>
        <v>0</v>
      </c>
      <c r="N169" s="534"/>
      <c r="O169" s="534"/>
      <c r="P169" s="534"/>
      <c r="Q169" s="534"/>
      <c r="R169" s="534"/>
      <c r="S169" s="534"/>
    </row>
    <row r="170" spans="1:19" ht="18" x14ac:dyDescent="0.35">
      <c r="A170" s="546" t="s">
        <v>73</v>
      </c>
      <c r="B170" s="547"/>
      <c r="C170" s="547"/>
      <c r="D170" s="547"/>
      <c r="E170" s="547"/>
      <c r="F170" s="548"/>
      <c r="G170" s="549">
        <f t="shared" si="30"/>
        <v>0</v>
      </c>
      <c r="H170" s="550">
        <f t="shared" si="27"/>
        <v>0</v>
      </c>
      <c r="I170" s="551">
        <f t="shared" si="28"/>
        <v>0</v>
      </c>
      <c r="J170" s="547"/>
      <c r="K170" s="547"/>
      <c r="L170" s="547"/>
      <c r="M170" s="552">
        <f t="shared" si="29"/>
        <v>0</v>
      </c>
      <c r="N170" s="534"/>
      <c r="O170" s="534"/>
      <c r="P170" s="534"/>
      <c r="Q170" s="534"/>
      <c r="R170" s="534"/>
      <c r="S170" s="534"/>
    </row>
    <row r="171" spans="1:19" ht="18" x14ac:dyDescent="0.35">
      <c r="A171" s="546" t="s">
        <v>73</v>
      </c>
      <c r="B171" s="547"/>
      <c r="C171" s="547"/>
      <c r="D171" s="547"/>
      <c r="E171" s="547"/>
      <c r="F171" s="548"/>
      <c r="G171" s="549">
        <f t="shared" si="30"/>
        <v>0</v>
      </c>
      <c r="H171" s="550">
        <f t="shared" si="27"/>
        <v>0</v>
      </c>
      <c r="I171" s="551">
        <f t="shared" si="28"/>
        <v>0</v>
      </c>
      <c r="J171" s="547"/>
      <c r="K171" s="547"/>
      <c r="L171" s="547"/>
      <c r="M171" s="552">
        <f t="shared" si="29"/>
        <v>0</v>
      </c>
      <c r="N171" s="534"/>
      <c r="O171" s="534"/>
      <c r="P171" s="534"/>
      <c r="Q171" s="534"/>
      <c r="R171" s="534"/>
      <c r="S171" s="534"/>
    </row>
    <row r="172" spans="1:19" ht="18" x14ac:dyDescent="0.35">
      <c r="A172" s="546" t="s">
        <v>73</v>
      </c>
      <c r="B172" s="547"/>
      <c r="C172" s="547"/>
      <c r="D172" s="547"/>
      <c r="E172" s="547"/>
      <c r="F172" s="548"/>
      <c r="G172" s="549">
        <f t="shared" si="30"/>
        <v>0</v>
      </c>
      <c r="H172" s="550">
        <f t="shared" si="27"/>
        <v>0</v>
      </c>
      <c r="I172" s="551">
        <f t="shared" si="28"/>
        <v>0</v>
      </c>
      <c r="J172" s="547"/>
      <c r="K172" s="547"/>
      <c r="L172" s="547"/>
      <c r="M172" s="552">
        <f t="shared" si="29"/>
        <v>0</v>
      </c>
      <c r="N172" s="534"/>
      <c r="O172" s="534"/>
      <c r="P172" s="534"/>
      <c r="Q172" s="534"/>
      <c r="R172" s="534"/>
      <c r="S172" s="534"/>
    </row>
    <row r="173" spans="1:19" ht="18" x14ac:dyDescent="0.35">
      <c r="A173" s="546" t="s">
        <v>73</v>
      </c>
      <c r="B173" s="547"/>
      <c r="C173" s="547"/>
      <c r="D173" s="547"/>
      <c r="E173" s="547"/>
      <c r="F173" s="548"/>
      <c r="G173" s="549">
        <f t="shared" si="30"/>
        <v>0</v>
      </c>
      <c r="H173" s="550">
        <f t="shared" si="27"/>
        <v>0</v>
      </c>
      <c r="I173" s="551">
        <f t="shared" si="28"/>
        <v>0</v>
      </c>
      <c r="J173" s="547"/>
      <c r="K173" s="547"/>
      <c r="L173" s="547"/>
      <c r="M173" s="552">
        <f t="shared" si="29"/>
        <v>0</v>
      </c>
      <c r="N173" s="534"/>
      <c r="O173" s="534"/>
      <c r="P173" s="534"/>
      <c r="Q173" s="534"/>
      <c r="R173" s="534"/>
      <c r="S173" s="534"/>
    </row>
    <row r="174" spans="1:19" ht="18" x14ac:dyDescent="0.35">
      <c r="A174" s="546" t="s">
        <v>73</v>
      </c>
      <c r="B174" s="547"/>
      <c r="C174" s="547"/>
      <c r="D174" s="547"/>
      <c r="E174" s="547"/>
      <c r="F174" s="548"/>
      <c r="G174" s="549">
        <f t="shared" si="30"/>
        <v>0</v>
      </c>
      <c r="H174" s="550">
        <f t="shared" si="27"/>
        <v>0</v>
      </c>
      <c r="I174" s="551">
        <f t="shared" si="28"/>
        <v>0</v>
      </c>
      <c r="J174" s="547"/>
      <c r="K174" s="547"/>
      <c r="L174" s="547"/>
      <c r="M174" s="552">
        <f t="shared" si="29"/>
        <v>0</v>
      </c>
      <c r="N174" s="534"/>
      <c r="O174" s="534"/>
      <c r="P174" s="534"/>
      <c r="Q174" s="534"/>
      <c r="R174" s="534"/>
      <c r="S174" s="534"/>
    </row>
    <row r="175" spans="1:19" ht="18" x14ac:dyDescent="0.35">
      <c r="A175" s="546" t="s">
        <v>73</v>
      </c>
      <c r="B175" s="547"/>
      <c r="C175" s="547"/>
      <c r="D175" s="547"/>
      <c r="E175" s="547"/>
      <c r="F175" s="548"/>
      <c r="G175" s="549">
        <f t="shared" si="30"/>
        <v>0</v>
      </c>
      <c r="H175" s="550">
        <f t="shared" si="27"/>
        <v>0</v>
      </c>
      <c r="I175" s="551">
        <f t="shared" si="28"/>
        <v>0</v>
      </c>
      <c r="J175" s="547"/>
      <c r="K175" s="547"/>
      <c r="L175" s="547"/>
      <c r="M175" s="552">
        <f t="shared" si="29"/>
        <v>0</v>
      </c>
      <c r="N175" s="534"/>
      <c r="O175" s="534"/>
      <c r="P175" s="534"/>
      <c r="Q175" s="534"/>
      <c r="R175" s="534"/>
      <c r="S175" s="534"/>
    </row>
    <row r="176" spans="1:19" ht="18" x14ac:dyDescent="0.35">
      <c r="A176" s="546" t="s">
        <v>73</v>
      </c>
      <c r="B176" s="547"/>
      <c r="C176" s="547"/>
      <c r="D176" s="547"/>
      <c r="E176" s="547"/>
      <c r="F176" s="548"/>
      <c r="G176" s="549">
        <f t="shared" si="30"/>
        <v>0</v>
      </c>
      <c r="H176" s="550">
        <f t="shared" si="27"/>
        <v>0</v>
      </c>
      <c r="I176" s="551">
        <f t="shared" si="28"/>
        <v>0</v>
      </c>
      <c r="J176" s="547"/>
      <c r="K176" s="547"/>
      <c r="L176" s="547"/>
      <c r="M176" s="552">
        <f t="shared" si="29"/>
        <v>0</v>
      </c>
      <c r="N176" s="534"/>
      <c r="O176" s="534"/>
      <c r="P176" s="534"/>
      <c r="Q176" s="534"/>
      <c r="R176" s="534"/>
      <c r="S176" s="534"/>
    </row>
    <row r="177" spans="1:19" ht="18" x14ac:dyDescent="0.35">
      <c r="A177" s="546" t="s">
        <v>73</v>
      </c>
      <c r="B177" s="547"/>
      <c r="C177" s="547"/>
      <c r="D177" s="547"/>
      <c r="E177" s="547"/>
      <c r="F177" s="548"/>
      <c r="G177" s="549">
        <f t="shared" si="30"/>
        <v>0</v>
      </c>
      <c r="H177" s="550">
        <f t="shared" si="27"/>
        <v>0</v>
      </c>
      <c r="I177" s="551">
        <f t="shared" si="28"/>
        <v>0</v>
      </c>
      <c r="J177" s="547"/>
      <c r="K177" s="547"/>
      <c r="L177" s="547"/>
      <c r="M177" s="552">
        <f t="shared" si="29"/>
        <v>0</v>
      </c>
      <c r="N177" s="534"/>
      <c r="O177" s="534"/>
      <c r="P177" s="534"/>
      <c r="Q177" s="534"/>
      <c r="R177" s="534"/>
      <c r="S177" s="534"/>
    </row>
    <row r="178" spans="1:19" ht="18" x14ac:dyDescent="0.35">
      <c r="A178" s="546" t="s">
        <v>73</v>
      </c>
      <c r="B178" s="547"/>
      <c r="C178" s="547"/>
      <c r="D178" s="547"/>
      <c r="E178" s="547"/>
      <c r="F178" s="548"/>
      <c r="G178" s="549">
        <f t="shared" si="30"/>
        <v>0</v>
      </c>
      <c r="H178" s="550">
        <f t="shared" si="27"/>
        <v>0</v>
      </c>
      <c r="I178" s="551">
        <f t="shared" si="28"/>
        <v>0</v>
      </c>
      <c r="J178" s="547"/>
      <c r="K178" s="547"/>
      <c r="L178" s="547"/>
      <c r="M178" s="552">
        <f t="shared" si="29"/>
        <v>0</v>
      </c>
      <c r="N178" s="534"/>
      <c r="O178" s="534"/>
      <c r="P178" s="534"/>
      <c r="Q178" s="534"/>
      <c r="R178" s="534"/>
      <c r="S178" s="534"/>
    </row>
    <row r="179" spans="1:19" ht="18" x14ac:dyDescent="0.35">
      <c r="A179" s="546" t="s">
        <v>73</v>
      </c>
      <c r="B179" s="547"/>
      <c r="C179" s="547"/>
      <c r="D179" s="547"/>
      <c r="E179" s="547"/>
      <c r="F179" s="548"/>
      <c r="G179" s="549">
        <f t="shared" si="30"/>
        <v>0</v>
      </c>
      <c r="H179" s="550">
        <f t="shared" si="27"/>
        <v>0</v>
      </c>
      <c r="I179" s="551">
        <f t="shared" si="28"/>
        <v>0</v>
      </c>
      <c r="J179" s="547"/>
      <c r="K179" s="547"/>
      <c r="L179" s="547"/>
      <c r="M179" s="552">
        <f t="shared" si="29"/>
        <v>0</v>
      </c>
      <c r="N179" s="534"/>
      <c r="O179" s="534"/>
      <c r="P179" s="534"/>
      <c r="Q179" s="534"/>
      <c r="R179" s="534"/>
      <c r="S179" s="534"/>
    </row>
    <row r="180" spans="1:19" ht="18" x14ac:dyDescent="0.35">
      <c r="A180" s="546" t="s">
        <v>73</v>
      </c>
      <c r="B180" s="547"/>
      <c r="C180" s="547"/>
      <c r="D180" s="547"/>
      <c r="E180" s="547"/>
      <c r="F180" s="548"/>
      <c r="G180" s="549">
        <f t="shared" si="30"/>
        <v>0</v>
      </c>
      <c r="H180" s="550">
        <f t="shared" si="27"/>
        <v>0</v>
      </c>
      <c r="I180" s="551">
        <f t="shared" si="28"/>
        <v>0</v>
      </c>
      <c r="J180" s="547"/>
      <c r="K180" s="547"/>
      <c r="L180" s="547"/>
      <c r="M180" s="552">
        <f t="shared" si="29"/>
        <v>0</v>
      </c>
      <c r="N180" s="534"/>
      <c r="O180" s="534"/>
      <c r="P180" s="534"/>
      <c r="Q180" s="534"/>
      <c r="R180" s="534"/>
      <c r="S180" s="534"/>
    </row>
    <row r="181" spans="1:19" ht="18" x14ac:dyDescent="0.35">
      <c r="A181" s="546" t="s">
        <v>73</v>
      </c>
      <c r="B181" s="547"/>
      <c r="C181" s="547"/>
      <c r="D181" s="547"/>
      <c r="E181" s="547"/>
      <c r="F181" s="548"/>
      <c r="G181" s="549">
        <f t="shared" si="30"/>
        <v>0</v>
      </c>
      <c r="H181" s="550">
        <f t="shared" si="27"/>
        <v>0</v>
      </c>
      <c r="I181" s="551">
        <f t="shared" si="28"/>
        <v>0</v>
      </c>
      <c r="J181" s="547"/>
      <c r="K181" s="547"/>
      <c r="L181" s="547"/>
      <c r="M181" s="552">
        <f t="shared" si="29"/>
        <v>0</v>
      </c>
      <c r="N181" s="534"/>
      <c r="O181" s="534"/>
      <c r="P181" s="534"/>
      <c r="Q181" s="534"/>
      <c r="R181" s="534"/>
      <c r="S181" s="534"/>
    </row>
    <row r="182" spans="1:19" ht="18" x14ac:dyDescent="0.35">
      <c r="A182" s="546" t="s">
        <v>73</v>
      </c>
      <c r="B182" s="547"/>
      <c r="C182" s="547"/>
      <c r="D182" s="547"/>
      <c r="E182" s="547"/>
      <c r="F182" s="548"/>
      <c r="G182" s="549">
        <f t="shared" si="30"/>
        <v>0</v>
      </c>
      <c r="H182" s="550">
        <f t="shared" si="27"/>
        <v>0</v>
      </c>
      <c r="I182" s="551">
        <f t="shared" si="28"/>
        <v>0</v>
      </c>
      <c r="J182" s="547"/>
      <c r="K182" s="547"/>
      <c r="L182" s="547"/>
      <c r="M182" s="552">
        <f t="shared" si="29"/>
        <v>0</v>
      </c>
      <c r="N182" s="534"/>
      <c r="O182" s="534"/>
      <c r="P182" s="534"/>
      <c r="Q182" s="534"/>
      <c r="R182" s="534"/>
      <c r="S182" s="534"/>
    </row>
    <row r="183" spans="1:19" ht="18" x14ac:dyDescent="0.35">
      <c r="A183" s="546" t="s">
        <v>73</v>
      </c>
      <c r="B183" s="547"/>
      <c r="C183" s="547"/>
      <c r="D183" s="547"/>
      <c r="E183" s="547"/>
      <c r="F183" s="548"/>
      <c r="G183" s="549">
        <f t="shared" si="30"/>
        <v>0</v>
      </c>
      <c r="H183" s="550">
        <f t="shared" si="27"/>
        <v>0</v>
      </c>
      <c r="I183" s="551">
        <f t="shared" si="28"/>
        <v>0</v>
      </c>
      <c r="J183" s="547"/>
      <c r="K183" s="547"/>
      <c r="L183" s="547"/>
      <c r="M183" s="552">
        <f t="shared" si="29"/>
        <v>0</v>
      </c>
      <c r="N183" s="534"/>
      <c r="O183" s="534"/>
      <c r="P183" s="534"/>
      <c r="Q183" s="534"/>
      <c r="R183" s="534"/>
      <c r="S183" s="534"/>
    </row>
    <row r="184" spans="1:19" ht="18" x14ac:dyDescent="0.35">
      <c r="A184" s="546" t="s">
        <v>73</v>
      </c>
      <c r="B184" s="547"/>
      <c r="C184" s="547"/>
      <c r="D184" s="547"/>
      <c r="E184" s="547"/>
      <c r="F184" s="548"/>
      <c r="G184" s="549">
        <f t="shared" si="30"/>
        <v>0</v>
      </c>
      <c r="H184" s="550">
        <f t="shared" si="27"/>
        <v>0</v>
      </c>
      <c r="I184" s="551">
        <f t="shared" si="28"/>
        <v>0</v>
      </c>
      <c r="J184" s="547"/>
      <c r="K184" s="547"/>
      <c r="L184" s="547"/>
      <c r="M184" s="552">
        <f t="shared" si="29"/>
        <v>0</v>
      </c>
      <c r="N184" s="534"/>
      <c r="O184" s="534"/>
      <c r="P184" s="534"/>
      <c r="Q184" s="534"/>
      <c r="R184" s="534"/>
      <c r="S184" s="534"/>
    </row>
    <row r="185" spans="1:19" ht="18" x14ac:dyDescent="0.35">
      <c r="A185" s="546" t="s">
        <v>73</v>
      </c>
      <c r="B185" s="547"/>
      <c r="C185" s="547"/>
      <c r="D185" s="547"/>
      <c r="E185" s="547"/>
      <c r="F185" s="548"/>
      <c r="G185" s="549">
        <f t="shared" si="30"/>
        <v>0</v>
      </c>
      <c r="H185" s="550">
        <f t="shared" si="27"/>
        <v>0</v>
      </c>
      <c r="I185" s="551">
        <f t="shared" si="28"/>
        <v>0</v>
      </c>
      <c r="J185" s="547"/>
      <c r="K185" s="547"/>
      <c r="L185" s="547"/>
      <c r="M185" s="552">
        <f t="shared" si="29"/>
        <v>0</v>
      </c>
      <c r="N185" s="534"/>
      <c r="O185" s="534"/>
      <c r="P185" s="534"/>
      <c r="Q185" s="534"/>
      <c r="R185" s="534"/>
      <c r="S185" s="534"/>
    </row>
    <row r="186" spans="1:19" ht="18" x14ac:dyDescent="0.35">
      <c r="A186" s="546" t="s">
        <v>73</v>
      </c>
      <c r="B186" s="547"/>
      <c r="C186" s="547"/>
      <c r="D186" s="547"/>
      <c r="E186" s="547"/>
      <c r="F186" s="548"/>
      <c r="G186" s="549">
        <f t="shared" si="30"/>
        <v>0</v>
      </c>
      <c r="H186" s="550">
        <f t="shared" si="27"/>
        <v>0</v>
      </c>
      <c r="I186" s="551">
        <f t="shared" si="28"/>
        <v>0</v>
      </c>
      <c r="J186" s="547"/>
      <c r="K186" s="547"/>
      <c r="L186" s="547"/>
      <c r="M186" s="552">
        <f t="shared" si="29"/>
        <v>0</v>
      </c>
      <c r="N186" s="534"/>
      <c r="O186" s="534"/>
      <c r="P186" s="534"/>
      <c r="Q186" s="534"/>
      <c r="R186" s="534"/>
      <c r="S186" s="534"/>
    </row>
    <row r="187" spans="1:19" ht="18" x14ac:dyDescent="0.35">
      <c r="A187" s="546" t="s">
        <v>73</v>
      </c>
      <c r="B187" s="547"/>
      <c r="C187" s="547"/>
      <c r="D187" s="547"/>
      <c r="E187" s="547"/>
      <c r="F187" s="548"/>
      <c r="G187" s="549">
        <f t="shared" si="30"/>
        <v>0</v>
      </c>
      <c r="H187" s="550">
        <f t="shared" si="27"/>
        <v>0</v>
      </c>
      <c r="I187" s="551">
        <f t="shared" si="28"/>
        <v>0</v>
      </c>
      <c r="J187" s="547"/>
      <c r="K187" s="547"/>
      <c r="L187" s="547"/>
      <c r="M187" s="552">
        <f t="shared" si="29"/>
        <v>0</v>
      </c>
      <c r="N187" s="534"/>
      <c r="O187" s="534"/>
      <c r="P187" s="534"/>
      <c r="Q187" s="534"/>
      <c r="R187" s="534"/>
      <c r="S187" s="534"/>
    </row>
    <row r="188" spans="1:19" ht="18" x14ac:dyDescent="0.35">
      <c r="A188" s="546" t="s">
        <v>73</v>
      </c>
      <c r="B188" s="547"/>
      <c r="C188" s="547"/>
      <c r="D188" s="547"/>
      <c r="E188" s="547"/>
      <c r="F188" s="548"/>
      <c r="G188" s="549">
        <f t="shared" si="30"/>
        <v>0</v>
      </c>
      <c r="H188" s="550">
        <f t="shared" si="27"/>
        <v>0</v>
      </c>
      <c r="I188" s="551">
        <f t="shared" si="28"/>
        <v>0</v>
      </c>
      <c r="J188" s="547"/>
      <c r="K188" s="547"/>
      <c r="L188" s="547"/>
      <c r="M188" s="552">
        <f t="shared" si="29"/>
        <v>0</v>
      </c>
      <c r="N188" s="534"/>
      <c r="O188" s="534"/>
      <c r="P188" s="534"/>
      <c r="Q188" s="534"/>
      <c r="R188" s="534"/>
      <c r="S188" s="534"/>
    </row>
    <row r="189" spans="1:19" ht="18" x14ac:dyDescent="0.35">
      <c r="A189" s="546" t="s">
        <v>73</v>
      </c>
      <c r="B189" s="547"/>
      <c r="C189" s="547"/>
      <c r="D189" s="547"/>
      <c r="E189" s="547"/>
      <c r="F189" s="548"/>
      <c r="G189" s="549">
        <f t="shared" si="30"/>
        <v>0</v>
      </c>
      <c r="H189" s="550">
        <f t="shared" si="27"/>
        <v>0</v>
      </c>
      <c r="I189" s="551">
        <f t="shared" si="28"/>
        <v>0</v>
      </c>
      <c r="J189" s="547"/>
      <c r="K189" s="547"/>
      <c r="L189" s="547"/>
      <c r="M189" s="552">
        <f t="shared" si="29"/>
        <v>0</v>
      </c>
      <c r="N189" s="534"/>
      <c r="O189" s="534"/>
      <c r="P189" s="534"/>
      <c r="Q189" s="534"/>
      <c r="R189" s="534"/>
      <c r="S189" s="534"/>
    </row>
    <row r="190" spans="1:19" ht="18" x14ac:dyDescent="0.35">
      <c r="A190" s="546" t="s">
        <v>73</v>
      </c>
      <c r="B190" s="547"/>
      <c r="C190" s="547"/>
      <c r="D190" s="547"/>
      <c r="E190" s="547"/>
      <c r="F190" s="548"/>
      <c r="G190" s="549">
        <f t="shared" si="30"/>
        <v>0</v>
      </c>
      <c r="H190" s="550">
        <f t="shared" si="27"/>
        <v>0</v>
      </c>
      <c r="I190" s="551">
        <f t="shared" si="28"/>
        <v>0</v>
      </c>
      <c r="J190" s="547"/>
      <c r="K190" s="547"/>
      <c r="L190" s="547"/>
      <c r="M190" s="552">
        <f t="shared" si="29"/>
        <v>0</v>
      </c>
      <c r="N190" s="534"/>
      <c r="O190" s="534"/>
      <c r="P190" s="534"/>
      <c r="Q190" s="534"/>
      <c r="R190" s="534"/>
      <c r="S190" s="534"/>
    </row>
    <row r="191" spans="1:19" ht="18" x14ac:dyDescent="0.35">
      <c r="A191" s="546" t="s">
        <v>73</v>
      </c>
      <c r="B191" s="547"/>
      <c r="C191" s="547"/>
      <c r="D191" s="547"/>
      <c r="E191" s="547"/>
      <c r="F191" s="548"/>
      <c r="G191" s="549">
        <f>C191*D191*F191</f>
        <v>0</v>
      </c>
      <c r="H191" s="550">
        <f t="shared" si="27"/>
        <v>0</v>
      </c>
      <c r="I191" s="551">
        <f t="shared" si="28"/>
        <v>0</v>
      </c>
      <c r="J191" s="547"/>
      <c r="K191" s="547"/>
      <c r="L191" s="547"/>
      <c r="M191" s="552">
        <f t="shared" si="29"/>
        <v>0</v>
      </c>
      <c r="N191" s="534"/>
      <c r="O191" s="534"/>
      <c r="P191" s="534"/>
      <c r="Q191" s="534"/>
      <c r="R191" s="534"/>
      <c r="S191" s="534"/>
    </row>
    <row r="192" spans="1:19" ht="18" x14ac:dyDescent="0.35">
      <c r="A192" s="546" t="s">
        <v>73</v>
      </c>
      <c r="B192" s="547"/>
      <c r="C192" s="547"/>
      <c r="D192" s="547"/>
      <c r="E192" s="547"/>
      <c r="F192" s="548"/>
      <c r="G192" s="549">
        <f t="shared" ref="G192:G211" si="31">C192*D192*F192</f>
        <v>0</v>
      </c>
      <c r="H192" s="550">
        <f t="shared" si="27"/>
        <v>0</v>
      </c>
      <c r="I192" s="551">
        <f t="shared" si="28"/>
        <v>0</v>
      </c>
      <c r="J192" s="547"/>
      <c r="K192" s="547"/>
      <c r="L192" s="547"/>
      <c r="M192" s="552">
        <f t="shared" si="29"/>
        <v>0</v>
      </c>
      <c r="N192" s="534"/>
      <c r="O192" s="534"/>
      <c r="P192" s="534"/>
      <c r="Q192" s="534"/>
      <c r="R192" s="534"/>
      <c r="S192" s="534"/>
    </row>
    <row r="193" spans="1:19" ht="18" x14ac:dyDescent="0.35">
      <c r="A193" s="546" t="s">
        <v>73</v>
      </c>
      <c r="B193" s="547"/>
      <c r="C193" s="547"/>
      <c r="D193" s="547"/>
      <c r="E193" s="547"/>
      <c r="F193" s="548"/>
      <c r="G193" s="549">
        <f t="shared" si="31"/>
        <v>0</v>
      </c>
      <c r="H193" s="550">
        <f t="shared" si="27"/>
        <v>0</v>
      </c>
      <c r="I193" s="551">
        <f t="shared" si="28"/>
        <v>0</v>
      </c>
      <c r="J193" s="547"/>
      <c r="K193" s="547"/>
      <c r="L193" s="547"/>
      <c r="M193" s="552">
        <f t="shared" si="29"/>
        <v>0</v>
      </c>
      <c r="N193" s="534"/>
      <c r="O193" s="534"/>
      <c r="P193" s="534"/>
      <c r="Q193" s="534"/>
      <c r="R193" s="534"/>
      <c r="S193" s="534"/>
    </row>
    <row r="194" spans="1:19" ht="18" x14ac:dyDescent="0.35">
      <c r="A194" s="546" t="s">
        <v>73</v>
      </c>
      <c r="B194" s="547"/>
      <c r="C194" s="547"/>
      <c r="D194" s="547"/>
      <c r="E194" s="547"/>
      <c r="F194" s="548"/>
      <c r="G194" s="549">
        <f t="shared" si="31"/>
        <v>0</v>
      </c>
      <c r="H194" s="550">
        <f t="shared" si="27"/>
        <v>0</v>
      </c>
      <c r="I194" s="551">
        <f t="shared" si="28"/>
        <v>0</v>
      </c>
      <c r="J194" s="547"/>
      <c r="K194" s="547"/>
      <c r="L194" s="547"/>
      <c r="M194" s="552">
        <f t="shared" si="29"/>
        <v>0</v>
      </c>
      <c r="N194" s="534"/>
      <c r="O194" s="534"/>
      <c r="P194" s="534"/>
      <c r="Q194" s="534"/>
      <c r="R194" s="534"/>
      <c r="S194" s="534"/>
    </row>
    <row r="195" spans="1:19" ht="18" x14ac:dyDescent="0.35">
      <c r="A195" s="546" t="s">
        <v>73</v>
      </c>
      <c r="B195" s="547"/>
      <c r="C195" s="547"/>
      <c r="D195" s="547"/>
      <c r="E195" s="547"/>
      <c r="F195" s="548"/>
      <c r="G195" s="549">
        <f t="shared" si="31"/>
        <v>0</v>
      </c>
      <c r="H195" s="550">
        <f t="shared" si="27"/>
        <v>0</v>
      </c>
      <c r="I195" s="551">
        <f t="shared" si="28"/>
        <v>0</v>
      </c>
      <c r="J195" s="547"/>
      <c r="K195" s="547"/>
      <c r="L195" s="547"/>
      <c r="M195" s="552">
        <f t="shared" si="29"/>
        <v>0</v>
      </c>
      <c r="N195" s="534"/>
      <c r="O195" s="534"/>
      <c r="P195" s="534"/>
      <c r="Q195" s="534"/>
      <c r="R195" s="534"/>
      <c r="S195" s="534"/>
    </row>
    <row r="196" spans="1:19" ht="18" x14ac:dyDescent="0.35">
      <c r="A196" s="546" t="s">
        <v>73</v>
      </c>
      <c r="B196" s="547"/>
      <c r="C196" s="547"/>
      <c r="D196" s="547"/>
      <c r="E196" s="547"/>
      <c r="F196" s="548"/>
      <c r="G196" s="549">
        <f t="shared" si="31"/>
        <v>0</v>
      </c>
      <c r="H196" s="550">
        <f t="shared" si="27"/>
        <v>0</v>
      </c>
      <c r="I196" s="551">
        <f t="shared" si="28"/>
        <v>0</v>
      </c>
      <c r="J196" s="547"/>
      <c r="K196" s="547"/>
      <c r="L196" s="547"/>
      <c r="M196" s="552">
        <f t="shared" si="29"/>
        <v>0</v>
      </c>
      <c r="N196" s="534"/>
      <c r="O196" s="534"/>
      <c r="P196" s="534"/>
      <c r="Q196" s="534"/>
      <c r="R196" s="534"/>
      <c r="S196" s="534"/>
    </row>
    <row r="197" spans="1:19" ht="18" x14ac:dyDescent="0.35">
      <c r="A197" s="546" t="s">
        <v>73</v>
      </c>
      <c r="B197" s="547"/>
      <c r="C197" s="547"/>
      <c r="D197" s="547"/>
      <c r="E197" s="547"/>
      <c r="F197" s="548"/>
      <c r="G197" s="549">
        <f t="shared" si="31"/>
        <v>0</v>
      </c>
      <c r="H197" s="550">
        <f t="shared" si="27"/>
        <v>0</v>
      </c>
      <c r="I197" s="551">
        <f t="shared" si="28"/>
        <v>0</v>
      </c>
      <c r="J197" s="547"/>
      <c r="K197" s="547"/>
      <c r="L197" s="547"/>
      <c r="M197" s="552">
        <f t="shared" si="29"/>
        <v>0</v>
      </c>
      <c r="N197" s="534"/>
      <c r="O197" s="534"/>
      <c r="P197" s="534"/>
      <c r="Q197" s="534"/>
      <c r="R197" s="534"/>
      <c r="S197" s="534"/>
    </row>
    <row r="198" spans="1:19" ht="18" x14ac:dyDescent="0.35">
      <c r="A198" s="546" t="s">
        <v>73</v>
      </c>
      <c r="B198" s="547"/>
      <c r="C198" s="547"/>
      <c r="D198" s="547"/>
      <c r="E198" s="547"/>
      <c r="F198" s="548"/>
      <c r="G198" s="549">
        <f t="shared" si="31"/>
        <v>0</v>
      </c>
      <c r="H198" s="550">
        <f t="shared" si="27"/>
        <v>0</v>
      </c>
      <c r="I198" s="551">
        <f t="shared" si="28"/>
        <v>0</v>
      </c>
      <c r="J198" s="547"/>
      <c r="K198" s="547"/>
      <c r="L198" s="547"/>
      <c r="M198" s="552">
        <f t="shared" si="29"/>
        <v>0</v>
      </c>
      <c r="N198" s="534"/>
      <c r="O198" s="534"/>
      <c r="P198" s="534"/>
      <c r="Q198" s="534"/>
      <c r="R198" s="534"/>
      <c r="S198" s="534"/>
    </row>
    <row r="199" spans="1:19" ht="18" x14ac:dyDescent="0.35">
      <c r="A199" s="546" t="s">
        <v>73</v>
      </c>
      <c r="B199" s="547"/>
      <c r="C199" s="547"/>
      <c r="D199" s="547"/>
      <c r="E199" s="547"/>
      <c r="F199" s="548"/>
      <c r="G199" s="549">
        <f t="shared" si="31"/>
        <v>0</v>
      </c>
      <c r="H199" s="550">
        <f>((E199*2*F199)+(D199*F199))*C199</f>
        <v>0</v>
      </c>
      <c r="I199" s="551">
        <f t="shared" si="28"/>
        <v>0</v>
      </c>
      <c r="J199" s="547"/>
      <c r="K199" s="547"/>
      <c r="L199" s="547"/>
      <c r="M199" s="552">
        <f t="shared" si="29"/>
        <v>0</v>
      </c>
      <c r="N199" s="534"/>
      <c r="O199" s="534"/>
      <c r="P199" s="534"/>
      <c r="Q199" s="534"/>
      <c r="R199" s="534"/>
      <c r="S199" s="534"/>
    </row>
    <row r="200" spans="1:19" ht="18" x14ac:dyDescent="0.35">
      <c r="A200" s="546" t="s">
        <v>73</v>
      </c>
      <c r="B200" s="547"/>
      <c r="C200" s="547"/>
      <c r="D200" s="547"/>
      <c r="E200" s="547"/>
      <c r="F200" s="548"/>
      <c r="G200" s="549">
        <f t="shared" si="31"/>
        <v>0</v>
      </c>
      <c r="H200" s="550">
        <f t="shared" ref="H200:H211" si="32">((E200*2*F200)+(D200*F200))*C200</f>
        <v>0</v>
      </c>
      <c r="I200" s="551">
        <f t="shared" si="28"/>
        <v>0</v>
      </c>
      <c r="J200" s="547"/>
      <c r="K200" s="547"/>
      <c r="L200" s="547"/>
      <c r="M200" s="552">
        <f t="shared" si="29"/>
        <v>0</v>
      </c>
      <c r="N200" s="534"/>
      <c r="O200" s="534"/>
      <c r="P200" s="534"/>
      <c r="Q200" s="534"/>
      <c r="R200" s="534"/>
      <c r="S200" s="534"/>
    </row>
    <row r="201" spans="1:19" ht="18" x14ac:dyDescent="0.35">
      <c r="A201" s="546" t="s">
        <v>73</v>
      </c>
      <c r="B201" s="547"/>
      <c r="C201" s="547"/>
      <c r="D201" s="547"/>
      <c r="E201" s="547"/>
      <c r="F201" s="548"/>
      <c r="G201" s="549">
        <f t="shared" si="31"/>
        <v>0</v>
      </c>
      <c r="H201" s="550">
        <f t="shared" si="32"/>
        <v>0</v>
      </c>
      <c r="I201" s="551">
        <f t="shared" si="28"/>
        <v>0</v>
      </c>
      <c r="J201" s="547"/>
      <c r="K201" s="547"/>
      <c r="L201" s="547"/>
      <c r="M201" s="552">
        <f t="shared" si="29"/>
        <v>0</v>
      </c>
      <c r="N201" s="534"/>
      <c r="O201" s="534"/>
      <c r="P201" s="534"/>
      <c r="Q201" s="534"/>
      <c r="R201" s="534"/>
      <c r="S201" s="534"/>
    </row>
    <row r="202" spans="1:19" ht="18" x14ac:dyDescent="0.35">
      <c r="A202" s="546" t="s">
        <v>73</v>
      </c>
      <c r="B202" s="547"/>
      <c r="C202" s="547"/>
      <c r="D202" s="547"/>
      <c r="E202" s="547"/>
      <c r="F202" s="548"/>
      <c r="G202" s="549">
        <f t="shared" si="31"/>
        <v>0</v>
      </c>
      <c r="H202" s="550">
        <f t="shared" si="32"/>
        <v>0</v>
      </c>
      <c r="I202" s="551">
        <f t="shared" si="28"/>
        <v>0</v>
      </c>
      <c r="J202" s="547"/>
      <c r="K202" s="547"/>
      <c r="L202" s="547"/>
      <c r="M202" s="552">
        <f t="shared" si="29"/>
        <v>0</v>
      </c>
      <c r="N202" s="534"/>
      <c r="O202" s="534"/>
      <c r="P202" s="534"/>
      <c r="Q202" s="534"/>
      <c r="R202" s="534"/>
      <c r="S202" s="534"/>
    </row>
    <row r="203" spans="1:19" ht="18" x14ac:dyDescent="0.35">
      <c r="A203" s="546" t="s">
        <v>73</v>
      </c>
      <c r="B203" s="547"/>
      <c r="C203" s="547"/>
      <c r="D203" s="547"/>
      <c r="E203" s="547"/>
      <c r="F203" s="548"/>
      <c r="G203" s="549">
        <f t="shared" si="31"/>
        <v>0</v>
      </c>
      <c r="H203" s="550">
        <f t="shared" si="32"/>
        <v>0</v>
      </c>
      <c r="I203" s="551">
        <f t="shared" si="28"/>
        <v>0</v>
      </c>
      <c r="J203" s="547"/>
      <c r="K203" s="547"/>
      <c r="L203" s="547"/>
      <c r="M203" s="552">
        <f t="shared" si="29"/>
        <v>0</v>
      </c>
      <c r="N203" s="534"/>
      <c r="O203" s="534"/>
      <c r="P203" s="534"/>
      <c r="Q203" s="534"/>
      <c r="R203" s="534"/>
      <c r="S203" s="534"/>
    </row>
    <row r="204" spans="1:19" ht="18" x14ac:dyDescent="0.35">
      <c r="A204" s="546" t="s">
        <v>73</v>
      </c>
      <c r="B204" s="547"/>
      <c r="C204" s="547"/>
      <c r="D204" s="547"/>
      <c r="E204" s="547"/>
      <c r="F204" s="548"/>
      <c r="G204" s="549">
        <f t="shared" si="31"/>
        <v>0</v>
      </c>
      <c r="H204" s="550">
        <f t="shared" si="32"/>
        <v>0</v>
      </c>
      <c r="I204" s="551">
        <f t="shared" si="28"/>
        <v>0</v>
      </c>
      <c r="J204" s="547"/>
      <c r="K204" s="547"/>
      <c r="L204" s="547"/>
      <c r="M204" s="552">
        <f t="shared" si="29"/>
        <v>0</v>
      </c>
      <c r="N204" s="534"/>
      <c r="O204" s="534"/>
      <c r="P204" s="534"/>
      <c r="Q204" s="534"/>
      <c r="R204" s="534"/>
      <c r="S204" s="534"/>
    </row>
    <row r="205" spans="1:19" ht="18" x14ac:dyDescent="0.35">
      <c r="A205" s="546" t="s">
        <v>73</v>
      </c>
      <c r="B205" s="547"/>
      <c r="C205" s="547"/>
      <c r="D205" s="547"/>
      <c r="E205" s="547"/>
      <c r="F205" s="548"/>
      <c r="G205" s="549">
        <f t="shared" si="31"/>
        <v>0</v>
      </c>
      <c r="H205" s="550">
        <f t="shared" si="32"/>
        <v>0</v>
      </c>
      <c r="I205" s="551">
        <f t="shared" si="28"/>
        <v>0</v>
      </c>
      <c r="J205" s="547"/>
      <c r="K205" s="547"/>
      <c r="L205" s="547"/>
      <c r="M205" s="552">
        <f t="shared" si="29"/>
        <v>0</v>
      </c>
      <c r="N205" s="534"/>
      <c r="O205" s="534"/>
      <c r="P205" s="534"/>
      <c r="Q205" s="534"/>
      <c r="R205" s="534"/>
      <c r="S205" s="534"/>
    </row>
    <row r="206" spans="1:19" ht="18" x14ac:dyDescent="0.35">
      <c r="A206" s="546" t="s">
        <v>73</v>
      </c>
      <c r="B206" s="547"/>
      <c r="C206" s="547"/>
      <c r="D206" s="547"/>
      <c r="E206" s="547"/>
      <c r="F206" s="548"/>
      <c r="G206" s="549">
        <f t="shared" si="31"/>
        <v>0</v>
      </c>
      <c r="H206" s="550">
        <f t="shared" si="32"/>
        <v>0</v>
      </c>
      <c r="I206" s="551">
        <f t="shared" si="28"/>
        <v>0</v>
      </c>
      <c r="J206" s="547"/>
      <c r="K206" s="547"/>
      <c r="L206" s="547"/>
      <c r="M206" s="552">
        <f t="shared" si="29"/>
        <v>0</v>
      </c>
      <c r="N206" s="534"/>
      <c r="O206" s="534"/>
      <c r="P206" s="534"/>
      <c r="Q206" s="534"/>
      <c r="R206" s="534"/>
      <c r="S206" s="534"/>
    </row>
    <row r="207" spans="1:19" ht="18" x14ac:dyDescent="0.35">
      <c r="A207" s="546" t="s">
        <v>73</v>
      </c>
      <c r="B207" s="547"/>
      <c r="C207" s="547"/>
      <c r="D207" s="547"/>
      <c r="E207" s="547"/>
      <c r="F207" s="548"/>
      <c r="G207" s="549">
        <f t="shared" si="31"/>
        <v>0</v>
      </c>
      <c r="H207" s="550">
        <f t="shared" si="32"/>
        <v>0</v>
      </c>
      <c r="I207" s="551">
        <f t="shared" si="28"/>
        <v>0</v>
      </c>
      <c r="J207" s="547"/>
      <c r="K207" s="547"/>
      <c r="L207" s="547"/>
      <c r="M207" s="552">
        <f t="shared" si="29"/>
        <v>0</v>
      </c>
      <c r="N207" s="534"/>
      <c r="O207" s="534"/>
      <c r="P207" s="534"/>
      <c r="Q207" s="534"/>
      <c r="R207" s="534"/>
      <c r="S207" s="534"/>
    </row>
    <row r="208" spans="1:19" ht="18" x14ac:dyDescent="0.35">
      <c r="A208" s="546" t="s">
        <v>73</v>
      </c>
      <c r="B208" s="547"/>
      <c r="C208" s="547"/>
      <c r="D208" s="547"/>
      <c r="E208" s="547"/>
      <c r="F208" s="548"/>
      <c r="G208" s="549">
        <f t="shared" si="31"/>
        <v>0</v>
      </c>
      <c r="H208" s="550">
        <f t="shared" si="32"/>
        <v>0</v>
      </c>
      <c r="I208" s="551">
        <f t="shared" si="28"/>
        <v>0</v>
      </c>
      <c r="J208" s="547"/>
      <c r="K208" s="547"/>
      <c r="L208" s="547"/>
      <c r="M208" s="552">
        <f t="shared" si="29"/>
        <v>0</v>
      </c>
      <c r="N208" s="534"/>
      <c r="O208" s="534"/>
      <c r="P208" s="534"/>
      <c r="Q208" s="534"/>
      <c r="R208" s="534"/>
      <c r="S208" s="534"/>
    </row>
    <row r="209" spans="1:19" ht="18" x14ac:dyDescent="0.35">
      <c r="A209" s="546" t="s">
        <v>73</v>
      </c>
      <c r="B209" s="547"/>
      <c r="C209" s="547"/>
      <c r="D209" s="547"/>
      <c r="E209" s="547"/>
      <c r="F209" s="548"/>
      <c r="G209" s="549">
        <f t="shared" si="31"/>
        <v>0</v>
      </c>
      <c r="H209" s="550">
        <f t="shared" si="32"/>
        <v>0</v>
      </c>
      <c r="I209" s="551">
        <f t="shared" si="28"/>
        <v>0</v>
      </c>
      <c r="J209" s="547"/>
      <c r="K209" s="547"/>
      <c r="L209" s="547"/>
      <c r="M209" s="552">
        <f t="shared" si="29"/>
        <v>0</v>
      </c>
      <c r="N209" s="534"/>
      <c r="O209" s="534"/>
      <c r="P209" s="534"/>
      <c r="Q209" s="534"/>
      <c r="R209" s="534"/>
      <c r="S209" s="534"/>
    </row>
    <row r="210" spans="1:19" ht="18" x14ac:dyDescent="0.35">
      <c r="A210" s="546" t="s">
        <v>73</v>
      </c>
      <c r="B210" s="547"/>
      <c r="C210" s="547"/>
      <c r="D210" s="547"/>
      <c r="E210" s="547"/>
      <c r="F210" s="548"/>
      <c r="G210" s="549">
        <f t="shared" si="31"/>
        <v>0</v>
      </c>
      <c r="H210" s="550">
        <f t="shared" si="32"/>
        <v>0</v>
      </c>
      <c r="I210" s="551">
        <f t="shared" si="28"/>
        <v>0</v>
      </c>
      <c r="J210" s="547"/>
      <c r="K210" s="547"/>
      <c r="L210" s="547"/>
      <c r="M210" s="552">
        <f t="shared" si="29"/>
        <v>0</v>
      </c>
      <c r="N210" s="534"/>
      <c r="O210" s="534"/>
      <c r="P210" s="534"/>
      <c r="Q210" s="534"/>
      <c r="R210" s="534"/>
      <c r="S210" s="534"/>
    </row>
    <row r="211" spans="1:19" ht="18" x14ac:dyDescent="0.35">
      <c r="A211" s="546" t="s">
        <v>73</v>
      </c>
      <c r="B211" s="547"/>
      <c r="C211" s="547"/>
      <c r="D211" s="547"/>
      <c r="E211" s="547"/>
      <c r="F211" s="548"/>
      <c r="G211" s="549">
        <f t="shared" si="31"/>
        <v>0</v>
      </c>
      <c r="H211" s="550">
        <f t="shared" si="32"/>
        <v>0</v>
      </c>
      <c r="I211" s="551">
        <f t="shared" si="28"/>
        <v>0</v>
      </c>
      <c r="J211" s="547"/>
      <c r="K211" s="547"/>
      <c r="L211" s="547"/>
      <c r="M211" s="552">
        <f t="shared" si="29"/>
        <v>0</v>
      </c>
      <c r="N211" s="534"/>
      <c r="O211" s="534"/>
      <c r="P211" s="534"/>
      <c r="Q211" s="534"/>
      <c r="R211" s="534"/>
      <c r="S211" s="534"/>
    </row>
    <row r="212" spans="1:19" ht="18" x14ac:dyDescent="0.35">
      <c r="A212" s="546" t="s">
        <v>73</v>
      </c>
      <c r="B212" s="547"/>
      <c r="C212" s="547"/>
      <c r="D212" s="547"/>
      <c r="E212" s="547"/>
      <c r="F212" s="548"/>
      <c r="G212" s="549">
        <f>C212*D212*F212</f>
        <v>0</v>
      </c>
      <c r="H212" s="550">
        <f>((E212*2*F212)+(D212*F212))*C212</f>
        <v>0</v>
      </c>
      <c r="I212" s="551">
        <f>C212*D212*E212*F212</f>
        <v>0</v>
      </c>
      <c r="J212" s="547"/>
      <c r="K212" s="547"/>
      <c r="L212" s="547"/>
      <c r="M212" s="552">
        <f>J212*K212*L212</f>
        <v>0</v>
      </c>
      <c r="N212" s="534"/>
      <c r="O212" s="534"/>
      <c r="P212" s="534"/>
      <c r="Q212" s="534"/>
      <c r="R212" s="534"/>
      <c r="S212" s="534"/>
    </row>
    <row r="213" spans="1:19" ht="18" x14ac:dyDescent="0.35">
      <c r="A213" s="546" t="s">
        <v>73</v>
      </c>
      <c r="B213" s="547"/>
      <c r="C213" s="547"/>
      <c r="D213" s="547"/>
      <c r="E213" s="547"/>
      <c r="F213" s="548"/>
      <c r="G213" s="549">
        <f>C213*D213*F213</f>
        <v>0</v>
      </c>
      <c r="H213" s="550">
        <f>((E213*2*F213)+(D213*F213))*C213</f>
        <v>0</v>
      </c>
      <c r="I213" s="551">
        <f>C213*D213*E213*F213</f>
        <v>0</v>
      </c>
      <c r="J213" s="547"/>
      <c r="K213" s="547"/>
      <c r="L213" s="547"/>
      <c r="M213" s="552">
        <f>J213*K213*L213</f>
        <v>0</v>
      </c>
      <c r="N213" s="534"/>
      <c r="O213" s="534"/>
      <c r="P213" s="534"/>
      <c r="Q213" s="534"/>
      <c r="R213" s="534"/>
      <c r="S213" s="534"/>
    </row>
    <row r="214" spans="1:19" ht="18" x14ac:dyDescent="0.35">
      <c r="A214" s="546" t="s">
        <v>73</v>
      </c>
      <c r="B214" s="547"/>
      <c r="C214" s="547"/>
      <c r="D214" s="547"/>
      <c r="E214" s="547"/>
      <c r="F214" s="548"/>
      <c r="G214" s="549">
        <f t="shared" ref="G214:G216" si="33">C214*D214*F214</f>
        <v>0</v>
      </c>
      <c r="H214" s="550">
        <f t="shared" ref="H214:H216" si="34">((E214*2*F214)+(D214*F214))*C214</f>
        <v>0</v>
      </c>
      <c r="I214" s="551">
        <f t="shared" ref="I214:I216" si="35">C214*D214*E214*F214</f>
        <v>0</v>
      </c>
      <c r="J214" s="547"/>
      <c r="K214" s="547"/>
      <c r="L214" s="547"/>
      <c r="M214" s="552">
        <f t="shared" si="29"/>
        <v>0</v>
      </c>
      <c r="N214" s="534"/>
      <c r="O214" s="534"/>
      <c r="P214" s="534"/>
      <c r="Q214" s="534"/>
      <c r="R214" s="534"/>
      <c r="S214" s="534"/>
    </row>
    <row r="215" spans="1:19" ht="18" x14ac:dyDescent="0.35">
      <c r="A215" s="546" t="s">
        <v>73</v>
      </c>
      <c r="B215" s="547"/>
      <c r="C215" s="547"/>
      <c r="D215" s="547"/>
      <c r="E215" s="547"/>
      <c r="F215" s="548"/>
      <c r="G215" s="549">
        <f t="shared" si="33"/>
        <v>0</v>
      </c>
      <c r="H215" s="550">
        <f t="shared" si="34"/>
        <v>0</v>
      </c>
      <c r="I215" s="551">
        <f t="shared" si="35"/>
        <v>0</v>
      </c>
      <c r="J215" s="547"/>
      <c r="K215" s="547"/>
      <c r="L215" s="547"/>
      <c r="M215" s="552">
        <f t="shared" si="29"/>
        <v>0</v>
      </c>
      <c r="N215" s="534"/>
      <c r="O215" s="534"/>
      <c r="P215" s="534"/>
      <c r="Q215" s="534"/>
      <c r="R215" s="534"/>
      <c r="S215" s="534"/>
    </row>
    <row r="216" spans="1:19" ht="18.600000000000001" thickBot="1" x14ac:dyDescent="0.4">
      <c r="A216" s="553" t="s">
        <v>73</v>
      </c>
      <c r="B216" s="554"/>
      <c r="C216" s="554"/>
      <c r="D216" s="554"/>
      <c r="E216" s="554"/>
      <c r="F216" s="555"/>
      <c r="G216" s="556">
        <f t="shared" si="33"/>
        <v>0</v>
      </c>
      <c r="H216" s="557">
        <f t="shared" si="34"/>
        <v>0</v>
      </c>
      <c r="I216" s="558">
        <f t="shared" si="35"/>
        <v>0</v>
      </c>
      <c r="J216" s="554"/>
      <c r="K216" s="554"/>
      <c r="L216" s="554"/>
      <c r="M216" s="559">
        <f t="shared" si="29"/>
        <v>0</v>
      </c>
      <c r="N216" s="534"/>
      <c r="O216" s="534"/>
      <c r="P216" s="534"/>
      <c r="Q216" s="534"/>
      <c r="R216" s="534"/>
      <c r="S216" s="534"/>
    </row>
    <row r="217" spans="1:19" ht="27" thickTop="1" thickBot="1" x14ac:dyDescent="0.55000000000000004">
      <c r="A217" s="560"/>
      <c r="B217" s="561"/>
      <c r="C217" s="560"/>
      <c r="D217" s="562"/>
      <c r="E217" s="562"/>
      <c r="F217" s="563" t="s">
        <v>6</v>
      </c>
      <c r="G217" s="564">
        <f>SUM(G167:G216)</f>
        <v>0</v>
      </c>
      <c r="H217" s="564">
        <f>SUM(H167:H216)</f>
        <v>0</v>
      </c>
      <c r="I217" s="564">
        <f>SUM(I167:I216)</f>
        <v>0</v>
      </c>
      <c r="J217" s="565"/>
      <c r="K217" s="564"/>
      <c r="L217" s="564"/>
      <c r="M217" s="565">
        <f>SUM(M167:M216)</f>
        <v>0</v>
      </c>
      <c r="N217" s="566"/>
      <c r="O217" s="534"/>
      <c r="P217" s="534"/>
      <c r="Q217" s="534"/>
      <c r="R217" s="534"/>
      <c r="S217" s="534"/>
    </row>
    <row r="218" spans="1:19" ht="8.1" customHeight="1" thickTop="1" thickBot="1" x14ac:dyDescent="0.4">
      <c r="A218" s="567"/>
      <c r="B218" s="568"/>
      <c r="C218" s="569"/>
      <c r="D218" s="569"/>
      <c r="E218" s="569"/>
      <c r="F218" s="569"/>
      <c r="G218" s="569"/>
      <c r="H218" s="569"/>
      <c r="I218" s="569"/>
      <c r="J218" s="569"/>
      <c r="K218" s="534"/>
      <c r="L218" s="534"/>
      <c r="M218" s="534"/>
      <c r="N218" s="534"/>
      <c r="O218" s="534"/>
      <c r="P218" s="534"/>
      <c r="Q218" s="534"/>
      <c r="R218" s="534"/>
      <c r="S218" s="534"/>
    </row>
    <row r="219" spans="1:19" ht="24" thickTop="1" x14ac:dyDescent="0.35">
      <c r="A219" s="628" t="s">
        <v>101</v>
      </c>
      <c r="B219" s="629"/>
      <c r="C219" s="629"/>
      <c r="D219" s="629"/>
      <c r="E219" s="629"/>
      <c r="F219" s="629"/>
      <c r="G219" s="629"/>
      <c r="H219" s="629"/>
      <c r="I219" s="629"/>
      <c r="J219" s="629"/>
      <c r="K219" s="629"/>
      <c r="L219" s="629"/>
      <c r="M219" s="630"/>
      <c r="N219" s="534"/>
      <c r="O219" s="534"/>
      <c r="P219" s="534"/>
      <c r="Q219" s="534"/>
      <c r="R219" s="534"/>
      <c r="S219" s="534"/>
    </row>
    <row r="220" spans="1:19" ht="18.600000000000001" thickBot="1" x14ac:dyDescent="0.4">
      <c r="A220" s="535"/>
      <c r="B220" s="536" t="s">
        <v>60</v>
      </c>
      <c r="C220" s="536" t="s">
        <v>61</v>
      </c>
      <c r="D220" s="536" t="s">
        <v>92</v>
      </c>
      <c r="E220" s="536" t="s">
        <v>93</v>
      </c>
      <c r="F220" s="536" t="s">
        <v>94</v>
      </c>
      <c r="G220" s="536" t="s">
        <v>68</v>
      </c>
      <c r="H220" s="536" t="s">
        <v>69</v>
      </c>
      <c r="I220" s="537" t="s">
        <v>70</v>
      </c>
      <c r="J220" s="537" t="s">
        <v>95</v>
      </c>
      <c r="K220" s="537" t="s">
        <v>96</v>
      </c>
      <c r="L220" s="537" t="s">
        <v>97</v>
      </c>
      <c r="M220" s="538" t="s">
        <v>71</v>
      </c>
      <c r="N220" s="534"/>
      <c r="O220" s="534"/>
      <c r="P220" s="534"/>
      <c r="Q220" s="534"/>
      <c r="R220" s="534"/>
      <c r="S220" s="534"/>
    </row>
    <row r="221" spans="1:19" ht="18.600000000000001" thickTop="1" x14ac:dyDescent="0.35">
      <c r="A221" s="539" t="s">
        <v>73</v>
      </c>
      <c r="B221" s="540"/>
      <c r="C221" s="540"/>
      <c r="D221" s="540"/>
      <c r="E221" s="540"/>
      <c r="F221" s="541"/>
      <c r="G221" s="542">
        <f>C221*D221*F221</f>
        <v>0</v>
      </c>
      <c r="H221" s="543">
        <f t="shared" ref="H221:H252" si="36">((E221*2*F221)+(D221*F221))*C221</f>
        <v>0</v>
      </c>
      <c r="I221" s="544">
        <f t="shared" ref="I221:I265" si="37">C221*D221*E221*F221</f>
        <v>0</v>
      </c>
      <c r="J221" s="540"/>
      <c r="K221" s="540"/>
      <c r="L221" s="540"/>
      <c r="M221" s="545">
        <f>J221*K221*L221</f>
        <v>0</v>
      </c>
      <c r="N221" s="534"/>
      <c r="O221" s="534"/>
      <c r="P221" s="534"/>
      <c r="Q221" s="534"/>
      <c r="R221" s="534"/>
      <c r="S221" s="534"/>
    </row>
    <row r="222" spans="1:19" ht="18" x14ac:dyDescent="0.35">
      <c r="A222" s="546" t="s">
        <v>73</v>
      </c>
      <c r="B222" s="547"/>
      <c r="C222" s="547"/>
      <c r="D222" s="547"/>
      <c r="E222" s="547"/>
      <c r="F222" s="548"/>
      <c r="G222" s="549">
        <f>C222*D222*F222</f>
        <v>0</v>
      </c>
      <c r="H222" s="550">
        <f t="shared" si="36"/>
        <v>0</v>
      </c>
      <c r="I222" s="551">
        <f t="shared" si="37"/>
        <v>0</v>
      </c>
      <c r="J222" s="547"/>
      <c r="K222" s="547"/>
      <c r="L222" s="547"/>
      <c r="M222" s="552">
        <f t="shared" ref="M222:M270" si="38">J222*K222*L222</f>
        <v>0</v>
      </c>
      <c r="N222" s="534"/>
      <c r="O222" s="534"/>
      <c r="P222" s="534"/>
      <c r="Q222" s="534"/>
      <c r="R222" s="534"/>
      <c r="S222" s="534"/>
    </row>
    <row r="223" spans="1:19" ht="18" x14ac:dyDescent="0.35">
      <c r="A223" s="546" t="s">
        <v>73</v>
      </c>
      <c r="B223" s="547"/>
      <c r="C223" s="547"/>
      <c r="D223" s="547"/>
      <c r="E223" s="547"/>
      <c r="F223" s="548"/>
      <c r="G223" s="549">
        <f t="shared" ref="G223:G244" si="39">C223*D223*F223</f>
        <v>0</v>
      </c>
      <c r="H223" s="550">
        <f t="shared" si="36"/>
        <v>0</v>
      </c>
      <c r="I223" s="551">
        <f t="shared" si="37"/>
        <v>0</v>
      </c>
      <c r="J223" s="547"/>
      <c r="K223" s="547"/>
      <c r="L223" s="547"/>
      <c r="M223" s="552">
        <f t="shared" si="38"/>
        <v>0</v>
      </c>
      <c r="N223" s="534"/>
      <c r="O223" s="534"/>
      <c r="P223" s="534"/>
      <c r="Q223" s="534"/>
      <c r="R223" s="534"/>
      <c r="S223" s="534"/>
    </row>
    <row r="224" spans="1:19" ht="18" x14ac:dyDescent="0.35">
      <c r="A224" s="546" t="s">
        <v>73</v>
      </c>
      <c r="B224" s="547"/>
      <c r="C224" s="547"/>
      <c r="D224" s="547"/>
      <c r="E224" s="547"/>
      <c r="F224" s="548"/>
      <c r="G224" s="549">
        <f t="shared" si="39"/>
        <v>0</v>
      </c>
      <c r="H224" s="550">
        <f t="shared" si="36"/>
        <v>0</v>
      </c>
      <c r="I224" s="551">
        <f t="shared" si="37"/>
        <v>0</v>
      </c>
      <c r="J224" s="547"/>
      <c r="K224" s="547"/>
      <c r="L224" s="547"/>
      <c r="M224" s="552">
        <f t="shared" si="38"/>
        <v>0</v>
      </c>
      <c r="N224" s="534"/>
      <c r="O224" s="534"/>
      <c r="P224" s="534"/>
      <c r="Q224" s="534"/>
      <c r="R224" s="534"/>
      <c r="S224" s="534"/>
    </row>
    <row r="225" spans="1:19" ht="18" x14ac:dyDescent="0.35">
      <c r="A225" s="546" t="s">
        <v>73</v>
      </c>
      <c r="B225" s="547"/>
      <c r="C225" s="547"/>
      <c r="D225" s="547"/>
      <c r="E225" s="547"/>
      <c r="F225" s="548"/>
      <c r="G225" s="549">
        <f t="shared" si="39"/>
        <v>0</v>
      </c>
      <c r="H225" s="550">
        <f t="shared" si="36"/>
        <v>0</v>
      </c>
      <c r="I225" s="551">
        <f t="shared" si="37"/>
        <v>0</v>
      </c>
      <c r="J225" s="547"/>
      <c r="K225" s="547"/>
      <c r="L225" s="547"/>
      <c r="M225" s="552">
        <f t="shared" si="38"/>
        <v>0</v>
      </c>
      <c r="N225" s="534"/>
      <c r="O225" s="534"/>
      <c r="P225" s="534"/>
      <c r="Q225" s="534"/>
      <c r="R225" s="534"/>
      <c r="S225" s="534"/>
    </row>
    <row r="226" spans="1:19" ht="18" x14ac:dyDescent="0.35">
      <c r="A226" s="546" t="s">
        <v>73</v>
      </c>
      <c r="B226" s="547"/>
      <c r="C226" s="547"/>
      <c r="D226" s="547"/>
      <c r="E226" s="547"/>
      <c r="F226" s="548"/>
      <c r="G226" s="549">
        <f t="shared" si="39"/>
        <v>0</v>
      </c>
      <c r="H226" s="550">
        <f t="shared" si="36"/>
        <v>0</v>
      </c>
      <c r="I226" s="551">
        <f t="shared" si="37"/>
        <v>0</v>
      </c>
      <c r="J226" s="547"/>
      <c r="K226" s="547"/>
      <c r="L226" s="547"/>
      <c r="M226" s="552">
        <f t="shared" si="38"/>
        <v>0</v>
      </c>
      <c r="N226" s="534"/>
      <c r="O226" s="534"/>
      <c r="P226" s="534"/>
      <c r="Q226" s="534"/>
      <c r="R226" s="534"/>
      <c r="S226" s="534"/>
    </row>
    <row r="227" spans="1:19" ht="18" x14ac:dyDescent="0.35">
      <c r="A227" s="546" t="s">
        <v>73</v>
      </c>
      <c r="B227" s="547"/>
      <c r="C227" s="547"/>
      <c r="D227" s="547"/>
      <c r="E227" s="547"/>
      <c r="F227" s="548"/>
      <c r="G227" s="549">
        <f t="shared" si="39"/>
        <v>0</v>
      </c>
      <c r="H227" s="550">
        <f t="shared" si="36"/>
        <v>0</v>
      </c>
      <c r="I227" s="551">
        <f t="shared" si="37"/>
        <v>0</v>
      </c>
      <c r="J227" s="547"/>
      <c r="K227" s="547"/>
      <c r="L227" s="547"/>
      <c r="M227" s="552">
        <f t="shared" si="38"/>
        <v>0</v>
      </c>
      <c r="N227" s="534"/>
      <c r="O227" s="534"/>
      <c r="P227" s="534"/>
      <c r="Q227" s="534"/>
      <c r="R227" s="534"/>
      <c r="S227" s="534"/>
    </row>
    <row r="228" spans="1:19" ht="18" x14ac:dyDescent="0.35">
      <c r="A228" s="546" t="s">
        <v>73</v>
      </c>
      <c r="B228" s="547"/>
      <c r="C228" s="547"/>
      <c r="D228" s="547"/>
      <c r="E228" s="547"/>
      <c r="F228" s="548"/>
      <c r="G228" s="549">
        <f t="shared" si="39"/>
        <v>0</v>
      </c>
      <c r="H228" s="550">
        <f t="shared" si="36"/>
        <v>0</v>
      </c>
      <c r="I228" s="551">
        <f t="shared" si="37"/>
        <v>0</v>
      </c>
      <c r="J228" s="547"/>
      <c r="K228" s="547"/>
      <c r="L228" s="547"/>
      <c r="M228" s="552">
        <f t="shared" si="38"/>
        <v>0</v>
      </c>
      <c r="N228" s="534"/>
      <c r="O228" s="534"/>
      <c r="P228" s="534"/>
      <c r="Q228" s="534"/>
      <c r="R228" s="534"/>
      <c r="S228" s="534"/>
    </row>
    <row r="229" spans="1:19" ht="18" x14ac:dyDescent="0.35">
      <c r="A229" s="546" t="s">
        <v>73</v>
      </c>
      <c r="B229" s="547"/>
      <c r="C229" s="547"/>
      <c r="D229" s="547"/>
      <c r="E229" s="547"/>
      <c r="F229" s="548"/>
      <c r="G229" s="549">
        <f t="shared" si="39"/>
        <v>0</v>
      </c>
      <c r="H229" s="550">
        <f t="shared" si="36"/>
        <v>0</v>
      </c>
      <c r="I229" s="551">
        <f t="shared" si="37"/>
        <v>0</v>
      </c>
      <c r="J229" s="547"/>
      <c r="K229" s="547"/>
      <c r="L229" s="547"/>
      <c r="M229" s="552">
        <f t="shared" si="38"/>
        <v>0</v>
      </c>
      <c r="N229" s="534"/>
      <c r="O229" s="534"/>
      <c r="P229" s="534"/>
      <c r="Q229" s="534"/>
      <c r="R229" s="534"/>
      <c r="S229" s="534"/>
    </row>
    <row r="230" spans="1:19" ht="18" x14ac:dyDescent="0.35">
      <c r="A230" s="546" t="s">
        <v>73</v>
      </c>
      <c r="B230" s="547"/>
      <c r="C230" s="547"/>
      <c r="D230" s="547"/>
      <c r="E230" s="547"/>
      <c r="F230" s="548"/>
      <c r="G230" s="549">
        <f t="shared" si="39"/>
        <v>0</v>
      </c>
      <c r="H230" s="550">
        <f t="shared" si="36"/>
        <v>0</v>
      </c>
      <c r="I230" s="551">
        <f t="shared" si="37"/>
        <v>0</v>
      </c>
      <c r="J230" s="547"/>
      <c r="K230" s="547"/>
      <c r="L230" s="547"/>
      <c r="M230" s="552">
        <f t="shared" si="38"/>
        <v>0</v>
      </c>
      <c r="N230" s="534"/>
      <c r="O230" s="534"/>
      <c r="P230" s="534"/>
      <c r="Q230" s="534"/>
      <c r="R230" s="534"/>
      <c r="S230" s="534"/>
    </row>
    <row r="231" spans="1:19" ht="18" x14ac:dyDescent="0.35">
      <c r="A231" s="546" t="s">
        <v>73</v>
      </c>
      <c r="B231" s="547"/>
      <c r="C231" s="547"/>
      <c r="D231" s="547"/>
      <c r="E231" s="547"/>
      <c r="F231" s="548"/>
      <c r="G231" s="549">
        <f t="shared" si="39"/>
        <v>0</v>
      </c>
      <c r="H231" s="550">
        <f t="shared" si="36"/>
        <v>0</v>
      </c>
      <c r="I231" s="551">
        <f t="shared" si="37"/>
        <v>0</v>
      </c>
      <c r="J231" s="547"/>
      <c r="K231" s="547"/>
      <c r="L231" s="547"/>
      <c r="M231" s="552">
        <f t="shared" si="38"/>
        <v>0</v>
      </c>
      <c r="N231" s="534"/>
      <c r="O231" s="534"/>
      <c r="P231" s="534"/>
      <c r="Q231" s="534"/>
      <c r="R231" s="534"/>
      <c r="S231" s="534"/>
    </row>
    <row r="232" spans="1:19" ht="18" x14ac:dyDescent="0.35">
      <c r="A232" s="546" t="s">
        <v>73</v>
      </c>
      <c r="B232" s="547"/>
      <c r="C232" s="547"/>
      <c r="D232" s="547"/>
      <c r="E232" s="547"/>
      <c r="F232" s="548"/>
      <c r="G232" s="549">
        <f t="shared" si="39"/>
        <v>0</v>
      </c>
      <c r="H232" s="550">
        <f t="shared" si="36"/>
        <v>0</v>
      </c>
      <c r="I232" s="551">
        <f t="shared" si="37"/>
        <v>0</v>
      </c>
      <c r="J232" s="547"/>
      <c r="K232" s="547"/>
      <c r="L232" s="547"/>
      <c r="M232" s="552">
        <f t="shared" si="38"/>
        <v>0</v>
      </c>
      <c r="N232" s="534"/>
      <c r="O232" s="534"/>
      <c r="P232" s="534"/>
      <c r="Q232" s="534"/>
      <c r="R232" s="534"/>
      <c r="S232" s="534"/>
    </row>
    <row r="233" spans="1:19" ht="18" x14ac:dyDescent="0.35">
      <c r="A233" s="546" t="s">
        <v>73</v>
      </c>
      <c r="B233" s="547"/>
      <c r="C233" s="547"/>
      <c r="D233" s="547"/>
      <c r="E233" s="547"/>
      <c r="F233" s="548"/>
      <c r="G233" s="549">
        <f t="shared" si="39"/>
        <v>0</v>
      </c>
      <c r="H233" s="550">
        <f t="shared" si="36"/>
        <v>0</v>
      </c>
      <c r="I233" s="551">
        <f t="shared" si="37"/>
        <v>0</v>
      </c>
      <c r="J233" s="547"/>
      <c r="K233" s="547"/>
      <c r="L233" s="547"/>
      <c r="M233" s="552">
        <f t="shared" si="38"/>
        <v>0</v>
      </c>
      <c r="N233" s="534"/>
      <c r="O233" s="534"/>
      <c r="P233" s="534"/>
      <c r="Q233" s="534"/>
      <c r="R233" s="534"/>
      <c r="S233" s="534"/>
    </row>
    <row r="234" spans="1:19" ht="18" x14ac:dyDescent="0.35">
      <c r="A234" s="546" t="s">
        <v>73</v>
      </c>
      <c r="B234" s="547"/>
      <c r="C234" s="547"/>
      <c r="D234" s="547"/>
      <c r="E234" s="547"/>
      <c r="F234" s="548"/>
      <c r="G234" s="549">
        <f t="shared" si="39"/>
        <v>0</v>
      </c>
      <c r="H234" s="550">
        <f t="shared" si="36"/>
        <v>0</v>
      </c>
      <c r="I234" s="551">
        <f t="shared" si="37"/>
        <v>0</v>
      </c>
      <c r="J234" s="547"/>
      <c r="K234" s="547"/>
      <c r="L234" s="547"/>
      <c r="M234" s="552">
        <f t="shared" si="38"/>
        <v>0</v>
      </c>
      <c r="N234" s="534"/>
      <c r="O234" s="534"/>
      <c r="P234" s="534"/>
      <c r="Q234" s="534"/>
      <c r="R234" s="534"/>
      <c r="S234" s="534"/>
    </row>
    <row r="235" spans="1:19" ht="18" x14ac:dyDescent="0.35">
      <c r="A235" s="546" t="s">
        <v>73</v>
      </c>
      <c r="B235" s="547"/>
      <c r="C235" s="547"/>
      <c r="D235" s="547"/>
      <c r="E235" s="547"/>
      <c r="F235" s="548"/>
      <c r="G235" s="549">
        <f t="shared" si="39"/>
        <v>0</v>
      </c>
      <c r="H235" s="550">
        <f t="shared" si="36"/>
        <v>0</v>
      </c>
      <c r="I235" s="551">
        <f t="shared" si="37"/>
        <v>0</v>
      </c>
      <c r="J235" s="547"/>
      <c r="K235" s="547"/>
      <c r="L235" s="547"/>
      <c r="M235" s="552">
        <f t="shared" si="38"/>
        <v>0</v>
      </c>
      <c r="N235" s="534"/>
      <c r="O235" s="534"/>
      <c r="P235" s="534"/>
      <c r="Q235" s="534"/>
      <c r="R235" s="534"/>
      <c r="S235" s="534"/>
    </row>
    <row r="236" spans="1:19" ht="18" x14ac:dyDescent="0.35">
      <c r="A236" s="546" t="s">
        <v>73</v>
      </c>
      <c r="B236" s="547"/>
      <c r="C236" s="547"/>
      <c r="D236" s="547"/>
      <c r="E236" s="547"/>
      <c r="F236" s="548"/>
      <c r="G236" s="549">
        <f t="shared" si="39"/>
        <v>0</v>
      </c>
      <c r="H236" s="550">
        <f t="shared" si="36"/>
        <v>0</v>
      </c>
      <c r="I236" s="551">
        <f t="shared" si="37"/>
        <v>0</v>
      </c>
      <c r="J236" s="547"/>
      <c r="K236" s="547"/>
      <c r="L236" s="547"/>
      <c r="M236" s="552">
        <f t="shared" si="38"/>
        <v>0</v>
      </c>
      <c r="N236" s="534"/>
      <c r="O236" s="534"/>
      <c r="P236" s="534"/>
      <c r="Q236" s="534"/>
      <c r="R236" s="534"/>
      <c r="S236" s="534"/>
    </row>
    <row r="237" spans="1:19" ht="18" x14ac:dyDescent="0.35">
      <c r="A237" s="546" t="s">
        <v>73</v>
      </c>
      <c r="B237" s="547"/>
      <c r="C237" s="547"/>
      <c r="D237" s="547"/>
      <c r="E237" s="547"/>
      <c r="F237" s="548"/>
      <c r="G237" s="549">
        <f t="shared" si="39"/>
        <v>0</v>
      </c>
      <c r="H237" s="550">
        <f t="shared" si="36"/>
        <v>0</v>
      </c>
      <c r="I237" s="551">
        <f t="shared" si="37"/>
        <v>0</v>
      </c>
      <c r="J237" s="547"/>
      <c r="K237" s="547"/>
      <c r="L237" s="547"/>
      <c r="M237" s="552">
        <f t="shared" si="38"/>
        <v>0</v>
      </c>
      <c r="N237" s="534"/>
      <c r="O237" s="534"/>
      <c r="P237" s="534"/>
      <c r="Q237" s="534"/>
      <c r="R237" s="534"/>
      <c r="S237" s="534"/>
    </row>
    <row r="238" spans="1:19" ht="18" x14ac:dyDescent="0.35">
      <c r="A238" s="546" t="s">
        <v>73</v>
      </c>
      <c r="B238" s="547"/>
      <c r="C238" s="547"/>
      <c r="D238" s="547"/>
      <c r="E238" s="547"/>
      <c r="F238" s="548"/>
      <c r="G238" s="549">
        <f t="shared" si="39"/>
        <v>0</v>
      </c>
      <c r="H238" s="550">
        <f t="shared" si="36"/>
        <v>0</v>
      </c>
      <c r="I238" s="551">
        <f t="shared" si="37"/>
        <v>0</v>
      </c>
      <c r="J238" s="547"/>
      <c r="K238" s="547"/>
      <c r="L238" s="547"/>
      <c r="M238" s="552">
        <f t="shared" si="38"/>
        <v>0</v>
      </c>
      <c r="N238" s="534"/>
      <c r="O238" s="534"/>
      <c r="P238" s="534"/>
      <c r="Q238" s="534"/>
      <c r="R238" s="534"/>
      <c r="S238" s="534"/>
    </row>
    <row r="239" spans="1:19" ht="18" x14ac:dyDescent="0.35">
      <c r="A239" s="546" t="s">
        <v>73</v>
      </c>
      <c r="B239" s="547"/>
      <c r="C239" s="547"/>
      <c r="D239" s="547"/>
      <c r="E239" s="547"/>
      <c r="F239" s="548"/>
      <c r="G239" s="549">
        <f t="shared" si="39"/>
        <v>0</v>
      </c>
      <c r="H239" s="550">
        <f t="shared" si="36"/>
        <v>0</v>
      </c>
      <c r="I239" s="551">
        <f t="shared" si="37"/>
        <v>0</v>
      </c>
      <c r="J239" s="547"/>
      <c r="K239" s="547"/>
      <c r="L239" s="547"/>
      <c r="M239" s="552">
        <f t="shared" si="38"/>
        <v>0</v>
      </c>
      <c r="N239" s="534"/>
      <c r="O239" s="534"/>
      <c r="P239" s="534"/>
      <c r="Q239" s="534"/>
      <c r="R239" s="534"/>
      <c r="S239" s="534"/>
    </row>
    <row r="240" spans="1:19" ht="18" x14ac:dyDescent="0.35">
      <c r="A240" s="546" t="s">
        <v>73</v>
      </c>
      <c r="B240" s="547"/>
      <c r="C240" s="547"/>
      <c r="D240" s="547"/>
      <c r="E240" s="547"/>
      <c r="F240" s="548"/>
      <c r="G240" s="549">
        <f t="shared" si="39"/>
        <v>0</v>
      </c>
      <c r="H240" s="550">
        <f t="shared" si="36"/>
        <v>0</v>
      </c>
      <c r="I240" s="551">
        <f t="shared" si="37"/>
        <v>0</v>
      </c>
      <c r="J240" s="547"/>
      <c r="K240" s="547"/>
      <c r="L240" s="547"/>
      <c r="M240" s="552">
        <f t="shared" si="38"/>
        <v>0</v>
      </c>
      <c r="N240" s="534"/>
      <c r="O240" s="534"/>
      <c r="P240" s="534"/>
      <c r="Q240" s="534"/>
      <c r="R240" s="534"/>
      <c r="S240" s="534"/>
    </row>
    <row r="241" spans="1:19" ht="18" x14ac:dyDescent="0.35">
      <c r="A241" s="546" t="s">
        <v>73</v>
      </c>
      <c r="B241" s="547"/>
      <c r="C241" s="547"/>
      <c r="D241" s="547"/>
      <c r="E241" s="547"/>
      <c r="F241" s="548"/>
      <c r="G241" s="549">
        <f t="shared" si="39"/>
        <v>0</v>
      </c>
      <c r="H241" s="550">
        <f t="shared" si="36"/>
        <v>0</v>
      </c>
      <c r="I241" s="551">
        <f t="shared" si="37"/>
        <v>0</v>
      </c>
      <c r="J241" s="547"/>
      <c r="K241" s="547"/>
      <c r="L241" s="547"/>
      <c r="M241" s="552">
        <f t="shared" si="38"/>
        <v>0</v>
      </c>
      <c r="N241" s="534"/>
      <c r="O241" s="534"/>
      <c r="P241" s="534"/>
      <c r="Q241" s="534"/>
      <c r="R241" s="534"/>
      <c r="S241" s="534"/>
    </row>
    <row r="242" spans="1:19" ht="18" x14ac:dyDescent="0.35">
      <c r="A242" s="546" t="s">
        <v>73</v>
      </c>
      <c r="B242" s="547"/>
      <c r="C242" s="547"/>
      <c r="D242" s="547"/>
      <c r="E242" s="547"/>
      <c r="F242" s="548"/>
      <c r="G242" s="549">
        <f t="shared" si="39"/>
        <v>0</v>
      </c>
      <c r="H242" s="550">
        <f t="shared" si="36"/>
        <v>0</v>
      </c>
      <c r="I242" s="551">
        <f t="shared" si="37"/>
        <v>0</v>
      </c>
      <c r="J242" s="547"/>
      <c r="K242" s="547"/>
      <c r="L242" s="547"/>
      <c r="M242" s="552">
        <f t="shared" si="38"/>
        <v>0</v>
      </c>
      <c r="N242" s="534"/>
      <c r="O242" s="534"/>
      <c r="P242" s="534"/>
      <c r="Q242" s="534"/>
      <c r="R242" s="534"/>
      <c r="S242" s="534"/>
    </row>
    <row r="243" spans="1:19" ht="18" x14ac:dyDescent="0.35">
      <c r="A243" s="546" t="s">
        <v>73</v>
      </c>
      <c r="B243" s="547"/>
      <c r="C243" s="547"/>
      <c r="D243" s="547"/>
      <c r="E243" s="547"/>
      <c r="F243" s="548"/>
      <c r="G243" s="549">
        <f t="shared" si="39"/>
        <v>0</v>
      </c>
      <c r="H243" s="550">
        <f t="shared" si="36"/>
        <v>0</v>
      </c>
      <c r="I243" s="551">
        <f t="shared" si="37"/>
        <v>0</v>
      </c>
      <c r="J243" s="547"/>
      <c r="K243" s="547"/>
      <c r="L243" s="547"/>
      <c r="M243" s="552">
        <f t="shared" si="38"/>
        <v>0</v>
      </c>
      <c r="N243" s="534"/>
      <c r="O243" s="534"/>
      <c r="P243" s="534"/>
      <c r="Q243" s="534"/>
      <c r="R243" s="534"/>
      <c r="S243" s="534"/>
    </row>
    <row r="244" spans="1:19" ht="18" x14ac:dyDescent="0.35">
      <c r="A244" s="546" t="s">
        <v>73</v>
      </c>
      <c r="B244" s="547"/>
      <c r="C244" s="547"/>
      <c r="D244" s="547"/>
      <c r="E244" s="547"/>
      <c r="F244" s="548"/>
      <c r="G244" s="549">
        <f t="shared" si="39"/>
        <v>0</v>
      </c>
      <c r="H244" s="550">
        <f t="shared" si="36"/>
        <v>0</v>
      </c>
      <c r="I244" s="551">
        <f t="shared" si="37"/>
        <v>0</v>
      </c>
      <c r="J244" s="547"/>
      <c r="K244" s="547"/>
      <c r="L244" s="547"/>
      <c r="M244" s="552">
        <f t="shared" si="38"/>
        <v>0</v>
      </c>
      <c r="N244" s="534"/>
      <c r="O244" s="534"/>
      <c r="P244" s="534"/>
      <c r="Q244" s="534"/>
      <c r="R244" s="534"/>
      <c r="S244" s="534"/>
    </row>
    <row r="245" spans="1:19" ht="18" x14ac:dyDescent="0.35">
      <c r="A245" s="546" t="s">
        <v>73</v>
      </c>
      <c r="B245" s="547"/>
      <c r="C245" s="547"/>
      <c r="D245" s="547"/>
      <c r="E245" s="547"/>
      <c r="F245" s="548"/>
      <c r="G245" s="549">
        <f>C245*D245*F245</f>
        <v>0</v>
      </c>
      <c r="H245" s="550">
        <f t="shared" si="36"/>
        <v>0</v>
      </c>
      <c r="I245" s="551">
        <f t="shared" si="37"/>
        <v>0</v>
      </c>
      <c r="J245" s="547"/>
      <c r="K245" s="547"/>
      <c r="L245" s="547"/>
      <c r="M245" s="552">
        <f t="shared" si="38"/>
        <v>0</v>
      </c>
      <c r="N245" s="534"/>
      <c r="O245" s="534"/>
      <c r="P245" s="534"/>
      <c r="Q245" s="534"/>
      <c r="R245" s="534"/>
      <c r="S245" s="534"/>
    </row>
    <row r="246" spans="1:19" ht="18" x14ac:dyDescent="0.35">
      <c r="A246" s="546" t="s">
        <v>73</v>
      </c>
      <c r="B246" s="547"/>
      <c r="C246" s="547"/>
      <c r="D246" s="547"/>
      <c r="E246" s="547"/>
      <c r="F246" s="548"/>
      <c r="G246" s="549">
        <f t="shared" ref="G246:G265" si="40">C246*D246*F246</f>
        <v>0</v>
      </c>
      <c r="H246" s="550">
        <f t="shared" si="36"/>
        <v>0</v>
      </c>
      <c r="I246" s="551">
        <f t="shared" si="37"/>
        <v>0</v>
      </c>
      <c r="J246" s="547"/>
      <c r="K246" s="547"/>
      <c r="L246" s="547"/>
      <c r="M246" s="552">
        <f t="shared" si="38"/>
        <v>0</v>
      </c>
      <c r="N246" s="534"/>
      <c r="O246" s="534"/>
      <c r="P246" s="534"/>
      <c r="Q246" s="534"/>
      <c r="R246" s="534"/>
      <c r="S246" s="534"/>
    </row>
    <row r="247" spans="1:19" ht="18" x14ac:dyDescent="0.35">
      <c r="A247" s="546" t="s">
        <v>73</v>
      </c>
      <c r="B247" s="547"/>
      <c r="C247" s="547"/>
      <c r="D247" s="547"/>
      <c r="E247" s="547"/>
      <c r="F247" s="548"/>
      <c r="G247" s="549">
        <f t="shared" si="40"/>
        <v>0</v>
      </c>
      <c r="H247" s="550">
        <f t="shared" si="36"/>
        <v>0</v>
      </c>
      <c r="I247" s="551">
        <f t="shared" si="37"/>
        <v>0</v>
      </c>
      <c r="J247" s="547"/>
      <c r="K247" s="547"/>
      <c r="L247" s="547"/>
      <c r="M247" s="552">
        <f t="shared" si="38"/>
        <v>0</v>
      </c>
      <c r="N247" s="534"/>
      <c r="O247" s="534"/>
      <c r="P247" s="534"/>
      <c r="Q247" s="534"/>
      <c r="R247" s="534"/>
      <c r="S247" s="534"/>
    </row>
    <row r="248" spans="1:19" ht="18" x14ac:dyDescent="0.35">
      <c r="A248" s="546" t="s">
        <v>73</v>
      </c>
      <c r="B248" s="547"/>
      <c r="C248" s="547"/>
      <c r="D248" s="547"/>
      <c r="E248" s="547"/>
      <c r="F248" s="548"/>
      <c r="G248" s="549">
        <f t="shared" si="40"/>
        <v>0</v>
      </c>
      <c r="H248" s="550">
        <f t="shared" si="36"/>
        <v>0</v>
      </c>
      <c r="I248" s="551">
        <f t="shared" si="37"/>
        <v>0</v>
      </c>
      <c r="J248" s="547"/>
      <c r="K248" s="547"/>
      <c r="L248" s="547"/>
      <c r="M248" s="552">
        <f t="shared" si="38"/>
        <v>0</v>
      </c>
      <c r="N248" s="534"/>
      <c r="O248" s="534"/>
      <c r="P248" s="534"/>
      <c r="Q248" s="534"/>
      <c r="R248" s="534"/>
      <c r="S248" s="534"/>
    </row>
    <row r="249" spans="1:19" ht="18" x14ac:dyDescent="0.35">
      <c r="A249" s="546" t="s">
        <v>73</v>
      </c>
      <c r="B249" s="547"/>
      <c r="C249" s="547"/>
      <c r="D249" s="547"/>
      <c r="E249" s="547"/>
      <c r="F249" s="548"/>
      <c r="G249" s="549">
        <f t="shared" si="40"/>
        <v>0</v>
      </c>
      <c r="H249" s="550">
        <f t="shared" si="36"/>
        <v>0</v>
      </c>
      <c r="I249" s="551">
        <f t="shared" si="37"/>
        <v>0</v>
      </c>
      <c r="J249" s="547"/>
      <c r="K249" s="547"/>
      <c r="L249" s="547"/>
      <c r="M249" s="552">
        <f t="shared" si="38"/>
        <v>0</v>
      </c>
      <c r="N249" s="534"/>
      <c r="O249" s="534"/>
      <c r="P249" s="534"/>
      <c r="Q249" s="534"/>
      <c r="R249" s="534"/>
      <c r="S249" s="534"/>
    </row>
    <row r="250" spans="1:19" ht="18" x14ac:dyDescent="0.35">
      <c r="A250" s="546" t="s">
        <v>73</v>
      </c>
      <c r="B250" s="547"/>
      <c r="C250" s="547"/>
      <c r="D250" s="547"/>
      <c r="E250" s="547"/>
      <c r="F250" s="548"/>
      <c r="G250" s="549">
        <f t="shared" si="40"/>
        <v>0</v>
      </c>
      <c r="H250" s="550">
        <f t="shared" si="36"/>
        <v>0</v>
      </c>
      <c r="I250" s="551">
        <f t="shared" si="37"/>
        <v>0</v>
      </c>
      <c r="J250" s="547"/>
      <c r="K250" s="547"/>
      <c r="L250" s="547"/>
      <c r="M250" s="552">
        <f t="shared" si="38"/>
        <v>0</v>
      </c>
      <c r="N250" s="534"/>
      <c r="O250" s="534"/>
      <c r="P250" s="534"/>
      <c r="Q250" s="534"/>
      <c r="R250" s="534"/>
      <c r="S250" s="534"/>
    </row>
    <row r="251" spans="1:19" ht="18" x14ac:dyDescent="0.35">
      <c r="A251" s="546" t="s">
        <v>73</v>
      </c>
      <c r="B251" s="547"/>
      <c r="C251" s="547"/>
      <c r="D251" s="547"/>
      <c r="E251" s="547"/>
      <c r="F251" s="548"/>
      <c r="G251" s="549">
        <f t="shared" si="40"/>
        <v>0</v>
      </c>
      <c r="H251" s="550">
        <f t="shared" si="36"/>
        <v>0</v>
      </c>
      <c r="I251" s="551">
        <f t="shared" si="37"/>
        <v>0</v>
      </c>
      <c r="J251" s="547"/>
      <c r="K251" s="547"/>
      <c r="L251" s="547"/>
      <c r="M251" s="552">
        <f t="shared" si="38"/>
        <v>0</v>
      </c>
      <c r="N251" s="534"/>
      <c r="O251" s="534"/>
      <c r="P251" s="534"/>
      <c r="Q251" s="534"/>
      <c r="R251" s="534"/>
      <c r="S251" s="534"/>
    </row>
    <row r="252" spans="1:19" ht="18" x14ac:dyDescent="0.35">
      <c r="A252" s="546" t="s">
        <v>73</v>
      </c>
      <c r="B252" s="547"/>
      <c r="C252" s="547"/>
      <c r="D252" s="547"/>
      <c r="E252" s="547"/>
      <c r="F252" s="548"/>
      <c r="G252" s="549">
        <f t="shared" si="40"/>
        <v>0</v>
      </c>
      <c r="H252" s="550">
        <f t="shared" si="36"/>
        <v>0</v>
      </c>
      <c r="I252" s="551">
        <f t="shared" si="37"/>
        <v>0</v>
      </c>
      <c r="J252" s="547"/>
      <c r="K252" s="547"/>
      <c r="L252" s="547"/>
      <c r="M252" s="552">
        <f t="shared" si="38"/>
        <v>0</v>
      </c>
      <c r="N252" s="534"/>
      <c r="O252" s="534"/>
      <c r="P252" s="534"/>
      <c r="Q252" s="534"/>
      <c r="R252" s="534"/>
      <c r="S252" s="534"/>
    </row>
    <row r="253" spans="1:19" ht="18" x14ac:dyDescent="0.35">
      <c r="A253" s="546" t="s">
        <v>73</v>
      </c>
      <c r="B253" s="547"/>
      <c r="C253" s="547"/>
      <c r="D253" s="547"/>
      <c r="E253" s="547"/>
      <c r="F253" s="548"/>
      <c r="G253" s="549">
        <f t="shared" si="40"/>
        <v>0</v>
      </c>
      <c r="H253" s="550">
        <f>((E253*2*F253)+(D253*F253))*C253</f>
        <v>0</v>
      </c>
      <c r="I253" s="551">
        <f t="shared" si="37"/>
        <v>0</v>
      </c>
      <c r="J253" s="547"/>
      <c r="K253" s="547"/>
      <c r="L253" s="547"/>
      <c r="M253" s="552">
        <f t="shared" si="38"/>
        <v>0</v>
      </c>
      <c r="N253" s="534"/>
      <c r="O253" s="534"/>
      <c r="P253" s="534"/>
      <c r="Q253" s="534"/>
      <c r="R253" s="534"/>
      <c r="S253" s="534"/>
    </row>
    <row r="254" spans="1:19" ht="18" x14ac:dyDescent="0.35">
      <c r="A254" s="546" t="s">
        <v>73</v>
      </c>
      <c r="B254" s="547"/>
      <c r="C254" s="547"/>
      <c r="D254" s="547"/>
      <c r="E254" s="547"/>
      <c r="F254" s="548"/>
      <c r="G254" s="549">
        <f t="shared" si="40"/>
        <v>0</v>
      </c>
      <c r="H254" s="550">
        <f t="shared" ref="H254:H265" si="41">((E254*2*F254)+(D254*F254))*C254</f>
        <v>0</v>
      </c>
      <c r="I254" s="551">
        <f t="shared" si="37"/>
        <v>0</v>
      </c>
      <c r="J254" s="547"/>
      <c r="K254" s="547"/>
      <c r="L254" s="547"/>
      <c r="M254" s="552">
        <f t="shared" si="38"/>
        <v>0</v>
      </c>
      <c r="N254" s="534"/>
      <c r="O254" s="534"/>
      <c r="P254" s="534"/>
      <c r="Q254" s="534"/>
      <c r="R254" s="534"/>
      <c r="S254" s="534"/>
    </row>
    <row r="255" spans="1:19" ht="18" x14ac:dyDescent="0.35">
      <c r="A255" s="546" t="s">
        <v>73</v>
      </c>
      <c r="B255" s="547"/>
      <c r="C255" s="547"/>
      <c r="D255" s="547"/>
      <c r="E255" s="547"/>
      <c r="F255" s="548"/>
      <c r="G255" s="549">
        <f t="shared" si="40"/>
        <v>0</v>
      </c>
      <c r="H255" s="550">
        <f t="shared" si="41"/>
        <v>0</v>
      </c>
      <c r="I255" s="551">
        <f t="shared" si="37"/>
        <v>0</v>
      </c>
      <c r="J255" s="547"/>
      <c r="K255" s="547"/>
      <c r="L255" s="547"/>
      <c r="M255" s="552">
        <f t="shared" si="38"/>
        <v>0</v>
      </c>
      <c r="N255" s="534"/>
      <c r="O255" s="534"/>
      <c r="P255" s="534"/>
      <c r="Q255" s="534"/>
      <c r="R255" s="534"/>
      <c r="S255" s="534"/>
    </row>
    <row r="256" spans="1:19" ht="18" x14ac:dyDescent="0.35">
      <c r="A256" s="546" t="s">
        <v>73</v>
      </c>
      <c r="B256" s="547"/>
      <c r="C256" s="547"/>
      <c r="D256" s="547"/>
      <c r="E256" s="547"/>
      <c r="F256" s="548"/>
      <c r="G256" s="549">
        <f t="shared" si="40"/>
        <v>0</v>
      </c>
      <c r="H256" s="550">
        <f t="shared" si="41"/>
        <v>0</v>
      </c>
      <c r="I256" s="551">
        <f t="shared" si="37"/>
        <v>0</v>
      </c>
      <c r="J256" s="547"/>
      <c r="K256" s="547"/>
      <c r="L256" s="547"/>
      <c r="M256" s="552">
        <f t="shared" si="38"/>
        <v>0</v>
      </c>
      <c r="N256" s="534"/>
      <c r="O256" s="534"/>
      <c r="P256" s="534"/>
      <c r="Q256" s="534"/>
      <c r="R256" s="534"/>
      <c r="S256" s="534"/>
    </row>
    <row r="257" spans="1:19" ht="18" x14ac:dyDescent="0.35">
      <c r="A257" s="546" t="s">
        <v>73</v>
      </c>
      <c r="B257" s="547"/>
      <c r="C257" s="547"/>
      <c r="D257" s="547"/>
      <c r="E257" s="547"/>
      <c r="F257" s="548"/>
      <c r="G257" s="549">
        <f t="shared" si="40"/>
        <v>0</v>
      </c>
      <c r="H257" s="550">
        <f t="shared" si="41"/>
        <v>0</v>
      </c>
      <c r="I257" s="551">
        <f t="shared" si="37"/>
        <v>0</v>
      </c>
      <c r="J257" s="547"/>
      <c r="K257" s="547"/>
      <c r="L257" s="547"/>
      <c r="M257" s="552">
        <f t="shared" si="38"/>
        <v>0</v>
      </c>
      <c r="N257" s="534"/>
      <c r="O257" s="534"/>
      <c r="P257" s="534"/>
      <c r="Q257" s="534"/>
      <c r="R257" s="534"/>
      <c r="S257" s="534"/>
    </row>
    <row r="258" spans="1:19" ht="18" x14ac:dyDescent="0.35">
      <c r="A258" s="546" t="s">
        <v>73</v>
      </c>
      <c r="B258" s="547"/>
      <c r="C258" s="547"/>
      <c r="D258" s="547"/>
      <c r="E258" s="547"/>
      <c r="F258" s="548"/>
      <c r="G258" s="549">
        <f t="shared" si="40"/>
        <v>0</v>
      </c>
      <c r="H258" s="550">
        <f t="shared" si="41"/>
        <v>0</v>
      </c>
      <c r="I258" s="551">
        <f t="shared" si="37"/>
        <v>0</v>
      </c>
      <c r="J258" s="547"/>
      <c r="K258" s="547"/>
      <c r="L258" s="547"/>
      <c r="M258" s="552">
        <f t="shared" si="38"/>
        <v>0</v>
      </c>
      <c r="N258" s="534"/>
      <c r="O258" s="534"/>
      <c r="P258" s="534"/>
      <c r="Q258" s="534"/>
      <c r="R258" s="534"/>
      <c r="S258" s="534"/>
    </row>
    <row r="259" spans="1:19" ht="18" x14ac:dyDescent="0.35">
      <c r="A259" s="546" t="s">
        <v>73</v>
      </c>
      <c r="B259" s="547"/>
      <c r="C259" s="547"/>
      <c r="D259" s="547"/>
      <c r="E259" s="547"/>
      <c r="F259" s="548"/>
      <c r="G259" s="549">
        <f t="shared" si="40"/>
        <v>0</v>
      </c>
      <c r="H259" s="550">
        <f t="shared" si="41"/>
        <v>0</v>
      </c>
      <c r="I259" s="551">
        <f t="shared" si="37"/>
        <v>0</v>
      </c>
      <c r="J259" s="547"/>
      <c r="K259" s="547"/>
      <c r="L259" s="547"/>
      <c r="M259" s="552">
        <f t="shared" si="38"/>
        <v>0</v>
      </c>
      <c r="N259" s="534"/>
      <c r="O259" s="534"/>
      <c r="P259" s="534"/>
      <c r="Q259" s="534"/>
      <c r="R259" s="534"/>
      <c r="S259" s="534"/>
    </row>
    <row r="260" spans="1:19" ht="18" x14ac:dyDescent="0.35">
      <c r="A260" s="546" t="s">
        <v>73</v>
      </c>
      <c r="B260" s="547"/>
      <c r="C260" s="547"/>
      <c r="D260" s="547"/>
      <c r="E260" s="547"/>
      <c r="F260" s="548"/>
      <c r="G260" s="549">
        <f t="shared" si="40"/>
        <v>0</v>
      </c>
      <c r="H260" s="550">
        <f t="shared" si="41"/>
        <v>0</v>
      </c>
      <c r="I260" s="551">
        <f t="shared" si="37"/>
        <v>0</v>
      </c>
      <c r="J260" s="547"/>
      <c r="K260" s="547"/>
      <c r="L260" s="547"/>
      <c r="M260" s="552">
        <f t="shared" si="38"/>
        <v>0</v>
      </c>
      <c r="N260" s="534"/>
      <c r="O260" s="534"/>
      <c r="P260" s="534"/>
      <c r="Q260" s="534"/>
      <c r="R260" s="534"/>
      <c r="S260" s="534"/>
    </row>
    <row r="261" spans="1:19" ht="18" x14ac:dyDescent="0.35">
      <c r="A261" s="546" t="s">
        <v>73</v>
      </c>
      <c r="B261" s="547"/>
      <c r="C261" s="547"/>
      <c r="D261" s="547"/>
      <c r="E261" s="547"/>
      <c r="F261" s="548"/>
      <c r="G261" s="549">
        <f t="shared" si="40"/>
        <v>0</v>
      </c>
      <c r="H261" s="550">
        <f t="shared" si="41"/>
        <v>0</v>
      </c>
      <c r="I261" s="551">
        <f t="shared" si="37"/>
        <v>0</v>
      </c>
      <c r="J261" s="547"/>
      <c r="K261" s="547"/>
      <c r="L261" s="547"/>
      <c r="M261" s="552">
        <f t="shared" si="38"/>
        <v>0</v>
      </c>
      <c r="N261" s="534"/>
      <c r="O261" s="534"/>
      <c r="P261" s="534"/>
      <c r="Q261" s="534"/>
      <c r="R261" s="534"/>
      <c r="S261" s="534"/>
    </row>
    <row r="262" spans="1:19" ht="18" x14ac:dyDescent="0.35">
      <c r="A262" s="546" t="s">
        <v>73</v>
      </c>
      <c r="B262" s="547"/>
      <c r="C262" s="547"/>
      <c r="D262" s="547"/>
      <c r="E262" s="547"/>
      <c r="F262" s="548"/>
      <c r="G262" s="549">
        <f t="shared" si="40"/>
        <v>0</v>
      </c>
      <c r="H262" s="550">
        <f t="shared" si="41"/>
        <v>0</v>
      </c>
      <c r="I262" s="551">
        <f t="shared" si="37"/>
        <v>0</v>
      </c>
      <c r="J262" s="547"/>
      <c r="K262" s="547"/>
      <c r="L262" s="547"/>
      <c r="M262" s="552">
        <f t="shared" si="38"/>
        <v>0</v>
      </c>
      <c r="N262" s="534"/>
      <c r="O262" s="534"/>
      <c r="P262" s="534"/>
      <c r="Q262" s="534"/>
      <c r="R262" s="534"/>
      <c r="S262" s="534"/>
    </row>
    <row r="263" spans="1:19" ht="18" x14ac:dyDescent="0.35">
      <c r="A263" s="546" t="s">
        <v>73</v>
      </c>
      <c r="B263" s="547"/>
      <c r="C263" s="547"/>
      <c r="D263" s="547"/>
      <c r="E263" s="547"/>
      <c r="F263" s="548"/>
      <c r="G263" s="549">
        <f t="shared" si="40"/>
        <v>0</v>
      </c>
      <c r="H263" s="550">
        <f t="shared" si="41"/>
        <v>0</v>
      </c>
      <c r="I263" s="551">
        <f t="shared" si="37"/>
        <v>0</v>
      </c>
      <c r="J263" s="547"/>
      <c r="K263" s="547"/>
      <c r="L263" s="547"/>
      <c r="M263" s="552">
        <f t="shared" si="38"/>
        <v>0</v>
      </c>
      <c r="N263" s="534"/>
      <c r="O263" s="534"/>
      <c r="P263" s="534"/>
      <c r="Q263" s="534"/>
      <c r="R263" s="534"/>
      <c r="S263" s="534"/>
    </row>
    <row r="264" spans="1:19" ht="18" x14ac:dyDescent="0.35">
      <c r="A264" s="546" t="s">
        <v>73</v>
      </c>
      <c r="B264" s="547"/>
      <c r="C264" s="547"/>
      <c r="D264" s="547"/>
      <c r="E264" s="547"/>
      <c r="F264" s="548"/>
      <c r="G264" s="549">
        <f t="shared" si="40"/>
        <v>0</v>
      </c>
      <c r="H264" s="550">
        <f t="shared" si="41"/>
        <v>0</v>
      </c>
      <c r="I264" s="551">
        <f t="shared" si="37"/>
        <v>0</v>
      </c>
      <c r="J264" s="547"/>
      <c r="K264" s="547"/>
      <c r="L264" s="547"/>
      <c r="M264" s="552">
        <f t="shared" si="38"/>
        <v>0</v>
      </c>
      <c r="N264" s="534"/>
      <c r="O264" s="534"/>
      <c r="P264" s="534"/>
      <c r="Q264" s="534"/>
      <c r="R264" s="534"/>
      <c r="S264" s="534"/>
    </row>
    <row r="265" spans="1:19" ht="18" x14ac:dyDescent="0.35">
      <c r="A265" s="546" t="s">
        <v>73</v>
      </c>
      <c r="B265" s="547"/>
      <c r="C265" s="547"/>
      <c r="D265" s="547"/>
      <c r="E265" s="547"/>
      <c r="F265" s="548"/>
      <c r="G265" s="549">
        <f t="shared" si="40"/>
        <v>0</v>
      </c>
      <c r="H265" s="550">
        <f t="shared" si="41"/>
        <v>0</v>
      </c>
      <c r="I265" s="551">
        <f t="shared" si="37"/>
        <v>0</v>
      </c>
      <c r="J265" s="547"/>
      <c r="K265" s="547"/>
      <c r="L265" s="547"/>
      <c r="M265" s="552">
        <f t="shared" si="38"/>
        <v>0</v>
      </c>
      <c r="N265" s="534"/>
      <c r="O265" s="534"/>
      <c r="P265" s="534"/>
      <c r="Q265" s="534"/>
      <c r="R265" s="534"/>
      <c r="S265" s="534"/>
    </row>
    <row r="266" spans="1:19" ht="18" x14ac:dyDescent="0.35">
      <c r="A266" s="546" t="s">
        <v>73</v>
      </c>
      <c r="B266" s="547"/>
      <c r="C266" s="547"/>
      <c r="D266" s="547"/>
      <c r="E266" s="547"/>
      <c r="F266" s="548"/>
      <c r="G266" s="549">
        <f>C266*D266*F266</f>
        <v>0</v>
      </c>
      <c r="H266" s="550">
        <f>((E266*2*F266)+(D266*F266))*C266</f>
        <v>0</v>
      </c>
      <c r="I266" s="551">
        <f>C266*D266*E266*F266</f>
        <v>0</v>
      </c>
      <c r="J266" s="547"/>
      <c r="K266" s="547"/>
      <c r="L266" s="547"/>
      <c r="M266" s="552">
        <f>J266*K266*L266</f>
        <v>0</v>
      </c>
      <c r="N266" s="534"/>
      <c r="O266" s="534"/>
      <c r="P266" s="534"/>
      <c r="Q266" s="534"/>
      <c r="R266" s="534"/>
      <c r="S266" s="534"/>
    </row>
    <row r="267" spans="1:19" ht="18" x14ac:dyDescent="0.35">
      <c r="A267" s="546" t="s">
        <v>73</v>
      </c>
      <c r="B267" s="547"/>
      <c r="C267" s="547"/>
      <c r="D267" s="547"/>
      <c r="E267" s="547"/>
      <c r="F267" s="548"/>
      <c r="G267" s="549">
        <f>C267*D267*F267</f>
        <v>0</v>
      </c>
      <c r="H267" s="550">
        <f>((E267*2*F267)+(D267*F267))*C267</f>
        <v>0</v>
      </c>
      <c r="I267" s="551">
        <f>C267*D267*E267*F267</f>
        <v>0</v>
      </c>
      <c r="J267" s="547"/>
      <c r="K267" s="547"/>
      <c r="L267" s="547"/>
      <c r="M267" s="552">
        <f>J267*K267*L267</f>
        <v>0</v>
      </c>
      <c r="N267" s="534"/>
      <c r="O267" s="534"/>
      <c r="P267" s="534"/>
      <c r="Q267" s="534"/>
      <c r="R267" s="534"/>
      <c r="S267" s="534"/>
    </row>
    <row r="268" spans="1:19" ht="18" x14ac:dyDescent="0.35">
      <c r="A268" s="546" t="s">
        <v>73</v>
      </c>
      <c r="B268" s="547"/>
      <c r="C268" s="547"/>
      <c r="D268" s="547"/>
      <c r="E268" s="547"/>
      <c r="F268" s="548"/>
      <c r="G268" s="549">
        <f t="shared" ref="G268:G270" si="42">C268*D268*F268</f>
        <v>0</v>
      </c>
      <c r="H268" s="550">
        <f t="shared" ref="H268:H270" si="43">((E268*2*F268)+(D268*F268))*C268</f>
        <v>0</v>
      </c>
      <c r="I268" s="551">
        <f t="shared" ref="I268:I270" si="44">C268*D268*E268*F268</f>
        <v>0</v>
      </c>
      <c r="J268" s="547"/>
      <c r="K268" s="547"/>
      <c r="L268" s="547"/>
      <c r="M268" s="552">
        <f t="shared" si="38"/>
        <v>0</v>
      </c>
      <c r="N268" s="534"/>
      <c r="O268" s="534"/>
      <c r="P268" s="534"/>
      <c r="Q268" s="534"/>
      <c r="R268" s="534"/>
      <c r="S268" s="534"/>
    </row>
    <row r="269" spans="1:19" ht="18" x14ac:dyDescent="0.35">
      <c r="A269" s="546" t="s">
        <v>73</v>
      </c>
      <c r="B269" s="547"/>
      <c r="C269" s="547"/>
      <c r="D269" s="547"/>
      <c r="E269" s="547"/>
      <c r="F269" s="548"/>
      <c r="G269" s="549">
        <f t="shared" si="42"/>
        <v>0</v>
      </c>
      <c r="H269" s="550">
        <f t="shared" si="43"/>
        <v>0</v>
      </c>
      <c r="I269" s="551">
        <f t="shared" si="44"/>
        <v>0</v>
      </c>
      <c r="J269" s="547"/>
      <c r="K269" s="547"/>
      <c r="L269" s="547"/>
      <c r="M269" s="552">
        <f t="shared" si="38"/>
        <v>0</v>
      </c>
      <c r="N269" s="534"/>
      <c r="O269" s="534"/>
      <c r="P269" s="534"/>
      <c r="Q269" s="534"/>
      <c r="R269" s="534"/>
      <c r="S269" s="534"/>
    </row>
    <row r="270" spans="1:19" ht="18.600000000000001" thickBot="1" x14ac:dyDescent="0.4">
      <c r="A270" s="553" t="s">
        <v>73</v>
      </c>
      <c r="B270" s="554"/>
      <c r="C270" s="554"/>
      <c r="D270" s="554"/>
      <c r="E270" s="554"/>
      <c r="F270" s="555"/>
      <c r="G270" s="556">
        <f t="shared" si="42"/>
        <v>0</v>
      </c>
      <c r="H270" s="557">
        <f t="shared" si="43"/>
        <v>0</v>
      </c>
      <c r="I270" s="558">
        <f t="shared" si="44"/>
        <v>0</v>
      </c>
      <c r="J270" s="554"/>
      <c r="K270" s="554"/>
      <c r="L270" s="554"/>
      <c r="M270" s="559">
        <f t="shared" si="38"/>
        <v>0</v>
      </c>
      <c r="N270" s="534"/>
      <c r="O270" s="534"/>
      <c r="P270" s="534"/>
      <c r="Q270" s="534"/>
      <c r="R270" s="534"/>
      <c r="S270" s="534"/>
    </row>
    <row r="271" spans="1:19" ht="27" thickTop="1" thickBot="1" x14ac:dyDescent="0.55000000000000004">
      <c r="A271" s="560"/>
      <c r="B271" s="561"/>
      <c r="C271" s="560"/>
      <c r="D271" s="562"/>
      <c r="E271" s="562"/>
      <c r="F271" s="563" t="s">
        <v>6</v>
      </c>
      <c r="G271" s="564">
        <f>SUM(G221:G270)</f>
        <v>0</v>
      </c>
      <c r="H271" s="564">
        <f>SUM(H221:H270)</f>
        <v>0</v>
      </c>
      <c r="I271" s="564">
        <f>SUM(I221:I270)</f>
        <v>0</v>
      </c>
      <c r="J271" s="565"/>
      <c r="K271" s="564"/>
      <c r="L271" s="564"/>
      <c r="M271" s="565">
        <f>SUM(M221:M270)</f>
        <v>0</v>
      </c>
      <c r="N271" s="566"/>
      <c r="O271" s="534"/>
      <c r="P271" s="534"/>
      <c r="Q271" s="534"/>
      <c r="R271" s="534"/>
      <c r="S271" s="534"/>
    </row>
    <row r="272" spans="1:19" ht="8.1" customHeight="1" thickTop="1" thickBot="1" x14ac:dyDescent="0.4">
      <c r="A272" s="567"/>
      <c r="B272" s="568"/>
      <c r="C272" s="569"/>
      <c r="D272" s="569"/>
      <c r="E272" s="569"/>
      <c r="F272" s="569"/>
      <c r="G272" s="569"/>
      <c r="H272" s="569"/>
      <c r="I272" s="569"/>
      <c r="J272" s="569"/>
      <c r="K272" s="534"/>
      <c r="L272" s="534"/>
      <c r="M272" s="534"/>
      <c r="N272" s="534"/>
      <c r="O272" s="534"/>
      <c r="P272" s="534"/>
      <c r="Q272" s="534"/>
      <c r="R272" s="534"/>
      <c r="S272" s="534"/>
    </row>
    <row r="273" spans="1:19" ht="24" thickTop="1" x14ac:dyDescent="0.35">
      <c r="A273" s="628" t="s">
        <v>102</v>
      </c>
      <c r="B273" s="629"/>
      <c r="C273" s="629"/>
      <c r="D273" s="629"/>
      <c r="E273" s="629"/>
      <c r="F273" s="629"/>
      <c r="G273" s="629"/>
      <c r="H273" s="629"/>
      <c r="I273" s="629"/>
      <c r="J273" s="629"/>
      <c r="K273" s="629"/>
      <c r="L273" s="629"/>
      <c r="M273" s="630"/>
      <c r="N273" s="534"/>
      <c r="O273" s="534"/>
      <c r="P273" s="534"/>
      <c r="Q273" s="534"/>
      <c r="R273" s="534"/>
      <c r="S273" s="534"/>
    </row>
    <row r="274" spans="1:19" ht="18.600000000000001" thickBot="1" x14ac:dyDescent="0.4">
      <c r="A274" s="535"/>
      <c r="B274" s="536" t="s">
        <v>60</v>
      </c>
      <c r="C274" s="536" t="s">
        <v>61</v>
      </c>
      <c r="D274" s="536" t="s">
        <v>92</v>
      </c>
      <c r="E274" s="536" t="s">
        <v>93</v>
      </c>
      <c r="F274" s="536" t="s">
        <v>94</v>
      </c>
      <c r="G274" s="536" t="s">
        <v>68</v>
      </c>
      <c r="H274" s="536" t="s">
        <v>69</v>
      </c>
      <c r="I274" s="537" t="s">
        <v>70</v>
      </c>
      <c r="J274" s="537" t="s">
        <v>95</v>
      </c>
      <c r="K274" s="537" t="s">
        <v>96</v>
      </c>
      <c r="L274" s="537" t="s">
        <v>97</v>
      </c>
      <c r="M274" s="538" t="s">
        <v>71</v>
      </c>
      <c r="N274" s="534"/>
      <c r="O274" s="534"/>
      <c r="P274" s="534"/>
      <c r="Q274" s="534"/>
      <c r="R274" s="534"/>
      <c r="S274" s="534"/>
    </row>
    <row r="275" spans="1:19" ht="18.600000000000001" thickTop="1" x14ac:dyDescent="0.35">
      <c r="A275" s="539" t="s">
        <v>73</v>
      </c>
      <c r="B275" s="540"/>
      <c r="C275" s="540"/>
      <c r="D275" s="540"/>
      <c r="E275" s="540"/>
      <c r="F275" s="541"/>
      <c r="G275" s="542">
        <f>C275*D275*F275</f>
        <v>0</v>
      </c>
      <c r="H275" s="543">
        <f t="shared" ref="H275:H306" si="45">((E275*2*F275)+(D275*F275))*C275</f>
        <v>0</v>
      </c>
      <c r="I275" s="544">
        <f t="shared" ref="I275:I319" si="46">C275*D275*E275*F275</f>
        <v>0</v>
      </c>
      <c r="J275" s="540"/>
      <c r="K275" s="540"/>
      <c r="L275" s="540"/>
      <c r="M275" s="545">
        <f>J275*K275*L275</f>
        <v>0</v>
      </c>
      <c r="N275" s="534"/>
      <c r="O275" s="534"/>
      <c r="P275" s="534"/>
      <c r="Q275" s="534"/>
      <c r="R275" s="534"/>
      <c r="S275" s="534"/>
    </row>
    <row r="276" spans="1:19" ht="18" x14ac:dyDescent="0.35">
      <c r="A276" s="546" t="s">
        <v>73</v>
      </c>
      <c r="B276" s="547"/>
      <c r="C276" s="547"/>
      <c r="D276" s="547"/>
      <c r="E276" s="547"/>
      <c r="F276" s="548"/>
      <c r="G276" s="549">
        <f>C276*D276*F276</f>
        <v>0</v>
      </c>
      <c r="H276" s="550">
        <f t="shared" si="45"/>
        <v>0</v>
      </c>
      <c r="I276" s="551">
        <f t="shared" si="46"/>
        <v>0</v>
      </c>
      <c r="J276" s="547"/>
      <c r="K276" s="547"/>
      <c r="L276" s="547"/>
      <c r="M276" s="552">
        <f t="shared" ref="M276:M324" si="47">J276*K276*L276</f>
        <v>0</v>
      </c>
      <c r="N276" s="534"/>
      <c r="O276" s="534"/>
      <c r="P276" s="534"/>
      <c r="Q276" s="534"/>
      <c r="R276" s="534"/>
      <c r="S276" s="534"/>
    </row>
    <row r="277" spans="1:19" ht="18" x14ac:dyDescent="0.35">
      <c r="A277" s="546" t="s">
        <v>73</v>
      </c>
      <c r="B277" s="547"/>
      <c r="C277" s="547"/>
      <c r="D277" s="547"/>
      <c r="E277" s="547"/>
      <c r="F277" s="548"/>
      <c r="G277" s="549">
        <f t="shared" ref="G277:G298" si="48">C277*D277*F277</f>
        <v>0</v>
      </c>
      <c r="H277" s="550">
        <f t="shared" si="45"/>
        <v>0</v>
      </c>
      <c r="I277" s="551">
        <f t="shared" si="46"/>
        <v>0</v>
      </c>
      <c r="J277" s="547"/>
      <c r="K277" s="547"/>
      <c r="L277" s="547"/>
      <c r="M277" s="552">
        <f t="shared" si="47"/>
        <v>0</v>
      </c>
      <c r="N277" s="534"/>
      <c r="O277" s="534"/>
      <c r="P277" s="534"/>
      <c r="Q277" s="534"/>
      <c r="R277" s="534"/>
      <c r="S277" s="534"/>
    </row>
    <row r="278" spans="1:19" ht="18" x14ac:dyDescent="0.35">
      <c r="A278" s="546" t="s">
        <v>73</v>
      </c>
      <c r="B278" s="547"/>
      <c r="C278" s="547"/>
      <c r="D278" s="547"/>
      <c r="E278" s="547"/>
      <c r="F278" s="548"/>
      <c r="G278" s="549">
        <f t="shared" si="48"/>
        <v>0</v>
      </c>
      <c r="H278" s="550">
        <f t="shared" si="45"/>
        <v>0</v>
      </c>
      <c r="I278" s="551">
        <f t="shared" si="46"/>
        <v>0</v>
      </c>
      <c r="J278" s="547"/>
      <c r="K278" s="547"/>
      <c r="L278" s="547"/>
      <c r="M278" s="552">
        <f t="shared" si="47"/>
        <v>0</v>
      </c>
      <c r="N278" s="534"/>
      <c r="O278" s="534"/>
      <c r="P278" s="534"/>
      <c r="Q278" s="534"/>
      <c r="R278" s="534"/>
      <c r="S278" s="534"/>
    </row>
    <row r="279" spans="1:19" ht="18" x14ac:dyDescent="0.35">
      <c r="A279" s="546" t="s">
        <v>73</v>
      </c>
      <c r="B279" s="547"/>
      <c r="C279" s="547"/>
      <c r="D279" s="547"/>
      <c r="E279" s="547"/>
      <c r="F279" s="548"/>
      <c r="G279" s="549">
        <f t="shared" si="48"/>
        <v>0</v>
      </c>
      <c r="H279" s="550">
        <f t="shared" si="45"/>
        <v>0</v>
      </c>
      <c r="I279" s="551">
        <f t="shared" si="46"/>
        <v>0</v>
      </c>
      <c r="J279" s="547"/>
      <c r="K279" s="547"/>
      <c r="L279" s="547"/>
      <c r="M279" s="552">
        <f t="shared" si="47"/>
        <v>0</v>
      </c>
      <c r="N279" s="534"/>
      <c r="O279" s="534"/>
      <c r="P279" s="534"/>
      <c r="Q279" s="534"/>
      <c r="R279" s="534"/>
      <c r="S279" s="534"/>
    </row>
    <row r="280" spans="1:19" ht="18" x14ac:dyDescent="0.35">
      <c r="A280" s="546" t="s">
        <v>73</v>
      </c>
      <c r="B280" s="547"/>
      <c r="C280" s="547"/>
      <c r="D280" s="547"/>
      <c r="E280" s="547"/>
      <c r="F280" s="548"/>
      <c r="G280" s="549">
        <f t="shared" si="48"/>
        <v>0</v>
      </c>
      <c r="H280" s="550">
        <f t="shared" si="45"/>
        <v>0</v>
      </c>
      <c r="I280" s="551">
        <f t="shared" si="46"/>
        <v>0</v>
      </c>
      <c r="J280" s="547"/>
      <c r="K280" s="547"/>
      <c r="L280" s="547"/>
      <c r="M280" s="552">
        <f t="shared" si="47"/>
        <v>0</v>
      </c>
      <c r="N280" s="534"/>
      <c r="O280" s="534"/>
      <c r="P280" s="534"/>
      <c r="Q280" s="534"/>
      <c r="R280" s="534"/>
      <c r="S280" s="534"/>
    </row>
    <row r="281" spans="1:19" ht="18" x14ac:dyDescent="0.35">
      <c r="A281" s="546" t="s">
        <v>73</v>
      </c>
      <c r="B281" s="547"/>
      <c r="C281" s="547"/>
      <c r="D281" s="547"/>
      <c r="E281" s="547"/>
      <c r="F281" s="548"/>
      <c r="G281" s="549">
        <f t="shared" si="48"/>
        <v>0</v>
      </c>
      <c r="H281" s="550">
        <f t="shared" si="45"/>
        <v>0</v>
      </c>
      <c r="I281" s="551">
        <f t="shared" si="46"/>
        <v>0</v>
      </c>
      <c r="J281" s="547"/>
      <c r="K281" s="547"/>
      <c r="L281" s="547"/>
      <c r="M281" s="552">
        <f t="shared" si="47"/>
        <v>0</v>
      </c>
      <c r="N281" s="534"/>
      <c r="O281" s="534"/>
      <c r="P281" s="534"/>
      <c r="Q281" s="534"/>
      <c r="R281" s="534"/>
      <c r="S281" s="534"/>
    </row>
    <row r="282" spans="1:19" ht="18" x14ac:dyDescent="0.35">
      <c r="A282" s="546" t="s">
        <v>73</v>
      </c>
      <c r="B282" s="547"/>
      <c r="C282" s="547"/>
      <c r="D282" s="547"/>
      <c r="E282" s="547"/>
      <c r="F282" s="548"/>
      <c r="G282" s="549">
        <f t="shared" si="48"/>
        <v>0</v>
      </c>
      <c r="H282" s="550">
        <f t="shared" si="45"/>
        <v>0</v>
      </c>
      <c r="I282" s="551">
        <f t="shared" si="46"/>
        <v>0</v>
      </c>
      <c r="J282" s="547"/>
      <c r="K282" s="547"/>
      <c r="L282" s="547"/>
      <c r="M282" s="552">
        <f t="shared" si="47"/>
        <v>0</v>
      </c>
      <c r="N282" s="534"/>
      <c r="O282" s="534"/>
      <c r="P282" s="534"/>
      <c r="Q282" s="534"/>
      <c r="R282" s="534"/>
      <c r="S282" s="534"/>
    </row>
    <row r="283" spans="1:19" ht="18" x14ac:dyDescent="0.35">
      <c r="A283" s="546" t="s">
        <v>73</v>
      </c>
      <c r="B283" s="547"/>
      <c r="C283" s="547"/>
      <c r="D283" s="547"/>
      <c r="E283" s="547"/>
      <c r="F283" s="548"/>
      <c r="G283" s="549">
        <f t="shared" si="48"/>
        <v>0</v>
      </c>
      <c r="H283" s="550">
        <f t="shared" si="45"/>
        <v>0</v>
      </c>
      <c r="I283" s="551">
        <f t="shared" si="46"/>
        <v>0</v>
      </c>
      <c r="J283" s="547"/>
      <c r="K283" s="547"/>
      <c r="L283" s="547"/>
      <c r="M283" s="552">
        <f t="shared" si="47"/>
        <v>0</v>
      </c>
      <c r="N283" s="534"/>
      <c r="O283" s="534"/>
      <c r="P283" s="534"/>
      <c r="Q283" s="534"/>
      <c r="R283" s="534"/>
      <c r="S283" s="534"/>
    </row>
    <row r="284" spans="1:19" ht="18" x14ac:dyDescent="0.35">
      <c r="A284" s="546" t="s">
        <v>73</v>
      </c>
      <c r="B284" s="547"/>
      <c r="C284" s="547"/>
      <c r="D284" s="547"/>
      <c r="E284" s="547"/>
      <c r="F284" s="548"/>
      <c r="G284" s="549">
        <f t="shared" si="48"/>
        <v>0</v>
      </c>
      <c r="H284" s="550">
        <f t="shared" si="45"/>
        <v>0</v>
      </c>
      <c r="I284" s="551">
        <f t="shared" si="46"/>
        <v>0</v>
      </c>
      <c r="J284" s="547"/>
      <c r="K284" s="547"/>
      <c r="L284" s="547"/>
      <c r="M284" s="552">
        <f t="shared" si="47"/>
        <v>0</v>
      </c>
      <c r="N284" s="534"/>
      <c r="O284" s="534"/>
      <c r="P284" s="534"/>
      <c r="Q284" s="534"/>
      <c r="R284" s="534"/>
      <c r="S284" s="534"/>
    </row>
    <row r="285" spans="1:19" ht="18" x14ac:dyDescent="0.35">
      <c r="A285" s="546" t="s">
        <v>73</v>
      </c>
      <c r="B285" s="547"/>
      <c r="C285" s="547"/>
      <c r="D285" s="547"/>
      <c r="E285" s="547"/>
      <c r="F285" s="548"/>
      <c r="G285" s="549">
        <f t="shared" si="48"/>
        <v>0</v>
      </c>
      <c r="H285" s="550">
        <f t="shared" si="45"/>
        <v>0</v>
      </c>
      <c r="I285" s="551">
        <f t="shared" si="46"/>
        <v>0</v>
      </c>
      <c r="J285" s="547"/>
      <c r="K285" s="547"/>
      <c r="L285" s="547"/>
      <c r="M285" s="552">
        <f t="shared" si="47"/>
        <v>0</v>
      </c>
      <c r="N285" s="534"/>
      <c r="O285" s="534"/>
      <c r="P285" s="534"/>
      <c r="Q285" s="534"/>
      <c r="R285" s="534"/>
      <c r="S285" s="534"/>
    </row>
    <row r="286" spans="1:19" ht="18" x14ac:dyDescent="0.35">
      <c r="A286" s="546" t="s">
        <v>73</v>
      </c>
      <c r="B286" s="547"/>
      <c r="C286" s="547"/>
      <c r="D286" s="547"/>
      <c r="E286" s="547"/>
      <c r="F286" s="548"/>
      <c r="G286" s="549">
        <f t="shared" si="48"/>
        <v>0</v>
      </c>
      <c r="H286" s="550">
        <f t="shared" si="45"/>
        <v>0</v>
      </c>
      <c r="I286" s="551">
        <f t="shared" si="46"/>
        <v>0</v>
      </c>
      <c r="J286" s="547"/>
      <c r="K286" s="547"/>
      <c r="L286" s="547"/>
      <c r="M286" s="552">
        <f t="shared" si="47"/>
        <v>0</v>
      </c>
      <c r="N286" s="534"/>
      <c r="O286" s="534"/>
      <c r="P286" s="534"/>
      <c r="Q286" s="534"/>
      <c r="R286" s="534"/>
      <c r="S286" s="534"/>
    </row>
    <row r="287" spans="1:19" ht="18" x14ac:dyDescent="0.35">
      <c r="A287" s="546" t="s">
        <v>73</v>
      </c>
      <c r="B287" s="547"/>
      <c r="C287" s="547"/>
      <c r="D287" s="547"/>
      <c r="E287" s="547"/>
      <c r="F287" s="548"/>
      <c r="G287" s="549">
        <f t="shared" si="48"/>
        <v>0</v>
      </c>
      <c r="H287" s="550">
        <f t="shared" si="45"/>
        <v>0</v>
      </c>
      <c r="I287" s="551">
        <f t="shared" si="46"/>
        <v>0</v>
      </c>
      <c r="J287" s="547"/>
      <c r="K287" s="547"/>
      <c r="L287" s="547"/>
      <c r="M287" s="552">
        <f t="shared" si="47"/>
        <v>0</v>
      </c>
      <c r="N287" s="534"/>
      <c r="O287" s="534"/>
      <c r="P287" s="534"/>
      <c r="Q287" s="534"/>
      <c r="R287" s="534"/>
      <c r="S287" s="534"/>
    </row>
    <row r="288" spans="1:19" ht="18" x14ac:dyDescent="0.35">
      <c r="A288" s="546" t="s">
        <v>73</v>
      </c>
      <c r="B288" s="547"/>
      <c r="C288" s="547"/>
      <c r="D288" s="547"/>
      <c r="E288" s="547"/>
      <c r="F288" s="548"/>
      <c r="G288" s="549">
        <f t="shared" si="48"/>
        <v>0</v>
      </c>
      <c r="H288" s="550">
        <f t="shared" si="45"/>
        <v>0</v>
      </c>
      <c r="I288" s="551">
        <f t="shared" si="46"/>
        <v>0</v>
      </c>
      <c r="J288" s="547"/>
      <c r="K288" s="547"/>
      <c r="L288" s="547"/>
      <c r="M288" s="552">
        <f t="shared" si="47"/>
        <v>0</v>
      </c>
      <c r="N288" s="534"/>
      <c r="O288" s="534"/>
      <c r="P288" s="534"/>
      <c r="Q288" s="534"/>
      <c r="R288" s="534"/>
      <c r="S288" s="534"/>
    </row>
    <row r="289" spans="1:19" ht="18" x14ac:dyDescent="0.35">
      <c r="A289" s="546" t="s">
        <v>73</v>
      </c>
      <c r="B289" s="547"/>
      <c r="C289" s="547"/>
      <c r="D289" s="547"/>
      <c r="E289" s="547"/>
      <c r="F289" s="548"/>
      <c r="G289" s="549">
        <f t="shared" si="48"/>
        <v>0</v>
      </c>
      <c r="H289" s="550">
        <f t="shared" si="45"/>
        <v>0</v>
      </c>
      <c r="I289" s="551">
        <f t="shared" si="46"/>
        <v>0</v>
      </c>
      <c r="J289" s="547"/>
      <c r="K289" s="547"/>
      <c r="L289" s="547"/>
      <c r="M289" s="552">
        <f t="shared" si="47"/>
        <v>0</v>
      </c>
      <c r="N289" s="534"/>
      <c r="O289" s="534"/>
      <c r="P289" s="534"/>
      <c r="Q289" s="534"/>
      <c r="R289" s="534"/>
      <c r="S289" s="534"/>
    </row>
    <row r="290" spans="1:19" ht="18" x14ac:dyDescent="0.35">
      <c r="A290" s="546" t="s">
        <v>73</v>
      </c>
      <c r="B290" s="547"/>
      <c r="C290" s="547"/>
      <c r="D290" s="547"/>
      <c r="E290" s="547"/>
      <c r="F290" s="548"/>
      <c r="G290" s="549">
        <f t="shared" si="48"/>
        <v>0</v>
      </c>
      <c r="H290" s="550">
        <f t="shared" si="45"/>
        <v>0</v>
      </c>
      <c r="I290" s="551">
        <f t="shared" si="46"/>
        <v>0</v>
      </c>
      <c r="J290" s="547"/>
      <c r="K290" s="547"/>
      <c r="L290" s="547"/>
      <c r="M290" s="552">
        <f t="shared" si="47"/>
        <v>0</v>
      </c>
      <c r="N290" s="534"/>
      <c r="O290" s="534"/>
      <c r="P290" s="534"/>
      <c r="Q290" s="534"/>
      <c r="R290" s="534"/>
      <c r="S290" s="534"/>
    </row>
    <row r="291" spans="1:19" ht="18" x14ac:dyDescent="0.35">
      <c r="A291" s="546" t="s">
        <v>73</v>
      </c>
      <c r="B291" s="547"/>
      <c r="C291" s="547"/>
      <c r="D291" s="547"/>
      <c r="E291" s="547"/>
      <c r="F291" s="548"/>
      <c r="G291" s="549">
        <f t="shared" si="48"/>
        <v>0</v>
      </c>
      <c r="H291" s="550">
        <f t="shared" si="45"/>
        <v>0</v>
      </c>
      <c r="I291" s="551">
        <f t="shared" si="46"/>
        <v>0</v>
      </c>
      <c r="J291" s="547"/>
      <c r="K291" s="547"/>
      <c r="L291" s="547"/>
      <c r="M291" s="552">
        <f t="shared" si="47"/>
        <v>0</v>
      </c>
      <c r="N291" s="534"/>
      <c r="O291" s="534"/>
      <c r="P291" s="534"/>
      <c r="Q291" s="534"/>
      <c r="R291" s="534"/>
      <c r="S291" s="534"/>
    </row>
    <row r="292" spans="1:19" ht="18" x14ac:dyDescent="0.35">
      <c r="A292" s="546" t="s">
        <v>73</v>
      </c>
      <c r="B292" s="547"/>
      <c r="C292" s="547"/>
      <c r="D292" s="547"/>
      <c r="E292" s="547"/>
      <c r="F292" s="548"/>
      <c r="G292" s="549">
        <f t="shared" si="48"/>
        <v>0</v>
      </c>
      <c r="H292" s="550">
        <f t="shared" si="45"/>
        <v>0</v>
      </c>
      <c r="I292" s="551">
        <f t="shared" si="46"/>
        <v>0</v>
      </c>
      <c r="J292" s="547"/>
      <c r="K292" s="547"/>
      <c r="L292" s="547"/>
      <c r="M292" s="552">
        <f t="shared" si="47"/>
        <v>0</v>
      </c>
      <c r="N292" s="534"/>
      <c r="O292" s="534"/>
      <c r="P292" s="534"/>
      <c r="Q292" s="534"/>
      <c r="R292" s="534"/>
      <c r="S292" s="534"/>
    </row>
    <row r="293" spans="1:19" ht="18" x14ac:dyDescent="0.35">
      <c r="A293" s="546" t="s">
        <v>73</v>
      </c>
      <c r="B293" s="547"/>
      <c r="C293" s="547"/>
      <c r="D293" s="547"/>
      <c r="E293" s="547"/>
      <c r="F293" s="548"/>
      <c r="G293" s="549">
        <f t="shared" si="48"/>
        <v>0</v>
      </c>
      <c r="H293" s="550">
        <f t="shared" si="45"/>
        <v>0</v>
      </c>
      <c r="I293" s="551">
        <f t="shared" si="46"/>
        <v>0</v>
      </c>
      <c r="J293" s="547"/>
      <c r="K293" s="547"/>
      <c r="L293" s="547"/>
      <c r="M293" s="552">
        <f t="shared" si="47"/>
        <v>0</v>
      </c>
      <c r="N293" s="534"/>
      <c r="O293" s="534"/>
      <c r="P293" s="534"/>
      <c r="Q293" s="534"/>
      <c r="R293" s="534"/>
      <c r="S293" s="534"/>
    </row>
    <row r="294" spans="1:19" ht="18" x14ac:dyDescent="0.35">
      <c r="A294" s="546" t="s">
        <v>73</v>
      </c>
      <c r="B294" s="547"/>
      <c r="C294" s="547"/>
      <c r="D294" s="547"/>
      <c r="E294" s="547"/>
      <c r="F294" s="548"/>
      <c r="G294" s="549">
        <f t="shared" si="48"/>
        <v>0</v>
      </c>
      <c r="H294" s="550">
        <f t="shared" si="45"/>
        <v>0</v>
      </c>
      <c r="I294" s="551">
        <f t="shared" si="46"/>
        <v>0</v>
      </c>
      <c r="J294" s="547"/>
      <c r="K294" s="547"/>
      <c r="L294" s="547"/>
      <c r="M294" s="552">
        <f t="shared" si="47"/>
        <v>0</v>
      </c>
      <c r="N294" s="534"/>
      <c r="O294" s="534"/>
      <c r="P294" s="534"/>
      <c r="Q294" s="534"/>
      <c r="R294" s="534"/>
      <c r="S294" s="534"/>
    </row>
    <row r="295" spans="1:19" ht="18" x14ac:dyDescent="0.35">
      <c r="A295" s="546" t="s">
        <v>73</v>
      </c>
      <c r="B295" s="547"/>
      <c r="C295" s="547"/>
      <c r="D295" s="547"/>
      <c r="E295" s="547"/>
      <c r="F295" s="548"/>
      <c r="G295" s="549">
        <f t="shared" si="48"/>
        <v>0</v>
      </c>
      <c r="H295" s="550">
        <f t="shared" si="45"/>
        <v>0</v>
      </c>
      <c r="I295" s="551">
        <f t="shared" si="46"/>
        <v>0</v>
      </c>
      <c r="J295" s="547"/>
      <c r="K295" s="547"/>
      <c r="L295" s="547"/>
      <c r="M295" s="552">
        <f t="shared" si="47"/>
        <v>0</v>
      </c>
      <c r="N295" s="534"/>
      <c r="O295" s="534"/>
      <c r="P295" s="534"/>
      <c r="Q295" s="534"/>
      <c r="R295" s="534"/>
      <c r="S295" s="534"/>
    </row>
    <row r="296" spans="1:19" ht="18" x14ac:dyDescent="0.35">
      <c r="A296" s="546" t="s">
        <v>73</v>
      </c>
      <c r="B296" s="547"/>
      <c r="C296" s="547"/>
      <c r="D296" s="547"/>
      <c r="E296" s="547"/>
      <c r="F296" s="548"/>
      <c r="G296" s="549">
        <f t="shared" si="48"/>
        <v>0</v>
      </c>
      <c r="H296" s="550">
        <f t="shared" si="45"/>
        <v>0</v>
      </c>
      <c r="I296" s="551">
        <f t="shared" si="46"/>
        <v>0</v>
      </c>
      <c r="J296" s="547"/>
      <c r="K296" s="547"/>
      <c r="L296" s="547"/>
      <c r="M296" s="552">
        <f t="shared" si="47"/>
        <v>0</v>
      </c>
      <c r="N296" s="534"/>
      <c r="O296" s="534"/>
      <c r="P296" s="534"/>
      <c r="Q296" s="534"/>
      <c r="R296" s="534"/>
      <c r="S296" s="534"/>
    </row>
    <row r="297" spans="1:19" ht="18" x14ac:dyDescent="0.35">
      <c r="A297" s="546" t="s">
        <v>73</v>
      </c>
      <c r="B297" s="547"/>
      <c r="C297" s="547"/>
      <c r="D297" s="547"/>
      <c r="E297" s="547"/>
      <c r="F297" s="548"/>
      <c r="G297" s="549">
        <f t="shared" si="48"/>
        <v>0</v>
      </c>
      <c r="H297" s="550">
        <f t="shared" si="45"/>
        <v>0</v>
      </c>
      <c r="I297" s="551">
        <f t="shared" si="46"/>
        <v>0</v>
      </c>
      <c r="J297" s="547"/>
      <c r="K297" s="547"/>
      <c r="L297" s="547"/>
      <c r="M297" s="552">
        <f t="shared" si="47"/>
        <v>0</v>
      </c>
      <c r="N297" s="534"/>
      <c r="O297" s="534"/>
      <c r="P297" s="534"/>
      <c r="Q297" s="534"/>
      <c r="R297" s="534"/>
      <c r="S297" s="534"/>
    </row>
    <row r="298" spans="1:19" ht="18" x14ac:dyDescent="0.35">
      <c r="A298" s="546" t="s">
        <v>73</v>
      </c>
      <c r="B298" s="547"/>
      <c r="C298" s="547"/>
      <c r="D298" s="547"/>
      <c r="E298" s="547"/>
      <c r="F298" s="548"/>
      <c r="G298" s="549">
        <f t="shared" si="48"/>
        <v>0</v>
      </c>
      <c r="H298" s="550">
        <f t="shared" si="45"/>
        <v>0</v>
      </c>
      <c r="I298" s="551">
        <f t="shared" si="46"/>
        <v>0</v>
      </c>
      <c r="J298" s="547"/>
      <c r="K298" s="547"/>
      <c r="L298" s="547"/>
      <c r="M298" s="552">
        <f t="shared" si="47"/>
        <v>0</v>
      </c>
      <c r="N298" s="534"/>
      <c r="O298" s="534"/>
      <c r="P298" s="534"/>
      <c r="Q298" s="534"/>
      <c r="R298" s="534"/>
      <c r="S298" s="534"/>
    </row>
    <row r="299" spans="1:19" ht="18" x14ac:dyDescent="0.35">
      <c r="A299" s="546" t="s">
        <v>73</v>
      </c>
      <c r="B299" s="547"/>
      <c r="C299" s="547"/>
      <c r="D299" s="547"/>
      <c r="E299" s="547"/>
      <c r="F299" s="548"/>
      <c r="G299" s="549">
        <f>C299*D299*F299</f>
        <v>0</v>
      </c>
      <c r="H299" s="550">
        <f t="shared" si="45"/>
        <v>0</v>
      </c>
      <c r="I299" s="551">
        <f t="shared" si="46"/>
        <v>0</v>
      </c>
      <c r="J299" s="547"/>
      <c r="K299" s="547"/>
      <c r="L299" s="547"/>
      <c r="M299" s="552">
        <f t="shared" si="47"/>
        <v>0</v>
      </c>
      <c r="N299" s="534"/>
      <c r="O299" s="534"/>
      <c r="P299" s="534"/>
      <c r="Q299" s="534"/>
      <c r="R299" s="534"/>
      <c r="S299" s="534"/>
    </row>
    <row r="300" spans="1:19" ht="18" x14ac:dyDescent="0.35">
      <c r="A300" s="546" t="s">
        <v>73</v>
      </c>
      <c r="B300" s="547"/>
      <c r="C300" s="547"/>
      <c r="D300" s="547"/>
      <c r="E300" s="547"/>
      <c r="F300" s="548"/>
      <c r="G300" s="549">
        <f t="shared" ref="G300:G319" si="49">C300*D300*F300</f>
        <v>0</v>
      </c>
      <c r="H300" s="550">
        <f t="shared" si="45"/>
        <v>0</v>
      </c>
      <c r="I300" s="551">
        <f t="shared" si="46"/>
        <v>0</v>
      </c>
      <c r="J300" s="547"/>
      <c r="K300" s="547"/>
      <c r="L300" s="547"/>
      <c r="M300" s="552">
        <f t="shared" si="47"/>
        <v>0</v>
      </c>
      <c r="N300" s="534"/>
      <c r="O300" s="534"/>
      <c r="P300" s="534"/>
      <c r="Q300" s="534"/>
      <c r="R300" s="534"/>
      <c r="S300" s="534"/>
    </row>
    <row r="301" spans="1:19" ht="18" x14ac:dyDescent="0.35">
      <c r="A301" s="546" t="s">
        <v>73</v>
      </c>
      <c r="B301" s="547"/>
      <c r="C301" s="547"/>
      <c r="D301" s="547"/>
      <c r="E301" s="547"/>
      <c r="F301" s="548"/>
      <c r="G301" s="549">
        <f t="shared" si="49"/>
        <v>0</v>
      </c>
      <c r="H301" s="550">
        <f t="shared" si="45"/>
        <v>0</v>
      </c>
      <c r="I301" s="551">
        <f t="shared" si="46"/>
        <v>0</v>
      </c>
      <c r="J301" s="547"/>
      <c r="K301" s="547"/>
      <c r="L301" s="547"/>
      <c r="M301" s="552">
        <f t="shared" si="47"/>
        <v>0</v>
      </c>
      <c r="N301" s="534"/>
      <c r="O301" s="534"/>
      <c r="P301" s="534"/>
      <c r="Q301" s="534"/>
      <c r="R301" s="534"/>
      <c r="S301" s="534"/>
    </row>
    <row r="302" spans="1:19" ht="18" x14ac:dyDescent="0.35">
      <c r="A302" s="546" t="s">
        <v>73</v>
      </c>
      <c r="B302" s="547"/>
      <c r="C302" s="547"/>
      <c r="D302" s="547"/>
      <c r="E302" s="547"/>
      <c r="F302" s="548"/>
      <c r="G302" s="549">
        <f t="shared" si="49"/>
        <v>0</v>
      </c>
      <c r="H302" s="550">
        <f t="shared" si="45"/>
        <v>0</v>
      </c>
      <c r="I302" s="551">
        <f t="shared" si="46"/>
        <v>0</v>
      </c>
      <c r="J302" s="547"/>
      <c r="K302" s="547"/>
      <c r="L302" s="547"/>
      <c r="M302" s="552">
        <f t="shared" si="47"/>
        <v>0</v>
      </c>
      <c r="N302" s="534"/>
      <c r="O302" s="534"/>
      <c r="P302" s="534"/>
      <c r="Q302" s="534"/>
      <c r="R302" s="534"/>
      <c r="S302" s="534"/>
    </row>
    <row r="303" spans="1:19" ht="18" x14ac:dyDescent="0.35">
      <c r="A303" s="546" t="s">
        <v>73</v>
      </c>
      <c r="B303" s="547"/>
      <c r="C303" s="547"/>
      <c r="D303" s="547"/>
      <c r="E303" s="547"/>
      <c r="F303" s="548"/>
      <c r="G303" s="549">
        <f t="shared" si="49"/>
        <v>0</v>
      </c>
      <c r="H303" s="550">
        <f t="shared" si="45"/>
        <v>0</v>
      </c>
      <c r="I303" s="551">
        <f t="shared" si="46"/>
        <v>0</v>
      </c>
      <c r="J303" s="547"/>
      <c r="K303" s="547"/>
      <c r="L303" s="547"/>
      <c r="M303" s="552">
        <f t="shared" si="47"/>
        <v>0</v>
      </c>
      <c r="N303" s="534"/>
      <c r="O303" s="534"/>
      <c r="P303" s="534"/>
      <c r="Q303" s="534"/>
      <c r="R303" s="534"/>
      <c r="S303" s="534"/>
    </row>
    <row r="304" spans="1:19" ht="18" x14ac:dyDescent="0.35">
      <c r="A304" s="546" t="s">
        <v>73</v>
      </c>
      <c r="B304" s="547"/>
      <c r="C304" s="547"/>
      <c r="D304" s="547"/>
      <c r="E304" s="547"/>
      <c r="F304" s="548"/>
      <c r="G304" s="549">
        <f t="shared" si="49"/>
        <v>0</v>
      </c>
      <c r="H304" s="550">
        <f t="shared" si="45"/>
        <v>0</v>
      </c>
      <c r="I304" s="551">
        <f t="shared" si="46"/>
        <v>0</v>
      </c>
      <c r="J304" s="547"/>
      <c r="K304" s="547"/>
      <c r="L304" s="547"/>
      <c r="M304" s="552">
        <f t="shared" si="47"/>
        <v>0</v>
      </c>
      <c r="N304" s="534"/>
      <c r="O304" s="534"/>
      <c r="P304" s="534"/>
      <c r="Q304" s="534"/>
      <c r="R304" s="534"/>
      <c r="S304" s="534"/>
    </row>
    <row r="305" spans="1:19" ht="18" x14ac:dyDescent="0.35">
      <c r="A305" s="546" t="s">
        <v>73</v>
      </c>
      <c r="B305" s="547"/>
      <c r="C305" s="547"/>
      <c r="D305" s="547"/>
      <c r="E305" s="547"/>
      <c r="F305" s="548"/>
      <c r="G305" s="549">
        <f t="shared" si="49"/>
        <v>0</v>
      </c>
      <c r="H305" s="550">
        <f t="shared" si="45"/>
        <v>0</v>
      </c>
      <c r="I305" s="551">
        <f t="shared" si="46"/>
        <v>0</v>
      </c>
      <c r="J305" s="547"/>
      <c r="K305" s="547"/>
      <c r="L305" s="547"/>
      <c r="M305" s="552">
        <f t="shared" si="47"/>
        <v>0</v>
      </c>
      <c r="N305" s="534"/>
      <c r="O305" s="534"/>
      <c r="P305" s="534"/>
      <c r="Q305" s="534"/>
      <c r="R305" s="534"/>
      <c r="S305" s="534"/>
    </row>
    <row r="306" spans="1:19" ht="18" x14ac:dyDescent="0.35">
      <c r="A306" s="546" t="s">
        <v>73</v>
      </c>
      <c r="B306" s="547"/>
      <c r="C306" s="547"/>
      <c r="D306" s="547"/>
      <c r="E306" s="547"/>
      <c r="F306" s="548"/>
      <c r="G306" s="549">
        <f t="shared" si="49"/>
        <v>0</v>
      </c>
      <c r="H306" s="550">
        <f t="shared" si="45"/>
        <v>0</v>
      </c>
      <c r="I306" s="551">
        <f t="shared" si="46"/>
        <v>0</v>
      </c>
      <c r="J306" s="547"/>
      <c r="K306" s="547"/>
      <c r="L306" s="547"/>
      <c r="M306" s="552">
        <f t="shared" si="47"/>
        <v>0</v>
      </c>
      <c r="N306" s="534"/>
      <c r="O306" s="534"/>
      <c r="P306" s="534"/>
      <c r="Q306" s="534"/>
      <c r="R306" s="534"/>
      <c r="S306" s="534"/>
    </row>
    <row r="307" spans="1:19" ht="18" x14ac:dyDescent="0.35">
      <c r="A307" s="546" t="s">
        <v>73</v>
      </c>
      <c r="B307" s="547"/>
      <c r="C307" s="547"/>
      <c r="D307" s="547"/>
      <c r="E307" s="547"/>
      <c r="F307" s="548"/>
      <c r="G307" s="549">
        <f t="shared" si="49"/>
        <v>0</v>
      </c>
      <c r="H307" s="550">
        <f>((E307*2*F307)+(D307*F307))*C307</f>
        <v>0</v>
      </c>
      <c r="I307" s="551">
        <f t="shared" si="46"/>
        <v>0</v>
      </c>
      <c r="J307" s="547"/>
      <c r="K307" s="547"/>
      <c r="L307" s="547"/>
      <c r="M307" s="552">
        <f t="shared" si="47"/>
        <v>0</v>
      </c>
      <c r="N307" s="534"/>
      <c r="O307" s="534"/>
      <c r="P307" s="534"/>
      <c r="Q307" s="534"/>
      <c r="R307" s="534"/>
      <c r="S307" s="534"/>
    </row>
    <row r="308" spans="1:19" ht="18" x14ac:dyDescent="0.35">
      <c r="A308" s="546" t="s">
        <v>73</v>
      </c>
      <c r="B308" s="547"/>
      <c r="C308" s="547"/>
      <c r="D308" s="547"/>
      <c r="E308" s="547"/>
      <c r="F308" s="548"/>
      <c r="G308" s="549">
        <f t="shared" si="49"/>
        <v>0</v>
      </c>
      <c r="H308" s="550">
        <f t="shared" ref="H308:H319" si="50">((E308*2*F308)+(D308*F308))*C308</f>
        <v>0</v>
      </c>
      <c r="I308" s="551">
        <f t="shared" si="46"/>
        <v>0</v>
      </c>
      <c r="J308" s="547"/>
      <c r="K308" s="547"/>
      <c r="L308" s="547"/>
      <c r="M308" s="552">
        <f t="shared" si="47"/>
        <v>0</v>
      </c>
      <c r="N308" s="534"/>
      <c r="O308" s="534"/>
      <c r="P308" s="534"/>
      <c r="Q308" s="534"/>
      <c r="R308" s="534"/>
      <c r="S308" s="534"/>
    </row>
    <row r="309" spans="1:19" ht="18" x14ac:dyDescent="0.35">
      <c r="A309" s="546" t="s">
        <v>73</v>
      </c>
      <c r="B309" s="547"/>
      <c r="C309" s="547"/>
      <c r="D309" s="547"/>
      <c r="E309" s="547"/>
      <c r="F309" s="548"/>
      <c r="G309" s="549">
        <f t="shared" si="49"/>
        <v>0</v>
      </c>
      <c r="H309" s="550">
        <f t="shared" si="50"/>
        <v>0</v>
      </c>
      <c r="I309" s="551">
        <f t="shared" si="46"/>
        <v>0</v>
      </c>
      <c r="J309" s="547"/>
      <c r="K309" s="547"/>
      <c r="L309" s="547"/>
      <c r="M309" s="552">
        <f t="shared" si="47"/>
        <v>0</v>
      </c>
      <c r="N309" s="534"/>
      <c r="O309" s="534"/>
      <c r="P309" s="534"/>
      <c r="Q309" s="534"/>
      <c r="R309" s="534"/>
      <c r="S309" s="534"/>
    </row>
    <row r="310" spans="1:19" ht="18" x14ac:dyDescent="0.35">
      <c r="A310" s="546" t="s">
        <v>73</v>
      </c>
      <c r="B310" s="547"/>
      <c r="C310" s="547"/>
      <c r="D310" s="547"/>
      <c r="E310" s="547"/>
      <c r="F310" s="548"/>
      <c r="G310" s="549">
        <f t="shared" si="49"/>
        <v>0</v>
      </c>
      <c r="H310" s="550">
        <f t="shared" si="50"/>
        <v>0</v>
      </c>
      <c r="I310" s="551">
        <f t="shared" si="46"/>
        <v>0</v>
      </c>
      <c r="J310" s="547"/>
      <c r="K310" s="547"/>
      <c r="L310" s="547"/>
      <c r="M310" s="552">
        <f t="shared" si="47"/>
        <v>0</v>
      </c>
      <c r="N310" s="534"/>
      <c r="O310" s="534"/>
      <c r="P310" s="534"/>
      <c r="Q310" s="534"/>
      <c r="R310" s="534"/>
      <c r="S310" s="534"/>
    </row>
    <row r="311" spans="1:19" ht="18" x14ac:dyDescent="0.35">
      <c r="A311" s="546" t="s">
        <v>73</v>
      </c>
      <c r="B311" s="547"/>
      <c r="C311" s="547"/>
      <c r="D311" s="547"/>
      <c r="E311" s="547"/>
      <c r="F311" s="548"/>
      <c r="G311" s="549">
        <f t="shared" si="49"/>
        <v>0</v>
      </c>
      <c r="H311" s="550">
        <f t="shared" si="50"/>
        <v>0</v>
      </c>
      <c r="I311" s="551">
        <f t="shared" si="46"/>
        <v>0</v>
      </c>
      <c r="J311" s="547"/>
      <c r="K311" s="547"/>
      <c r="L311" s="547"/>
      <c r="M311" s="552">
        <f t="shared" si="47"/>
        <v>0</v>
      </c>
      <c r="N311" s="534"/>
      <c r="O311" s="534"/>
      <c r="P311" s="534"/>
      <c r="Q311" s="534"/>
      <c r="R311" s="534"/>
      <c r="S311" s="534"/>
    </row>
    <row r="312" spans="1:19" ht="18" x14ac:dyDescent="0.35">
      <c r="A312" s="546" t="s">
        <v>73</v>
      </c>
      <c r="B312" s="547"/>
      <c r="C312" s="547"/>
      <c r="D312" s="547"/>
      <c r="E312" s="547"/>
      <c r="F312" s="548"/>
      <c r="G312" s="549">
        <f t="shared" si="49"/>
        <v>0</v>
      </c>
      <c r="H312" s="550">
        <f t="shared" si="50"/>
        <v>0</v>
      </c>
      <c r="I312" s="551">
        <f t="shared" si="46"/>
        <v>0</v>
      </c>
      <c r="J312" s="547"/>
      <c r="K312" s="547"/>
      <c r="L312" s="547"/>
      <c r="M312" s="552">
        <f t="shared" si="47"/>
        <v>0</v>
      </c>
      <c r="N312" s="534"/>
      <c r="O312" s="534"/>
      <c r="P312" s="534"/>
      <c r="Q312" s="534"/>
      <c r="R312" s="534"/>
      <c r="S312" s="534"/>
    </row>
    <row r="313" spans="1:19" ht="18" x14ac:dyDescent="0.35">
      <c r="A313" s="546" t="s">
        <v>73</v>
      </c>
      <c r="B313" s="547"/>
      <c r="C313" s="547"/>
      <c r="D313" s="547"/>
      <c r="E313" s="547"/>
      <c r="F313" s="548"/>
      <c r="G313" s="549">
        <f t="shared" si="49"/>
        <v>0</v>
      </c>
      <c r="H313" s="550">
        <f t="shared" si="50"/>
        <v>0</v>
      </c>
      <c r="I313" s="551">
        <f t="shared" si="46"/>
        <v>0</v>
      </c>
      <c r="J313" s="547"/>
      <c r="K313" s="547"/>
      <c r="L313" s="547"/>
      <c r="M313" s="552">
        <f t="shared" si="47"/>
        <v>0</v>
      </c>
      <c r="N313" s="534"/>
      <c r="O313" s="534"/>
      <c r="P313" s="534"/>
      <c r="Q313" s="534"/>
      <c r="R313" s="534"/>
      <c r="S313" s="534"/>
    </row>
    <row r="314" spans="1:19" ht="18" x14ac:dyDescent="0.35">
      <c r="A314" s="546" t="s">
        <v>73</v>
      </c>
      <c r="B314" s="547"/>
      <c r="C314" s="547"/>
      <c r="D314" s="547"/>
      <c r="E314" s="547"/>
      <c r="F314" s="548"/>
      <c r="G314" s="549">
        <f t="shared" si="49"/>
        <v>0</v>
      </c>
      <c r="H314" s="550">
        <f t="shared" si="50"/>
        <v>0</v>
      </c>
      <c r="I314" s="551">
        <f t="shared" si="46"/>
        <v>0</v>
      </c>
      <c r="J314" s="547"/>
      <c r="K314" s="547"/>
      <c r="L314" s="547"/>
      <c r="M314" s="552">
        <f t="shared" si="47"/>
        <v>0</v>
      </c>
      <c r="N314" s="534"/>
      <c r="O314" s="534"/>
      <c r="P314" s="534"/>
      <c r="Q314" s="534"/>
      <c r="R314" s="534"/>
      <c r="S314" s="534"/>
    </row>
    <row r="315" spans="1:19" ht="18" x14ac:dyDescent="0.35">
      <c r="A315" s="546" t="s">
        <v>73</v>
      </c>
      <c r="B315" s="547"/>
      <c r="C315" s="547"/>
      <c r="D315" s="547"/>
      <c r="E315" s="547"/>
      <c r="F315" s="548"/>
      <c r="G315" s="549">
        <f t="shared" si="49"/>
        <v>0</v>
      </c>
      <c r="H315" s="550">
        <f t="shared" si="50"/>
        <v>0</v>
      </c>
      <c r="I315" s="551">
        <f t="shared" si="46"/>
        <v>0</v>
      </c>
      <c r="J315" s="547"/>
      <c r="K315" s="547"/>
      <c r="L315" s="547"/>
      <c r="M315" s="552">
        <f t="shared" si="47"/>
        <v>0</v>
      </c>
      <c r="N315" s="534"/>
      <c r="O315" s="534"/>
      <c r="P315" s="534"/>
      <c r="Q315" s="534"/>
      <c r="R315" s="534"/>
      <c r="S315" s="534"/>
    </row>
    <row r="316" spans="1:19" ht="18" x14ac:dyDescent="0.35">
      <c r="A316" s="546" t="s">
        <v>73</v>
      </c>
      <c r="B316" s="547"/>
      <c r="C316" s="547"/>
      <c r="D316" s="547"/>
      <c r="E316" s="547"/>
      <c r="F316" s="548"/>
      <c r="G316" s="549">
        <f t="shared" si="49"/>
        <v>0</v>
      </c>
      <c r="H316" s="550">
        <f t="shared" si="50"/>
        <v>0</v>
      </c>
      <c r="I316" s="551">
        <f t="shared" si="46"/>
        <v>0</v>
      </c>
      <c r="J316" s="547"/>
      <c r="K316" s="547"/>
      <c r="L316" s="547"/>
      <c r="M316" s="552">
        <f t="shared" si="47"/>
        <v>0</v>
      </c>
      <c r="N316" s="534"/>
      <c r="O316" s="534"/>
      <c r="P316" s="534"/>
      <c r="Q316" s="534"/>
      <c r="R316" s="534"/>
      <c r="S316" s="534"/>
    </row>
    <row r="317" spans="1:19" ht="18" x14ac:dyDescent="0.35">
      <c r="A317" s="546" t="s">
        <v>73</v>
      </c>
      <c r="B317" s="547"/>
      <c r="C317" s="547"/>
      <c r="D317" s="547"/>
      <c r="E317" s="547"/>
      <c r="F317" s="548"/>
      <c r="G317" s="549">
        <f t="shared" si="49"/>
        <v>0</v>
      </c>
      <c r="H317" s="550">
        <f t="shared" si="50"/>
        <v>0</v>
      </c>
      <c r="I317" s="551">
        <f t="shared" si="46"/>
        <v>0</v>
      </c>
      <c r="J317" s="547"/>
      <c r="K317" s="547"/>
      <c r="L317" s="547"/>
      <c r="M317" s="552">
        <f t="shared" si="47"/>
        <v>0</v>
      </c>
      <c r="N317" s="534"/>
      <c r="O317" s="534"/>
      <c r="P317" s="534"/>
      <c r="Q317" s="534"/>
      <c r="R317" s="534"/>
      <c r="S317" s="534"/>
    </row>
    <row r="318" spans="1:19" ht="18" x14ac:dyDescent="0.35">
      <c r="A318" s="546" t="s">
        <v>73</v>
      </c>
      <c r="B318" s="547"/>
      <c r="C318" s="547"/>
      <c r="D318" s="547"/>
      <c r="E318" s="547"/>
      <c r="F318" s="548"/>
      <c r="G318" s="549">
        <f t="shared" si="49"/>
        <v>0</v>
      </c>
      <c r="H318" s="550">
        <f t="shared" si="50"/>
        <v>0</v>
      </c>
      <c r="I318" s="551">
        <f t="shared" si="46"/>
        <v>0</v>
      </c>
      <c r="J318" s="547"/>
      <c r="K318" s="547"/>
      <c r="L318" s="547"/>
      <c r="M318" s="552">
        <f t="shared" si="47"/>
        <v>0</v>
      </c>
      <c r="N318" s="534"/>
      <c r="O318" s="534"/>
      <c r="P318" s="534"/>
      <c r="Q318" s="534"/>
      <c r="R318" s="534"/>
      <c r="S318" s="534"/>
    </row>
    <row r="319" spans="1:19" ht="18" x14ac:dyDescent="0.35">
      <c r="A319" s="546" t="s">
        <v>73</v>
      </c>
      <c r="B319" s="547"/>
      <c r="C319" s="547"/>
      <c r="D319" s="547"/>
      <c r="E319" s="547"/>
      <c r="F319" s="548"/>
      <c r="G319" s="549">
        <f t="shared" si="49"/>
        <v>0</v>
      </c>
      <c r="H319" s="550">
        <f t="shared" si="50"/>
        <v>0</v>
      </c>
      <c r="I319" s="551">
        <f t="shared" si="46"/>
        <v>0</v>
      </c>
      <c r="J319" s="547"/>
      <c r="K319" s="547"/>
      <c r="L319" s="547"/>
      <c r="M319" s="552">
        <f t="shared" si="47"/>
        <v>0</v>
      </c>
      <c r="N319" s="534"/>
      <c r="O319" s="534"/>
      <c r="P319" s="534"/>
      <c r="Q319" s="534"/>
      <c r="R319" s="534"/>
      <c r="S319" s="534"/>
    </row>
    <row r="320" spans="1:19" ht="18" x14ac:dyDescent="0.35">
      <c r="A320" s="546" t="s">
        <v>73</v>
      </c>
      <c r="B320" s="547"/>
      <c r="C320" s="547"/>
      <c r="D320" s="547"/>
      <c r="E320" s="547"/>
      <c r="F320" s="548"/>
      <c r="G320" s="549">
        <f>C320*D320*F320</f>
        <v>0</v>
      </c>
      <c r="H320" s="550">
        <f>((E320*2*F320)+(D320*F320))*C320</f>
        <v>0</v>
      </c>
      <c r="I320" s="551">
        <f>C320*D320*E320*F320</f>
        <v>0</v>
      </c>
      <c r="J320" s="547"/>
      <c r="K320" s="547"/>
      <c r="L320" s="547"/>
      <c r="M320" s="552">
        <f>J320*K320*L320</f>
        <v>0</v>
      </c>
      <c r="N320" s="534"/>
      <c r="O320" s="534"/>
      <c r="P320" s="534"/>
      <c r="Q320" s="534"/>
      <c r="R320" s="534"/>
      <c r="S320" s="534"/>
    </row>
    <row r="321" spans="1:19" ht="18" x14ac:dyDescent="0.35">
      <c r="A321" s="546" t="s">
        <v>73</v>
      </c>
      <c r="B321" s="547"/>
      <c r="C321" s="547"/>
      <c r="D321" s="547"/>
      <c r="E321" s="547"/>
      <c r="F321" s="548"/>
      <c r="G321" s="549">
        <f>C321*D321*F321</f>
        <v>0</v>
      </c>
      <c r="H321" s="550">
        <f>((E321*2*F321)+(D321*F321))*C321</f>
        <v>0</v>
      </c>
      <c r="I321" s="551">
        <f>C321*D321*E321*F321</f>
        <v>0</v>
      </c>
      <c r="J321" s="547"/>
      <c r="K321" s="547"/>
      <c r="L321" s="547"/>
      <c r="M321" s="552">
        <f>J321*K321*L321</f>
        <v>0</v>
      </c>
      <c r="N321" s="534"/>
      <c r="O321" s="534"/>
      <c r="P321" s="534"/>
      <c r="Q321" s="534"/>
      <c r="R321" s="534"/>
      <c r="S321" s="534"/>
    </row>
    <row r="322" spans="1:19" ht="18" x14ac:dyDescent="0.35">
      <c r="A322" s="546" t="s">
        <v>73</v>
      </c>
      <c r="B322" s="547"/>
      <c r="C322" s="547"/>
      <c r="D322" s="547"/>
      <c r="E322" s="547"/>
      <c r="F322" s="548"/>
      <c r="G322" s="549">
        <f t="shared" ref="G322:G324" si="51">C322*D322*F322</f>
        <v>0</v>
      </c>
      <c r="H322" s="550">
        <f t="shared" ref="H322:H324" si="52">((E322*2*F322)+(D322*F322))*C322</f>
        <v>0</v>
      </c>
      <c r="I322" s="551">
        <f t="shared" ref="I322:I324" si="53">C322*D322*E322*F322</f>
        <v>0</v>
      </c>
      <c r="J322" s="547"/>
      <c r="K322" s="547"/>
      <c r="L322" s="547"/>
      <c r="M322" s="552">
        <f t="shared" si="47"/>
        <v>0</v>
      </c>
      <c r="N322" s="534"/>
      <c r="O322" s="534"/>
      <c r="P322" s="534"/>
      <c r="Q322" s="534"/>
      <c r="R322" s="534"/>
      <c r="S322" s="534"/>
    </row>
    <row r="323" spans="1:19" ht="18" x14ac:dyDescent="0.35">
      <c r="A323" s="546" t="s">
        <v>73</v>
      </c>
      <c r="B323" s="547"/>
      <c r="C323" s="547"/>
      <c r="D323" s="547"/>
      <c r="E323" s="547"/>
      <c r="F323" s="548"/>
      <c r="G323" s="549">
        <f t="shared" si="51"/>
        <v>0</v>
      </c>
      <c r="H323" s="550">
        <f t="shared" si="52"/>
        <v>0</v>
      </c>
      <c r="I323" s="551">
        <f t="shared" si="53"/>
        <v>0</v>
      </c>
      <c r="J323" s="547"/>
      <c r="K323" s="547"/>
      <c r="L323" s="547"/>
      <c r="M323" s="552">
        <f t="shared" si="47"/>
        <v>0</v>
      </c>
      <c r="N323" s="534"/>
      <c r="O323" s="534"/>
      <c r="P323" s="534"/>
      <c r="Q323" s="534"/>
      <c r="R323" s="534"/>
      <c r="S323" s="534"/>
    </row>
    <row r="324" spans="1:19" ht="18.600000000000001" thickBot="1" x14ac:dyDescent="0.4">
      <c r="A324" s="553" t="s">
        <v>73</v>
      </c>
      <c r="B324" s="554"/>
      <c r="C324" s="554"/>
      <c r="D324" s="554"/>
      <c r="E324" s="554"/>
      <c r="F324" s="555"/>
      <c r="G324" s="556">
        <f t="shared" si="51"/>
        <v>0</v>
      </c>
      <c r="H324" s="557">
        <f t="shared" si="52"/>
        <v>0</v>
      </c>
      <c r="I324" s="558">
        <f t="shared" si="53"/>
        <v>0</v>
      </c>
      <c r="J324" s="554"/>
      <c r="K324" s="554"/>
      <c r="L324" s="554"/>
      <c r="M324" s="559">
        <f t="shared" si="47"/>
        <v>0</v>
      </c>
      <c r="N324" s="534"/>
      <c r="O324" s="534"/>
      <c r="P324" s="534"/>
      <c r="Q324" s="534"/>
      <c r="R324" s="534"/>
      <c r="S324" s="534"/>
    </row>
    <row r="325" spans="1:19" ht="27" thickTop="1" thickBot="1" x14ac:dyDescent="0.55000000000000004">
      <c r="A325" s="560"/>
      <c r="B325" s="561"/>
      <c r="C325" s="560"/>
      <c r="D325" s="562"/>
      <c r="E325" s="562"/>
      <c r="F325" s="563" t="s">
        <v>6</v>
      </c>
      <c r="G325" s="564">
        <f>SUM(G275:G324)</f>
        <v>0</v>
      </c>
      <c r="H325" s="564">
        <f>SUM(H275:H324)</f>
        <v>0</v>
      </c>
      <c r="I325" s="564">
        <f>SUM(I275:I324)</f>
        <v>0</v>
      </c>
      <c r="J325" s="565"/>
      <c r="K325" s="564"/>
      <c r="L325" s="564"/>
      <c r="M325" s="565">
        <f>SUM(M275:M324)</f>
        <v>0</v>
      </c>
      <c r="N325" s="566"/>
      <c r="O325" s="534"/>
      <c r="P325" s="534"/>
      <c r="Q325" s="534"/>
      <c r="R325" s="534"/>
      <c r="S325" s="534"/>
    </row>
    <row r="326" spans="1:19" ht="8.1" customHeight="1" thickTop="1" thickBot="1" x14ac:dyDescent="0.4">
      <c r="A326" s="567"/>
      <c r="B326" s="568"/>
      <c r="C326" s="569"/>
      <c r="D326" s="569"/>
      <c r="E326" s="569"/>
      <c r="F326" s="569"/>
      <c r="G326" s="569"/>
      <c r="H326" s="569"/>
      <c r="I326" s="569"/>
      <c r="J326" s="569"/>
      <c r="K326" s="534"/>
      <c r="L326" s="534"/>
      <c r="M326" s="534"/>
      <c r="N326" s="534"/>
      <c r="O326" s="534"/>
      <c r="P326" s="534"/>
      <c r="Q326" s="534"/>
      <c r="R326" s="534"/>
      <c r="S326" s="534"/>
    </row>
    <row r="327" spans="1:19" ht="24" thickTop="1" x14ac:dyDescent="0.35">
      <c r="A327" s="628" t="s">
        <v>103</v>
      </c>
      <c r="B327" s="629"/>
      <c r="C327" s="629"/>
      <c r="D327" s="629"/>
      <c r="E327" s="629"/>
      <c r="F327" s="629"/>
      <c r="G327" s="629"/>
      <c r="H327" s="629"/>
      <c r="I327" s="629"/>
      <c r="J327" s="629"/>
      <c r="K327" s="629"/>
      <c r="L327" s="629"/>
      <c r="M327" s="630"/>
      <c r="N327" s="534"/>
      <c r="O327" s="534"/>
      <c r="P327" s="534"/>
      <c r="Q327" s="534"/>
      <c r="R327" s="534"/>
      <c r="S327" s="534"/>
    </row>
    <row r="328" spans="1:19" ht="18.600000000000001" thickBot="1" x14ac:dyDescent="0.4">
      <c r="A328" s="535"/>
      <c r="B328" s="536" t="s">
        <v>60</v>
      </c>
      <c r="C328" s="536" t="s">
        <v>61</v>
      </c>
      <c r="D328" s="536" t="s">
        <v>92</v>
      </c>
      <c r="E328" s="536" t="s">
        <v>93</v>
      </c>
      <c r="F328" s="536" t="s">
        <v>94</v>
      </c>
      <c r="G328" s="536" t="s">
        <v>68</v>
      </c>
      <c r="H328" s="536" t="s">
        <v>69</v>
      </c>
      <c r="I328" s="537" t="s">
        <v>70</v>
      </c>
      <c r="J328" s="537" t="s">
        <v>95</v>
      </c>
      <c r="K328" s="537" t="s">
        <v>96</v>
      </c>
      <c r="L328" s="537" t="s">
        <v>97</v>
      </c>
      <c r="M328" s="538" t="s">
        <v>71</v>
      </c>
      <c r="N328" s="534"/>
      <c r="O328" s="534"/>
      <c r="P328" s="534"/>
      <c r="Q328" s="534"/>
      <c r="R328" s="534"/>
      <c r="S328" s="534"/>
    </row>
    <row r="329" spans="1:19" ht="18.600000000000001" thickTop="1" x14ac:dyDescent="0.35">
      <c r="A329" s="539" t="s">
        <v>73</v>
      </c>
      <c r="B329" s="540"/>
      <c r="C329" s="540"/>
      <c r="D329" s="540"/>
      <c r="E329" s="540"/>
      <c r="F329" s="541"/>
      <c r="G329" s="542">
        <f>C329*D329*F329</f>
        <v>0</v>
      </c>
      <c r="H329" s="543">
        <f t="shared" ref="H329:H360" si="54">((E329*2*F329)+(D329*F329))*C329</f>
        <v>0</v>
      </c>
      <c r="I329" s="544">
        <f t="shared" ref="I329:I373" si="55">C329*D329*E329*F329</f>
        <v>0</v>
      </c>
      <c r="J329" s="540"/>
      <c r="K329" s="540"/>
      <c r="L329" s="540"/>
      <c r="M329" s="545">
        <f>J329*K329*L329</f>
        <v>0</v>
      </c>
      <c r="N329" s="534"/>
      <c r="O329" s="534"/>
      <c r="P329" s="534"/>
      <c r="Q329" s="534"/>
      <c r="R329" s="534"/>
      <c r="S329" s="534"/>
    </row>
    <row r="330" spans="1:19" ht="18" x14ac:dyDescent="0.35">
      <c r="A330" s="546" t="s">
        <v>73</v>
      </c>
      <c r="B330" s="547"/>
      <c r="C330" s="547"/>
      <c r="D330" s="547"/>
      <c r="E330" s="547"/>
      <c r="F330" s="548"/>
      <c r="G330" s="549">
        <f>C330*D330*F330</f>
        <v>0</v>
      </c>
      <c r="H330" s="550">
        <f t="shared" si="54"/>
        <v>0</v>
      </c>
      <c r="I330" s="551">
        <f t="shared" si="55"/>
        <v>0</v>
      </c>
      <c r="J330" s="547"/>
      <c r="K330" s="547"/>
      <c r="L330" s="547"/>
      <c r="M330" s="552">
        <f t="shared" ref="M330:M378" si="56">J330*K330*L330</f>
        <v>0</v>
      </c>
      <c r="N330" s="534"/>
      <c r="O330" s="534"/>
      <c r="P330" s="534"/>
      <c r="Q330" s="534"/>
      <c r="R330" s="534"/>
      <c r="S330" s="534"/>
    </row>
    <row r="331" spans="1:19" ht="18" x14ac:dyDescent="0.35">
      <c r="A331" s="546" t="s">
        <v>73</v>
      </c>
      <c r="B331" s="547"/>
      <c r="C331" s="547"/>
      <c r="D331" s="547"/>
      <c r="E331" s="547"/>
      <c r="F331" s="548"/>
      <c r="G331" s="549">
        <f t="shared" ref="G331:G352" si="57">C331*D331*F331</f>
        <v>0</v>
      </c>
      <c r="H331" s="550">
        <f t="shared" si="54"/>
        <v>0</v>
      </c>
      <c r="I331" s="551">
        <f t="shared" si="55"/>
        <v>0</v>
      </c>
      <c r="J331" s="547"/>
      <c r="K331" s="547"/>
      <c r="L331" s="547"/>
      <c r="M331" s="552">
        <f t="shared" si="56"/>
        <v>0</v>
      </c>
      <c r="N331" s="534"/>
      <c r="O331" s="534"/>
      <c r="P331" s="534"/>
      <c r="Q331" s="534"/>
      <c r="R331" s="534"/>
      <c r="S331" s="534"/>
    </row>
    <row r="332" spans="1:19" ht="18" x14ac:dyDescent="0.35">
      <c r="A332" s="546" t="s">
        <v>73</v>
      </c>
      <c r="B332" s="547"/>
      <c r="C332" s="547"/>
      <c r="D332" s="547"/>
      <c r="E332" s="547"/>
      <c r="F332" s="548"/>
      <c r="G332" s="549">
        <f t="shared" si="57"/>
        <v>0</v>
      </c>
      <c r="H332" s="550">
        <f t="shared" si="54"/>
        <v>0</v>
      </c>
      <c r="I332" s="551">
        <f t="shared" si="55"/>
        <v>0</v>
      </c>
      <c r="J332" s="547"/>
      <c r="K332" s="547"/>
      <c r="L332" s="547"/>
      <c r="M332" s="552">
        <f t="shared" si="56"/>
        <v>0</v>
      </c>
      <c r="N332" s="534"/>
      <c r="O332" s="534"/>
      <c r="P332" s="534"/>
      <c r="Q332" s="534"/>
      <c r="R332" s="534"/>
      <c r="S332" s="534"/>
    </row>
    <row r="333" spans="1:19" ht="18" x14ac:dyDescent="0.35">
      <c r="A333" s="546" t="s">
        <v>73</v>
      </c>
      <c r="B333" s="547"/>
      <c r="C333" s="547"/>
      <c r="D333" s="547"/>
      <c r="E333" s="547"/>
      <c r="F333" s="548"/>
      <c r="G333" s="549">
        <f t="shared" si="57"/>
        <v>0</v>
      </c>
      <c r="H333" s="550">
        <f t="shared" si="54"/>
        <v>0</v>
      </c>
      <c r="I333" s="551">
        <f t="shared" si="55"/>
        <v>0</v>
      </c>
      <c r="J333" s="547"/>
      <c r="K333" s="547"/>
      <c r="L333" s="547"/>
      <c r="M333" s="552">
        <f t="shared" si="56"/>
        <v>0</v>
      </c>
      <c r="N333" s="534"/>
      <c r="O333" s="534"/>
      <c r="P333" s="534"/>
      <c r="Q333" s="534"/>
      <c r="R333" s="534"/>
      <c r="S333" s="534"/>
    </row>
    <row r="334" spans="1:19" ht="18" x14ac:dyDescent="0.35">
      <c r="A334" s="546" t="s">
        <v>73</v>
      </c>
      <c r="B334" s="547"/>
      <c r="C334" s="547"/>
      <c r="D334" s="547"/>
      <c r="E334" s="547"/>
      <c r="F334" s="548"/>
      <c r="G334" s="549">
        <f t="shared" si="57"/>
        <v>0</v>
      </c>
      <c r="H334" s="550">
        <f t="shared" si="54"/>
        <v>0</v>
      </c>
      <c r="I334" s="551">
        <f t="shared" si="55"/>
        <v>0</v>
      </c>
      <c r="J334" s="547"/>
      <c r="K334" s="547"/>
      <c r="L334" s="547"/>
      <c r="M334" s="552">
        <f t="shared" si="56"/>
        <v>0</v>
      </c>
      <c r="N334" s="534"/>
      <c r="O334" s="534"/>
      <c r="P334" s="534"/>
      <c r="Q334" s="534"/>
      <c r="R334" s="534"/>
      <c r="S334" s="534"/>
    </row>
    <row r="335" spans="1:19" ht="18" x14ac:dyDescent="0.35">
      <c r="A335" s="546" t="s">
        <v>73</v>
      </c>
      <c r="B335" s="547"/>
      <c r="C335" s="547"/>
      <c r="D335" s="547"/>
      <c r="E335" s="547"/>
      <c r="F335" s="548"/>
      <c r="G335" s="549">
        <f t="shared" si="57"/>
        <v>0</v>
      </c>
      <c r="H335" s="550">
        <f t="shared" si="54"/>
        <v>0</v>
      </c>
      <c r="I335" s="551">
        <f t="shared" si="55"/>
        <v>0</v>
      </c>
      <c r="J335" s="547"/>
      <c r="K335" s="547"/>
      <c r="L335" s="547"/>
      <c r="M335" s="552">
        <f t="shared" si="56"/>
        <v>0</v>
      </c>
      <c r="N335" s="534"/>
      <c r="O335" s="534"/>
      <c r="P335" s="534"/>
      <c r="Q335" s="534"/>
      <c r="R335" s="534"/>
      <c r="S335" s="534"/>
    </row>
    <row r="336" spans="1:19" ht="18" x14ac:dyDescent="0.35">
      <c r="A336" s="546" t="s">
        <v>73</v>
      </c>
      <c r="B336" s="547"/>
      <c r="C336" s="547"/>
      <c r="D336" s="547"/>
      <c r="E336" s="547"/>
      <c r="F336" s="548"/>
      <c r="G336" s="549">
        <f t="shared" si="57"/>
        <v>0</v>
      </c>
      <c r="H336" s="550">
        <f t="shared" si="54"/>
        <v>0</v>
      </c>
      <c r="I336" s="551">
        <f t="shared" si="55"/>
        <v>0</v>
      </c>
      <c r="J336" s="547"/>
      <c r="K336" s="547"/>
      <c r="L336" s="547"/>
      <c r="M336" s="552">
        <f t="shared" si="56"/>
        <v>0</v>
      </c>
      <c r="N336" s="534"/>
      <c r="O336" s="534"/>
      <c r="P336" s="534"/>
      <c r="Q336" s="534"/>
      <c r="R336" s="534"/>
      <c r="S336" s="534"/>
    </row>
    <row r="337" spans="1:19" ht="18" x14ac:dyDescent="0.35">
      <c r="A337" s="546" t="s">
        <v>73</v>
      </c>
      <c r="B337" s="547"/>
      <c r="C337" s="547"/>
      <c r="D337" s="547"/>
      <c r="E337" s="547"/>
      <c r="F337" s="548"/>
      <c r="G337" s="549">
        <f t="shared" si="57"/>
        <v>0</v>
      </c>
      <c r="H337" s="550">
        <f t="shared" si="54"/>
        <v>0</v>
      </c>
      <c r="I337" s="551">
        <f t="shared" si="55"/>
        <v>0</v>
      </c>
      <c r="J337" s="547"/>
      <c r="K337" s="547"/>
      <c r="L337" s="547"/>
      <c r="M337" s="552">
        <f t="shared" si="56"/>
        <v>0</v>
      </c>
      <c r="N337" s="534"/>
      <c r="O337" s="534"/>
      <c r="P337" s="534"/>
      <c r="Q337" s="534"/>
      <c r="R337" s="534"/>
      <c r="S337" s="534"/>
    </row>
    <row r="338" spans="1:19" ht="18" x14ac:dyDescent="0.35">
      <c r="A338" s="546" t="s">
        <v>73</v>
      </c>
      <c r="B338" s="547"/>
      <c r="C338" s="547"/>
      <c r="D338" s="547"/>
      <c r="E338" s="547"/>
      <c r="F338" s="548"/>
      <c r="G338" s="549">
        <f t="shared" si="57"/>
        <v>0</v>
      </c>
      <c r="H338" s="550">
        <f t="shared" si="54"/>
        <v>0</v>
      </c>
      <c r="I338" s="551">
        <f t="shared" si="55"/>
        <v>0</v>
      </c>
      <c r="J338" s="547"/>
      <c r="K338" s="547"/>
      <c r="L338" s="547"/>
      <c r="M338" s="552">
        <f t="shared" si="56"/>
        <v>0</v>
      </c>
      <c r="N338" s="534"/>
      <c r="O338" s="534"/>
      <c r="P338" s="534"/>
      <c r="Q338" s="534"/>
      <c r="R338" s="534"/>
      <c r="S338" s="534"/>
    </row>
    <row r="339" spans="1:19" ht="18" x14ac:dyDescent="0.35">
      <c r="A339" s="546" t="s">
        <v>73</v>
      </c>
      <c r="B339" s="547"/>
      <c r="C339" s="547"/>
      <c r="D339" s="547"/>
      <c r="E339" s="547"/>
      <c r="F339" s="548"/>
      <c r="G339" s="549">
        <f t="shared" si="57"/>
        <v>0</v>
      </c>
      <c r="H339" s="550">
        <f t="shared" si="54"/>
        <v>0</v>
      </c>
      <c r="I339" s="551">
        <f t="shared" si="55"/>
        <v>0</v>
      </c>
      <c r="J339" s="547"/>
      <c r="K339" s="547"/>
      <c r="L339" s="547"/>
      <c r="M339" s="552">
        <f t="shared" si="56"/>
        <v>0</v>
      </c>
      <c r="N339" s="534"/>
      <c r="O339" s="534"/>
      <c r="P339" s="534"/>
      <c r="Q339" s="534"/>
      <c r="R339" s="534"/>
      <c r="S339" s="534"/>
    </row>
    <row r="340" spans="1:19" ht="18" x14ac:dyDescent="0.35">
      <c r="A340" s="546" t="s">
        <v>73</v>
      </c>
      <c r="B340" s="547"/>
      <c r="C340" s="547"/>
      <c r="D340" s="547"/>
      <c r="E340" s="547"/>
      <c r="F340" s="548"/>
      <c r="G340" s="549">
        <f t="shared" si="57"/>
        <v>0</v>
      </c>
      <c r="H340" s="550">
        <f t="shared" si="54"/>
        <v>0</v>
      </c>
      <c r="I340" s="551">
        <f t="shared" si="55"/>
        <v>0</v>
      </c>
      <c r="J340" s="547"/>
      <c r="K340" s="547"/>
      <c r="L340" s="547"/>
      <c r="M340" s="552">
        <f t="shared" si="56"/>
        <v>0</v>
      </c>
      <c r="N340" s="534"/>
      <c r="O340" s="534"/>
      <c r="P340" s="534"/>
      <c r="Q340" s="534"/>
      <c r="R340" s="534"/>
      <c r="S340" s="534"/>
    </row>
    <row r="341" spans="1:19" ht="18" x14ac:dyDescent="0.35">
      <c r="A341" s="546" t="s">
        <v>73</v>
      </c>
      <c r="B341" s="547"/>
      <c r="C341" s="547"/>
      <c r="D341" s="547"/>
      <c r="E341" s="547"/>
      <c r="F341" s="548"/>
      <c r="G341" s="549">
        <f t="shared" si="57"/>
        <v>0</v>
      </c>
      <c r="H341" s="550">
        <f t="shared" si="54"/>
        <v>0</v>
      </c>
      <c r="I341" s="551">
        <f t="shared" si="55"/>
        <v>0</v>
      </c>
      <c r="J341" s="547"/>
      <c r="K341" s="547"/>
      <c r="L341" s="547"/>
      <c r="M341" s="552">
        <f t="shared" si="56"/>
        <v>0</v>
      </c>
      <c r="N341" s="534"/>
      <c r="O341" s="534"/>
      <c r="P341" s="534"/>
      <c r="Q341" s="534"/>
      <c r="R341" s="534"/>
      <c r="S341" s="534"/>
    </row>
    <row r="342" spans="1:19" ht="18" x14ac:dyDescent="0.35">
      <c r="A342" s="546" t="s">
        <v>73</v>
      </c>
      <c r="B342" s="547"/>
      <c r="C342" s="547"/>
      <c r="D342" s="547"/>
      <c r="E342" s="547"/>
      <c r="F342" s="548"/>
      <c r="G342" s="549">
        <f t="shared" si="57"/>
        <v>0</v>
      </c>
      <c r="H342" s="550">
        <f t="shared" si="54"/>
        <v>0</v>
      </c>
      <c r="I342" s="551">
        <f t="shared" si="55"/>
        <v>0</v>
      </c>
      <c r="J342" s="547"/>
      <c r="K342" s="547"/>
      <c r="L342" s="547"/>
      <c r="M342" s="552">
        <f t="shared" si="56"/>
        <v>0</v>
      </c>
      <c r="N342" s="534"/>
      <c r="O342" s="534"/>
      <c r="P342" s="534"/>
      <c r="Q342" s="534"/>
      <c r="R342" s="534"/>
      <c r="S342" s="534"/>
    </row>
    <row r="343" spans="1:19" ht="18" x14ac:dyDescent="0.35">
      <c r="A343" s="546" t="s">
        <v>73</v>
      </c>
      <c r="B343" s="547"/>
      <c r="C343" s="547"/>
      <c r="D343" s="547"/>
      <c r="E343" s="547"/>
      <c r="F343" s="548"/>
      <c r="G343" s="549">
        <f t="shared" si="57"/>
        <v>0</v>
      </c>
      <c r="H343" s="550">
        <f t="shared" si="54"/>
        <v>0</v>
      </c>
      <c r="I343" s="551">
        <f t="shared" si="55"/>
        <v>0</v>
      </c>
      <c r="J343" s="547"/>
      <c r="K343" s="547"/>
      <c r="L343" s="547"/>
      <c r="M343" s="552">
        <f t="shared" si="56"/>
        <v>0</v>
      </c>
      <c r="N343" s="534"/>
      <c r="O343" s="534"/>
      <c r="P343" s="534"/>
      <c r="Q343" s="534"/>
      <c r="R343" s="534"/>
      <c r="S343" s="534"/>
    </row>
    <row r="344" spans="1:19" ht="18" x14ac:dyDescent="0.35">
      <c r="A344" s="546" t="s">
        <v>73</v>
      </c>
      <c r="B344" s="547"/>
      <c r="C344" s="547"/>
      <c r="D344" s="547"/>
      <c r="E344" s="547"/>
      <c r="F344" s="548"/>
      <c r="G344" s="549">
        <f t="shared" si="57"/>
        <v>0</v>
      </c>
      <c r="H344" s="550">
        <f t="shared" si="54"/>
        <v>0</v>
      </c>
      <c r="I344" s="551">
        <f t="shared" si="55"/>
        <v>0</v>
      </c>
      <c r="J344" s="547"/>
      <c r="K344" s="547"/>
      <c r="L344" s="547"/>
      <c r="M344" s="552">
        <f t="shared" si="56"/>
        <v>0</v>
      </c>
      <c r="N344" s="534"/>
      <c r="O344" s="534"/>
      <c r="P344" s="534"/>
      <c r="Q344" s="534"/>
      <c r="R344" s="534"/>
      <c r="S344" s="534"/>
    </row>
    <row r="345" spans="1:19" ht="18" x14ac:dyDescent="0.35">
      <c r="A345" s="546" t="s">
        <v>73</v>
      </c>
      <c r="B345" s="547"/>
      <c r="C345" s="547"/>
      <c r="D345" s="547"/>
      <c r="E345" s="547"/>
      <c r="F345" s="548"/>
      <c r="G345" s="549">
        <f t="shared" si="57"/>
        <v>0</v>
      </c>
      <c r="H345" s="550">
        <f t="shared" si="54"/>
        <v>0</v>
      </c>
      <c r="I345" s="551">
        <f t="shared" si="55"/>
        <v>0</v>
      </c>
      <c r="J345" s="547"/>
      <c r="K345" s="547"/>
      <c r="L345" s="547"/>
      <c r="M345" s="552">
        <f t="shared" si="56"/>
        <v>0</v>
      </c>
      <c r="N345" s="534"/>
      <c r="O345" s="534"/>
      <c r="P345" s="534"/>
      <c r="Q345" s="534"/>
      <c r="R345" s="534"/>
      <c r="S345" s="534"/>
    </row>
    <row r="346" spans="1:19" ht="18" x14ac:dyDescent="0.35">
      <c r="A346" s="546" t="s">
        <v>73</v>
      </c>
      <c r="B346" s="547"/>
      <c r="C346" s="547"/>
      <c r="D346" s="547"/>
      <c r="E346" s="547"/>
      <c r="F346" s="548"/>
      <c r="G346" s="549">
        <f t="shared" si="57"/>
        <v>0</v>
      </c>
      <c r="H346" s="550">
        <f t="shared" si="54"/>
        <v>0</v>
      </c>
      <c r="I346" s="551">
        <f t="shared" si="55"/>
        <v>0</v>
      </c>
      <c r="J346" s="547"/>
      <c r="K346" s="547"/>
      <c r="L346" s="547"/>
      <c r="M346" s="552">
        <f t="shared" si="56"/>
        <v>0</v>
      </c>
      <c r="N346" s="534"/>
      <c r="O346" s="534"/>
      <c r="P346" s="534"/>
      <c r="Q346" s="534"/>
      <c r="R346" s="534"/>
      <c r="S346" s="534"/>
    </row>
    <row r="347" spans="1:19" ht="18" x14ac:dyDescent="0.35">
      <c r="A347" s="546" t="s">
        <v>73</v>
      </c>
      <c r="B347" s="547"/>
      <c r="C347" s="547"/>
      <c r="D347" s="547"/>
      <c r="E347" s="547"/>
      <c r="F347" s="548"/>
      <c r="G347" s="549">
        <f t="shared" si="57"/>
        <v>0</v>
      </c>
      <c r="H347" s="550">
        <f t="shared" si="54"/>
        <v>0</v>
      </c>
      <c r="I347" s="551">
        <f t="shared" si="55"/>
        <v>0</v>
      </c>
      <c r="J347" s="547"/>
      <c r="K347" s="547"/>
      <c r="L347" s="547"/>
      <c r="M347" s="552">
        <f t="shared" si="56"/>
        <v>0</v>
      </c>
      <c r="N347" s="534"/>
      <c r="O347" s="534"/>
      <c r="P347" s="534"/>
      <c r="Q347" s="534"/>
      <c r="R347" s="534"/>
      <c r="S347" s="534"/>
    </row>
    <row r="348" spans="1:19" ht="18" x14ac:dyDescent="0.35">
      <c r="A348" s="546" t="s">
        <v>73</v>
      </c>
      <c r="B348" s="547"/>
      <c r="C348" s="547"/>
      <c r="D348" s="547"/>
      <c r="E348" s="547"/>
      <c r="F348" s="548"/>
      <c r="G348" s="549">
        <f t="shared" si="57"/>
        <v>0</v>
      </c>
      <c r="H348" s="550">
        <f t="shared" si="54"/>
        <v>0</v>
      </c>
      <c r="I348" s="551">
        <f t="shared" si="55"/>
        <v>0</v>
      </c>
      <c r="J348" s="547"/>
      <c r="K348" s="547"/>
      <c r="L348" s="547"/>
      <c r="M348" s="552">
        <f t="shared" si="56"/>
        <v>0</v>
      </c>
      <c r="N348" s="534"/>
      <c r="O348" s="534"/>
      <c r="P348" s="534"/>
      <c r="Q348" s="534"/>
      <c r="R348" s="534"/>
      <c r="S348" s="534"/>
    </row>
    <row r="349" spans="1:19" ht="18" x14ac:dyDescent="0.35">
      <c r="A349" s="546" t="s">
        <v>73</v>
      </c>
      <c r="B349" s="547"/>
      <c r="C349" s="547"/>
      <c r="D349" s="547"/>
      <c r="E349" s="547"/>
      <c r="F349" s="548"/>
      <c r="G349" s="549">
        <f t="shared" si="57"/>
        <v>0</v>
      </c>
      <c r="H349" s="550">
        <f t="shared" si="54"/>
        <v>0</v>
      </c>
      <c r="I349" s="551">
        <f t="shared" si="55"/>
        <v>0</v>
      </c>
      <c r="J349" s="547"/>
      <c r="K349" s="547"/>
      <c r="L349" s="547"/>
      <c r="M349" s="552">
        <f t="shared" si="56"/>
        <v>0</v>
      </c>
      <c r="N349" s="534"/>
      <c r="O349" s="534"/>
      <c r="P349" s="534"/>
      <c r="Q349" s="534"/>
      <c r="R349" s="534"/>
      <c r="S349" s="534"/>
    </row>
    <row r="350" spans="1:19" ht="18" x14ac:dyDescent="0.35">
      <c r="A350" s="546" t="s">
        <v>73</v>
      </c>
      <c r="B350" s="547"/>
      <c r="C350" s="547"/>
      <c r="D350" s="547"/>
      <c r="E350" s="547"/>
      <c r="F350" s="548"/>
      <c r="G350" s="549">
        <f t="shared" si="57"/>
        <v>0</v>
      </c>
      <c r="H350" s="550">
        <f t="shared" si="54"/>
        <v>0</v>
      </c>
      <c r="I350" s="551">
        <f t="shared" si="55"/>
        <v>0</v>
      </c>
      <c r="J350" s="547"/>
      <c r="K350" s="547"/>
      <c r="L350" s="547"/>
      <c r="M350" s="552">
        <f t="shared" si="56"/>
        <v>0</v>
      </c>
      <c r="N350" s="534"/>
      <c r="O350" s="534"/>
      <c r="P350" s="534"/>
      <c r="Q350" s="534"/>
      <c r="R350" s="534"/>
      <c r="S350" s="534"/>
    </row>
    <row r="351" spans="1:19" ht="18" x14ac:dyDescent="0.35">
      <c r="A351" s="546" t="s">
        <v>73</v>
      </c>
      <c r="B351" s="547"/>
      <c r="C351" s="547"/>
      <c r="D351" s="547"/>
      <c r="E351" s="547"/>
      <c r="F351" s="548"/>
      <c r="G351" s="549">
        <f t="shared" si="57"/>
        <v>0</v>
      </c>
      <c r="H351" s="550">
        <f t="shared" si="54"/>
        <v>0</v>
      </c>
      <c r="I351" s="551">
        <f t="shared" si="55"/>
        <v>0</v>
      </c>
      <c r="J351" s="547"/>
      <c r="K351" s="547"/>
      <c r="L351" s="547"/>
      <c r="M351" s="552">
        <f t="shared" si="56"/>
        <v>0</v>
      </c>
      <c r="N351" s="534"/>
      <c r="O351" s="534"/>
      <c r="P351" s="534"/>
      <c r="Q351" s="534"/>
      <c r="R351" s="534"/>
      <c r="S351" s="534"/>
    </row>
    <row r="352" spans="1:19" ht="18" x14ac:dyDescent="0.35">
      <c r="A352" s="546" t="s">
        <v>73</v>
      </c>
      <c r="B352" s="547"/>
      <c r="C352" s="547"/>
      <c r="D352" s="547"/>
      <c r="E352" s="547"/>
      <c r="F352" s="548"/>
      <c r="G352" s="549">
        <f t="shared" si="57"/>
        <v>0</v>
      </c>
      <c r="H352" s="550">
        <f t="shared" si="54"/>
        <v>0</v>
      </c>
      <c r="I352" s="551">
        <f t="shared" si="55"/>
        <v>0</v>
      </c>
      <c r="J352" s="547"/>
      <c r="K352" s="547"/>
      <c r="L352" s="547"/>
      <c r="M352" s="552">
        <f t="shared" si="56"/>
        <v>0</v>
      </c>
      <c r="N352" s="534"/>
      <c r="O352" s="534"/>
      <c r="P352" s="534"/>
      <c r="Q352" s="534"/>
      <c r="R352" s="534"/>
      <c r="S352" s="534"/>
    </row>
    <row r="353" spans="1:19" ht="18" x14ac:dyDescent="0.35">
      <c r="A353" s="546" t="s">
        <v>73</v>
      </c>
      <c r="B353" s="547"/>
      <c r="C353" s="547"/>
      <c r="D353" s="547"/>
      <c r="E353" s="547"/>
      <c r="F353" s="548"/>
      <c r="G353" s="549">
        <f>C353*D353*F353</f>
        <v>0</v>
      </c>
      <c r="H353" s="550">
        <f t="shared" si="54"/>
        <v>0</v>
      </c>
      <c r="I353" s="551">
        <f t="shared" si="55"/>
        <v>0</v>
      </c>
      <c r="J353" s="547"/>
      <c r="K353" s="547"/>
      <c r="L353" s="547"/>
      <c r="M353" s="552">
        <f t="shared" si="56"/>
        <v>0</v>
      </c>
      <c r="N353" s="534"/>
      <c r="O353" s="534"/>
      <c r="P353" s="534"/>
      <c r="Q353" s="534"/>
      <c r="R353" s="534"/>
      <c r="S353" s="534"/>
    </row>
    <row r="354" spans="1:19" ht="18" x14ac:dyDescent="0.35">
      <c r="A354" s="546" t="s">
        <v>73</v>
      </c>
      <c r="B354" s="547"/>
      <c r="C354" s="547"/>
      <c r="D354" s="547"/>
      <c r="E354" s="547"/>
      <c r="F354" s="548"/>
      <c r="G354" s="549">
        <f t="shared" ref="G354:G373" si="58">C354*D354*F354</f>
        <v>0</v>
      </c>
      <c r="H354" s="550">
        <f t="shared" si="54"/>
        <v>0</v>
      </c>
      <c r="I354" s="551">
        <f t="shared" si="55"/>
        <v>0</v>
      </c>
      <c r="J354" s="547"/>
      <c r="K354" s="547"/>
      <c r="L354" s="547"/>
      <c r="M354" s="552">
        <f t="shared" si="56"/>
        <v>0</v>
      </c>
      <c r="N354" s="534"/>
      <c r="O354" s="534"/>
      <c r="P354" s="534"/>
      <c r="Q354" s="534"/>
      <c r="R354" s="534"/>
      <c r="S354" s="534"/>
    </row>
    <row r="355" spans="1:19" ht="18" x14ac:dyDescent="0.35">
      <c r="A355" s="546" t="s">
        <v>73</v>
      </c>
      <c r="B355" s="547"/>
      <c r="C355" s="547"/>
      <c r="D355" s="547"/>
      <c r="E355" s="547"/>
      <c r="F355" s="548"/>
      <c r="G355" s="549">
        <f t="shared" si="58"/>
        <v>0</v>
      </c>
      <c r="H355" s="550">
        <f t="shared" si="54"/>
        <v>0</v>
      </c>
      <c r="I355" s="551">
        <f t="shared" si="55"/>
        <v>0</v>
      </c>
      <c r="J355" s="547"/>
      <c r="K355" s="547"/>
      <c r="L355" s="547"/>
      <c r="M355" s="552">
        <f t="shared" si="56"/>
        <v>0</v>
      </c>
      <c r="N355" s="534"/>
      <c r="O355" s="534"/>
      <c r="P355" s="534"/>
      <c r="Q355" s="534"/>
      <c r="R355" s="534"/>
      <c r="S355" s="534"/>
    </row>
    <row r="356" spans="1:19" ht="18" x14ac:dyDescent="0.35">
      <c r="A356" s="546" t="s">
        <v>73</v>
      </c>
      <c r="B356" s="547"/>
      <c r="C356" s="547"/>
      <c r="D356" s="547"/>
      <c r="E356" s="547"/>
      <c r="F356" s="548"/>
      <c r="G356" s="549">
        <f t="shared" si="58"/>
        <v>0</v>
      </c>
      <c r="H356" s="550">
        <f t="shared" si="54"/>
        <v>0</v>
      </c>
      <c r="I356" s="551">
        <f t="shared" si="55"/>
        <v>0</v>
      </c>
      <c r="J356" s="547"/>
      <c r="K356" s="547"/>
      <c r="L356" s="547"/>
      <c r="M356" s="552">
        <f t="shared" si="56"/>
        <v>0</v>
      </c>
      <c r="N356" s="534"/>
      <c r="O356" s="534"/>
      <c r="P356" s="534"/>
      <c r="Q356" s="534"/>
      <c r="R356" s="534"/>
      <c r="S356" s="534"/>
    </row>
    <row r="357" spans="1:19" ht="18" x14ac:dyDescent="0.35">
      <c r="A357" s="546" t="s">
        <v>73</v>
      </c>
      <c r="B357" s="547"/>
      <c r="C357" s="547"/>
      <c r="D357" s="547"/>
      <c r="E357" s="547"/>
      <c r="F357" s="548"/>
      <c r="G357" s="549">
        <f t="shared" si="58"/>
        <v>0</v>
      </c>
      <c r="H357" s="550">
        <f t="shared" si="54"/>
        <v>0</v>
      </c>
      <c r="I357" s="551">
        <f t="shared" si="55"/>
        <v>0</v>
      </c>
      <c r="J357" s="547"/>
      <c r="K357" s="547"/>
      <c r="L357" s="547"/>
      <c r="M357" s="552">
        <f t="shared" si="56"/>
        <v>0</v>
      </c>
      <c r="N357" s="534"/>
      <c r="O357" s="534"/>
      <c r="P357" s="534"/>
      <c r="Q357" s="534"/>
      <c r="R357" s="534"/>
      <c r="S357" s="534"/>
    </row>
    <row r="358" spans="1:19" ht="18" x14ac:dyDescent="0.35">
      <c r="A358" s="546" t="s">
        <v>73</v>
      </c>
      <c r="B358" s="547"/>
      <c r="C358" s="547"/>
      <c r="D358" s="547"/>
      <c r="E358" s="547"/>
      <c r="F358" s="548"/>
      <c r="G358" s="549">
        <f t="shared" si="58"/>
        <v>0</v>
      </c>
      <c r="H358" s="550">
        <f t="shared" si="54"/>
        <v>0</v>
      </c>
      <c r="I358" s="551">
        <f t="shared" si="55"/>
        <v>0</v>
      </c>
      <c r="J358" s="547"/>
      <c r="K358" s="547"/>
      <c r="L358" s="547"/>
      <c r="M358" s="552">
        <f t="shared" si="56"/>
        <v>0</v>
      </c>
      <c r="N358" s="534"/>
      <c r="O358" s="534"/>
      <c r="P358" s="534"/>
      <c r="Q358" s="534"/>
      <c r="R358" s="534"/>
      <c r="S358" s="534"/>
    </row>
    <row r="359" spans="1:19" ht="18" x14ac:dyDescent="0.35">
      <c r="A359" s="546" t="s">
        <v>73</v>
      </c>
      <c r="B359" s="547"/>
      <c r="C359" s="547"/>
      <c r="D359" s="547"/>
      <c r="E359" s="547"/>
      <c r="F359" s="548"/>
      <c r="G359" s="549">
        <f t="shared" si="58"/>
        <v>0</v>
      </c>
      <c r="H359" s="550">
        <f t="shared" si="54"/>
        <v>0</v>
      </c>
      <c r="I359" s="551">
        <f t="shared" si="55"/>
        <v>0</v>
      </c>
      <c r="J359" s="547"/>
      <c r="K359" s="547"/>
      <c r="L359" s="547"/>
      <c r="M359" s="552">
        <f t="shared" si="56"/>
        <v>0</v>
      </c>
      <c r="N359" s="534"/>
      <c r="O359" s="534"/>
      <c r="P359" s="534"/>
      <c r="Q359" s="534"/>
      <c r="R359" s="534"/>
      <c r="S359" s="534"/>
    </row>
    <row r="360" spans="1:19" ht="18" x14ac:dyDescent="0.35">
      <c r="A360" s="546" t="s">
        <v>73</v>
      </c>
      <c r="B360" s="547"/>
      <c r="C360" s="547"/>
      <c r="D360" s="547"/>
      <c r="E360" s="547"/>
      <c r="F360" s="548"/>
      <c r="G360" s="549">
        <f t="shared" si="58"/>
        <v>0</v>
      </c>
      <c r="H360" s="550">
        <f t="shared" si="54"/>
        <v>0</v>
      </c>
      <c r="I360" s="551">
        <f t="shared" si="55"/>
        <v>0</v>
      </c>
      <c r="J360" s="547"/>
      <c r="K360" s="547"/>
      <c r="L360" s="547"/>
      <c r="M360" s="552">
        <f t="shared" si="56"/>
        <v>0</v>
      </c>
      <c r="N360" s="534"/>
      <c r="O360" s="534"/>
      <c r="P360" s="534"/>
      <c r="Q360" s="534"/>
      <c r="R360" s="534"/>
      <c r="S360" s="534"/>
    </row>
    <row r="361" spans="1:19" ht="18" x14ac:dyDescent="0.35">
      <c r="A361" s="546" t="s">
        <v>73</v>
      </c>
      <c r="B361" s="547"/>
      <c r="C361" s="547"/>
      <c r="D361" s="547"/>
      <c r="E361" s="547"/>
      <c r="F361" s="548"/>
      <c r="G361" s="549">
        <f t="shared" si="58"/>
        <v>0</v>
      </c>
      <c r="H361" s="550">
        <f>((E361*2*F361)+(D361*F361))*C361</f>
        <v>0</v>
      </c>
      <c r="I361" s="551">
        <f t="shared" si="55"/>
        <v>0</v>
      </c>
      <c r="J361" s="547"/>
      <c r="K361" s="547"/>
      <c r="L361" s="547"/>
      <c r="M361" s="552">
        <f t="shared" si="56"/>
        <v>0</v>
      </c>
      <c r="N361" s="534"/>
      <c r="O361" s="534"/>
      <c r="P361" s="534"/>
      <c r="Q361" s="534"/>
      <c r="R361" s="534"/>
      <c r="S361" s="534"/>
    </row>
    <row r="362" spans="1:19" ht="18" x14ac:dyDescent="0.35">
      <c r="A362" s="546" t="s">
        <v>73</v>
      </c>
      <c r="B362" s="547"/>
      <c r="C362" s="547"/>
      <c r="D362" s="547"/>
      <c r="E362" s="547"/>
      <c r="F362" s="548"/>
      <c r="G362" s="549">
        <f t="shared" si="58"/>
        <v>0</v>
      </c>
      <c r="H362" s="550">
        <f t="shared" ref="H362:H373" si="59">((E362*2*F362)+(D362*F362))*C362</f>
        <v>0</v>
      </c>
      <c r="I362" s="551">
        <f t="shared" si="55"/>
        <v>0</v>
      </c>
      <c r="J362" s="547"/>
      <c r="K362" s="547"/>
      <c r="L362" s="547"/>
      <c r="M362" s="552">
        <f t="shared" si="56"/>
        <v>0</v>
      </c>
      <c r="N362" s="534"/>
      <c r="O362" s="534"/>
      <c r="P362" s="534"/>
      <c r="Q362" s="534"/>
      <c r="R362" s="534"/>
      <c r="S362" s="534"/>
    </row>
    <row r="363" spans="1:19" ht="18" x14ac:dyDescent="0.35">
      <c r="A363" s="546" t="s">
        <v>73</v>
      </c>
      <c r="B363" s="547"/>
      <c r="C363" s="547"/>
      <c r="D363" s="547"/>
      <c r="E363" s="547"/>
      <c r="F363" s="548"/>
      <c r="G363" s="549">
        <f t="shared" si="58"/>
        <v>0</v>
      </c>
      <c r="H363" s="550">
        <f t="shared" si="59"/>
        <v>0</v>
      </c>
      <c r="I363" s="551">
        <f t="shared" si="55"/>
        <v>0</v>
      </c>
      <c r="J363" s="547"/>
      <c r="K363" s="547"/>
      <c r="L363" s="547"/>
      <c r="M363" s="552">
        <f t="shared" si="56"/>
        <v>0</v>
      </c>
      <c r="N363" s="534"/>
      <c r="O363" s="534"/>
      <c r="P363" s="534"/>
      <c r="Q363" s="534"/>
      <c r="R363" s="534"/>
      <c r="S363" s="534"/>
    </row>
    <row r="364" spans="1:19" ht="18" x14ac:dyDescent="0.35">
      <c r="A364" s="546" t="s">
        <v>73</v>
      </c>
      <c r="B364" s="547"/>
      <c r="C364" s="547"/>
      <c r="D364" s="547"/>
      <c r="E364" s="547"/>
      <c r="F364" s="548"/>
      <c r="G364" s="549">
        <f t="shared" si="58"/>
        <v>0</v>
      </c>
      <c r="H364" s="550">
        <f t="shared" si="59"/>
        <v>0</v>
      </c>
      <c r="I364" s="551">
        <f t="shared" si="55"/>
        <v>0</v>
      </c>
      <c r="J364" s="547"/>
      <c r="K364" s="547"/>
      <c r="L364" s="547"/>
      <c r="M364" s="552">
        <f t="shared" si="56"/>
        <v>0</v>
      </c>
      <c r="N364" s="534"/>
      <c r="O364" s="534"/>
      <c r="P364" s="534"/>
      <c r="Q364" s="534"/>
      <c r="R364" s="534"/>
      <c r="S364" s="534"/>
    </row>
    <row r="365" spans="1:19" ht="18" x14ac:dyDescent="0.35">
      <c r="A365" s="546" t="s">
        <v>73</v>
      </c>
      <c r="B365" s="547"/>
      <c r="C365" s="547"/>
      <c r="D365" s="547"/>
      <c r="E365" s="547"/>
      <c r="F365" s="548"/>
      <c r="G365" s="549">
        <f t="shared" si="58"/>
        <v>0</v>
      </c>
      <c r="H365" s="550">
        <f t="shared" si="59"/>
        <v>0</v>
      </c>
      <c r="I365" s="551">
        <f t="shared" si="55"/>
        <v>0</v>
      </c>
      <c r="J365" s="547"/>
      <c r="K365" s="547"/>
      <c r="L365" s="547"/>
      <c r="M365" s="552">
        <f t="shared" si="56"/>
        <v>0</v>
      </c>
      <c r="N365" s="534"/>
      <c r="O365" s="534"/>
      <c r="P365" s="534"/>
      <c r="Q365" s="534"/>
      <c r="R365" s="534"/>
      <c r="S365" s="534"/>
    </row>
    <row r="366" spans="1:19" ht="18" x14ac:dyDescent="0.35">
      <c r="A366" s="546" t="s">
        <v>73</v>
      </c>
      <c r="B366" s="547"/>
      <c r="C366" s="547"/>
      <c r="D366" s="547"/>
      <c r="E366" s="547"/>
      <c r="F366" s="548"/>
      <c r="G366" s="549">
        <f t="shared" si="58"/>
        <v>0</v>
      </c>
      <c r="H366" s="550">
        <f t="shared" si="59"/>
        <v>0</v>
      </c>
      <c r="I366" s="551">
        <f t="shared" si="55"/>
        <v>0</v>
      </c>
      <c r="J366" s="547"/>
      <c r="K366" s="547"/>
      <c r="L366" s="547"/>
      <c r="M366" s="552">
        <f t="shared" si="56"/>
        <v>0</v>
      </c>
      <c r="N366" s="534"/>
      <c r="O366" s="534"/>
      <c r="P366" s="534"/>
      <c r="Q366" s="534"/>
      <c r="R366" s="534"/>
      <c r="S366" s="534"/>
    </row>
    <row r="367" spans="1:19" ht="18" x14ac:dyDescent="0.35">
      <c r="A367" s="546" t="s">
        <v>73</v>
      </c>
      <c r="B367" s="547"/>
      <c r="C367" s="547"/>
      <c r="D367" s="547"/>
      <c r="E367" s="547"/>
      <c r="F367" s="548"/>
      <c r="G367" s="549">
        <f t="shared" si="58"/>
        <v>0</v>
      </c>
      <c r="H367" s="550">
        <f t="shared" si="59"/>
        <v>0</v>
      </c>
      <c r="I367" s="551">
        <f t="shared" si="55"/>
        <v>0</v>
      </c>
      <c r="J367" s="547"/>
      <c r="K367" s="547"/>
      <c r="L367" s="547"/>
      <c r="M367" s="552">
        <f t="shared" si="56"/>
        <v>0</v>
      </c>
      <c r="N367" s="534"/>
      <c r="O367" s="534"/>
      <c r="P367" s="534"/>
      <c r="Q367" s="534"/>
      <c r="R367" s="534"/>
      <c r="S367" s="534"/>
    </row>
    <row r="368" spans="1:19" ht="18" x14ac:dyDescent="0.35">
      <c r="A368" s="546" t="s">
        <v>73</v>
      </c>
      <c r="B368" s="547"/>
      <c r="C368" s="547"/>
      <c r="D368" s="547"/>
      <c r="E368" s="547"/>
      <c r="F368" s="548"/>
      <c r="G368" s="549">
        <f t="shared" si="58"/>
        <v>0</v>
      </c>
      <c r="H368" s="550">
        <f t="shared" si="59"/>
        <v>0</v>
      </c>
      <c r="I368" s="551">
        <f t="shared" si="55"/>
        <v>0</v>
      </c>
      <c r="J368" s="547"/>
      <c r="K368" s="547"/>
      <c r="L368" s="547"/>
      <c r="M368" s="552">
        <f t="shared" si="56"/>
        <v>0</v>
      </c>
      <c r="N368" s="534"/>
      <c r="O368" s="534"/>
      <c r="P368" s="534"/>
      <c r="Q368" s="534"/>
      <c r="R368" s="534"/>
      <c r="S368" s="534"/>
    </row>
    <row r="369" spans="1:19" ht="18" x14ac:dyDescent="0.35">
      <c r="A369" s="546" t="s">
        <v>73</v>
      </c>
      <c r="B369" s="547"/>
      <c r="C369" s="547"/>
      <c r="D369" s="547"/>
      <c r="E369" s="547"/>
      <c r="F369" s="548"/>
      <c r="G369" s="549">
        <f t="shared" si="58"/>
        <v>0</v>
      </c>
      <c r="H369" s="550">
        <f t="shared" si="59"/>
        <v>0</v>
      </c>
      <c r="I369" s="551">
        <f t="shared" si="55"/>
        <v>0</v>
      </c>
      <c r="J369" s="547"/>
      <c r="K369" s="547"/>
      <c r="L369" s="547"/>
      <c r="M369" s="552">
        <f t="shared" si="56"/>
        <v>0</v>
      </c>
      <c r="N369" s="534"/>
      <c r="O369" s="534"/>
      <c r="P369" s="534"/>
      <c r="Q369" s="534"/>
      <c r="R369" s="534"/>
      <c r="S369" s="534"/>
    </row>
    <row r="370" spans="1:19" ht="18" x14ac:dyDescent="0.35">
      <c r="A370" s="546" t="s">
        <v>73</v>
      </c>
      <c r="B370" s="547"/>
      <c r="C370" s="547"/>
      <c r="D370" s="547"/>
      <c r="E370" s="547"/>
      <c r="F370" s="548"/>
      <c r="G370" s="549">
        <f t="shared" si="58"/>
        <v>0</v>
      </c>
      <c r="H370" s="550">
        <f t="shared" si="59"/>
        <v>0</v>
      </c>
      <c r="I370" s="551">
        <f t="shared" si="55"/>
        <v>0</v>
      </c>
      <c r="J370" s="547"/>
      <c r="K370" s="547"/>
      <c r="L370" s="547"/>
      <c r="M370" s="552">
        <f t="shared" si="56"/>
        <v>0</v>
      </c>
      <c r="N370" s="534"/>
      <c r="O370" s="534"/>
      <c r="P370" s="534"/>
      <c r="Q370" s="534"/>
      <c r="R370" s="534"/>
      <c r="S370" s="534"/>
    </row>
    <row r="371" spans="1:19" ht="18" x14ac:dyDescent="0.35">
      <c r="A371" s="546" t="s">
        <v>73</v>
      </c>
      <c r="B371" s="547"/>
      <c r="C371" s="547"/>
      <c r="D371" s="547"/>
      <c r="E371" s="547"/>
      <c r="F371" s="548"/>
      <c r="G371" s="549">
        <f t="shared" si="58"/>
        <v>0</v>
      </c>
      <c r="H371" s="550">
        <f t="shared" si="59"/>
        <v>0</v>
      </c>
      <c r="I371" s="551">
        <f t="shared" si="55"/>
        <v>0</v>
      </c>
      <c r="J371" s="547"/>
      <c r="K371" s="547"/>
      <c r="L371" s="547"/>
      <c r="M371" s="552">
        <f t="shared" si="56"/>
        <v>0</v>
      </c>
      <c r="N371" s="534"/>
      <c r="O371" s="534"/>
      <c r="P371" s="534"/>
      <c r="Q371" s="534"/>
      <c r="R371" s="534"/>
      <c r="S371" s="534"/>
    </row>
    <row r="372" spans="1:19" ht="18" x14ac:dyDescent="0.35">
      <c r="A372" s="546" t="s">
        <v>73</v>
      </c>
      <c r="B372" s="547"/>
      <c r="C372" s="547"/>
      <c r="D372" s="547"/>
      <c r="E372" s="547"/>
      <c r="F372" s="548"/>
      <c r="G372" s="549">
        <f t="shared" si="58"/>
        <v>0</v>
      </c>
      <c r="H372" s="550">
        <f t="shared" si="59"/>
        <v>0</v>
      </c>
      <c r="I372" s="551">
        <f t="shared" si="55"/>
        <v>0</v>
      </c>
      <c r="J372" s="547"/>
      <c r="K372" s="547"/>
      <c r="L372" s="547"/>
      <c r="M372" s="552">
        <f t="shared" si="56"/>
        <v>0</v>
      </c>
      <c r="N372" s="534"/>
      <c r="O372" s="534"/>
      <c r="P372" s="534"/>
      <c r="Q372" s="534"/>
      <c r="R372" s="534"/>
      <c r="S372" s="534"/>
    </row>
    <row r="373" spans="1:19" ht="18" x14ac:dyDescent="0.35">
      <c r="A373" s="546" t="s">
        <v>73</v>
      </c>
      <c r="B373" s="547"/>
      <c r="C373" s="547"/>
      <c r="D373" s="547"/>
      <c r="E373" s="547"/>
      <c r="F373" s="548"/>
      <c r="G373" s="549">
        <f t="shared" si="58"/>
        <v>0</v>
      </c>
      <c r="H373" s="550">
        <f t="shared" si="59"/>
        <v>0</v>
      </c>
      <c r="I373" s="551">
        <f t="shared" si="55"/>
        <v>0</v>
      </c>
      <c r="J373" s="547"/>
      <c r="K373" s="547"/>
      <c r="L373" s="547"/>
      <c r="M373" s="552">
        <f t="shared" si="56"/>
        <v>0</v>
      </c>
      <c r="N373" s="534"/>
      <c r="O373" s="534"/>
      <c r="P373" s="534"/>
      <c r="Q373" s="534"/>
      <c r="R373" s="534"/>
      <c r="S373" s="534"/>
    </row>
    <row r="374" spans="1:19" ht="18" x14ac:dyDescent="0.35">
      <c r="A374" s="546" t="s">
        <v>73</v>
      </c>
      <c r="B374" s="547"/>
      <c r="C374" s="547"/>
      <c r="D374" s="547"/>
      <c r="E374" s="547"/>
      <c r="F374" s="548"/>
      <c r="G374" s="549">
        <f>C374*D374*F374</f>
        <v>0</v>
      </c>
      <c r="H374" s="550">
        <f>((E374*2*F374)+(D374*F374))*C374</f>
        <v>0</v>
      </c>
      <c r="I374" s="551">
        <f>C374*D374*E374*F374</f>
        <v>0</v>
      </c>
      <c r="J374" s="547"/>
      <c r="K374" s="547"/>
      <c r="L374" s="547"/>
      <c r="M374" s="552">
        <f>J374*K374*L374</f>
        <v>0</v>
      </c>
      <c r="N374" s="534"/>
      <c r="O374" s="534"/>
      <c r="P374" s="534"/>
      <c r="Q374" s="534"/>
      <c r="R374" s="534"/>
      <c r="S374" s="534"/>
    </row>
    <row r="375" spans="1:19" ht="18" x14ac:dyDescent="0.35">
      <c r="A375" s="546" t="s">
        <v>73</v>
      </c>
      <c r="B375" s="547"/>
      <c r="C375" s="547"/>
      <c r="D375" s="547"/>
      <c r="E375" s="547"/>
      <c r="F375" s="548"/>
      <c r="G375" s="549">
        <f>C375*D375*F375</f>
        <v>0</v>
      </c>
      <c r="H375" s="550">
        <f>((E375*2*F375)+(D375*F375))*C375</f>
        <v>0</v>
      </c>
      <c r="I375" s="551">
        <f>C375*D375*E375*F375</f>
        <v>0</v>
      </c>
      <c r="J375" s="547"/>
      <c r="K375" s="547"/>
      <c r="L375" s="547"/>
      <c r="M375" s="552">
        <f>J375*K375*L375</f>
        <v>0</v>
      </c>
      <c r="N375" s="534"/>
      <c r="O375" s="534"/>
      <c r="P375" s="534"/>
      <c r="Q375" s="534"/>
      <c r="R375" s="534"/>
      <c r="S375" s="534"/>
    </row>
    <row r="376" spans="1:19" ht="18" x14ac:dyDescent="0.35">
      <c r="A376" s="546" t="s">
        <v>73</v>
      </c>
      <c r="B376" s="547"/>
      <c r="C376" s="547"/>
      <c r="D376" s="547"/>
      <c r="E376" s="547"/>
      <c r="F376" s="548"/>
      <c r="G376" s="549">
        <f t="shared" ref="G376:G378" si="60">C376*D376*F376</f>
        <v>0</v>
      </c>
      <c r="H376" s="550">
        <f t="shared" ref="H376:H378" si="61">((E376*2*F376)+(D376*F376))*C376</f>
        <v>0</v>
      </c>
      <c r="I376" s="551">
        <f t="shared" ref="I376:I378" si="62">C376*D376*E376*F376</f>
        <v>0</v>
      </c>
      <c r="J376" s="547"/>
      <c r="K376" s="547"/>
      <c r="L376" s="547"/>
      <c r="M376" s="552">
        <f t="shared" si="56"/>
        <v>0</v>
      </c>
      <c r="N376" s="534"/>
      <c r="O376" s="534"/>
      <c r="P376" s="534"/>
      <c r="Q376" s="534"/>
      <c r="R376" s="534"/>
      <c r="S376" s="534"/>
    </row>
    <row r="377" spans="1:19" ht="18" x14ac:dyDescent="0.35">
      <c r="A377" s="546" t="s">
        <v>73</v>
      </c>
      <c r="B377" s="547"/>
      <c r="C377" s="547"/>
      <c r="D377" s="547"/>
      <c r="E377" s="547"/>
      <c r="F377" s="548"/>
      <c r="G377" s="549">
        <f t="shared" si="60"/>
        <v>0</v>
      </c>
      <c r="H377" s="550">
        <f t="shared" si="61"/>
        <v>0</v>
      </c>
      <c r="I377" s="551">
        <f t="shared" si="62"/>
        <v>0</v>
      </c>
      <c r="J377" s="547"/>
      <c r="K377" s="547"/>
      <c r="L377" s="547"/>
      <c r="M377" s="552">
        <f t="shared" si="56"/>
        <v>0</v>
      </c>
      <c r="N377" s="534"/>
      <c r="O377" s="534"/>
      <c r="P377" s="534"/>
      <c r="Q377" s="534"/>
      <c r="R377" s="534"/>
      <c r="S377" s="534"/>
    </row>
    <row r="378" spans="1:19" ht="18.600000000000001" thickBot="1" x14ac:dyDescent="0.4">
      <c r="A378" s="553" t="s">
        <v>73</v>
      </c>
      <c r="B378" s="554"/>
      <c r="C378" s="554"/>
      <c r="D378" s="554"/>
      <c r="E378" s="554"/>
      <c r="F378" s="555"/>
      <c r="G378" s="556">
        <f t="shared" si="60"/>
        <v>0</v>
      </c>
      <c r="H378" s="557">
        <f t="shared" si="61"/>
        <v>0</v>
      </c>
      <c r="I378" s="558">
        <f t="shared" si="62"/>
        <v>0</v>
      </c>
      <c r="J378" s="554"/>
      <c r="K378" s="554"/>
      <c r="L378" s="554"/>
      <c r="M378" s="559">
        <f t="shared" si="56"/>
        <v>0</v>
      </c>
      <c r="N378" s="534"/>
      <c r="O378" s="534"/>
      <c r="P378" s="534"/>
      <c r="Q378" s="534"/>
      <c r="R378" s="534"/>
      <c r="S378" s="534"/>
    </row>
    <row r="379" spans="1:19" ht="27" thickTop="1" thickBot="1" x14ac:dyDescent="0.55000000000000004">
      <c r="A379" s="560"/>
      <c r="B379" s="561"/>
      <c r="C379" s="560"/>
      <c r="D379" s="562"/>
      <c r="E379" s="562"/>
      <c r="F379" s="563" t="s">
        <v>6</v>
      </c>
      <c r="G379" s="564">
        <f>SUM(G329:G378)</f>
        <v>0</v>
      </c>
      <c r="H379" s="564">
        <f>SUM(H329:H378)</f>
        <v>0</v>
      </c>
      <c r="I379" s="564">
        <f>SUM(I329:I378)</f>
        <v>0</v>
      </c>
      <c r="J379" s="565"/>
      <c r="K379" s="564"/>
      <c r="L379" s="564"/>
      <c r="M379" s="565">
        <f>SUM(M329:M378)</f>
        <v>0</v>
      </c>
      <c r="N379" s="566"/>
      <c r="O379" s="534"/>
      <c r="P379" s="534"/>
      <c r="Q379" s="534"/>
      <c r="R379" s="534"/>
      <c r="S379" s="534"/>
    </row>
    <row r="380" spans="1:19" ht="8.1" customHeight="1" thickTop="1" thickBot="1" x14ac:dyDescent="0.4">
      <c r="A380" s="567"/>
      <c r="B380" s="568"/>
      <c r="C380" s="569"/>
      <c r="D380" s="569"/>
      <c r="E380" s="569"/>
      <c r="F380" s="569"/>
      <c r="G380" s="569"/>
      <c r="H380" s="569"/>
      <c r="I380" s="569"/>
      <c r="J380" s="569"/>
      <c r="K380" s="534"/>
      <c r="L380" s="534"/>
      <c r="M380" s="534"/>
      <c r="N380" s="534"/>
      <c r="O380" s="534"/>
      <c r="P380" s="534"/>
      <c r="Q380" s="534"/>
      <c r="R380" s="534"/>
      <c r="S380" s="534"/>
    </row>
    <row r="381" spans="1:19" ht="24" thickTop="1" x14ac:dyDescent="0.35">
      <c r="A381" s="628" t="s">
        <v>104</v>
      </c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30"/>
      <c r="N381" s="534"/>
      <c r="O381" s="534"/>
      <c r="P381" s="534"/>
      <c r="Q381" s="534"/>
      <c r="R381" s="534"/>
      <c r="S381" s="534"/>
    </row>
    <row r="382" spans="1:19" ht="18.600000000000001" thickBot="1" x14ac:dyDescent="0.4">
      <c r="A382" s="535"/>
      <c r="B382" s="536" t="s">
        <v>60</v>
      </c>
      <c r="C382" s="536" t="s">
        <v>61</v>
      </c>
      <c r="D382" s="536" t="s">
        <v>92</v>
      </c>
      <c r="E382" s="536" t="s">
        <v>93</v>
      </c>
      <c r="F382" s="536" t="s">
        <v>94</v>
      </c>
      <c r="G382" s="536" t="s">
        <v>68</v>
      </c>
      <c r="H382" s="536" t="s">
        <v>69</v>
      </c>
      <c r="I382" s="537" t="s">
        <v>70</v>
      </c>
      <c r="J382" s="537" t="s">
        <v>95</v>
      </c>
      <c r="K382" s="537" t="s">
        <v>96</v>
      </c>
      <c r="L382" s="537" t="s">
        <v>97</v>
      </c>
      <c r="M382" s="538" t="s">
        <v>71</v>
      </c>
      <c r="N382" s="534"/>
      <c r="O382" s="534"/>
      <c r="P382" s="534"/>
      <c r="Q382" s="534"/>
      <c r="R382" s="534"/>
      <c r="S382" s="534"/>
    </row>
    <row r="383" spans="1:19" ht="18.600000000000001" thickTop="1" x14ac:dyDescent="0.35">
      <c r="A383" s="539" t="s">
        <v>73</v>
      </c>
      <c r="B383" s="540"/>
      <c r="C383" s="540"/>
      <c r="D383" s="540"/>
      <c r="E383" s="540"/>
      <c r="F383" s="541"/>
      <c r="G383" s="542">
        <f>C383*D383*F383</f>
        <v>0</v>
      </c>
      <c r="H383" s="543">
        <f t="shared" ref="H383:H414" si="63">((E383*2*F383)+(D383*F383))*C383</f>
        <v>0</v>
      </c>
      <c r="I383" s="544">
        <f t="shared" ref="I383:I427" si="64">C383*D383*E383*F383</f>
        <v>0</v>
      </c>
      <c r="J383" s="540"/>
      <c r="K383" s="540"/>
      <c r="L383" s="540"/>
      <c r="M383" s="545">
        <f>J383*K383*L383</f>
        <v>0</v>
      </c>
      <c r="N383" s="534"/>
      <c r="O383" s="534"/>
      <c r="P383" s="534"/>
      <c r="Q383" s="534"/>
      <c r="R383" s="534"/>
      <c r="S383" s="534"/>
    </row>
    <row r="384" spans="1:19" ht="18" x14ac:dyDescent="0.35">
      <c r="A384" s="546" t="s">
        <v>73</v>
      </c>
      <c r="B384" s="547"/>
      <c r="C384" s="547"/>
      <c r="D384" s="547"/>
      <c r="E384" s="547"/>
      <c r="F384" s="548"/>
      <c r="G384" s="549">
        <f>C384*D384*F384</f>
        <v>0</v>
      </c>
      <c r="H384" s="550">
        <f t="shared" si="63"/>
        <v>0</v>
      </c>
      <c r="I384" s="551">
        <f t="shared" si="64"/>
        <v>0</v>
      </c>
      <c r="J384" s="547"/>
      <c r="K384" s="547"/>
      <c r="L384" s="547"/>
      <c r="M384" s="552">
        <f t="shared" ref="M384:M432" si="65">J384*K384*L384</f>
        <v>0</v>
      </c>
      <c r="N384" s="534"/>
      <c r="O384" s="534"/>
      <c r="P384" s="534"/>
      <c r="Q384" s="534"/>
      <c r="R384" s="534"/>
      <c r="S384" s="534"/>
    </row>
    <row r="385" spans="1:19" ht="18" x14ac:dyDescent="0.35">
      <c r="A385" s="546" t="s">
        <v>73</v>
      </c>
      <c r="B385" s="547"/>
      <c r="C385" s="547"/>
      <c r="D385" s="547"/>
      <c r="E385" s="547"/>
      <c r="F385" s="548"/>
      <c r="G385" s="549">
        <f t="shared" ref="G385:G406" si="66">C385*D385*F385</f>
        <v>0</v>
      </c>
      <c r="H385" s="550">
        <f t="shared" si="63"/>
        <v>0</v>
      </c>
      <c r="I385" s="551">
        <f t="shared" si="64"/>
        <v>0</v>
      </c>
      <c r="J385" s="547"/>
      <c r="K385" s="547"/>
      <c r="L385" s="547"/>
      <c r="M385" s="552">
        <f t="shared" si="65"/>
        <v>0</v>
      </c>
      <c r="N385" s="534"/>
      <c r="O385" s="534"/>
      <c r="P385" s="534"/>
      <c r="Q385" s="534"/>
      <c r="R385" s="534"/>
      <c r="S385" s="534"/>
    </row>
    <row r="386" spans="1:19" ht="18" x14ac:dyDescent="0.35">
      <c r="A386" s="546" t="s">
        <v>73</v>
      </c>
      <c r="B386" s="547"/>
      <c r="C386" s="547"/>
      <c r="D386" s="547"/>
      <c r="E386" s="547"/>
      <c r="F386" s="548"/>
      <c r="G386" s="549">
        <f t="shared" si="66"/>
        <v>0</v>
      </c>
      <c r="H386" s="550">
        <f t="shared" si="63"/>
        <v>0</v>
      </c>
      <c r="I386" s="551">
        <f t="shared" si="64"/>
        <v>0</v>
      </c>
      <c r="J386" s="547"/>
      <c r="K386" s="547"/>
      <c r="L386" s="547"/>
      <c r="M386" s="552">
        <f t="shared" si="65"/>
        <v>0</v>
      </c>
      <c r="N386" s="534"/>
      <c r="O386" s="534"/>
      <c r="P386" s="534"/>
      <c r="Q386" s="534"/>
      <c r="R386" s="534"/>
      <c r="S386" s="534"/>
    </row>
    <row r="387" spans="1:19" ht="18" x14ac:dyDescent="0.35">
      <c r="A387" s="546" t="s">
        <v>73</v>
      </c>
      <c r="B387" s="547"/>
      <c r="C387" s="547"/>
      <c r="D387" s="547"/>
      <c r="E387" s="547"/>
      <c r="F387" s="548"/>
      <c r="G387" s="549">
        <f t="shared" si="66"/>
        <v>0</v>
      </c>
      <c r="H387" s="550">
        <f t="shared" si="63"/>
        <v>0</v>
      </c>
      <c r="I387" s="551">
        <f t="shared" si="64"/>
        <v>0</v>
      </c>
      <c r="J387" s="547"/>
      <c r="K387" s="547"/>
      <c r="L387" s="547"/>
      <c r="M387" s="552">
        <f t="shared" si="65"/>
        <v>0</v>
      </c>
      <c r="N387" s="534"/>
      <c r="O387" s="534"/>
      <c r="P387" s="534"/>
      <c r="Q387" s="534"/>
      <c r="R387" s="534"/>
      <c r="S387" s="534"/>
    </row>
    <row r="388" spans="1:19" ht="18" x14ac:dyDescent="0.35">
      <c r="A388" s="546" t="s">
        <v>73</v>
      </c>
      <c r="B388" s="547"/>
      <c r="C388" s="547"/>
      <c r="D388" s="547"/>
      <c r="E388" s="547"/>
      <c r="F388" s="548"/>
      <c r="G388" s="549">
        <f t="shared" si="66"/>
        <v>0</v>
      </c>
      <c r="H388" s="550">
        <f t="shared" si="63"/>
        <v>0</v>
      </c>
      <c r="I388" s="551">
        <f t="shared" si="64"/>
        <v>0</v>
      </c>
      <c r="J388" s="547"/>
      <c r="K388" s="547"/>
      <c r="L388" s="547"/>
      <c r="M388" s="552">
        <f t="shared" si="65"/>
        <v>0</v>
      </c>
      <c r="N388" s="534"/>
      <c r="O388" s="534"/>
      <c r="P388" s="534"/>
      <c r="Q388" s="534"/>
      <c r="R388" s="534"/>
      <c r="S388" s="534"/>
    </row>
    <row r="389" spans="1:19" ht="18" x14ac:dyDescent="0.35">
      <c r="A389" s="546" t="s">
        <v>73</v>
      </c>
      <c r="B389" s="547"/>
      <c r="C389" s="547"/>
      <c r="D389" s="547"/>
      <c r="E389" s="547"/>
      <c r="F389" s="548"/>
      <c r="G389" s="549">
        <f t="shared" si="66"/>
        <v>0</v>
      </c>
      <c r="H389" s="550">
        <f t="shared" si="63"/>
        <v>0</v>
      </c>
      <c r="I389" s="551">
        <f t="shared" si="64"/>
        <v>0</v>
      </c>
      <c r="J389" s="547"/>
      <c r="K389" s="547"/>
      <c r="L389" s="547"/>
      <c r="M389" s="552">
        <f t="shared" si="65"/>
        <v>0</v>
      </c>
      <c r="N389" s="534"/>
      <c r="O389" s="534"/>
      <c r="P389" s="534"/>
      <c r="Q389" s="534"/>
      <c r="R389" s="534"/>
      <c r="S389" s="534"/>
    </row>
    <row r="390" spans="1:19" ht="18" x14ac:dyDescent="0.35">
      <c r="A390" s="546" t="s">
        <v>73</v>
      </c>
      <c r="B390" s="547"/>
      <c r="C390" s="547"/>
      <c r="D390" s="547"/>
      <c r="E390" s="547"/>
      <c r="F390" s="548"/>
      <c r="G390" s="549">
        <f t="shared" si="66"/>
        <v>0</v>
      </c>
      <c r="H390" s="550">
        <f t="shared" si="63"/>
        <v>0</v>
      </c>
      <c r="I390" s="551">
        <f t="shared" si="64"/>
        <v>0</v>
      </c>
      <c r="J390" s="547"/>
      <c r="K390" s="547"/>
      <c r="L390" s="547"/>
      <c r="M390" s="552">
        <f t="shared" si="65"/>
        <v>0</v>
      </c>
      <c r="N390" s="534"/>
      <c r="O390" s="534"/>
      <c r="P390" s="534"/>
      <c r="Q390" s="534"/>
      <c r="R390" s="534"/>
      <c r="S390" s="534"/>
    </row>
    <row r="391" spans="1:19" ht="18" x14ac:dyDescent="0.35">
      <c r="A391" s="546" t="s">
        <v>73</v>
      </c>
      <c r="B391" s="547"/>
      <c r="C391" s="547"/>
      <c r="D391" s="547"/>
      <c r="E391" s="547"/>
      <c r="F391" s="548"/>
      <c r="G391" s="549">
        <f t="shared" si="66"/>
        <v>0</v>
      </c>
      <c r="H391" s="550">
        <f t="shared" si="63"/>
        <v>0</v>
      </c>
      <c r="I391" s="551">
        <f t="shared" si="64"/>
        <v>0</v>
      </c>
      <c r="J391" s="547"/>
      <c r="K391" s="547"/>
      <c r="L391" s="547"/>
      <c r="M391" s="552">
        <f t="shared" si="65"/>
        <v>0</v>
      </c>
      <c r="N391" s="534"/>
      <c r="O391" s="534"/>
      <c r="P391" s="534"/>
      <c r="Q391" s="534"/>
      <c r="R391" s="534"/>
      <c r="S391" s="534"/>
    </row>
    <row r="392" spans="1:19" ht="18" x14ac:dyDescent="0.35">
      <c r="A392" s="546" t="s">
        <v>73</v>
      </c>
      <c r="B392" s="547"/>
      <c r="C392" s="547"/>
      <c r="D392" s="547"/>
      <c r="E392" s="547"/>
      <c r="F392" s="548"/>
      <c r="G392" s="549">
        <f t="shared" si="66"/>
        <v>0</v>
      </c>
      <c r="H392" s="550">
        <f t="shared" si="63"/>
        <v>0</v>
      </c>
      <c r="I392" s="551">
        <f t="shared" si="64"/>
        <v>0</v>
      </c>
      <c r="J392" s="547"/>
      <c r="K392" s="547"/>
      <c r="L392" s="547"/>
      <c r="M392" s="552">
        <f t="shared" si="65"/>
        <v>0</v>
      </c>
      <c r="N392" s="534"/>
      <c r="O392" s="534"/>
      <c r="P392" s="534"/>
      <c r="Q392" s="534"/>
      <c r="R392" s="534"/>
      <c r="S392" s="534"/>
    </row>
    <row r="393" spans="1:19" ht="18" x14ac:dyDescent="0.35">
      <c r="A393" s="546" t="s">
        <v>73</v>
      </c>
      <c r="B393" s="547"/>
      <c r="C393" s="547"/>
      <c r="D393" s="547"/>
      <c r="E393" s="547"/>
      <c r="F393" s="548"/>
      <c r="G393" s="549">
        <f t="shared" si="66"/>
        <v>0</v>
      </c>
      <c r="H393" s="550">
        <f t="shared" si="63"/>
        <v>0</v>
      </c>
      <c r="I393" s="551">
        <f t="shared" si="64"/>
        <v>0</v>
      </c>
      <c r="J393" s="547"/>
      <c r="K393" s="547"/>
      <c r="L393" s="547"/>
      <c r="M393" s="552">
        <f t="shared" si="65"/>
        <v>0</v>
      </c>
      <c r="N393" s="534"/>
      <c r="O393" s="534"/>
      <c r="P393" s="534"/>
      <c r="Q393" s="534"/>
      <c r="R393" s="534"/>
      <c r="S393" s="534"/>
    </row>
    <row r="394" spans="1:19" ht="18" x14ac:dyDescent="0.35">
      <c r="A394" s="546" t="s">
        <v>73</v>
      </c>
      <c r="B394" s="547"/>
      <c r="C394" s="547"/>
      <c r="D394" s="547"/>
      <c r="E394" s="547"/>
      <c r="F394" s="548"/>
      <c r="G394" s="549">
        <f t="shared" si="66"/>
        <v>0</v>
      </c>
      <c r="H394" s="550">
        <f t="shared" si="63"/>
        <v>0</v>
      </c>
      <c r="I394" s="551">
        <f t="shared" si="64"/>
        <v>0</v>
      </c>
      <c r="J394" s="547"/>
      <c r="K394" s="547"/>
      <c r="L394" s="547"/>
      <c r="M394" s="552">
        <f t="shared" si="65"/>
        <v>0</v>
      </c>
      <c r="N394" s="534"/>
      <c r="O394" s="534"/>
      <c r="P394" s="534"/>
      <c r="Q394" s="534"/>
      <c r="R394" s="534"/>
      <c r="S394" s="534"/>
    </row>
    <row r="395" spans="1:19" ht="18" x14ac:dyDescent="0.35">
      <c r="A395" s="546" t="s">
        <v>73</v>
      </c>
      <c r="B395" s="547"/>
      <c r="C395" s="547"/>
      <c r="D395" s="547"/>
      <c r="E395" s="547"/>
      <c r="F395" s="548"/>
      <c r="G395" s="549">
        <f t="shared" si="66"/>
        <v>0</v>
      </c>
      <c r="H395" s="550">
        <f t="shared" si="63"/>
        <v>0</v>
      </c>
      <c r="I395" s="551">
        <f t="shared" si="64"/>
        <v>0</v>
      </c>
      <c r="J395" s="547"/>
      <c r="K395" s="547"/>
      <c r="L395" s="547"/>
      <c r="M395" s="552">
        <f t="shared" si="65"/>
        <v>0</v>
      </c>
      <c r="N395" s="534"/>
      <c r="O395" s="534"/>
      <c r="P395" s="534"/>
      <c r="Q395" s="534"/>
      <c r="R395" s="534"/>
      <c r="S395" s="534"/>
    </row>
    <row r="396" spans="1:19" ht="18" x14ac:dyDescent="0.35">
      <c r="A396" s="546" t="s">
        <v>73</v>
      </c>
      <c r="B396" s="547"/>
      <c r="C396" s="547"/>
      <c r="D396" s="547"/>
      <c r="E396" s="547"/>
      <c r="F396" s="548"/>
      <c r="G396" s="549">
        <f t="shared" si="66"/>
        <v>0</v>
      </c>
      <c r="H396" s="550">
        <f t="shared" si="63"/>
        <v>0</v>
      </c>
      <c r="I396" s="551">
        <f t="shared" si="64"/>
        <v>0</v>
      </c>
      <c r="J396" s="547"/>
      <c r="K396" s="547"/>
      <c r="L396" s="547"/>
      <c r="M396" s="552">
        <f t="shared" si="65"/>
        <v>0</v>
      </c>
      <c r="N396" s="534"/>
      <c r="O396" s="534"/>
      <c r="P396" s="534"/>
      <c r="Q396" s="534"/>
      <c r="R396" s="534"/>
      <c r="S396" s="534"/>
    </row>
    <row r="397" spans="1:19" ht="18" x14ac:dyDescent="0.35">
      <c r="A397" s="546" t="s">
        <v>73</v>
      </c>
      <c r="B397" s="547"/>
      <c r="C397" s="547"/>
      <c r="D397" s="547"/>
      <c r="E397" s="547"/>
      <c r="F397" s="548"/>
      <c r="G397" s="549">
        <f t="shared" si="66"/>
        <v>0</v>
      </c>
      <c r="H397" s="550">
        <f t="shared" si="63"/>
        <v>0</v>
      </c>
      <c r="I397" s="551">
        <f t="shared" si="64"/>
        <v>0</v>
      </c>
      <c r="J397" s="547"/>
      <c r="K397" s="547"/>
      <c r="L397" s="547"/>
      <c r="M397" s="552">
        <f t="shared" si="65"/>
        <v>0</v>
      </c>
      <c r="N397" s="534"/>
      <c r="O397" s="534"/>
      <c r="P397" s="534"/>
      <c r="Q397" s="534"/>
      <c r="R397" s="534"/>
      <c r="S397" s="534"/>
    </row>
    <row r="398" spans="1:19" ht="18" x14ac:dyDescent="0.35">
      <c r="A398" s="546" t="s">
        <v>73</v>
      </c>
      <c r="B398" s="547"/>
      <c r="C398" s="547"/>
      <c r="D398" s="547"/>
      <c r="E398" s="547"/>
      <c r="F398" s="548"/>
      <c r="G398" s="549">
        <f t="shared" si="66"/>
        <v>0</v>
      </c>
      <c r="H398" s="550">
        <f t="shared" si="63"/>
        <v>0</v>
      </c>
      <c r="I398" s="551">
        <f t="shared" si="64"/>
        <v>0</v>
      </c>
      <c r="J398" s="547"/>
      <c r="K398" s="547"/>
      <c r="L398" s="547"/>
      <c r="M398" s="552">
        <f t="shared" si="65"/>
        <v>0</v>
      </c>
      <c r="N398" s="534"/>
      <c r="O398" s="534"/>
      <c r="P398" s="534"/>
      <c r="Q398" s="534"/>
      <c r="R398" s="534"/>
      <c r="S398" s="534"/>
    </row>
    <row r="399" spans="1:19" ht="18" x14ac:dyDescent="0.35">
      <c r="A399" s="546" t="s">
        <v>73</v>
      </c>
      <c r="B399" s="547"/>
      <c r="C399" s="547"/>
      <c r="D399" s="547"/>
      <c r="E399" s="547"/>
      <c r="F399" s="548"/>
      <c r="G399" s="549">
        <f t="shared" si="66"/>
        <v>0</v>
      </c>
      <c r="H399" s="550">
        <f t="shared" si="63"/>
        <v>0</v>
      </c>
      <c r="I399" s="551">
        <f t="shared" si="64"/>
        <v>0</v>
      </c>
      <c r="J399" s="547"/>
      <c r="K399" s="547"/>
      <c r="L399" s="547"/>
      <c r="M399" s="552">
        <f t="shared" si="65"/>
        <v>0</v>
      </c>
      <c r="N399" s="534"/>
      <c r="O399" s="534"/>
      <c r="P399" s="534"/>
      <c r="Q399" s="534"/>
      <c r="R399" s="534"/>
      <c r="S399" s="534"/>
    </row>
    <row r="400" spans="1:19" ht="18" x14ac:dyDescent="0.35">
      <c r="A400" s="546" t="s">
        <v>73</v>
      </c>
      <c r="B400" s="547"/>
      <c r="C400" s="547"/>
      <c r="D400" s="547"/>
      <c r="E400" s="547"/>
      <c r="F400" s="548"/>
      <c r="G400" s="549">
        <f t="shared" si="66"/>
        <v>0</v>
      </c>
      <c r="H400" s="550">
        <f t="shared" si="63"/>
        <v>0</v>
      </c>
      <c r="I400" s="551">
        <f t="shared" si="64"/>
        <v>0</v>
      </c>
      <c r="J400" s="547"/>
      <c r="K400" s="547"/>
      <c r="L400" s="547"/>
      <c r="M400" s="552">
        <f t="shared" si="65"/>
        <v>0</v>
      </c>
      <c r="N400" s="534"/>
      <c r="O400" s="534"/>
      <c r="P400" s="534"/>
      <c r="Q400" s="534"/>
      <c r="R400" s="534"/>
      <c r="S400" s="534"/>
    </row>
    <row r="401" spans="1:19" ht="18" x14ac:dyDescent="0.35">
      <c r="A401" s="546" t="s">
        <v>73</v>
      </c>
      <c r="B401" s="547"/>
      <c r="C401" s="547"/>
      <c r="D401" s="547"/>
      <c r="E401" s="547"/>
      <c r="F401" s="548"/>
      <c r="G401" s="549">
        <f t="shared" si="66"/>
        <v>0</v>
      </c>
      <c r="H401" s="550">
        <f t="shared" si="63"/>
        <v>0</v>
      </c>
      <c r="I401" s="551">
        <f t="shared" si="64"/>
        <v>0</v>
      </c>
      <c r="J401" s="547"/>
      <c r="K401" s="547"/>
      <c r="L401" s="547"/>
      <c r="M401" s="552">
        <f t="shared" si="65"/>
        <v>0</v>
      </c>
      <c r="N401" s="534"/>
      <c r="O401" s="534"/>
      <c r="P401" s="534"/>
      <c r="Q401" s="534"/>
      <c r="R401" s="534"/>
      <c r="S401" s="534"/>
    </row>
    <row r="402" spans="1:19" ht="18" x14ac:dyDescent="0.35">
      <c r="A402" s="546" t="s">
        <v>73</v>
      </c>
      <c r="B402" s="547"/>
      <c r="C402" s="547"/>
      <c r="D402" s="547"/>
      <c r="E402" s="547"/>
      <c r="F402" s="548"/>
      <c r="G402" s="549">
        <f t="shared" si="66"/>
        <v>0</v>
      </c>
      <c r="H402" s="550">
        <f t="shared" si="63"/>
        <v>0</v>
      </c>
      <c r="I402" s="551">
        <f t="shared" si="64"/>
        <v>0</v>
      </c>
      <c r="J402" s="547"/>
      <c r="K402" s="547"/>
      <c r="L402" s="547"/>
      <c r="M402" s="552">
        <f t="shared" si="65"/>
        <v>0</v>
      </c>
      <c r="N402" s="534"/>
      <c r="O402" s="534"/>
      <c r="P402" s="534"/>
      <c r="Q402" s="534"/>
      <c r="R402" s="534"/>
      <c r="S402" s="534"/>
    </row>
    <row r="403" spans="1:19" ht="18" x14ac:dyDescent="0.35">
      <c r="A403" s="546" t="s">
        <v>73</v>
      </c>
      <c r="B403" s="547"/>
      <c r="C403" s="547"/>
      <c r="D403" s="547"/>
      <c r="E403" s="547"/>
      <c r="F403" s="548"/>
      <c r="G403" s="549">
        <f t="shared" si="66"/>
        <v>0</v>
      </c>
      <c r="H403" s="550">
        <f t="shared" si="63"/>
        <v>0</v>
      </c>
      <c r="I403" s="551">
        <f t="shared" si="64"/>
        <v>0</v>
      </c>
      <c r="J403" s="547"/>
      <c r="K403" s="547"/>
      <c r="L403" s="547"/>
      <c r="M403" s="552">
        <f t="shared" si="65"/>
        <v>0</v>
      </c>
      <c r="N403" s="534"/>
      <c r="O403" s="534"/>
      <c r="P403" s="534"/>
      <c r="Q403" s="534"/>
      <c r="R403" s="534"/>
      <c r="S403" s="534"/>
    </row>
    <row r="404" spans="1:19" ht="18" x14ac:dyDescent="0.35">
      <c r="A404" s="546" t="s">
        <v>73</v>
      </c>
      <c r="B404" s="547"/>
      <c r="C404" s="547"/>
      <c r="D404" s="547"/>
      <c r="E404" s="547"/>
      <c r="F404" s="548"/>
      <c r="G404" s="549">
        <f t="shared" si="66"/>
        <v>0</v>
      </c>
      <c r="H404" s="550">
        <f t="shared" si="63"/>
        <v>0</v>
      </c>
      <c r="I404" s="551">
        <f t="shared" si="64"/>
        <v>0</v>
      </c>
      <c r="J404" s="547"/>
      <c r="K404" s="547"/>
      <c r="L404" s="547"/>
      <c r="M404" s="552">
        <f t="shared" si="65"/>
        <v>0</v>
      </c>
      <c r="N404" s="534"/>
      <c r="O404" s="534"/>
      <c r="P404" s="534"/>
      <c r="Q404" s="534"/>
      <c r="R404" s="534"/>
      <c r="S404" s="534"/>
    </row>
    <row r="405" spans="1:19" ht="18" x14ac:dyDescent="0.35">
      <c r="A405" s="546" t="s">
        <v>73</v>
      </c>
      <c r="B405" s="547"/>
      <c r="C405" s="547"/>
      <c r="D405" s="547"/>
      <c r="E405" s="547"/>
      <c r="F405" s="548"/>
      <c r="G405" s="549">
        <f t="shared" si="66"/>
        <v>0</v>
      </c>
      <c r="H405" s="550">
        <f t="shared" si="63"/>
        <v>0</v>
      </c>
      <c r="I405" s="551">
        <f t="shared" si="64"/>
        <v>0</v>
      </c>
      <c r="J405" s="547"/>
      <c r="K405" s="547"/>
      <c r="L405" s="547"/>
      <c r="M405" s="552">
        <f t="shared" si="65"/>
        <v>0</v>
      </c>
      <c r="N405" s="534"/>
      <c r="O405" s="534"/>
      <c r="P405" s="534"/>
      <c r="Q405" s="534"/>
      <c r="R405" s="534"/>
      <c r="S405" s="534"/>
    </row>
    <row r="406" spans="1:19" ht="18" x14ac:dyDescent="0.35">
      <c r="A406" s="546" t="s">
        <v>73</v>
      </c>
      <c r="B406" s="547"/>
      <c r="C406" s="547"/>
      <c r="D406" s="547"/>
      <c r="E406" s="547"/>
      <c r="F406" s="548"/>
      <c r="G406" s="549">
        <f t="shared" si="66"/>
        <v>0</v>
      </c>
      <c r="H406" s="550">
        <f t="shared" si="63"/>
        <v>0</v>
      </c>
      <c r="I406" s="551">
        <f t="shared" si="64"/>
        <v>0</v>
      </c>
      <c r="J406" s="547"/>
      <c r="K406" s="547"/>
      <c r="L406" s="547"/>
      <c r="M406" s="552">
        <f t="shared" si="65"/>
        <v>0</v>
      </c>
      <c r="N406" s="534"/>
      <c r="O406" s="534"/>
      <c r="P406" s="534"/>
      <c r="Q406" s="534"/>
      <c r="R406" s="534"/>
      <c r="S406" s="534"/>
    </row>
    <row r="407" spans="1:19" ht="18" x14ac:dyDescent="0.35">
      <c r="A407" s="546" t="s">
        <v>73</v>
      </c>
      <c r="B407" s="547"/>
      <c r="C407" s="547"/>
      <c r="D407" s="547"/>
      <c r="E407" s="547"/>
      <c r="F407" s="548"/>
      <c r="G407" s="549">
        <f>C407*D407*F407</f>
        <v>0</v>
      </c>
      <c r="H407" s="550">
        <f t="shared" si="63"/>
        <v>0</v>
      </c>
      <c r="I407" s="551">
        <f t="shared" si="64"/>
        <v>0</v>
      </c>
      <c r="J407" s="547"/>
      <c r="K407" s="547"/>
      <c r="L407" s="547"/>
      <c r="M407" s="552">
        <f t="shared" si="65"/>
        <v>0</v>
      </c>
      <c r="N407" s="534"/>
      <c r="O407" s="534"/>
      <c r="P407" s="534"/>
      <c r="Q407" s="534"/>
      <c r="R407" s="534"/>
      <c r="S407" s="534"/>
    </row>
    <row r="408" spans="1:19" ht="18" x14ac:dyDescent="0.35">
      <c r="A408" s="546" t="s">
        <v>73</v>
      </c>
      <c r="B408" s="547"/>
      <c r="C408" s="547"/>
      <c r="D408" s="547"/>
      <c r="E408" s="547"/>
      <c r="F408" s="548"/>
      <c r="G408" s="549">
        <f t="shared" ref="G408:G427" si="67">C408*D408*F408</f>
        <v>0</v>
      </c>
      <c r="H408" s="550">
        <f t="shared" si="63"/>
        <v>0</v>
      </c>
      <c r="I408" s="551">
        <f t="shared" si="64"/>
        <v>0</v>
      </c>
      <c r="J408" s="547"/>
      <c r="K408" s="547"/>
      <c r="L408" s="547"/>
      <c r="M408" s="552">
        <f t="shared" si="65"/>
        <v>0</v>
      </c>
      <c r="N408" s="534"/>
      <c r="O408" s="534"/>
      <c r="P408" s="534"/>
      <c r="Q408" s="534"/>
      <c r="R408" s="534"/>
      <c r="S408" s="534"/>
    </row>
    <row r="409" spans="1:19" ht="18" x14ac:dyDescent="0.35">
      <c r="A409" s="546" t="s">
        <v>73</v>
      </c>
      <c r="B409" s="547"/>
      <c r="C409" s="547"/>
      <c r="D409" s="547"/>
      <c r="E409" s="547"/>
      <c r="F409" s="548"/>
      <c r="G409" s="549">
        <f t="shared" si="67"/>
        <v>0</v>
      </c>
      <c r="H409" s="550">
        <f t="shared" si="63"/>
        <v>0</v>
      </c>
      <c r="I409" s="551">
        <f t="shared" si="64"/>
        <v>0</v>
      </c>
      <c r="J409" s="547"/>
      <c r="K409" s="547"/>
      <c r="L409" s="547"/>
      <c r="M409" s="552">
        <f t="shared" si="65"/>
        <v>0</v>
      </c>
      <c r="N409" s="534"/>
      <c r="O409" s="534"/>
      <c r="P409" s="534"/>
      <c r="Q409" s="534"/>
      <c r="R409" s="534"/>
      <c r="S409" s="534"/>
    </row>
    <row r="410" spans="1:19" ht="18" x14ac:dyDescent="0.35">
      <c r="A410" s="546" t="s">
        <v>73</v>
      </c>
      <c r="B410" s="547"/>
      <c r="C410" s="547"/>
      <c r="D410" s="547"/>
      <c r="E410" s="547"/>
      <c r="F410" s="548"/>
      <c r="G410" s="549">
        <f t="shared" si="67"/>
        <v>0</v>
      </c>
      <c r="H410" s="550">
        <f t="shared" si="63"/>
        <v>0</v>
      </c>
      <c r="I410" s="551">
        <f t="shared" si="64"/>
        <v>0</v>
      </c>
      <c r="J410" s="547"/>
      <c r="K410" s="547"/>
      <c r="L410" s="547"/>
      <c r="M410" s="552">
        <f t="shared" si="65"/>
        <v>0</v>
      </c>
      <c r="N410" s="534"/>
      <c r="O410" s="534"/>
      <c r="P410" s="534"/>
      <c r="Q410" s="534"/>
      <c r="R410" s="534"/>
      <c r="S410" s="534"/>
    </row>
    <row r="411" spans="1:19" ht="18" x14ac:dyDescent="0.35">
      <c r="A411" s="546" t="s">
        <v>73</v>
      </c>
      <c r="B411" s="547"/>
      <c r="C411" s="547"/>
      <c r="D411" s="547"/>
      <c r="E411" s="547"/>
      <c r="F411" s="548"/>
      <c r="G411" s="549">
        <f t="shared" si="67"/>
        <v>0</v>
      </c>
      <c r="H411" s="550">
        <f t="shared" si="63"/>
        <v>0</v>
      </c>
      <c r="I411" s="551">
        <f t="shared" si="64"/>
        <v>0</v>
      </c>
      <c r="J411" s="547"/>
      <c r="K411" s="547"/>
      <c r="L411" s="547"/>
      <c r="M411" s="552">
        <f t="shared" si="65"/>
        <v>0</v>
      </c>
      <c r="N411" s="534"/>
      <c r="O411" s="534"/>
      <c r="P411" s="534"/>
      <c r="Q411" s="534"/>
      <c r="R411" s="534"/>
      <c r="S411" s="534"/>
    </row>
    <row r="412" spans="1:19" ht="18" x14ac:dyDescent="0.35">
      <c r="A412" s="546" t="s">
        <v>73</v>
      </c>
      <c r="B412" s="547"/>
      <c r="C412" s="547"/>
      <c r="D412" s="547"/>
      <c r="E412" s="547"/>
      <c r="F412" s="548"/>
      <c r="G412" s="549">
        <f t="shared" si="67"/>
        <v>0</v>
      </c>
      <c r="H412" s="550">
        <f t="shared" si="63"/>
        <v>0</v>
      </c>
      <c r="I412" s="551">
        <f t="shared" si="64"/>
        <v>0</v>
      </c>
      <c r="J412" s="547"/>
      <c r="K412" s="547"/>
      <c r="L412" s="547"/>
      <c r="M412" s="552">
        <f t="shared" si="65"/>
        <v>0</v>
      </c>
      <c r="N412" s="534"/>
      <c r="O412" s="534"/>
      <c r="P412" s="534"/>
      <c r="Q412" s="534"/>
      <c r="R412" s="534"/>
      <c r="S412" s="534"/>
    </row>
    <row r="413" spans="1:19" ht="18" x14ac:dyDescent="0.35">
      <c r="A413" s="546" t="s">
        <v>73</v>
      </c>
      <c r="B413" s="547"/>
      <c r="C413" s="547"/>
      <c r="D413" s="547"/>
      <c r="E413" s="547"/>
      <c r="F413" s="548"/>
      <c r="G413" s="549">
        <f t="shared" si="67"/>
        <v>0</v>
      </c>
      <c r="H413" s="550">
        <f t="shared" si="63"/>
        <v>0</v>
      </c>
      <c r="I413" s="551">
        <f t="shared" si="64"/>
        <v>0</v>
      </c>
      <c r="J413" s="547"/>
      <c r="K413" s="547"/>
      <c r="L413" s="547"/>
      <c r="M413" s="552">
        <f t="shared" si="65"/>
        <v>0</v>
      </c>
      <c r="N413" s="534"/>
      <c r="O413" s="534"/>
      <c r="P413" s="534"/>
      <c r="Q413" s="534"/>
      <c r="R413" s="534"/>
      <c r="S413" s="534"/>
    </row>
    <row r="414" spans="1:19" ht="18" x14ac:dyDescent="0.35">
      <c r="A414" s="546" t="s">
        <v>73</v>
      </c>
      <c r="B414" s="547"/>
      <c r="C414" s="547"/>
      <c r="D414" s="547"/>
      <c r="E414" s="547"/>
      <c r="F414" s="548"/>
      <c r="G414" s="549">
        <f t="shared" si="67"/>
        <v>0</v>
      </c>
      <c r="H414" s="550">
        <f t="shared" si="63"/>
        <v>0</v>
      </c>
      <c r="I414" s="551">
        <f t="shared" si="64"/>
        <v>0</v>
      </c>
      <c r="J414" s="547"/>
      <c r="K414" s="547"/>
      <c r="L414" s="547"/>
      <c r="M414" s="552">
        <f t="shared" si="65"/>
        <v>0</v>
      </c>
      <c r="N414" s="534"/>
      <c r="O414" s="534"/>
      <c r="P414" s="534"/>
      <c r="Q414" s="534"/>
      <c r="R414" s="534"/>
      <c r="S414" s="534"/>
    </row>
    <row r="415" spans="1:19" ht="18" x14ac:dyDescent="0.35">
      <c r="A415" s="546" t="s">
        <v>73</v>
      </c>
      <c r="B415" s="547"/>
      <c r="C415" s="547"/>
      <c r="D415" s="547"/>
      <c r="E415" s="547"/>
      <c r="F415" s="548"/>
      <c r="G415" s="549">
        <f t="shared" si="67"/>
        <v>0</v>
      </c>
      <c r="H415" s="550">
        <f>((E415*2*F415)+(D415*F415))*C415</f>
        <v>0</v>
      </c>
      <c r="I415" s="551">
        <f t="shared" si="64"/>
        <v>0</v>
      </c>
      <c r="J415" s="547"/>
      <c r="K415" s="547"/>
      <c r="L415" s="547"/>
      <c r="M415" s="552">
        <f t="shared" si="65"/>
        <v>0</v>
      </c>
      <c r="N415" s="534"/>
      <c r="O415" s="534"/>
      <c r="P415" s="534"/>
      <c r="Q415" s="534"/>
      <c r="R415" s="534"/>
      <c r="S415" s="534"/>
    </row>
    <row r="416" spans="1:19" ht="18" x14ac:dyDescent="0.35">
      <c r="A416" s="546" t="s">
        <v>73</v>
      </c>
      <c r="B416" s="547"/>
      <c r="C416" s="547"/>
      <c r="D416" s="547"/>
      <c r="E416" s="547"/>
      <c r="F416" s="548"/>
      <c r="G416" s="549">
        <f t="shared" si="67"/>
        <v>0</v>
      </c>
      <c r="H416" s="550">
        <f t="shared" ref="H416:H427" si="68">((E416*2*F416)+(D416*F416))*C416</f>
        <v>0</v>
      </c>
      <c r="I416" s="551">
        <f t="shared" si="64"/>
        <v>0</v>
      </c>
      <c r="J416" s="547"/>
      <c r="K416" s="547"/>
      <c r="L416" s="547"/>
      <c r="M416" s="552">
        <f t="shared" si="65"/>
        <v>0</v>
      </c>
      <c r="N416" s="534"/>
      <c r="O416" s="534"/>
      <c r="P416" s="534"/>
      <c r="Q416" s="534"/>
      <c r="R416" s="534"/>
      <c r="S416" s="534"/>
    </row>
    <row r="417" spans="1:19" ht="18" x14ac:dyDescent="0.35">
      <c r="A417" s="546" t="s">
        <v>73</v>
      </c>
      <c r="B417" s="547"/>
      <c r="C417" s="547"/>
      <c r="D417" s="547"/>
      <c r="E417" s="547"/>
      <c r="F417" s="548"/>
      <c r="G417" s="549">
        <f t="shared" si="67"/>
        <v>0</v>
      </c>
      <c r="H417" s="550">
        <f t="shared" si="68"/>
        <v>0</v>
      </c>
      <c r="I417" s="551">
        <f t="shared" si="64"/>
        <v>0</v>
      </c>
      <c r="J417" s="547"/>
      <c r="K417" s="547"/>
      <c r="L417" s="547"/>
      <c r="M417" s="552">
        <f t="shared" si="65"/>
        <v>0</v>
      </c>
      <c r="N417" s="534"/>
      <c r="O417" s="534"/>
      <c r="P417" s="534"/>
      <c r="Q417" s="534"/>
      <c r="R417" s="534"/>
      <c r="S417" s="534"/>
    </row>
    <row r="418" spans="1:19" ht="18" x14ac:dyDescent="0.35">
      <c r="A418" s="546" t="s">
        <v>73</v>
      </c>
      <c r="B418" s="547"/>
      <c r="C418" s="547"/>
      <c r="D418" s="547"/>
      <c r="E418" s="547"/>
      <c r="F418" s="548"/>
      <c r="G418" s="549">
        <f t="shared" si="67"/>
        <v>0</v>
      </c>
      <c r="H418" s="550">
        <f t="shared" si="68"/>
        <v>0</v>
      </c>
      <c r="I418" s="551">
        <f t="shared" si="64"/>
        <v>0</v>
      </c>
      <c r="J418" s="547"/>
      <c r="K418" s="547"/>
      <c r="L418" s="547"/>
      <c r="M418" s="552">
        <f t="shared" si="65"/>
        <v>0</v>
      </c>
      <c r="N418" s="534"/>
      <c r="O418" s="534"/>
      <c r="P418" s="534"/>
      <c r="Q418" s="534"/>
      <c r="R418" s="534"/>
      <c r="S418" s="534"/>
    </row>
    <row r="419" spans="1:19" ht="18" x14ac:dyDescent="0.35">
      <c r="A419" s="546" t="s">
        <v>73</v>
      </c>
      <c r="B419" s="547"/>
      <c r="C419" s="547"/>
      <c r="D419" s="547"/>
      <c r="E419" s="547"/>
      <c r="F419" s="548"/>
      <c r="G419" s="549">
        <f t="shared" si="67"/>
        <v>0</v>
      </c>
      <c r="H419" s="550">
        <f t="shared" si="68"/>
        <v>0</v>
      </c>
      <c r="I419" s="551">
        <f t="shared" si="64"/>
        <v>0</v>
      </c>
      <c r="J419" s="547"/>
      <c r="K419" s="547"/>
      <c r="L419" s="547"/>
      <c r="M419" s="552">
        <f t="shared" si="65"/>
        <v>0</v>
      </c>
      <c r="N419" s="534"/>
      <c r="O419" s="534"/>
      <c r="P419" s="534"/>
      <c r="Q419" s="534"/>
      <c r="R419" s="534"/>
      <c r="S419" s="534"/>
    </row>
    <row r="420" spans="1:19" ht="18" x14ac:dyDescent="0.35">
      <c r="A420" s="546" t="s">
        <v>73</v>
      </c>
      <c r="B420" s="547"/>
      <c r="C420" s="547"/>
      <c r="D420" s="547"/>
      <c r="E420" s="547"/>
      <c r="F420" s="548"/>
      <c r="G420" s="549">
        <f t="shared" si="67"/>
        <v>0</v>
      </c>
      <c r="H420" s="550">
        <f t="shared" si="68"/>
        <v>0</v>
      </c>
      <c r="I420" s="551">
        <f t="shared" si="64"/>
        <v>0</v>
      </c>
      <c r="J420" s="547"/>
      <c r="K420" s="547"/>
      <c r="L420" s="547"/>
      <c r="M420" s="552">
        <f t="shared" si="65"/>
        <v>0</v>
      </c>
      <c r="N420" s="534"/>
      <c r="O420" s="534"/>
      <c r="P420" s="534"/>
      <c r="Q420" s="534"/>
      <c r="R420" s="534"/>
      <c r="S420" s="534"/>
    </row>
    <row r="421" spans="1:19" ht="18" x14ac:dyDescent="0.35">
      <c r="A421" s="546" t="s">
        <v>73</v>
      </c>
      <c r="B421" s="547"/>
      <c r="C421" s="547"/>
      <c r="D421" s="547"/>
      <c r="E421" s="547"/>
      <c r="F421" s="548"/>
      <c r="G421" s="549">
        <f t="shared" si="67"/>
        <v>0</v>
      </c>
      <c r="H421" s="550">
        <f t="shared" si="68"/>
        <v>0</v>
      </c>
      <c r="I421" s="551">
        <f t="shared" si="64"/>
        <v>0</v>
      </c>
      <c r="J421" s="547"/>
      <c r="K421" s="547"/>
      <c r="L421" s="547"/>
      <c r="M421" s="552">
        <f t="shared" si="65"/>
        <v>0</v>
      </c>
      <c r="N421" s="534"/>
      <c r="O421" s="534"/>
      <c r="P421" s="534"/>
      <c r="Q421" s="534"/>
      <c r="R421" s="534"/>
      <c r="S421" s="534"/>
    </row>
    <row r="422" spans="1:19" ht="18" x14ac:dyDescent="0.35">
      <c r="A422" s="546" t="s">
        <v>73</v>
      </c>
      <c r="B422" s="547"/>
      <c r="C422" s="547"/>
      <c r="D422" s="547"/>
      <c r="E422" s="547"/>
      <c r="F422" s="548"/>
      <c r="G422" s="549">
        <f t="shared" si="67"/>
        <v>0</v>
      </c>
      <c r="H422" s="550">
        <f t="shared" si="68"/>
        <v>0</v>
      </c>
      <c r="I422" s="551">
        <f t="shared" si="64"/>
        <v>0</v>
      </c>
      <c r="J422" s="547"/>
      <c r="K422" s="547"/>
      <c r="L422" s="547"/>
      <c r="M422" s="552">
        <f t="shared" si="65"/>
        <v>0</v>
      </c>
      <c r="N422" s="534"/>
      <c r="O422" s="534"/>
      <c r="P422" s="534"/>
      <c r="Q422" s="534"/>
      <c r="R422" s="534"/>
      <c r="S422" s="534"/>
    </row>
    <row r="423" spans="1:19" ht="18" x14ac:dyDescent="0.35">
      <c r="A423" s="546" t="s">
        <v>73</v>
      </c>
      <c r="B423" s="547"/>
      <c r="C423" s="547"/>
      <c r="D423" s="547"/>
      <c r="E423" s="547"/>
      <c r="F423" s="548"/>
      <c r="G423" s="549">
        <f t="shared" si="67"/>
        <v>0</v>
      </c>
      <c r="H423" s="550">
        <f t="shared" si="68"/>
        <v>0</v>
      </c>
      <c r="I423" s="551">
        <f t="shared" si="64"/>
        <v>0</v>
      </c>
      <c r="J423" s="547"/>
      <c r="K423" s="547"/>
      <c r="L423" s="547"/>
      <c r="M423" s="552">
        <f t="shared" si="65"/>
        <v>0</v>
      </c>
      <c r="N423" s="534"/>
      <c r="O423" s="534"/>
      <c r="P423" s="534"/>
      <c r="Q423" s="534"/>
      <c r="R423" s="534"/>
      <c r="S423" s="534"/>
    </row>
    <row r="424" spans="1:19" ht="18" x14ac:dyDescent="0.35">
      <c r="A424" s="546" t="s">
        <v>73</v>
      </c>
      <c r="B424" s="547"/>
      <c r="C424" s="547"/>
      <c r="D424" s="547"/>
      <c r="E424" s="547"/>
      <c r="F424" s="548"/>
      <c r="G424" s="549">
        <f t="shared" si="67"/>
        <v>0</v>
      </c>
      <c r="H424" s="550">
        <f t="shared" si="68"/>
        <v>0</v>
      </c>
      <c r="I424" s="551">
        <f t="shared" si="64"/>
        <v>0</v>
      </c>
      <c r="J424" s="547"/>
      <c r="K424" s="547"/>
      <c r="L424" s="547"/>
      <c r="M424" s="552">
        <f t="shared" si="65"/>
        <v>0</v>
      </c>
      <c r="N424" s="534"/>
      <c r="O424" s="534"/>
      <c r="P424" s="534"/>
      <c r="Q424" s="534"/>
      <c r="R424" s="534"/>
      <c r="S424" s="534"/>
    </row>
    <row r="425" spans="1:19" ht="18" x14ac:dyDescent="0.35">
      <c r="A425" s="546" t="s">
        <v>73</v>
      </c>
      <c r="B425" s="547"/>
      <c r="C425" s="547"/>
      <c r="D425" s="547"/>
      <c r="E425" s="547"/>
      <c r="F425" s="548"/>
      <c r="G425" s="549">
        <f t="shared" si="67"/>
        <v>0</v>
      </c>
      <c r="H425" s="550">
        <f t="shared" si="68"/>
        <v>0</v>
      </c>
      <c r="I425" s="551">
        <f t="shared" si="64"/>
        <v>0</v>
      </c>
      <c r="J425" s="547"/>
      <c r="K425" s="547"/>
      <c r="L425" s="547"/>
      <c r="M425" s="552">
        <f t="shared" si="65"/>
        <v>0</v>
      </c>
      <c r="N425" s="534"/>
      <c r="O425" s="534"/>
      <c r="P425" s="534"/>
      <c r="Q425" s="534"/>
      <c r="R425" s="534"/>
      <c r="S425" s="534"/>
    </row>
    <row r="426" spans="1:19" ht="18" x14ac:dyDescent="0.35">
      <c r="A426" s="546" t="s">
        <v>73</v>
      </c>
      <c r="B426" s="547"/>
      <c r="C426" s="547"/>
      <c r="D426" s="547"/>
      <c r="E426" s="547"/>
      <c r="F426" s="548"/>
      <c r="G426" s="549">
        <f t="shared" si="67"/>
        <v>0</v>
      </c>
      <c r="H426" s="550">
        <f t="shared" si="68"/>
        <v>0</v>
      </c>
      <c r="I426" s="551">
        <f t="shared" si="64"/>
        <v>0</v>
      </c>
      <c r="J426" s="547"/>
      <c r="K426" s="547"/>
      <c r="L426" s="547"/>
      <c r="M426" s="552">
        <f t="shared" si="65"/>
        <v>0</v>
      </c>
      <c r="N426" s="534"/>
      <c r="O426" s="534"/>
      <c r="P426" s="534"/>
      <c r="Q426" s="534"/>
      <c r="R426" s="534"/>
      <c r="S426" s="534"/>
    </row>
    <row r="427" spans="1:19" ht="18" x14ac:dyDescent="0.35">
      <c r="A427" s="546" t="s">
        <v>73</v>
      </c>
      <c r="B427" s="547"/>
      <c r="C427" s="547"/>
      <c r="D427" s="547"/>
      <c r="E427" s="547"/>
      <c r="F427" s="548"/>
      <c r="G427" s="549">
        <f t="shared" si="67"/>
        <v>0</v>
      </c>
      <c r="H427" s="550">
        <f t="shared" si="68"/>
        <v>0</v>
      </c>
      <c r="I427" s="551">
        <f t="shared" si="64"/>
        <v>0</v>
      </c>
      <c r="J427" s="547"/>
      <c r="K427" s="547"/>
      <c r="L427" s="547"/>
      <c r="M427" s="552">
        <f t="shared" si="65"/>
        <v>0</v>
      </c>
      <c r="N427" s="534"/>
      <c r="O427" s="534"/>
      <c r="P427" s="534"/>
      <c r="Q427" s="534"/>
      <c r="R427" s="534"/>
      <c r="S427" s="534"/>
    </row>
    <row r="428" spans="1:19" ht="18" x14ac:dyDescent="0.35">
      <c r="A428" s="546" t="s">
        <v>73</v>
      </c>
      <c r="B428" s="547"/>
      <c r="C428" s="547"/>
      <c r="D428" s="547"/>
      <c r="E428" s="547"/>
      <c r="F428" s="548"/>
      <c r="G428" s="549">
        <f>C428*D428*F428</f>
        <v>0</v>
      </c>
      <c r="H428" s="550">
        <f>((E428*2*F428)+(D428*F428))*C428</f>
        <v>0</v>
      </c>
      <c r="I428" s="551">
        <f>C428*D428*E428*F428</f>
        <v>0</v>
      </c>
      <c r="J428" s="547"/>
      <c r="K428" s="547"/>
      <c r="L428" s="547"/>
      <c r="M428" s="552">
        <f>J428*K428*L428</f>
        <v>0</v>
      </c>
      <c r="N428" s="534"/>
      <c r="O428" s="534"/>
      <c r="P428" s="534"/>
      <c r="Q428" s="534"/>
      <c r="R428" s="534"/>
      <c r="S428" s="534"/>
    </row>
    <row r="429" spans="1:19" ht="18" x14ac:dyDescent="0.35">
      <c r="A429" s="546" t="s">
        <v>73</v>
      </c>
      <c r="B429" s="547"/>
      <c r="C429" s="547"/>
      <c r="D429" s="547"/>
      <c r="E429" s="547"/>
      <c r="F429" s="548"/>
      <c r="G429" s="549">
        <f>C429*D429*F429</f>
        <v>0</v>
      </c>
      <c r="H429" s="550">
        <f>((E429*2*F429)+(D429*F429))*C429</f>
        <v>0</v>
      </c>
      <c r="I429" s="551">
        <f>C429*D429*E429*F429</f>
        <v>0</v>
      </c>
      <c r="J429" s="547"/>
      <c r="K429" s="547"/>
      <c r="L429" s="547"/>
      <c r="M429" s="552">
        <f>J429*K429*L429</f>
        <v>0</v>
      </c>
      <c r="N429" s="534"/>
      <c r="O429" s="534"/>
      <c r="P429" s="534"/>
      <c r="Q429" s="534"/>
      <c r="R429" s="534"/>
      <c r="S429" s="534"/>
    </row>
    <row r="430" spans="1:19" ht="18" x14ac:dyDescent="0.35">
      <c r="A430" s="546" t="s">
        <v>73</v>
      </c>
      <c r="B430" s="547"/>
      <c r="C430" s="547"/>
      <c r="D430" s="547"/>
      <c r="E430" s="547"/>
      <c r="F430" s="548"/>
      <c r="G430" s="549">
        <f t="shared" ref="G430:G432" si="69">C430*D430*F430</f>
        <v>0</v>
      </c>
      <c r="H430" s="550">
        <f t="shared" ref="H430:H432" si="70">((E430*2*F430)+(D430*F430))*C430</f>
        <v>0</v>
      </c>
      <c r="I430" s="551">
        <f t="shared" ref="I430:I432" si="71">C430*D430*E430*F430</f>
        <v>0</v>
      </c>
      <c r="J430" s="547"/>
      <c r="K430" s="547"/>
      <c r="L430" s="547"/>
      <c r="M430" s="552">
        <f t="shared" si="65"/>
        <v>0</v>
      </c>
      <c r="N430" s="534"/>
      <c r="O430" s="534"/>
      <c r="P430" s="534"/>
      <c r="Q430" s="534"/>
      <c r="R430" s="534"/>
      <c r="S430" s="534"/>
    </row>
    <row r="431" spans="1:19" ht="18" x14ac:dyDescent="0.35">
      <c r="A431" s="546" t="s">
        <v>73</v>
      </c>
      <c r="B431" s="547"/>
      <c r="C431" s="547"/>
      <c r="D431" s="547"/>
      <c r="E431" s="547"/>
      <c r="F431" s="548"/>
      <c r="G431" s="549">
        <f t="shared" si="69"/>
        <v>0</v>
      </c>
      <c r="H431" s="550">
        <f t="shared" si="70"/>
        <v>0</v>
      </c>
      <c r="I431" s="551">
        <f t="shared" si="71"/>
        <v>0</v>
      </c>
      <c r="J431" s="547"/>
      <c r="K431" s="547"/>
      <c r="L431" s="547"/>
      <c r="M431" s="552">
        <f t="shared" si="65"/>
        <v>0</v>
      </c>
      <c r="N431" s="534"/>
      <c r="O431" s="534"/>
      <c r="P431" s="534"/>
      <c r="Q431" s="534"/>
      <c r="R431" s="534"/>
      <c r="S431" s="534"/>
    </row>
    <row r="432" spans="1:19" ht="18.600000000000001" thickBot="1" x14ac:dyDescent="0.4">
      <c r="A432" s="553" t="s">
        <v>73</v>
      </c>
      <c r="B432" s="554"/>
      <c r="C432" s="554"/>
      <c r="D432" s="554"/>
      <c r="E432" s="554"/>
      <c r="F432" s="555"/>
      <c r="G432" s="556">
        <f t="shared" si="69"/>
        <v>0</v>
      </c>
      <c r="H432" s="557">
        <f t="shared" si="70"/>
        <v>0</v>
      </c>
      <c r="I432" s="558">
        <f t="shared" si="71"/>
        <v>0</v>
      </c>
      <c r="J432" s="554"/>
      <c r="K432" s="554"/>
      <c r="L432" s="554"/>
      <c r="M432" s="559">
        <f t="shared" si="65"/>
        <v>0</v>
      </c>
      <c r="N432" s="534"/>
      <c r="O432" s="534"/>
      <c r="P432" s="534"/>
      <c r="Q432" s="534"/>
      <c r="R432" s="534"/>
      <c r="S432" s="534"/>
    </row>
    <row r="433" spans="1:19" ht="27" thickTop="1" thickBot="1" x14ac:dyDescent="0.55000000000000004">
      <c r="A433" s="560"/>
      <c r="B433" s="561"/>
      <c r="C433" s="560"/>
      <c r="D433" s="562"/>
      <c r="E433" s="562"/>
      <c r="F433" s="563" t="s">
        <v>6</v>
      </c>
      <c r="G433" s="564">
        <f>SUM(G383:G432)</f>
        <v>0</v>
      </c>
      <c r="H433" s="564">
        <f>SUM(H383:H432)</f>
        <v>0</v>
      </c>
      <c r="I433" s="564">
        <f>SUM(I383:I432)</f>
        <v>0</v>
      </c>
      <c r="J433" s="565"/>
      <c r="K433" s="564"/>
      <c r="L433" s="564"/>
      <c r="M433" s="565">
        <f>SUM(M383:M432)</f>
        <v>0</v>
      </c>
      <c r="N433" s="566"/>
      <c r="O433" s="534"/>
      <c r="P433" s="534"/>
      <c r="Q433" s="534"/>
      <c r="R433" s="534"/>
      <c r="S433" s="534"/>
    </row>
    <row r="434" spans="1:19" ht="8.1" customHeight="1" thickTop="1" thickBot="1" x14ac:dyDescent="0.4">
      <c r="A434" s="567"/>
      <c r="B434" s="568"/>
      <c r="C434" s="569"/>
      <c r="D434" s="569"/>
      <c r="E434" s="569"/>
      <c r="F434" s="569"/>
      <c r="G434" s="569"/>
      <c r="H434" s="569"/>
      <c r="I434" s="569"/>
      <c r="J434" s="569"/>
      <c r="K434" s="534"/>
      <c r="L434" s="534"/>
      <c r="M434" s="534"/>
      <c r="N434" s="534"/>
      <c r="O434" s="534"/>
      <c r="P434" s="534"/>
      <c r="Q434" s="534"/>
      <c r="R434" s="534"/>
      <c r="S434" s="534"/>
    </row>
    <row r="435" spans="1:19" ht="24" thickTop="1" x14ac:dyDescent="0.35">
      <c r="A435" s="628" t="s">
        <v>105</v>
      </c>
      <c r="B435" s="629"/>
      <c r="C435" s="629"/>
      <c r="D435" s="629"/>
      <c r="E435" s="629"/>
      <c r="F435" s="629"/>
      <c r="G435" s="629"/>
      <c r="H435" s="629"/>
      <c r="I435" s="629"/>
      <c r="J435" s="629"/>
      <c r="K435" s="629"/>
      <c r="L435" s="629"/>
      <c r="M435" s="630"/>
      <c r="N435" s="534"/>
      <c r="O435" s="534"/>
      <c r="P435" s="534"/>
      <c r="Q435" s="534"/>
      <c r="R435" s="534"/>
      <c r="S435" s="534"/>
    </row>
    <row r="436" spans="1:19" ht="18.600000000000001" thickBot="1" x14ac:dyDescent="0.4">
      <c r="A436" s="535"/>
      <c r="B436" s="536" t="s">
        <v>60</v>
      </c>
      <c r="C436" s="536" t="s">
        <v>61</v>
      </c>
      <c r="D436" s="536" t="s">
        <v>92</v>
      </c>
      <c r="E436" s="536" t="s">
        <v>93</v>
      </c>
      <c r="F436" s="536" t="s">
        <v>94</v>
      </c>
      <c r="G436" s="536" t="s">
        <v>68</v>
      </c>
      <c r="H436" s="536" t="s">
        <v>69</v>
      </c>
      <c r="I436" s="537" t="s">
        <v>70</v>
      </c>
      <c r="J436" s="537" t="s">
        <v>95</v>
      </c>
      <c r="K436" s="537" t="s">
        <v>96</v>
      </c>
      <c r="L436" s="537" t="s">
        <v>97</v>
      </c>
      <c r="M436" s="538" t="s">
        <v>71</v>
      </c>
      <c r="N436" s="534"/>
      <c r="O436" s="534"/>
      <c r="P436" s="534"/>
      <c r="Q436" s="534"/>
      <c r="R436" s="534"/>
      <c r="S436" s="534"/>
    </row>
    <row r="437" spans="1:19" ht="18.600000000000001" thickTop="1" x14ac:dyDescent="0.35">
      <c r="A437" s="539" t="s">
        <v>73</v>
      </c>
      <c r="B437" s="540"/>
      <c r="C437" s="540"/>
      <c r="D437" s="540"/>
      <c r="E437" s="540"/>
      <c r="F437" s="541"/>
      <c r="G437" s="542">
        <f>C437*D437*F437</f>
        <v>0</v>
      </c>
      <c r="H437" s="543">
        <f t="shared" ref="H437:H486" si="72">((E437*2*F437)+(D437*F437))*C437</f>
        <v>0</v>
      </c>
      <c r="I437" s="544">
        <f t="shared" ref="I437:I486" si="73">C437*D437*E437*F437</f>
        <v>0</v>
      </c>
      <c r="J437" s="540"/>
      <c r="K437" s="540"/>
      <c r="L437" s="540"/>
      <c r="M437" s="545">
        <f>J437*K437*L437</f>
        <v>0</v>
      </c>
      <c r="N437" s="534"/>
      <c r="O437" s="534"/>
      <c r="P437" s="534"/>
      <c r="Q437" s="534"/>
      <c r="R437" s="534"/>
      <c r="S437" s="534"/>
    </row>
    <row r="438" spans="1:19" ht="18" x14ac:dyDescent="0.35">
      <c r="A438" s="546" t="s">
        <v>73</v>
      </c>
      <c r="B438" s="547"/>
      <c r="C438" s="547"/>
      <c r="D438" s="547"/>
      <c r="E438" s="547"/>
      <c r="F438" s="548"/>
      <c r="G438" s="549">
        <f>C438*D438*F438</f>
        <v>0</v>
      </c>
      <c r="H438" s="550">
        <f t="shared" si="72"/>
        <v>0</v>
      </c>
      <c r="I438" s="551">
        <f t="shared" si="73"/>
        <v>0</v>
      </c>
      <c r="J438" s="547"/>
      <c r="K438" s="547"/>
      <c r="L438" s="547"/>
      <c r="M438" s="552">
        <f t="shared" ref="M438:M486" si="74">J438*K438*L438</f>
        <v>0</v>
      </c>
      <c r="N438" s="534"/>
      <c r="O438" s="534"/>
      <c r="P438" s="534"/>
      <c r="Q438" s="534"/>
      <c r="R438" s="534"/>
      <c r="S438" s="534"/>
    </row>
    <row r="439" spans="1:19" ht="18" x14ac:dyDescent="0.35">
      <c r="A439" s="546" t="s">
        <v>73</v>
      </c>
      <c r="B439" s="547"/>
      <c r="C439" s="547"/>
      <c r="D439" s="547"/>
      <c r="E439" s="547"/>
      <c r="F439" s="548"/>
      <c r="G439" s="549">
        <f t="shared" ref="G439:G460" si="75">C439*D439*F439</f>
        <v>0</v>
      </c>
      <c r="H439" s="550">
        <f t="shared" si="72"/>
        <v>0</v>
      </c>
      <c r="I439" s="551">
        <f t="shared" si="73"/>
        <v>0</v>
      </c>
      <c r="J439" s="547"/>
      <c r="K439" s="547"/>
      <c r="L439" s="547"/>
      <c r="M439" s="552">
        <f t="shared" si="74"/>
        <v>0</v>
      </c>
      <c r="N439" s="534"/>
      <c r="O439" s="534"/>
      <c r="P439" s="534"/>
      <c r="Q439" s="534"/>
      <c r="R439" s="534"/>
      <c r="S439" s="534"/>
    </row>
    <row r="440" spans="1:19" ht="18" x14ac:dyDescent="0.35">
      <c r="A440" s="546" t="s">
        <v>73</v>
      </c>
      <c r="B440" s="547"/>
      <c r="C440" s="547"/>
      <c r="D440" s="547"/>
      <c r="E440" s="547"/>
      <c r="F440" s="548"/>
      <c r="G440" s="549">
        <f t="shared" si="75"/>
        <v>0</v>
      </c>
      <c r="H440" s="550">
        <f t="shared" si="72"/>
        <v>0</v>
      </c>
      <c r="I440" s="551">
        <f t="shared" si="73"/>
        <v>0</v>
      </c>
      <c r="J440" s="547"/>
      <c r="K440" s="547"/>
      <c r="L440" s="547"/>
      <c r="M440" s="552">
        <f t="shared" si="74"/>
        <v>0</v>
      </c>
      <c r="N440" s="534"/>
      <c r="O440" s="534"/>
      <c r="P440" s="534"/>
      <c r="Q440" s="534"/>
      <c r="R440" s="534"/>
      <c r="S440" s="534"/>
    </row>
    <row r="441" spans="1:19" ht="18" x14ac:dyDescent="0.35">
      <c r="A441" s="546" t="s">
        <v>73</v>
      </c>
      <c r="B441" s="547"/>
      <c r="C441" s="547"/>
      <c r="D441" s="547"/>
      <c r="E441" s="547"/>
      <c r="F441" s="548"/>
      <c r="G441" s="549">
        <f t="shared" si="75"/>
        <v>0</v>
      </c>
      <c r="H441" s="550">
        <f t="shared" si="72"/>
        <v>0</v>
      </c>
      <c r="I441" s="551">
        <f t="shared" si="73"/>
        <v>0</v>
      </c>
      <c r="J441" s="547"/>
      <c r="K441" s="547"/>
      <c r="L441" s="547"/>
      <c r="M441" s="552">
        <f t="shared" si="74"/>
        <v>0</v>
      </c>
      <c r="N441" s="534"/>
      <c r="O441" s="534"/>
      <c r="P441" s="534"/>
      <c r="Q441" s="534"/>
      <c r="R441" s="534"/>
      <c r="S441" s="534"/>
    </row>
    <row r="442" spans="1:19" ht="18" x14ac:dyDescent="0.35">
      <c r="A442" s="546" t="s">
        <v>73</v>
      </c>
      <c r="B442" s="547"/>
      <c r="C442" s="547"/>
      <c r="D442" s="547"/>
      <c r="E442" s="547"/>
      <c r="F442" s="548"/>
      <c r="G442" s="549">
        <f t="shared" si="75"/>
        <v>0</v>
      </c>
      <c r="H442" s="550">
        <f t="shared" si="72"/>
        <v>0</v>
      </c>
      <c r="I442" s="551">
        <f t="shared" si="73"/>
        <v>0</v>
      </c>
      <c r="J442" s="547"/>
      <c r="K442" s="547"/>
      <c r="L442" s="547"/>
      <c r="M442" s="552">
        <f t="shared" si="74"/>
        <v>0</v>
      </c>
      <c r="N442" s="534"/>
      <c r="O442" s="534"/>
      <c r="P442" s="534"/>
      <c r="Q442" s="534"/>
      <c r="R442" s="534"/>
      <c r="S442" s="534"/>
    </row>
    <row r="443" spans="1:19" ht="18" x14ac:dyDescent="0.35">
      <c r="A443" s="546" t="s">
        <v>73</v>
      </c>
      <c r="B443" s="547"/>
      <c r="C443" s="547"/>
      <c r="D443" s="547"/>
      <c r="E443" s="547"/>
      <c r="F443" s="548"/>
      <c r="G443" s="549">
        <f t="shared" si="75"/>
        <v>0</v>
      </c>
      <c r="H443" s="550">
        <f t="shared" si="72"/>
        <v>0</v>
      </c>
      <c r="I443" s="551">
        <f t="shared" si="73"/>
        <v>0</v>
      </c>
      <c r="J443" s="547"/>
      <c r="K443" s="547"/>
      <c r="L443" s="547"/>
      <c r="M443" s="552">
        <f t="shared" si="74"/>
        <v>0</v>
      </c>
      <c r="N443" s="534"/>
      <c r="O443" s="534"/>
      <c r="P443" s="534"/>
      <c r="Q443" s="534"/>
      <c r="R443" s="534"/>
      <c r="S443" s="534"/>
    </row>
    <row r="444" spans="1:19" ht="18" x14ac:dyDescent="0.35">
      <c r="A444" s="546" t="s">
        <v>73</v>
      </c>
      <c r="B444" s="547"/>
      <c r="C444" s="547"/>
      <c r="D444" s="547"/>
      <c r="E444" s="547"/>
      <c r="F444" s="548"/>
      <c r="G444" s="549">
        <f t="shared" si="75"/>
        <v>0</v>
      </c>
      <c r="H444" s="550">
        <f t="shared" si="72"/>
        <v>0</v>
      </c>
      <c r="I444" s="551">
        <f t="shared" si="73"/>
        <v>0</v>
      </c>
      <c r="J444" s="547"/>
      <c r="K444" s="547"/>
      <c r="L444" s="547"/>
      <c r="M444" s="552">
        <f t="shared" si="74"/>
        <v>0</v>
      </c>
      <c r="N444" s="534"/>
      <c r="O444" s="534"/>
      <c r="P444" s="534"/>
      <c r="Q444" s="534"/>
      <c r="R444" s="534"/>
      <c r="S444" s="534"/>
    </row>
    <row r="445" spans="1:19" ht="18" x14ac:dyDescent="0.35">
      <c r="A445" s="546" t="s">
        <v>73</v>
      </c>
      <c r="B445" s="547"/>
      <c r="C445" s="547"/>
      <c r="D445" s="547"/>
      <c r="E445" s="547"/>
      <c r="F445" s="548"/>
      <c r="G445" s="549">
        <f t="shared" si="75"/>
        <v>0</v>
      </c>
      <c r="H445" s="550">
        <f t="shared" si="72"/>
        <v>0</v>
      </c>
      <c r="I445" s="551">
        <f t="shared" si="73"/>
        <v>0</v>
      </c>
      <c r="J445" s="547"/>
      <c r="K445" s="547"/>
      <c r="L445" s="547"/>
      <c r="M445" s="552">
        <f t="shared" si="74"/>
        <v>0</v>
      </c>
      <c r="N445" s="534"/>
      <c r="O445" s="534"/>
      <c r="P445" s="534"/>
      <c r="Q445" s="534"/>
      <c r="R445" s="534"/>
      <c r="S445" s="534"/>
    </row>
    <row r="446" spans="1:19" ht="18" x14ac:dyDescent="0.35">
      <c r="A446" s="546" t="s">
        <v>73</v>
      </c>
      <c r="B446" s="547"/>
      <c r="C446" s="547"/>
      <c r="D446" s="547"/>
      <c r="E446" s="547"/>
      <c r="F446" s="548"/>
      <c r="G446" s="549">
        <f t="shared" si="75"/>
        <v>0</v>
      </c>
      <c r="H446" s="550">
        <f t="shared" si="72"/>
        <v>0</v>
      </c>
      <c r="I446" s="551">
        <f t="shared" si="73"/>
        <v>0</v>
      </c>
      <c r="J446" s="547"/>
      <c r="K446" s="547"/>
      <c r="L446" s="547"/>
      <c r="M446" s="552">
        <f t="shared" si="74"/>
        <v>0</v>
      </c>
      <c r="N446" s="534"/>
      <c r="O446" s="534"/>
      <c r="P446" s="534"/>
      <c r="Q446" s="534"/>
      <c r="R446" s="534"/>
      <c r="S446" s="534"/>
    </row>
    <row r="447" spans="1:19" ht="18" x14ac:dyDescent="0.35">
      <c r="A447" s="546" t="s">
        <v>73</v>
      </c>
      <c r="B447" s="547"/>
      <c r="C447" s="547"/>
      <c r="D447" s="547"/>
      <c r="E447" s="547"/>
      <c r="F447" s="548"/>
      <c r="G447" s="549">
        <f t="shared" si="75"/>
        <v>0</v>
      </c>
      <c r="H447" s="550">
        <f t="shared" si="72"/>
        <v>0</v>
      </c>
      <c r="I447" s="551">
        <f t="shared" si="73"/>
        <v>0</v>
      </c>
      <c r="J447" s="547"/>
      <c r="K447" s="547"/>
      <c r="L447" s="547"/>
      <c r="M447" s="552">
        <f t="shared" si="74"/>
        <v>0</v>
      </c>
      <c r="N447" s="534"/>
      <c r="O447" s="534"/>
      <c r="P447" s="534"/>
      <c r="Q447" s="534"/>
      <c r="R447" s="534"/>
      <c r="S447" s="534"/>
    </row>
    <row r="448" spans="1:19" ht="18" x14ac:dyDescent="0.35">
      <c r="A448" s="546" t="s">
        <v>73</v>
      </c>
      <c r="B448" s="547"/>
      <c r="C448" s="547"/>
      <c r="D448" s="547"/>
      <c r="E448" s="547"/>
      <c r="F448" s="548"/>
      <c r="G448" s="549">
        <f t="shared" si="75"/>
        <v>0</v>
      </c>
      <c r="H448" s="550">
        <f t="shared" si="72"/>
        <v>0</v>
      </c>
      <c r="I448" s="551">
        <f t="shared" si="73"/>
        <v>0</v>
      </c>
      <c r="J448" s="547"/>
      <c r="K448" s="547"/>
      <c r="L448" s="547"/>
      <c r="M448" s="552">
        <f t="shared" si="74"/>
        <v>0</v>
      </c>
      <c r="N448" s="534"/>
      <c r="O448" s="534"/>
      <c r="P448" s="534"/>
      <c r="Q448" s="534"/>
      <c r="R448" s="534"/>
      <c r="S448" s="534"/>
    </row>
    <row r="449" spans="1:19" ht="18" x14ac:dyDescent="0.35">
      <c r="A449" s="546" t="s">
        <v>73</v>
      </c>
      <c r="B449" s="547"/>
      <c r="C449" s="547"/>
      <c r="D449" s="547"/>
      <c r="E449" s="547"/>
      <c r="F449" s="548"/>
      <c r="G449" s="549">
        <f t="shared" si="75"/>
        <v>0</v>
      </c>
      <c r="H449" s="550">
        <f t="shared" si="72"/>
        <v>0</v>
      </c>
      <c r="I449" s="551">
        <f t="shared" si="73"/>
        <v>0</v>
      </c>
      <c r="J449" s="547"/>
      <c r="K449" s="547"/>
      <c r="L449" s="547"/>
      <c r="M449" s="552">
        <f t="shared" si="74"/>
        <v>0</v>
      </c>
      <c r="N449" s="534"/>
      <c r="O449" s="534"/>
      <c r="P449" s="534"/>
      <c r="Q449" s="534"/>
      <c r="R449" s="534"/>
      <c r="S449" s="534"/>
    </row>
    <row r="450" spans="1:19" ht="18" x14ac:dyDescent="0.35">
      <c r="A450" s="546" t="s">
        <v>73</v>
      </c>
      <c r="B450" s="547"/>
      <c r="C450" s="547"/>
      <c r="D450" s="547"/>
      <c r="E450" s="547"/>
      <c r="F450" s="548"/>
      <c r="G450" s="549">
        <f t="shared" si="75"/>
        <v>0</v>
      </c>
      <c r="H450" s="550">
        <f t="shared" si="72"/>
        <v>0</v>
      </c>
      <c r="I450" s="551">
        <f t="shared" si="73"/>
        <v>0</v>
      </c>
      <c r="J450" s="547"/>
      <c r="K450" s="547"/>
      <c r="L450" s="547"/>
      <c r="M450" s="552">
        <f t="shared" si="74"/>
        <v>0</v>
      </c>
      <c r="N450" s="534"/>
      <c r="O450" s="534"/>
      <c r="P450" s="534"/>
      <c r="Q450" s="534"/>
      <c r="R450" s="534"/>
      <c r="S450" s="534"/>
    </row>
    <row r="451" spans="1:19" ht="18" x14ac:dyDescent="0.35">
      <c r="A451" s="546" t="s">
        <v>73</v>
      </c>
      <c r="B451" s="547"/>
      <c r="C451" s="547"/>
      <c r="D451" s="547"/>
      <c r="E451" s="547"/>
      <c r="F451" s="548"/>
      <c r="G451" s="549">
        <f t="shared" si="75"/>
        <v>0</v>
      </c>
      <c r="H451" s="550">
        <f t="shared" si="72"/>
        <v>0</v>
      </c>
      <c r="I451" s="551">
        <f t="shared" si="73"/>
        <v>0</v>
      </c>
      <c r="J451" s="547"/>
      <c r="K451" s="547"/>
      <c r="L451" s="547"/>
      <c r="M451" s="552">
        <f t="shared" si="74"/>
        <v>0</v>
      </c>
      <c r="N451" s="534"/>
      <c r="O451" s="534"/>
      <c r="P451" s="534"/>
      <c r="Q451" s="534"/>
      <c r="R451" s="534"/>
      <c r="S451" s="534"/>
    </row>
    <row r="452" spans="1:19" ht="18" x14ac:dyDescent="0.35">
      <c r="A452" s="546" t="s">
        <v>73</v>
      </c>
      <c r="B452" s="547"/>
      <c r="C452" s="547"/>
      <c r="D452" s="547"/>
      <c r="E452" s="547"/>
      <c r="F452" s="548"/>
      <c r="G452" s="549">
        <f t="shared" si="75"/>
        <v>0</v>
      </c>
      <c r="H452" s="550">
        <f t="shared" si="72"/>
        <v>0</v>
      </c>
      <c r="I452" s="551">
        <f t="shared" si="73"/>
        <v>0</v>
      </c>
      <c r="J452" s="547"/>
      <c r="K452" s="547"/>
      <c r="L452" s="547"/>
      <c r="M452" s="552">
        <f t="shared" si="74"/>
        <v>0</v>
      </c>
      <c r="N452" s="534"/>
      <c r="O452" s="534"/>
      <c r="P452" s="534"/>
      <c r="Q452" s="534"/>
      <c r="R452" s="534"/>
      <c r="S452" s="534"/>
    </row>
    <row r="453" spans="1:19" ht="18" x14ac:dyDescent="0.35">
      <c r="A453" s="546" t="s">
        <v>73</v>
      </c>
      <c r="B453" s="547"/>
      <c r="C453" s="547"/>
      <c r="D453" s="547"/>
      <c r="E453" s="547"/>
      <c r="F453" s="548"/>
      <c r="G453" s="549">
        <f t="shared" si="75"/>
        <v>0</v>
      </c>
      <c r="H453" s="550">
        <f t="shared" si="72"/>
        <v>0</v>
      </c>
      <c r="I453" s="551">
        <f t="shared" si="73"/>
        <v>0</v>
      </c>
      <c r="J453" s="547"/>
      <c r="K453" s="547"/>
      <c r="L453" s="547"/>
      <c r="M453" s="552">
        <f t="shared" si="74"/>
        <v>0</v>
      </c>
      <c r="N453" s="534"/>
      <c r="O453" s="534"/>
      <c r="P453" s="534"/>
      <c r="Q453" s="534"/>
      <c r="R453" s="534"/>
      <c r="S453" s="534"/>
    </row>
    <row r="454" spans="1:19" ht="18" x14ac:dyDescent="0.35">
      <c r="A454" s="546" t="s">
        <v>73</v>
      </c>
      <c r="B454" s="547"/>
      <c r="C454" s="547"/>
      <c r="D454" s="547"/>
      <c r="E454" s="547"/>
      <c r="F454" s="548"/>
      <c r="G454" s="549">
        <f t="shared" si="75"/>
        <v>0</v>
      </c>
      <c r="H454" s="550">
        <f t="shared" si="72"/>
        <v>0</v>
      </c>
      <c r="I454" s="551">
        <f t="shared" si="73"/>
        <v>0</v>
      </c>
      <c r="J454" s="547"/>
      <c r="K454" s="547"/>
      <c r="L454" s="547"/>
      <c r="M454" s="552">
        <f t="shared" si="74"/>
        <v>0</v>
      </c>
      <c r="N454" s="534"/>
      <c r="O454" s="534"/>
      <c r="P454" s="534"/>
      <c r="Q454" s="534"/>
      <c r="R454" s="534"/>
      <c r="S454" s="534"/>
    </row>
    <row r="455" spans="1:19" ht="18" x14ac:dyDescent="0.35">
      <c r="A455" s="546" t="s">
        <v>73</v>
      </c>
      <c r="B455" s="547"/>
      <c r="C455" s="547"/>
      <c r="D455" s="547"/>
      <c r="E455" s="547"/>
      <c r="F455" s="548"/>
      <c r="G455" s="549">
        <f t="shared" si="75"/>
        <v>0</v>
      </c>
      <c r="H455" s="550">
        <f t="shared" si="72"/>
        <v>0</v>
      </c>
      <c r="I455" s="551">
        <f t="shared" si="73"/>
        <v>0</v>
      </c>
      <c r="J455" s="547"/>
      <c r="K455" s="547"/>
      <c r="L455" s="547"/>
      <c r="M455" s="552">
        <f t="shared" si="74"/>
        <v>0</v>
      </c>
      <c r="N455" s="534"/>
      <c r="O455" s="534"/>
      <c r="P455" s="534"/>
      <c r="Q455" s="534"/>
      <c r="R455" s="534"/>
      <c r="S455" s="534"/>
    </row>
    <row r="456" spans="1:19" ht="18" x14ac:dyDescent="0.35">
      <c r="A456" s="546" t="s">
        <v>73</v>
      </c>
      <c r="B456" s="547"/>
      <c r="C456" s="547"/>
      <c r="D456" s="547"/>
      <c r="E456" s="547"/>
      <c r="F456" s="548"/>
      <c r="G456" s="549">
        <f t="shared" si="75"/>
        <v>0</v>
      </c>
      <c r="H456" s="550">
        <f t="shared" si="72"/>
        <v>0</v>
      </c>
      <c r="I456" s="551">
        <f t="shared" si="73"/>
        <v>0</v>
      </c>
      <c r="J456" s="547"/>
      <c r="K456" s="547"/>
      <c r="L456" s="547"/>
      <c r="M456" s="552">
        <f t="shared" si="74"/>
        <v>0</v>
      </c>
      <c r="N456" s="534"/>
      <c r="O456" s="534"/>
      <c r="P456" s="534"/>
      <c r="Q456" s="534"/>
      <c r="R456" s="534"/>
      <c r="S456" s="534"/>
    </row>
    <row r="457" spans="1:19" ht="18" x14ac:dyDescent="0.35">
      <c r="A457" s="546" t="s">
        <v>73</v>
      </c>
      <c r="B457" s="547"/>
      <c r="C457" s="547"/>
      <c r="D457" s="547"/>
      <c r="E457" s="547"/>
      <c r="F457" s="548"/>
      <c r="G457" s="549">
        <f t="shared" si="75"/>
        <v>0</v>
      </c>
      <c r="H457" s="550">
        <f t="shared" si="72"/>
        <v>0</v>
      </c>
      <c r="I457" s="551">
        <f t="shared" si="73"/>
        <v>0</v>
      </c>
      <c r="J457" s="547"/>
      <c r="K457" s="547"/>
      <c r="L457" s="547"/>
      <c r="M457" s="552">
        <f t="shared" si="74"/>
        <v>0</v>
      </c>
      <c r="N457" s="534"/>
      <c r="O457" s="534"/>
      <c r="P457" s="534"/>
      <c r="Q457" s="534"/>
      <c r="R457" s="534"/>
      <c r="S457" s="534"/>
    </row>
    <row r="458" spans="1:19" ht="18" x14ac:dyDescent="0.35">
      <c r="A458" s="546" t="s">
        <v>73</v>
      </c>
      <c r="B458" s="547"/>
      <c r="C458" s="547"/>
      <c r="D458" s="547"/>
      <c r="E458" s="547"/>
      <c r="F458" s="548"/>
      <c r="G458" s="549">
        <f t="shared" si="75"/>
        <v>0</v>
      </c>
      <c r="H458" s="550">
        <f t="shared" si="72"/>
        <v>0</v>
      </c>
      <c r="I458" s="551">
        <f t="shared" si="73"/>
        <v>0</v>
      </c>
      <c r="J458" s="547"/>
      <c r="K458" s="547"/>
      <c r="L458" s="547"/>
      <c r="M458" s="552">
        <f t="shared" si="74"/>
        <v>0</v>
      </c>
      <c r="N458" s="534"/>
      <c r="O458" s="534"/>
      <c r="P458" s="534"/>
      <c r="Q458" s="534"/>
      <c r="R458" s="534"/>
      <c r="S458" s="534"/>
    </row>
    <row r="459" spans="1:19" ht="18" x14ac:dyDescent="0.35">
      <c r="A459" s="546" t="s">
        <v>73</v>
      </c>
      <c r="B459" s="547"/>
      <c r="C459" s="547"/>
      <c r="D459" s="547"/>
      <c r="E459" s="547"/>
      <c r="F459" s="548"/>
      <c r="G459" s="549">
        <f t="shared" si="75"/>
        <v>0</v>
      </c>
      <c r="H459" s="550">
        <f t="shared" si="72"/>
        <v>0</v>
      </c>
      <c r="I459" s="551">
        <f t="shared" si="73"/>
        <v>0</v>
      </c>
      <c r="J459" s="547"/>
      <c r="K459" s="547"/>
      <c r="L459" s="547"/>
      <c r="M459" s="552">
        <f t="shared" si="74"/>
        <v>0</v>
      </c>
      <c r="N459" s="534"/>
      <c r="O459" s="534"/>
      <c r="P459" s="534"/>
      <c r="Q459" s="534"/>
      <c r="R459" s="534"/>
      <c r="S459" s="534"/>
    </row>
    <row r="460" spans="1:19" ht="18" x14ac:dyDescent="0.35">
      <c r="A460" s="546" t="s">
        <v>73</v>
      </c>
      <c r="B460" s="547"/>
      <c r="C460" s="547"/>
      <c r="D460" s="547"/>
      <c r="E460" s="547"/>
      <c r="F460" s="548"/>
      <c r="G460" s="549">
        <f t="shared" si="75"/>
        <v>0</v>
      </c>
      <c r="H460" s="550">
        <f t="shared" si="72"/>
        <v>0</v>
      </c>
      <c r="I460" s="551">
        <f t="shared" si="73"/>
        <v>0</v>
      </c>
      <c r="J460" s="547"/>
      <c r="K460" s="547"/>
      <c r="L460" s="547"/>
      <c r="M460" s="552">
        <f t="shared" si="74"/>
        <v>0</v>
      </c>
      <c r="N460" s="534"/>
      <c r="O460" s="534"/>
      <c r="P460" s="534"/>
      <c r="Q460" s="534"/>
      <c r="R460" s="534"/>
      <c r="S460" s="534"/>
    </row>
    <row r="461" spans="1:19" ht="18" x14ac:dyDescent="0.35">
      <c r="A461" s="546" t="s">
        <v>73</v>
      </c>
      <c r="B461" s="547"/>
      <c r="C461" s="547"/>
      <c r="D461" s="547"/>
      <c r="E461" s="547"/>
      <c r="F461" s="548"/>
      <c r="G461" s="549">
        <f>C461*D461*F461</f>
        <v>0</v>
      </c>
      <c r="H461" s="550">
        <f t="shared" si="72"/>
        <v>0</v>
      </c>
      <c r="I461" s="551">
        <f t="shared" si="73"/>
        <v>0</v>
      </c>
      <c r="J461" s="547"/>
      <c r="K461" s="547"/>
      <c r="L461" s="547"/>
      <c r="M461" s="552">
        <f t="shared" si="74"/>
        <v>0</v>
      </c>
      <c r="N461" s="534"/>
      <c r="O461" s="534"/>
      <c r="P461" s="534"/>
      <c r="Q461" s="534"/>
      <c r="R461" s="534"/>
      <c r="S461" s="534"/>
    </row>
    <row r="462" spans="1:19" ht="18" x14ac:dyDescent="0.35">
      <c r="A462" s="546" t="s">
        <v>73</v>
      </c>
      <c r="B462" s="547"/>
      <c r="C462" s="547"/>
      <c r="D462" s="547"/>
      <c r="E462" s="547"/>
      <c r="F462" s="548"/>
      <c r="G462" s="549">
        <f t="shared" ref="G462:G486" si="76">C462*D462*F462</f>
        <v>0</v>
      </c>
      <c r="H462" s="550">
        <f t="shared" si="72"/>
        <v>0</v>
      </c>
      <c r="I462" s="551">
        <f t="shared" si="73"/>
        <v>0</v>
      </c>
      <c r="J462" s="547"/>
      <c r="K462" s="547"/>
      <c r="L462" s="547"/>
      <c r="M462" s="552">
        <f t="shared" si="74"/>
        <v>0</v>
      </c>
      <c r="N462" s="534"/>
      <c r="O462" s="534"/>
      <c r="P462" s="534"/>
      <c r="Q462" s="534"/>
      <c r="R462" s="534"/>
      <c r="S462" s="534"/>
    </row>
    <row r="463" spans="1:19" ht="18" x14ac:dyDescent="0.35">
      <c r="A463" s="546" t="s">
        <v>73</v>
      </c>
      <c r="B463" s="547"/>
      <c r="C463" s="547"/>
      <c r="D463" s="547"/>
      <c r="E463" s="547"/>
      <c r="F463" s="548"/>
      <c r="G463" s="549">
        <f t="shared" si="76"/>
        <v>0</v>
      </c>
      <c r="H463" s="550">
        <f t="shared" si="72"/>
        <v>0</v>
      </c>
      <c r="I463" s="551">
        <f t="shared" si="73"/>
        <v>0</v>
      </c>
      <c r="J463" s="547"/>
      <c r="K463" s="547"/>
      <c r="L463" s="547"/>
      <c r="M463" s="552">
        <f t="shared" si="74"/>
        <v>0</v>
      </c>
      <c r="N463" s="534"/>
      <c r="O463" s="534"/>
      <c r="P463" s="534"/>
      <c r="Q463" s="534"/>
      <c r="R463" s="534"/>
      <c r="S463" s="534"/>
    </row>
    <row r="464" spans="1:19" ht="18" x14ac:dyDescent="0.35">
      <c r="A464" s="546" t="s">
        <v>73</v>
      </c>
      <c r="B464" s="547"/>
      <c r="C464" s="547"/>
      <c r="D464" s="547"/>
      <c r="E464" s="547"/>
      <c r="F464" s="548"/>
      <c r="G464" s="549">
        <f t="shared" si="76"/>
        <v>0</v>
      </c>
      <c r="H464" s="550">
        <f t="shared" si="72"/>
        <v>0</v>
      </c>
      <c r="I464" s="551">
        <f t="shared" si="73"/>
        <v>0</v>
      </c>
      <c r="J464" s="547"/>
      <c r="K464" s="547"/>
      <c r="L464" s="547"/>
      <c r="M464" s="552">
        <f t="shared" si="74"/>
        <v>0</v>
      </c>
      <c r="N464" s="534"/>
      <c r="O464" s="534"/>
      <c r="P464" s="534"/>
      <c r="Q464" s="534"/>
      <c r="R464" s="534"/>
      <c r="S464" s="534"/>
    </row>
    <row r="465" spans="1:19" ht="18" x14ac:dyDescent="0.35">
      <c r="A465" s="546" t="s">
        <v>73</v>
      </c>
      <c r="B465" s="547"/>
      <c r="C465" s="547"/>
      <c r="D465" s="547"/>
      <c r="E465" s="547"/>
      <c r="F465" s="548"/>
      <c r="G465" s="549">
        <f t="shared" si="76"/>
        <v>0</v>
      </c>
      <c r="H465" s="550">
        <f t="shared" si="72"/>
        <v>0</v>
      </c>
      <c r="I465" s="551">
        <f t="shared" si="73"/>
        <v>0</v>
      </c>
      <c r="J465" s="547"/>
      <c r="K465" s="547"/>
      <c r="L465" s="547"/>
      <c r="M465" s="552">
        <f t="shared" si="74"/>
        <v>0</v>
      </c>
      <c r="N465" s="534"/>
      <c r="O465" s="534"/>
      <c r="P465" s="534"/>
      <c r="Q465" s="534"/>
      <c r="R465" s="534"/>
      <c r="S465" s="534"/>
    </row>
    <row r="466" spans="1:19" ht="18" x14ac:dyDescent="0.35">
      <c r="A466" s="546" t="s">
        <v>73</v>
      </c>
      <c r="B466" s="547"/>
      <c r="C466" s="547"/>
      <c r="D466" s="547"/>
      <c r="E466" s="547"/>
      <c r="F466" s="548"/>
      <c r="G466" s="549">
        <f t="shared" si="76"/>
        <v>0</v>
      </c>
      <c r="H466" s="550">
        <f t="shared" si="72"/>
        <v>0</v>
      </c>
      <c r="I466" s="551">
        <f t="shared" si="73"/>
        <v>0</v>
      </c>
      <c r="J466" s="547"/>
      <c r="K466" s="547"/>
      <c r="L466" s="547"/>
      <c r="M466" s="552">
        <f t="shared" si="74"/>
        <v>0</v>
      </c>
      <c r="N466" s="534"/>
      <c r="O466" s="534"/>
      <c r="P466" s="534"/>
      <c r="Q466" s="534"/>
      <c r="R466" s="534"/>
      <c r="S466" s="534"/>
    </row>
    <row r="467" spans="1:19" ht="18" x14ac:dyDescent="0.35">
      <c r="A467" s="546" t="s">
        <v>73</v>
      </c>
      <c r="B467" s="547"/>
      <c r="C467" s="547"/>
      <c r="D467" s="547"/>
      <c r="E467" s="547"/>
      <c r="F467" s="548"/>
      <c r="G467" s="549">
        <f t="shared" si="76"/>
        <v>0</v>
      </c>
      <c r="H467" s="550">
        <f t="shared" si="72"/>
        <v>0</v>
      </c>
      <c r="I467" s="551">
        <f t="shared" si="73"/>
        <v>0</v>
      </c>
      <c r="J467" s="547"/>
      <c r="K467" s="547"/>
      <c r="L467" s="547"/>
      <c r="M467" s="552">
        <f t="shared" si="74"/>
        <v>0</v>
      </c>
      <c r="N467" s="534"/>
      <c r="O467" s="534"/>
      <c r="P467" s="534"/>
      <c r="Q467" s="534"/>
      <c r="R467" s="534"/>
      <c r="S467" s="534"/>
    </row>
    <row r="468" spans="1:19" ht="18" x14ac:dyDescent="0.35">
      <c r="A468" s="546" t="s">
        <v>73</v>
      </c>
      <c r="B468" s="547"/>
      <c r="C468" s="547"/>
      <c r="D468" s="547"/>
      <c r="E468" s="547"/>
      <c r="F468" s="548"/>
      <c r="G468" s="549">
        <f t="shared" si="76"/>
        <v>0</v>
      </c>
      <c r="H468" s="550">
        <f t="shared" si="72"/>
        <v>0</v>
      </c>
      <c r="I468" s="551">
        <f t="shared" si="73"/>
        <v>0</v>
      </c>
      <c r="J468" s="547"/>
      <c r="K468" s="547"/>
      <c r="L468" s="547"/>
      <c r="M468" s="552">
        <f t="shared" si="74"/>
        <v>0</v>
      </c>
      <c r="N468" s="534"/>
      <c r="O468" s="534"/>
      <c r="P468" s="534"/>
      <c r="Q468" s="534"/>
      <c r="R468" s="534"/>
      <c r="S468" s="534"/>
    </row>
    <row r="469" spans="1:19" ht="18" x14ac:dyDescent="0.35">
      <c r="A469" s="546" t="s">
        <v>73</v>
      </c>
      <c r="B469" s="547"/>
      <c r="C469" s="547"/>
      <c r="D469" s="547"/>
      <c r="E469" s="547"/>
      <c r="F469" s="548"/>
      <c r="G469" s="549">
        <f t="shared" si="76"/>
        <v>0</v>
      </c>
      <c r="H469" s="550">
        <f>((E469*2*F469)+(D469*F469))*C469</f>
        <v>0</v>
      </c>
      <c r="I469" s="551">
        <f t="shared" si="73"/>
        <v>0</v>
      </c>
      <c r="J469" s="547"/>
      <c r="K469" s="547"/>
      <c r="L469" s="547"/>
      <c r="M469" s="552">
        <f t="shared" si="74"/>
        <v>0</v>
      </c>
      <c r="N469" s="534"/>
      <c r="O469" s="534"/>
      <c r="P469" s="534"/>
      <c r="Q469" s="534"/>
      <c r="R469" s="534"/>
      <c r="S469" s="534"/>
    </row>
    <row r="470" spans="1:19" ht="18" x14ac:dyDescent="0.35">
      <c r="A470" s="546" t="s">
        <v>73</v>
      </c>
      <c r="B470" s="547"/>
      <c r="C470" s="547"/>
      <c r="D470" s="547"/>
      <c r="E470" s="547"/>
      <c r="F470" s="548"/>
      <c r="G470" s="549">
        <f t="shared" si="76"/>
        <v>0</v>
      </c>
      <c r="H470" s="550">
        <f t="shared" si="72"/>
        <v>0</v>
      </c>
      <c r="I470" s="551">
        <f t="shared" si="73"/>
        <v>0</v>
      </c>
      <c r="J470" s="547"/>
      <c r="K470" s="547"/>
      <c r="L470" s="547"/>
      <c r="M470" s="552">
        <f t="shared" si="74"/>
        <v>0</v>
      </c>
      <c r="N470" s="534"/>
      <c r="O470" s="534"/>
      <c r="P470" s="534"/>
      <c r="Q470" s="534"/>
      <c r="R470" s="534"/>
      <c r="S470" s="534"/>
    </row>
    <row r="471" spans="1:19" ht="18" x14ac:dyDescent="0.35">
      <c r="A471" s="546" t="s">
        <v>73</v>
      </c>
      <c r="B471" s="547"/>
      <c r="C471" s="547"/>
      <c r="D471" s="547"/>
      <c r="E471" s="547"/>
      <c r="F471" s="548"/>
      <c r="G471" s="549">
        <f t="shared" si="76"/>
        <v>0</v>
      </c>
      <c r="H471" s="550">
        <f t="shared" si="72"/>
        <v>0</v>
      </c>
      <c r="I471" s="551">
        <f t="shared" si="73"/>
        <v>0</v>
      </c>
      <c r="J471" s="547"/>
      <c r="K471" s="547"/>
      <c r="L471" s="547"/>
      <c r="M471" s="552">
        <f t="shared" si="74"/>
        <v>0</v>
      </c>
      <c r="N471" s="534"/>
      <c r="O471" s="534"/>
      <c r="P471" s="534"/>
      <c r="Q471" s="534"/>
      <c r="R471" s="534"/>
      <c r="S471" s="534"/>
    </row>
    <row r="472" spans="1:19" ht="18" x14ac:dyDescent="0.35">
      <c r="A472" s="546" t="s">
        <v>73</v>
      </c>
      <c r="B472" s="547"/>
      <c r="C472" s="547"/>
      <c r="D472" s="547"/>
      <c r="E472" s="547"/>
      <c r="F472" s="548"/>
      <c r="G472" s="549">
        <f t="shared" si="76"/>
        <v>0</v>
      </c>
      <c r="H472" s="550">
        <f t="shared" si="72"/>
        <v>0</v>
      </c>
      <c r="I472" s="551">
        <f t="shared" si="73"/>
        <v>0</v>
      </c>
      <c r="J472" s="547"/>
      <c r="K472" s="547"/>
      <c r="L472" s="547"/>
      <c r="M472" s="552">
        <f t="shared" si="74"/>
        <v>0</v>
      </c>
      <c r="N472" s="534"/>
      <c r="O472" s="534"/>
      <c r="P472" s="534"/>
      <c r="Q472" s="534"/>
      <c r="R472" s="534"/>
      <c r="S472" s="534"/>
    </row>
    <row r="473" spans="1:19" ht="18" x14ac:dyDescent="0.35">
      <c r="A473" s="546" t="s">
        <v>73</v>
      </c>
      <c r="B473" s="547"/>
      <c r="C473" s="547"/>
      <c r="D473" s="547"/>
      <c r="E473" s="547"/>
      <c r="F473" s="548"/>
      <c r="G473" s="549">
        <f t="shared" si="76"/>
        <v>0</v>
      </c>
      <c r="H473" s="550">
        <f t="shared" si="72"/>
        <v>0</v>
      </c>
      <c r="I473" s="551">
        <f t="shared" si="73"/>
        <v>0</v>
      </c>
      <c r="J473" s="547"/>
      <c r="K473" s="547"/>
      <c r="L473" s="547"/>
      <c r="M473" s="552">
        <f t="shared" si="74"/>
        <v>0</v>
      </c>
      <c r="N473" s="534"/>
      <c r="O473" s="534"/>
      <c r="P473" s="534"/>
      <c r="Q473" s="534"/>
      <c r="R473" s="534"/>
      <c r="S473" s="534"/>
    </row>
    <row r="474" spans="1:19" ht="18" x14ac:dyDescent="0.35">
      <c r="A474" s="546" t="s">
        <v>73</v>
      </c>
      <c r="B474" s="547"/>
      <c r="C474" s="547"/>
      <c r="D474" s="547"/>
      <c r="E474" s="547"/>
      <c r="F474" s="548"/>
      <c r="G474" s="549">
        <f t="shared" si="76"/>
        <v>0</v>
      </c>
      <c r="H474" s="550">
        <f t="shared" si="72"/>
        <v>0</v>
      </c>
      <c r="I474" s="551">
        <f t="shared" si="73"/>
        <v>0</v>
      </c>
      <c r="J474" s="547"/>
      <c r="K474" s="547"/>
      <c r="L474" s="547"/>
      <c r="M474" s="552">
        <f t="shared" si="74"/>
        <v>0</v>
      </c>
      <c r="N474" s="534"/>
      <c r="O474" s="534"/>
      <c r="P474" s="534"/>
      <c r="Q474" s="534"/>
      <c r="R474" s="534"/>
      <c r="S474" s="534"/>
    </row>
    <row r="475" spans="1:19" ht="18" x14ac:dyDescent="0.35">
      <c r="A475" s="546" t="s">
        <v>73</v>
      </c>
      <c r="B475" s="547"/>
      <c r="C475" s="547"/>
      <c r="D475" s="547"/>
      <c r="E475" s="547"/>
      <c r="F475" s="548"/>
      <c r="G475" s="549">
        <f t="shared" si="76"/>
        <v>0</v>
      </c>
      <c r="H475" s="550">
        <f t="shared" si="72"/>
        <v>0</v>
      </c>
      <c r="I475" s="551">
        <f t="shared" si="73"/>
        <v>0</v>
      </c>
      <c r="J475" s="547"/>
      <c r="K475" s="547"/>
      <c r="L475" s="547"/>
      <c r="M475" s="552">
        <f t="shared" si="74"/>
        <v>0</v>
      </c>
      <c r="N475" s="534"/>
      <c r="O475" s="534"/>
      <c r="P475" s="534"/>
      <c r="Q475" s="534"/>
      <c r="R475" s="534"/>
      <c r="S475" s="534"/>
    </row>
    <row r="476" spans="1:19" ht="18" x14ac:dyDescent="0.35">
      <c r="A476" s="546" t="s">
        <v>73</v>
      </c>
      <c r="B476" s="547"/>
      <c r="C476" s="547"/>
      <c r="D476" s="547"/>
      <c r="E476" s="547"/>
      <c r="F476" s="548"/>
      <c r="G476" s="549">
        <f t="shared" si="76"/>
        <v>0</v>
      </c>
      <c r="H476" s="550">
        <f t="shared" si="72"/>
        <v>0</v>
      </c>
      <c r="I476" s="551">
        <f t="shared" si="73"/>
        <v>0</v>
      </c>
      <c r="J476" s="547"/>
      <c r="K476" s="547"/>
      <c r="L476" s="547"/>
      <c r="M476" s="552">
        <f t="shared" si="74"/>
        <v>0</v>
      </c>
      <c r="N476" s="534"/>
      <c r="O476" s="534"/>
      <c r="P476" s="534"/>
      <c r="Q476" s="534"/>
      <c r="R476" s="534"/>
      <c r="S476" s="534"/>
    </row>
    <row r="477" spans="1:19" ht="18" x14ac:dyDescent="0.35">
      <c r="A477" s="546" t="s">
        <v>73</v>
      </c>
      <c r="B477" s="547"/>
      <c r="C477" s="547"/>
      <c r="D477" s="547"/>
      <c r="E477" s="547"/>
      <c r="F477" s="548"/>
      <c r="G477" s="549">
        <f t="shared" si="76"/>
        <v>0</v>
      </c>
      <c r="H477" s="550">
        <f t="shared" si="72"/>
        <v>0</v>
      </c>
      <c r="I477" s="551">
        <f t="shared" si="73"/>
        <v>0</v>
      </c>
      <c r="J477" s="547"/>
      <c r="K477" s="547"/>
      <c r="L477" s="547"/>
      <c r="M477" s="552">
        <f t="shared" si="74"/>
        <v>0</v>
      </c>
      <c r="N477" s="534"/>
      <c r="O477" s="534"/>
      <c r="P477" s="534"/>
      <c r="Q477" s="534"/>
      <c r="R477" s="534"/>
      <c r="S477" s="534"/>
    </row>
    <row r="478" spans="1:19" ht="18" x14ac:dyDescent="0.35">
      <c r="A478" s="546" t="s">
        <v>73</v>
      </c>
      <c r="B478" s="547"/>
      <c r="C478" s="547"/>
      <c r="D478" s="547"/>
      <c r="E478" s="547"/>
      <c r="F478" s="548"/>
      <c r="G478" s="549">
        <f t="shared" si="76"/>
        <v>0</v>
      </c>
      <c r="H478" s="550">
        <f t="shared" si="72"/>
        <v>0</v>
      </c>
      <c r="I478" s="551">
        <f t="shared" si="73"/>
        <v>0</v>
      </c>
      <c r="J478" s="547"/>
      <c r="K478" s="547"/>
      <c r="L478" s="547"/>
      <c r="M478" s="552">
        <f t="shared" si="74"/>
        <v>0</v>
      </c>
      <c r="N478" s="534"/>
      <c r="O478" s="534"/>
      <c r="P478" s="534"/>
      <c r="Q478" s="534"/>
      <c r="R478" s="534"/>
      <c r="S478" s="534"/>
    </row>
    <row r="479" spans="1:19" ht="18" x14ac:dyDescent="0.35">
      <c r="A479" s="546" t="s">
        <v>73</v>
      </c>
      <c r="B479" s="547"/>
      <c r="C479" s="547"/>
      <c r="D479" s="547"/>
      <c r="E479" s="547"/>
      <c r="F479" s="548"/>
      <c r="G479" s="549">
        <f t="shared" si="76"/>
        <v>0</v>
      </c>
      <c r="H479" s="550">
        <f t="shared" si="72"/>
        <v>0</v>
      </c>
      <c r="I479" s="551">
        <f t="shared" si="73"/>
        <v>0</v>
      </c>
      <c r="J479" s="547"/>
      <c r="K479" s="547"/>
      <c r="L479" s="547"/>
      <c r="M479" s="552">
        <f t="shared" si="74"/>
        <v>0</v>
      </c>
      <c r="N479" s="534"/>
      <c r="O479" s="534"/>
      <c r="P479" s="534"/>
      <c r="Q479" s="534"/>
      <c r="R479" s="534"/>
      <c r="S479" s="534"/>
    </row>
    <row r="480" spans="1:19" ht="18" x14ac:dyDescent="0.35">
      <c r="A480" s="546" t="s">
        <v>73</v>
      </c>
      <c r="B480" s="547"/>
      <c r="C480" s="547"/>
      <c r="D480" s="547"/>
      <c r="E480" s="547"/>
      <c r="F480" s="548"/>
      <c r="G480" s="549">
        <f t="shared" si="76"/>
        <v>0</v>
      </c>
      <c r="H480" s="550">
        <f t="shared" si="72"/>
        <v>0</v>
      </c>
      <c r="I480" s="551">
        <f t="shared" si="73"/>
        <v>0</v>
      </c>
      <c r="J480" s="547"/>
      <c r="K480" s="547"/>
      <c r="L480" s="547"/>
      <c r="M480" s="552">
        <f t="shared" si="74"/>
        <v>0</v>
      </c>
      <c r="N480" s="534"/>
      <c r="O480" s="534"/>
      <c r="P480" s="534"/>
      <c r="Q480" s="534"/>
      <c r="R480" s="534"/>
      <c r="S480" s="534"/>
    </row>
    <row r="481" spans="1:19" ht="18" x14ac:dyDescent="0.35">
      <c r="A481" s="546" t="s">
        <v>73</v>
      </c>
      <c r="B481" s="547"/>
      <c r="C481" s="547"/>
      <c r="D481" s="547"/>
      <c r="E481" s="547"/>
      <c r="F481" s="548"/>
      <c r="G481" s="549">
        <f t="shared" si="76"/>
        <v>0</v>
      </c>
      <c r="H481" s="550">
        <f t="shared" si="72"/>
        <v>0</v>
      </c>
      <c r="I481" s="551">
        <f t="shared" si="73"/>
        <v>0</v>
      </c>
      <c r="J481" s="547"/>
      <c r="K481" s="547"/>
      <c r="L481" s="547"/>
      <c r="M481" s="552">
        <f t="shared" si="74"/>
        <v>0</v>
      </c>
      <c r="N481" s="534"/>
      <c r="O481" s="534"/>
      <c r="P481" s="534"/>
      <c r="Q481" s="534"/>
      <c r="R481" s="534"/>
      <c r="S481" s="534"/>
    </row>
    <row r="482" spans="1:19" ht="18" x14ac:dyDescent="0.35">
      <c r="A482" s="546" t="s">
        <v>73</v>
      </c>
      <c r="B482" s="547"/>
      <c r="C482" s="547"/>
      <c r="D482" s="547"/>
      <c r="E482" s="547"/>
      <c r="F482" s="548"/>
      <c r="G482" s="549">
        <f>C482*D482*F482</f>
        <v>0</v>
      </c>
      <c r="H482" s="550">
        <f>((E482*2*F482)+(D482*F482))*C482</f>
        <v>0</v>
      </c>
      <c r="I482" s="551">
        <f>C482*D482*E482*F482</f>
        <v>0</v>
      </c>
      <c r="J482" s="547"/>
      <c r="K482" s="547"/>
      <c r="L482" s="547"/>
      <c r="M482" s="552">
        <f>J482*K482*L482</f>
        <v>0</v>
      </c>
      <c r="N482" s="534"/>
      <c r="O482" s="534"/>
      <c r="P482" s="534"/>
      <c r="Q482" s="534"/>
      <c r="R482" s="534"/>
      <c r="S482" s="534"/>
    </row>
    <row r="483" spans="1:19" ht="18" x14ac:dyDescent="0.35">
      <c r="A483" s="546" t="s">
        <v>73</v>
      </c>
      <c r="B483" s="547"/>
      <c r="C483" s="547"/>
      <c r="D483" s="547"/>
      <c r="E483" s="547"/>
      <c r="F483" s="548"/>
      <c r="G483" s="549">
        <f>C483*D483*F483</f>
        <v>0</v>
      </c>
      <c r="H483" s="550">
        <f>((E483*2*F483)+(D483*F483))*C483</f>
        <v>0</v>
      </c>
      <c r="I483" s="551">
        <f>C483*D483*E483*F483</f>
        <v>0</v>
      </c>
      <c r="J483" s="547"/>
      <c r="K483" s="547"/>
      <c r="L483" s="547"/>
      <c r="M483" s="552">
        <f>J483*K483*L483</f>
        <v>0</v>
      </c>
      <c r="N483" s="534"/>
      <c r="O483" s="534"/>
      <c r="P483" s="534"/>
      <c r="Q483" s="534"/>
      <c r="R483" s="534"/>
      <c r="S483" s="534"/>
    </row>
    <row r="484" spans="1:19" ht="18" x14ac:dyDescent="0.35">
      <c r="A484" s="546" t="s">
        <v>73</v>
      </c>
      <c r="B484" s="547"/>
      <c r="C484" s="547"/>
      <c r="D484" s="547"/>
      <c r="E484" s="547"/>
      <c r="F484" s="548"/>
      <c r="G484" s="549">
        <f t="shared" si="76"/>
        <v>0</v>
      </c>
      <c r="H484" s="550">
        <f t="shared" si="72"/>
        <v>0</v>
      </c>
      <c r="I484" s="551">
        <f t="shared" si="73"/>
        <v>0</v>
      </c>
      <c r="J484" s="547"/>
      <c r="K484" s="547"/>
      <c r="L484" s="547"/>
      <c r="M484" s="552">
        <f t="shared" si="74"/>
        <v>0</v>
      </c>
      <c r="N484" s="534"/>
      <c r="O484" s="534"/>
      <c r="P484" s="534"/>
      <c r="Q484" s="534"/>
      <c r="R484" s="534"/>
      <c r="S484" s="534"/>
    </row>
    <row r="485" spans="1:19" ht="18" x14ac:dyDescent="0.35">
      <c r="A485" s="546" t="s">
        <v>73</v>
      </c>
      <c r="B485" s="547"/>
      <c r="C485" s="547"/>
      <c r="D485" s="547"/>
      <c r="E485" s="547"/>
      <c r="F485" s="548"/>
      <c r="G485" s="549">
        <f t="shared" si="76"/>
        <v>0</v>
      </c>
      <c r="H485" s="550">
        <f t="shared" si="72"/>
        <v>0</v>
      </c>
      <c r="I485" s="551">
        <f t="shared" si="73"/>
        <v>0</v>
      </c>
      <c r="J485" s="547"/>
      <c r="K485" s="547"/>
      <c r="L485" s="547"/>
      <c r="M485" s="552">
        <f t="shared" si="74"/>
        <v>0</v>
      </c>
      <c r="N485" s="534"/>
      <c r="O485" s="534"/>
      <c r="P485" s="534"/>
      <c r="Q485" s="534"/>
      <c r="R485" s="534"/>
      <c r="S485" s="534"/>
    </row>
    <row r="486" spans="1:19" ht="18.600000000000001" thickBot="1" x14ac:dyDescent="0.4">
      <c r="A486" s="553" t="s">
        <v>73</v>
      </c>
      <c r="B486" s="554"/>
      <c r="C486" s="554"/>
      <c r="D486" s="554"/>
      <c r="E486" s="554"/>
      <c r="F486" s="555"/>
      <c r="G486" s="556">
        <f t="shared" si="76"/>
        <v>0</v>
      </c>
      <c r="H486" s="557">
        <f t="shared" si="72"/>
        <v>0</v>
      </c>
      <c r="I486" s="558">
        <f t="shared" si="73"/>
        <v>0</v>
      </c>
      <c r="J486" s="554"/>
      <c r="K486" s="554"/>
      <c r="L486" s="554"/>
      <c r="M486" s="559">
        <f t="shared" si="74"/>
        <v>0</v>
      </c>
      <c r="N486" s="534"/>
      <c r="O486" s="534"/>
      <c r="P486" s="534"/>
      <c r="Q486" s="534"/>
      <c r="R486" s="534"/>
      <c r="S486" s="534"/>
    </row>
    <row r="487" spans="1:19" ht="27" thickTop="1" thickBot="1" x14ac:dyDescent="0.55000000000000004">
      <c r="A487" s="560"/>
      <c r="B487" s="561"/>
      <c r="C487" s="560"/>
      <c r="D487" s="562"/>
      <c r="E487" s="562"/>
      <c r="F487" s="563" t="s">
        <v>6</v>
      </c>
      <c r="G487" s="564">
        <f>SUM(G437:G486)</f>
        <v>0</v>
      </c>
      <c r="H487" s="564">
        <f>SUM(H437:H486)</f>
        <v>0</v>
      </c>
      <c r="I487" s="564">
        <f>SUM(I437:I486)</f>
        <v>0</v>
      </c>
      <c r="J487" s="565"/>
      <c r="K487" s="564"/>
      <c r="L487" s="564"/>
      <c r="M487" s="565">
        <f>SUM(M437:M486)</f>
        <v>0</v>
      </c>
      <c r="N487" s="566"/>
      <c r="O487" s="534"/>
      <c r="P487" s="534"/>
      <c r="Q487" s="534"/>
      <c r="R487" s="534"/>
      <c r="S487" s="534"/>
    </row>
    <row r="488" spans="1:19" ht="18.600000000000001" thickTop="1" x14ac:dyDescent="0.35">
      <c r="A488" s="567"/>
      <c r="B488" s="568"/>
      <c r="C488" s="569"/>
      <c r="D488" s="569"/>
      <c r="E488" s="569"/>
      <c r="F488" s="569"/>
      <c r="G488" s="569"/>
      <c r="H488" s="569"/>
      <c r="I488" s="569"/>
      <c r="J488" s="569"/>
      <c r="K488" s="534"/>
      <c r="L488" s="534"/>
      <c r="M488" s="534"/>
      <c r="N488" s="534"/>
      <c r="O488" s="534"/>
      <c r="P488" s="534"/>
      <c r="Q488" s="534"/>
      <c r="R488" s="534"/>
      <c r="S488" s="534"/>
    </row>
    <row r="489" spans="1:19" ht="18" x14ac:dyDescent="0.35">
      <c r="A489" s="534"/>
      <c r="B489" s="534"/>
      <c r="C489" s="534"/>
      <c r="D489" s="534"/>
      <c r="E489" s="534"/>
      <c r="F489" s="534"/>
      <c r="G489" s="534"/>
      <c r="H489" s="534"/>
      <c r="I489" s="534"/>
      <c r="J489" s="534"/>
      <c r="K489" s="534"/>
      <c r="L489" s="534"/>
      <c r="M489" s="534"/>
      <c r="N489" s="534"/>
      <c r="O489" s="534"/>
      <c r="P489" s="534"/>
      <c r="Q489" s="534"/>
      <c r="R489" s="534"/>
      <c r="S489" s="534"/>
    </row>
    <row r="490" spans="1:19" ht="18" x14ac:dyDescent="0.35">
      <c r="A490" s="534"/>
      <c r="B490" s="534"/>
      <c r="C490" s="534"/>
      <c r="D490" s="534"/>
      <c r="E490" s="534"/>
      <c r="F490" s="534"/>
      <c r="G490" s="534"/>
      <c r="H490" s="534"/>
      <c r="I490" s="534"/>
      <c r="J490" s="534"/>
      <c r="K490" s="534"/>
      <c r="L490" s="534"/>
      <c r="M490" s="534"/>
      <c r="N490" s="534"/>
      <c r="O490" s="534"/>
      <c r="P490" s="534"/>
      <c r="Q490" s="534"/>
      <c r="R490" s="534"/>
      <c r="S490" s="534"/>
    </row>
    <row r="491" spans="1:19" ht="18" x14ac:dyDescent="0.35">
      <c r="A491" s="534"/>
      <c r="B491" s="534"/>
      <c r="C491" s="534"/>
      <c r="D491" s="534"/>
      <c r="E491" s="534"/>
      <c r="F491" s="534"/>
      <c r="G491" s="534"/>
      <c r="H491" s="534"/>
      <c r="I491" s="534"/>
      <c r="J491" s="534"/>
      <c r="K491" s="534"/>
      <c r="L491" s="534"/>
      <c r="M491" s="534"/>
      <c r="N491" s="534"/>
      <c r="O491" s="534"/>
      <c r="P491" s="534"/>
      <c r="Q491" s="534"/>
      <c r="R491" s="534"/>
      <c r="S491" s="534"/>
    </row>
    <row r="492" spans="1:19" ht="18" x14ac:dyDescent="0.35">
      <c r="A492" s="534"/>
      <c r="B492" s="534"/>
      <c r="C492" s="534"/>
      <c r="D492" s="534"/>
      <c r="E492" s="534"/>
      <c r="F492" s="534"/>
      <c r="G492" s="534"/>
      <c r="H492" s="534"/>
      <c r="I492" s="534"/>
      <c r="J492" s="534"/>
      <c r="K492" s="534"/>
      <c r="L492" s="534"/>
      <c r="M492" s="534"/>
      <c r="N492" s="534"/>
      <c r="O492" s="534"/>
      <c r="P492" s="534"/>
      <c r="Q492" s="534"/>
      <c r="R492" s="534"/>
      <c r="S492" s="534"/>
    </row>
    <row r="493" spans="1:19" ht="18" x14ac:dyDescent="0.35">
      <c r="A493" s="534"/>
      <c r="B493" s="534"/>
      <c r="C493" s="534"/>
      <c r="D493" s="534"/>
      <c r="E493" s="534"/>
      <c r="F493" s="534"/>
      <c r="G493" s="534"/>
      <c r="H493" s="534"/>
      <c r="I493" s="534"/>
      <c r="J493" s="534"/>
      <c r="K493" s="534"/>
      <c r="L493" s="534"/>
      <c r="M493" s="534"/>
      <c r="N493" s="534"/>
      <c r="O493" s="534"/>
      <c r="P493" s="534"/>
      <c r="Q493" s="534"/>
      <c r="R493" s="534"/>
      <c r="S493" s="534"/>
    </row>
    <row r="494" spans="1:19" ht="18" x14ac:dyDescent="0.35">
      <c r="A494" s="534"/>
      <c r="B494" s="534"/>
      <c r="C494" s="534"/>
      <c r="D494" s="534"/>
      <c r="E494" s="534"/>
      <c r="F494" s="534"/>
      <c r="G494" s="534"/>
      <c r="H494" s="534"/>
      <c r="I494" s="534"/>
      <c r="J494" s="534"/>
      <c r="K494" s="534"/>
      <c r="L494" s="534"/>
      <c r="M494" s="534"/>
      <c r="N494" s="534"/>
      <c r="O494" s="534"/>
      <c r="P494" s="534"/>
      <c r="Q494" s="534"/>
      <c r="R494" s="534"/>
      <c r="S494" s="534"/>
    </row>
    <row r="495" spans="1:19" ht="18" x14ac:dyDescent="0.35">
      <c r="A495" s="534"/>
      <c r="B495" s="534"/>
      <c r="C495" s="534"/>
      <c r="D495" s="534"/>
      <c r="E495" s="534"/>
      <c r="F495" s="534"/>
      <c r="G495" s="534"/>
      <c r="H495" s="534"/>
      <c r="I495" s="534"/>
      <c r="J495" s="534"/>
      <c r="K495" s="534"/>
      <c r="L495" s="534"/>
      <c r="M495" s="534"/>
      <c r="N495" s="534"/>
      <c r="O495" s="534"/>
      <c r="P495" s="534"/>
      <c r="Q495" s="534"/>
      <c r="R495" s="534"/>
      <c r="S495" s="534"/>
    </row>
    <row r="496" spans="1:19" ht="18" x14ac:dyDescent="0.35">
      <c r="A496" s="534"/>
      <c r="B496" s="534"/>
      <c r="C496" s="534"/>
      <c r="D496" s="534"/>
      <c r="E496" s="534"/>
      <c r="F496" s="534"/>
      <c r="G496" s="534"/>
      <c r="H496" s="534"/>
      <c r="I496" s="534"/>
      <c r="J496" s="534"/>
      <c r="K496" s="534"/>
      <c r="L496" s="534"/>
      <c r="M496" s="534"/>
      <c r="N496" s="534"/>
      <c r="O496" s="534"/>
      <c r="P496" s="534"/>
      <c r="Q496" s="534"/>
      <c r="R496" s="534"/>
      <c r="S496" s="534"/>
    </row>
    <row r="497" spans="1:19" ht="18" x14ac:dyDescent="0.35">
      <c r="A497" s="534"/>
      <c r="B497" s="534"/>
      <c r="C497" s="534"/>
      <c r="D497" s="534"/>
      <c r="E497" s="534"/>
      <c r="F497" s="534"/>
      <c r="G497" s="534"/>
      <c r="H497" s="534"/>
      <c r="I497" s="534"/>
      <c r="J497" s="534"/>
      <c r="K497" s="534"/>
      <c r="L497" s="534"/>
      <c r="M497" s="534"/>
      <c r="N497" s="534"/>
      <c r="O497" s="534"/>
      <c r="P497" s="534"/>
      <c r="Q497" s="534"/>
      <c r="R497" s="534"/>
      <c r="S497" s="534"/>
    </row>
    <row r="498" spans="1:19" ht="18" x14ac:dyDescent="0.35">
      <c r="A498" s="534"/>
      <c r="B498" s="534"/>
      <c r="C498" s="534"/>
      <c r="D498" s="534"/>
      <c r="E498" s="534"/>
      <c r="F498" s="534"/>
      <c r="G498" s="534"/>
      <c r="H498" s="534"/>
      <c r="I498" s="534"/>
      <c r="J498" s="534"/>
      <c r="K498" s="534"/>
      <c r="L498" s="534"/>
      <c r="M498" s="534"/>
      <c r="N498" s="534"/>
      <c r="O498" s="534"/>
      <c r="P498" s="534"/>
      <c r="Q498" s="534"/>
      <c r="R498" s="534"/>
      <c r="S498" s="534"/>
    </row>
  </sheetData>
  <mergeCells count="10">
    <mergeCell ref="A273:M273"/>
    <mergeCell ref="A327:M327"/>
    <mergeCell ref="A381:M381"/>
    <mergeCell ref="A435:M435"/>
    <mergeCell ref="A1:M1"/>
    <mergeCell ref="A3:M3"/>
    <mergeCell ref="A57:M57"/>
    <mergeCell ref="A111:M111"/>
    <mergeCell ref="A165:M165"/>
    <mergeCell ref="A219:M21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7C39-1ACA-4A82-B8F7-A400ECF4671B}">
  <dimension ref="B1:T70"/>
  <sheetViews>
    <sheetView showGridLines="0" zoomScale="55" zoomScaleNormal="55" workbookViewId="0">
      <selection activeCell="C8" sqref="C8"/>
    </sheetView>
  </sheetViews>
  <sheetFormatPr defaultColWidth="8.88671875" defaultRowHeight="20.399999999999999" x14ac:dyDescent="0.65"/>
  <cols>
    <col min="1" max="1" width="3" style="1" customWidth="1"/>
    <col min="2" max="2" width="6.5546875" style="1" customWidth="1"/>
    <col min="3" max="3" width="38.88671875" style="1" customWidth="1"/>
    <col min="4" max="4" width="13.44140625" style="1" bestFit="1" customWidth="1"/>
    <col min="5" max="5" width="23.6640625" style="1" bestFit="1" customWidth="1"/>
    <col min="6" max="6" width="25.88671875" style="1" bestFit="1" customWidth="1"/>
    <col min="7" max="7" width="22.6640625" style="1" bestFit="1" customWidth="1"/>
    <col min="8" max="8" width="14.33203125" style="1" bestFit="1" customWidth="1"/>
    <col min="9" max="9" width="23" style="1" bestFit="1" customWidth="1"/>
    <col min="10" max="10" width="27" style="1" bestFit="1" customWidth="1"/>
    <col min="11" max="11" width="30.5546875" style="1" bestFit="1" customWidth="1"/>
    <col min="12" max="12" width="29.33203125" style="1" bestFit="1" customWidth="1"/>
    <col min="13" max="13" width="27" style="1" bestFit="1" customWidth="1"/>
    <col min="14" max="14" width="28.33203125" style="1" bestFit="1" customWidth="1"/>
    <col min="15" max="16384" width="8.88671875" style="1"/>
  </cols>
  <sheetData>
    <row r="1" spans="2:20" ht="9" customHeight="1" x14ac:dyDescent="0.65"/>
    <row r="2" spans="2:20" ht="48" customHeight="1" x14ac:dyDescent="1.05">
      <c r="B2" s="635" t="s">
        <v>58</v>
      </c>
      <c r="C2" s="635"/>
      <c r="D2" s="635"/>
      <c r="E2" s="635"/>
      <c r="F2" s="635"/>
      <c r="G2" s="635"/>
      <c r="H2" s="635"/>
      <c r="I2" s="635"/>
      <c r="J2" s="635"/>
      <c r="K2" s="635"/>
      <c r="L2" s="4"/>
      <c r="M2" s="4"/>
      <c r="N2" s="4"/>
      <c r="O2" s="5"/>
      <c r="P2" s="5"/>
      <c r="Q2" s="2"/>
      <c r="R2" s="2"/>
      <c r="S2" s="2"/>
      <c r="T2" s="2"/>
    </row>
    <row r="3" spans="2:20" ht="25.8" x14ac:dyDescent="0.8">
      <c r="B3" s="636" t="s">
        <v>106</v>
      </c>
      <c r="C3" s="637"/>
      <c r="D3" s="637"/>
      <c r="E3" s="637"/>
      <c r="F3" s="637"/>
      <c r="G3" s="637"/>
      <c r="H3" s="637"/>
      <c r="I3" s="637"/>
      <c r="J3" s="637"/>
      <c r="K3" s="637"/>
      <c r="L3" s="4"/>
      <c r="M3" s="4"/>
      <c r="N3" s="4"/>
      <c r="O3" s="4"/>
      <c r="P3" s="4"/>
      <c r="Q3" s="4"/>
      <c r="R3" s="4"/>
      <c r="S3" s="4"/>
      <c r="T3" s="4"/>
    </row>
    <row r="4" spans="2:20" ht="25.8" x14ac:dyDescent="0.8">
      <c r="B4" s="636"/>
      <c r="C4" s="637"/>
      <c r="D4" s="637"/>
      <c r="E4" s="637"/>
      <c r="F4" s="637"/>
      <c r="G4" s="637"/>
      <c r="H4" s="637"/>
      <c r="I4" s="637"/>
      <c r="J4" s="637"/>
      <c r="K4" s="637"/>
      <c r="L4" s="4"/>
      <c r="M4" s="4"/>
      <c r="N4" s="4"/>
      <c r="O4" s="4"/>
      <c r="P4" s="4"/>
      <c r="Q4" s="4"/>
      <c r="R4" s="4"/>
      <c r="S4" s="4"/>
      <c r="T4" s="4"/>
    </row>
    <row r="5" spans="2:20" ht="26.4" thickBot="1" x14ac:dyDescent="0.85">
      <c r="B5" s="638"/>
      <c r="C5" s="639"/>
      <c r="D5" s="639"/>
      <c r="E5" s="639"/>
      <c r="F5" s="639"/>
      <c r="G5" s="639"/>
      <c r="H5" s="639"/>
      <c r="I5" s="639"/>
      <c r="J5" s="639"/>
      <c r="K5" s="639"/>
      <c r="L5" s="4"/>
      <c r="M5" s="4"/>
      <c r="N5" s="4"/>
      <c r="O5" s="4"/>
      <c r="P5" s="4"/>
      <c r="Q5" s="4"/>
      <c r="R5" s="4"/>
      <c r="S5" s="4"/>
      <c r="T5" s="4"/>
    </row>
    <row r="6" spans="2:20" ht="27" thickTop="1" thickBot="1" x14ac:dyDescent="0.85">
      <c r="B6" s="25"/>
      <c r="C6" s="26" t="s">
        <v>60</v>
      </c>
      <c r="D6" s="26" t="s">
        <v>61</v>
      </c>
      <c r="E6" s="26" t="s">
        <v>107</v>
      </c>
      <c r="F6" s="26" t="s">
        <v>80</v>
      </c>
      <c r="G6" s="26" t="s">
        <v>108</v>
      </c>
      <c r="H6" s="26" t="s">
        <v>68</v>
      </c>
      <c r="I6" s="26" t="s">
        <v>69</v>
      </c>
      <c r="J6" s="27" t="s">
        <v>70</v>
      </c>
      <c r="K6" s="28" t="s">
        <v>71</v>
      </c>
      <c r="L6" s="4"/>
      <c r="M6" s="4"/>
      <c r="N6" s="4"/>
      <c r="O6" s="4"/>
      <c r="P6" s="4"/>
      <c r="Q6" s="4"/>
      <c r="R6" s="4"/>
      <c r="S6" s="4"/>
      <c r="T6" s="4"/>
    </row>
    <row r="7" spans="2:20" ht="26.4" thickTop="1" x14ac:dyDescent="0.8">
      <c r="B7" s="282" t="s">
        <v>73</v>
      </c>
      <c r="C7" s="278"/>
      <c r="D7" s="278"/>
      <c r="E7" s="278"/>
      <c r="F7" s="278"/>
      <c r="G7" s="278"/>
      <c r="H7" s="22">
        <f>D7*E7*G7</f>
        <v>0</v>
      </c>
      <c r="I7" s="23">
        <f>((F7*2*G7)+(E7*G7))*D7</f>
        <v>0</v>
      </c>
      <c r="J7" s="24">
        <f t="shared" ref="J7:J56" si="0">D7*E7*F7*G7</f>
        <v>0</v>
      </c>
      <c r="K7" s="29">
        <f>D7*(E7+0.5+0.5)*F7*(G7+0.5+0.5)</f>
        <v>0</v>
      </c>
      <c r="L7" s="4"/>
      <c r="M7" s="4"/>
      <c r="N7" s="4"/>
      <c r="O7" s="4"/>
      <c r="P7" s="4"/>
      <c r="Q7" s="4"/>
      <c r="R7" s="4"/>
      <c r="S7" s="4"/>
      <c r="T7" s="4"/>
    </row>
    <row r="8" spans="2:20" ht="25.8" x14ac:dyDescent="0.8">
      <c r="B8" s="283" t="s">
        <v>73</v>
      </c>
      <c r="C8" s="103"/>
      <c r="D8" s="103"/>
      <c r="E8" s="103"/>
      <c r="F8" s="103"/>
      <c r="G8" s="279"/>
      <c r="H8" s="6">
        <f>D8*E8*G8</f>
        <v>0</v>
      </c>
      <c r="I8" s="7">
        <f t="shared" ref="I8:I56" si="1">((F8*2*G8)+(E8*G8))*D8</f>
        <v>0</v>
      </c>
      <c r="J8" s="8">
        <f t="shared" si="0"/>
        <v>0</v>
      </c>
      <c r="K8" s="30">
        <f>D8*(E8+0.5+0.5)*F8*(G8+0.5+0.5)</f>
        <v>0</v>
      </c>
      <c r="L8" s="4"/>
      <c r="M8" s="4"/>
      <c r="N8" s="4"/>
      <c r="O8" s="4"/>
      <c r="P8" s="4"/>
      <c r="Q8" s="4"/>
      <c r="R8" s="4"/>
      <c r="S8" s="4"/>
      <c r="T8" s="4"/>
    </row>
    <row r="9" spans="2:20" ht="25.8" x14ac:dyDescent="0.8">
      <c r="B9" s="283" t="s">
        <v>73</v>
      </c>
      <c r="C9" s="103"/>
      <c r="D9" s="103"/>
      <c r="E9" s="103"/>
      <c r="F9" s="103"/>
      <c r="G9" s="279"/>
      <c r="H9" s="6">
        <f t="shared" ref="H9:H16" si="2">D9*E9*G9</f>
        <v>0</v>
      </c>
      <c r="I9" s="7">
        <f t="shared" si="1"/>
        <v>0</v>
      </c>
      <c r="J9" s="8">
        <f t="shared" si="0"/>
        <v>0</v>
      </c>
      <c r="K9" s="30">
        <f t="shared" ref="K9:K16" si="3">D9*(E9+0.5+0.5)*F9*(G9+0.5+0.5)</f>
        <v>0</v>
      </c>
      <c r="L9" s="4"/>
      <c r="M9" s="4"/>
      <c r="N9" s="4"/>
      <c r="O9" s="4"/>
      <c r="P9" s="4"/>
      <c r="Q9" s="4"/>
      <c r="R9" s="4"/>
      <c r="S9" s="4"/>
      <c r="T9" s="4"/>
    </row>
    <row r="10" spans="2:20" ht="25.8" x14ac:dyDescent="0.8">
      <c r="B10" s="283" t="s">
        <v>73</v>
      </c>
      <c r="C10" s="103"/>
      <c r="D10" s="103"/>
      <c r="E10" s="103"/>
      <c r="F10" s="103"/>
      <c r="G10" s="279"/>
      <c r="H10" s="6">
        <f t="shared" si="2"/>
        <v>0</v>
      </c>
      <c r="I10" s="7">
        <f t="shared" si="1"/>
        <v>0</v>
      </c>
      <c r="J10" s="8">
        <f t="shared" si="0"/>
        <v>0</v>
      </c>
      <c r="K10" s="30">
        <f t="shared" si="3"/>
        <v>0</v>
      </c>
      <c r="L10" s="4"/>
      <c r="M10" s="4"/>
      <c r="N10" s="4"/>
      <c r="O10" s="4"/>
      <c r="P10" s="4"/>
      <c r="Q10" s="4"/>
      <c r="R10" s="4"/>
      <c r="S10" s="4"/>
      <c r="T10" s="4"/>
    </row>
    <row r="11" spans="2:20" ht="25.8" x14ac:dyDescent="0.8">
      <c r="B11" s="283" t="s">
        <v>73</v>
      </c>
      <c r="C11" s="103"/>
      <c r="D11" s="103"/>
      <c r="E11" s="103"/>
      <c r="F11" s="103"/>
      <c r="G11" s="279"/>
      <c r="H11" s="6">
        <f t="shared" si="2"/>
        <v>0</v>
      </c>
      <c r="I11" s="7">
        <f t="shared" si="1"/>
        <v>0</v>
      </c>
      <c r="J11" s="8">
        <f t="shared" si="0"/>
        <v>0</v>
      </c>
      <c r="K11" s="30">
        <f t="shared" si="3"/>
        <v>0</v>
      </c>
      <c r="L11" s="4"/>
      <c r="M11" s="4"/>
      <c r="N11" s="4"/>
      <c r="O11" s="4"/>
      <c r="P11" s="4"/>
      <c r="Q11" s="4"/>
      <c r="R11" s="4"/>
      <c r="S11" s="4"/>
      <c r="T11" s="4"/>
    </row>
    <row r="12" spans="2:20" ht="25.8" x14ac:dyDescent="0.8">
      <c r="B12" s="283" t="s">
        <v>73</v>
      </c>
      <c r="C12" s="103"/>
      <c r="D12" s="103"/>
      <c r="E12" s="103"/>
      <c r="F12" s="103"/>
      <c r="G12" s="279"/>
      <c r="H12" s="6">
        <f t="shared" si="2"/>
        <v>0</v>
      </c>
      <c r="I12" s="7">
        <f t="shared" si="1"/>
        <v>0</v>
      </c>
      <c r="J12" s="8">
        <f t="shared" si="0"/>
        <v>0</v>
      </c>
      <c r="K12" s="30">
        <f t="shared" si="3"/>
        <v>0</v>
      </c>
      <c r="L12" s="4"/>
      <c r="M12" s="4"/>
      <c r="N12" s="4"/>
      <c r="O12" s="4"/>
      <c r="P12" s="4"/>
      <c r="Q12" s="4"/>
      <c r="R12" s="4"/>
      <c r="S12" s="4"/>
      <c r="T12" s="4"/>
    </row>
    <row r="13" spans="2:20" ht="25.8" x14ac:dyDescent="0.8">
      <c r="B13" s="283" t="s">
        <v>73</v>
      </c>
      <c r="C13" s="103"/>
      <c r="D13" s="103"/>
      <c r="E13" s="103"/>
      <c r="F13" s="103"/>
      <c r="G13" s="279"/>
      <c r="H13" s="6">
        <f t="shared" si="2"/>
        <v>0</v>
      </c>
      <c r="I13" s="7">
        <f t="shared" si="1"/>
        <v>0</v>
      </c>
      <c r="J13" s="8">
        <f t="shared" si="0"/>
        <v>0</v>
      </c>
      <c r="K13" s="30">
        <f t="shared" si="3"/>
        <v>0</v>
      </c>
      <c r="L13" s="4"/>
      <c r="M13" s="4"/>
      <c r="N13" s="4"/>
      <c r="O13" s="4"/>
      <c r="P13" s="4"/>
      <c r="Q13" s="4"/>
      <c r="R13" s="4"/>
      <c r="S13" s="4"/>
      <c r="T13" s="4"/>
    </row>
    <row r="14" spans="2:20" ht="25.8" x14ac:dyDescent="0.8">
      <c r="B14" s="283" t="s">
        <v>73</v>
      </c>
      <c r="C14" s="103"/>
      <c r="D14" s="103"/>
      <c r="E14" s="103"/>
      <c r="F14" s="103"/>
      <c r="G14" s="279"/>
      <c r="H14" s="6">
        <f t="shared" si="2"/>
        <v>0</v>
      </c>
      <c r="I14" s="7">
        <f t="shared" si="1"/>
        <v>0</v>
      </c>
      <c r="J14" s="8">
        <f t="shared" si="0"/>
        <v>0</v>
      </c>
      <c r="K14" s="30">
        <f t="shared" si="3"/>
        <v>0</v>
      </c>
      <c r="L14" s="4"/>
      <c r="M14" s="4"/>
      <c r="N14" s="4"/>
      <c r="O14" s="4"/>
      <c r="P14" s="4"/>
      <c r="Q14" s="4"/>
      <c r="R14" s="4"/>
      <c r="S14" s="4"/>
      <c r="T14" s="4"/>
    </row>
    <row r="15" spans="2:20" ht="25.8" x14ac:dyDescent="0.8">
      <c r="B15" s="283" t="s">
        <v>73</v>
      </c>
      <c r="C15" s="103"/>
      <c r="D15" s="103"/>
      <c r="E15" s="103"/>
      <c r="F15" s="103"/>
      <c r="G15" s="279"/>
      <c r="H15" s="6">
        <f t="shared" si="2"/>
        <v>0</v>
      </c>
      <c r="I15" s="7">
        <f t="shared" si="1"/>
        <v>0</v>
      </c>
      <c r="J15" s="8">
        <f t="shared" si="0"/>
        <v>0</v>
      </c>
      <c r="K15" s="30">
        <f t="shared" si="3"/>
        <v>0</v>
      </c>
      <c r="L15" s="4"/>
      <c r="M15" s="4"/>
      <c r="N15" s="4"/>
      <c r="O15" s="4"/>
      <c r="P15" s="4"/>
      <c r="Q15" s="4"/>
      <c r="R15" s="4"/>
      <c r="S15" s="4"/>
      <c r="T15" s="4"/>
    </row>
    <row r="16" spans="2:20" ht="25.8" x14ac:dyDescent="0.8">
      <c r="B16" s="283" t="s">
        <v>73</v>
      </c>
      <c r="C16" s="103"/>
      <c r="D16" s="103"/>
      <c r="E16" s="103"/>
      <c r="F16" s="103"/>
      <c r="G16" s="279"/>
      <c r="H16" s="6">
        <f t="shared" si="2"/>
        <v>0</v>
      </c>
      <c r="I16" s="7">
        <f t="shared" si="1"/>
        <v>0</v>
      </c>
      <c r="J16" s="8">
        <f t="shared" si="0"/>
        <v>0</v>
      </c>
      <c r="K16" s="30">
        <f t="shared" si="3"/>
        <v>0</v>
      </c>
      <c r="L16" s="4"/>
      <c r="M16" s="4"/>
      <c r="N16" s="4"/>
      <c r="O16" s="4"/>
      <c r="P16" s="4"/>
      <c r="Q16" s="4"/>
      <c r="R16" s="4"/>
      <c r="S16" s="4"/>
      <c r="T16" s="4"/>
    </row>
    <row r="17" spans="2:20" ht="25.8" x14ac:dyDescent="0.8">
      <c r="B17" s="283" t="s">
        <v>73</v>
      </c>
      <c r="C17" s="103"/>
      <c r="D17" s="103"/>
      <c r="E17" s="103"/>
      <c r="F17" s="103"/>
      <c r="G17" s="279"/>
      <c r="H17" s="6">
        <f>D17*E17*G17</f>
        <v>0</v>
      </c>
      <c r="I17" s="7">
        <f t="shared" si="1"/>
        <v>0</v>
      </c>
      <c r="J17" s="8">
        <f t="shared" si="0"/>
        <v>0</v>
      </c>
      <c r="K17" s="30">
        <f>D17*(E17+0.5+0.5)*F17*(G17+0.5+0.5)</f>
        <v>0</v>
      </c>
      <c r="L17" s="4"/>
      <c r="M17" s="4"/>
      <c r="N17" s="4"/>
      <c r="O17" s="4"/>
      <c r="P17" s="4"/>
      <c r="Q17" s="4"/>
      <c r="R17" s="4"/>
      <c r="S17" s="4"/>
      <c r="T17" s="4"/>
    </row>
    <row r="18" spans="2:20" ht="25.8" x14ac:dyDescent="0.8">
      <c r="B18" s="283" t="s">
        <v>73</v>
      </c>
      <c r="C18" s="103"/>
      <c r="D18" s="103"/>
      <c r="E18" s="103"/>
      <c r="F18" s="103"/>
      <c r="G18" s="279"/>
      <c r="H18" s="6">
        <f t="shared" ref="H18:H56" si="4">D18*E18*G18</f>
        <v>0</v>
      </c>
      <c r="I18" s="7">
        <f t="shared" si="1"/>
        <v>0</v>
      </c>
      <c r="J18" s="8">
        <f t="shared" si="0"/>
        <v>0</v>
      </c>
      <c r="K18" s="30">
        <f t="shared" ref="K18:K56" si="5">D18*(E18+0.5+0.5)*F18*(G18+0.5+0.5)</f>
        <v>0</v>
      </c>
      <c r="L18" s="4"/>
      <c r="M18" s="4"/>
      <c r="N18" s="4"/>
      <c r="O18" s="4"/>
      <c r="P18" s="4"/>
      <c r="Q18" s="4"/>
      <c r="R18" s="4"/>
      <c r="S18" s="4"/>
      <c r="T18" s="4"/>
    </row>
    <row r="19" spans="2:20" ht="25.8" x14ac:dyDescent="0.8">
      <c r="B19" s="283" t="s">
        <v>73</v>
      </c>
      <c r="C19" s="103"/>
      <c r="D19" s="103"/>
      <c r="E19" s="103"/>
      <c r="F19" s="103"/>
      <c r="G19" s="279"/>
      <c r="H19" s="6">
        <f t="shared" si="4"/>
        <v>0</v>
      </c>
      <c r="I19" s="7">
        <f t="shared" si="1"/>
        <v>0</v>
      </c>
      <c r="J19" s="8">
        <f t="shared" si="0"/>
        <v>0</v>
      </c>
      <c r="K19" s="30">
        <f t="shared" si="5"/>
        <v>0</v>
      </c>
      <c r="L19" s="4"/>
      <c r="M19" s="4"/>
      <c r="N19" s="4"/>
      <c r="O19" s="4"/>
      <c r="P19" s="4"/>
      <c r="Q19" s="4"/>
      <c r="R19" s="4"/>
      <c r="S19" s="4"/>
      <c r="T19" s="4"/>
    </row>
    <row r="20" spans="2:20" ht="25.8" x14ac:dyDescent="0.8">
      <c r="B20" s="283" t="s">
        <v>73</v>
      </c>
      <c r="C20" s="103"/>
      <c r="D20" s="103"/>
      <c r="E20" s="103"/>
      <c r="F20" s="103"/>
      <c r="G20" s="279"/>
      <c r="H20" s="6">
        <f t="shared" si="4"/>
        <v>0</v>
      </c>
      <c r="I20" s="7">
        <f t="shared" si="1"/>
        <v>0</v>
      </c>
      <c r="J20" s="8">
        <f t="shared" si="0"/>
        <v>0</v>
      </c>
      <c r="K20" s="30">
        <f t="shared" si="5"/>
        <v>0</v>
      </c>
      <c r="L20" s="4"/>
      <c r="M20" s="4"/>
      <c r="N20" s="4"/>
      <c r="O20" s="4"/>
      <c r="P20" s="4"/>
      <c r="Q20" s="4"/>
      <c r="R20" s="4"/>
      <c r="S20" s="4"/>
      <c r="T20" s="4"/>
    </row>
    <row r="21" spans="2:20" ht="25.8" x14ac:dyDescent="0.8">
      <c r="B21" s="283" t="s">
        <v>73</v>
      </c>
      <c r="C21" s="103"/>
      <c r="D21" s="103"/>
      <c r="E21" s="103"/>
      <c r="F21" s="103"/>
      <c r="G21" s="279"/>
      <c r="H21" s="6">
        <f t="shared" si="4"/>
        <v>0</v>
      </c>
      <c r="I21" s="7">
        <f t="shared" si="1"/>
        <v>0</v>
      </c>
      <c r="J21" s="8">
        <f t="shared" si="0"/>
        <v>0</v>
      </c>
      <c r="K21" s="30">
        <f t="shared" si="5"/>
        <v>0</v>
      </c>
      <c r="L21" s="4"/>
      <c r="M21" s="4"/>
      <c r="N21" s="4"/>
      <c r="O21" s="4"/>
      <c r="P21" s="4"/>
      <c r="Q21" s="4"/>
      <c r="R21" s="4"/>
      <c r="S21" s="4"/>
      <c r="T21" s="4"/>
    </row>
    <row r="22" spans="2:20" ht="25.8" x14ac:dyDescent="0.8">
      <c r="B22" s="283" t="s">
        <v>73</v>
      </c>
      <c r="C22" s="103"/>
      <c r="D22" s="103"/>
      <c r="E22" s="103"/>
      <c r="F22" s="103"/>
      <c r="G22" s="279"/>
      <c r="H22" s="6">
        <f t="shared" si="4"/>
        <v>0</v>
      </c>
      <c r="I22" s="7">
        <f t="shared" si="1"/>
        <v>0</v>
      </c>
      <c r="J22" s="8">
        <f t="shared" si="0"/>
        <v>0</v>
      </c>
      <c r="K22" s="30">
        <f t="shared" si="5"/>
        <v>0</v>
      </c>
      <c r="L22" s="4"/>
      <c r="M22" s="4"/>
      <c r="N22" s="4"/>
      <c r="O22" s="4"/>
      <c r="P22" s="4"/>
      <c r="Q22" s="4"/>
      <c r="R22" s="4"/>
      <c r="S22" s="4"/>
      <c r="T22" s="4"/>
    </row>
    <row r="23" spans="2:20" ht="25.8" x14ac:dyDescent="0.8">
      <c r="B23" s="283" t="s">
        <v>73</v>
      </c>
      <c r="C23" s="103"/>
      <c r="D23" s="103"/>
      <c r="E23" s="103"/>
      <c r="F23" s="103"/>
      <c r="G23" s="279"/>
      <c r="H23" s="6">
        <f t="shared" si="4"/>
        <v>0</v>
      </c>
      <c r="I23" s="7">
        <f t="shared" si="1"/>
        <v>0</v>
      </c>
      <c r="J23" s="8">
        <f t="shared" si="0"/>
        <v>0</v>
      </c>
      <c r="K23" s="30">
        <f t="shared" si="5"/>
        <v>0</v>
      </c>
      <c r="L23" s="4"/>
      <c r="M23" s="4"/>
      <c r="N23" s="4"/>
      <c r="O23" s="4"/>
      <c r="P23" s="4"/>
      <c r="Q23" s="4"/>
      <c r="R23" s="4"/>
      <c r="S23" s="4"/>
      <c r="T23" s="4"/>
    </row>
    <row r="24" spans="2:20" ht="25.8" x14ac:dyDescent="0.8">
      <c r="B24" s="283" t="s">
        <v>73</v>
      </c>
      <c r="C24" s="103"/>
      <c r="D24" s="103"/>
      <c r="E24" s="103"/>
      <c r="F24" s="103"/>
      <c r="G24" s="279"/>
      <c r="H24" s="6">
        <f t="shared" si="4"/>
        <v>0</v>
      </c>
      <c r="I24" s="7">
        <f t="shared" si="1"/>
        <v>0</v>
      </c>
      <c r="J24" s="8">
        <f t="shared" si="0"/>
        <v>0</v>
      </c>
      <c r="K24" s="30">
        <f t="shared" si="5"/>
        <v>0</v>
      </c>
      <c r="L24" s="4"/>
      <c r="M24" s="4"/>
      <c r="N24" s="4"/>
      <c r="O24" s="4"/>
      <c r="P24" s="4"/>
      <c r="Q24" s="4"/>
      <c r="R24" s="4"/>
      <c r="S24" s="4"/>
      <c r="T24" s="4"/>
    </row>
    <row r="25" spans="2:20" ht="25.8" x14ac:dyDescent="0.8">
      <c r="B25" s="283" t="s">
        <v>73</v>
      </c>
      <c r="C25" s="103"/>
      <c r="D25" s="103"/>
      <c r="E25" s="103"/>
      <c r="F25" s="103"/>
      <c r="G25" s="279"/>
      <c r="H25" s="6">
        <f t="shared" si="4"/>
        <v>0</v>
      </c>
      <c r="I25" s="7">
        <f t="shared" si="1"/>
        <v>0</v>
      </c>
      <c r="J25" s="8">
        <f t="shared" si="0"/>
        <v>0</v>
      </c>
      <c r="K25" s="30">
        <f t="shared" si="5"/>
        <v>0</v>
      </c>
      <c r="L25" s="4"/>
      <c r="M25" s="4"/>
      <c r="N25" s="4"/>
      <c r="O25" s="4"/>
      <c r="P25" s="4"/>
      <c r="Q25" s="4"/>
      <c r="R25" s="4"/>
      <c r="S25" s="4"/>
      <c r="T25" s="4"/>
    </row>
    <row r="26" spans="2:20" ht="25.8" x14ac:dyDescent="0.8">
      <c r="B26" s="283" t="s">
        <v>73</v>
      </c>
      <c r="C26" s="103"/>
      <c r="D26" s="103"/>
      <c r="E26" s="103"/>
      <c r="F26" s="103"/>
      <c r="G26" s="279"/>
      <c r="H26" s="6">
        <f t="shared" si="4"/>
        <v>0</v>
      </c>
      <c r="I26" s="7">
        <f t="shared" si="1"/>
        <v>0</v>
      </c>
      <c r="J26" s="8">
        <f t="shared" si="0"/>
        <v>0</v>
      </c>
      <c r="K26" s="30">
        <f t="shared" si="5"/>
        <v>0</v>
      </c>
      <c r="L26" s="4"/>
      <c r="M26" s="4"/>
      <c r="N26" s="4"/>
      <c r="O26" s="4"/>
      <c r="P26" s="4"/>
      <c r="Q26" s="4"/>
      <c r="R26" s="4"/>
      <c r="S26" s="4"/>
      <c r="T26" s="4"/>
    </row>
    <row r="27" spans="2:20" ht="25.8" x14ac:dyDescent="0.8">
      <c r="B27" s="283" t="s">
        <v>73</v>
      </c>
      <c r="C27" s="103"/>
      <c r="D27" s="103"/>
      <c r="E27" s="103"/>
      <c r="F27" s="103"/>
      <c r="G27" s="279"/>
      <c r="H27" s="6">
        <f t="shared" si="4"/>
        <v>0</v>
      </c>
      <c r="I27" s="7">
        <f t="shared" si="1"/>
        <v>0</v>
      </c>
      <c r="J27" s="8">
        <f t="shared" si="0"/>
        <v>0</v>
      </c>
      <c r="K27" s="30">
        <f t="shared" si="5"/>
        <v>0</v>
      </c>
      <c r="L27" s="4"/>
      <c r="M27" s="4"/>
      <c r="N27" s="4"/>
      <c r="O27" s="4"/>
      <c r="P27" s="4"/>
      <c r="Q27" s="4"/>
      <c r="R27" s="4"/>
      <c r="S27" s="4"/>
      <c r="T27" s="4"/>
    </row>
    <row r="28" spans="2:20" ht="25.8" x14ac:dyDescent="0.8">
      <c r="B28" s="283" t="s">
        <v>73</v>
      </c>
      <c r="C28" s="103"/>
      <c r="D28" s="103"/>
      <c r="E28" s="103"/>
      <c r="F28" s="103"/>
      <c r="G28" s="279"/>
      <c r="H28" s="6">
        <f t="shared" si="4"/>
        <v>0</v>
      </c>
      <c r="I28" s="7">
        <f t="shared" si="1"/>
        <v>0</v>
      </c>
      <c r="J28" s="8">
        <f t="shared" si="0"/>
        <v>0</v>
      </c>
      <c r="K28" s="30">
        <f t="shared" si="5"/>
        <v>0</v>
      </c>
      <c r="L28" s="4"/>
      <c r="M28" s="4"/>
      <c r="N28" s="4"/>
      <c r="O28" s="4"/>
      <c r="P28" s="4"/>
      <c r="Q28" s="4"/>
      <c r="R28" s="4"/>
      <c r="S28" s="4"/>
      <c r="T28" s="4"/>
    </row>
    <row r="29" spans="2:20" ht="25.8" x14ac:dyDescent="0.8">
      <c r="B29" s="283" t="s">
        <v>73</v>
      </c>
      <c r="C29" s="103"/>
      <c r="D29" s="103"/>
      <c r="E29" s="103"/>
      <c r="F29" s="103"/>
      <c r="G29" s="279"/>
      <c r="H29" s="6">
        <f t="shared" si="4"/>
        <v>0</v>
      </c>
      <c r="I29" s="7">
        <f t="shared" si="1"/>
        <v>0</v>
      </c>
      <c r="J29" s="8">
        <f t="shared" si="0"/>
        <v>0</v>
      </c>
      <c r="K29" s="30">
        <f t="shared" si="5"/>
        <v>0</v>
      </c>
      <c r="L29" s="4"/>
      <c r="M29" s="4"/>
      <c r="N29" s="4"/>
      <c r="O29" s="4"/>
      <c r="P29" s="4"/>
      <c r="Q29" s="4"/>
      <c r="R29" s="4"/>
      <c r="S29" s="4"/>
      <c r="T29" s="4"/>
    </row>
    <row r="30" spans="2:20" ht="25.8" x14ac:dyDescent="0.8">
      <c r="B30" s="283" t="s">
        <v>73</v>
      </c>
      <c r="C30" s="103"/>
      <c r="D30" s="103"/>
      <c r="E30" s="103"/>
      <c r="F30" s="103"/>
      <c r="G30" s="279"/>
      <c r="H30" s="6">
        <f t="shared" si="4"/>
        <v>0</v>
      </c>
      <c r="I30" s="7">
        <f t="shared" si="1"/>
        <v>0</v>
      </c>
      <c r="J30" s="8">
        <f t="shared" si="0"/>
        <v>0</v>
      </c>
      <c r="K30" s="30">
        <f t="shared" si="5"/>
        <v>0</v>
      </c>
      <c r="L30" s="4"/>
      <c r="M30" s="4"/>
      <c r="N30" s="4"/>
      <c r="O30" s="4"/>
      <c r="P30" s="4"/>
      <c r="Q30" s="4"/>
      <c r="R30" s="4"/>
      <c r="S30" s="4"/>
      <c r="T30" s="4"/>
    </row>
    <row r="31" spans="2:20" ht="25.8" x14ac:dyDescent="0.8">
      <c r="B31" s="283" t="s">
        <v>73</v>
      </c>
      <c r="C31" s="103"/>
      <c r="D31" s="103"/>
      <c r="E31" s="103"/>
      <c r="F31" s="103"/>
      <c r="G31" s="279"/>
      <c r="H31" s="6">
        <f t="shared" si="4"/>
        <v>0</v>
      </c>
      <c r="I31" s="7">
        <f t="shared" si="1"/>
        <v>0</v>
      </c>
      <c r="J31" s="8">
        <f t="shared" si="0"/>
        <v>0</v>
      </c>
      <c r="K31" s="30">
        <f t="shared" si="5"/>
        <v>0</v>
      </c>
      <c r="L31" s="4"/>
      <c r="M31" s="4"/>
      <c r="N31" s="4"/>
      <c r="O31" s="4"/>
      <c r="P31" s="4"/>
      <c r="Q31" s="4"/>
      <c r="R31" s="4"/>
      <c r="S31" s="4"/>
      <c r="T31" s="4"/>
    </row>
    <row r="32" spans="2:20" ht="25.8" x14ac:dyDescent="0.8">
      <c r="B32" s="283" t="s">
        <v>73</v>
      </c>
      <c r="C32" s="103"/>
      <c r="D32" s="103"/>
      <c r="E32" s="103"/>
      <c r="F32" s="103"/>
      <c r="G32" s="279"/>
      <c r="H32" s="6">
        <f t="shared" si="4"/>
        <v>0</v>
      </c>
      <c r="I32" s="7">
        <f t="shared" si="1"/>
        <v>0</v>
      </c>
      <c r="J32" s="8">
        <f t="shared" si="0"/>
        <v>0</v>
      </c>
      <c r="K32" s="30">
        <f t="shared" si="5"/>
        <v>0</v>
      </c>
      <c r="L32" s="4"/>
      <c r="M32" s="4"/>
      <c r="N32" s="4"/>
      <c r="O32" s="4"/>
      <c r="P32" s="4"/>
      <c r="Q32" s="4"/>
      <c r="R32" s="4"/>
      <c r="S32" s="4"/>
      <c r="T32" s="4"/>
    </row>
    <row r="33" spans="2:20" ht="25.8" x14ac:dyDescent="0.8">
      <c r="B33" s="283" t="s">
        <v>73</v>
      </c>
      <c r="C33" s="103"/>
      <c r="D33" s="103"/>
      <c r="E33" s="103"/>
      <c r="F33" s="103"/>
      <c r="G33" s="279"/>
      <c r="H33" s="6">
        <f t="shared" si="4"/>
        <v>0</v>
      </c>
      <c r="I33" s="7">
        <f t="shared" si="1"/>
        <v>0</v>
      </c>
      <c r="J33" s="8">
        <f t="shared" si="0"/>
        <v>0</v>
      </c>
      <c r="K33" s="30">
        <f t="shared" si="5"/>
        <v>0</v>
      </c>
      <c r="L33" s="4"/>
      <c r="M33" s="4"/>
      <c r="N33" s="4"/>
      <c r="O33" s="4"/>
      <c r="P33" s="4"/>
      <c r="Q33" s="4"/>
      <c r="R33" s="4"/>
      <c r="S33" s="4"/>
      <c r="T33" s="4"/>
    </row>
    <row r="34" spans="2:20" ht="25.8" x14ac:dyDescent="0.8">
      <c r="B34" s="283" t="s">
        <v>73</v>
      </c>
      <c r="C34" s="103"/>
      <c r="D34" s="103"/>
      <c r="E34" s="103"/>
      <c r="F34" s="103"/>
      <c r="G34" s="279"/>
      <c r="H34" s="6">
        <f t="shared" si="4"/>
        <v>0</v>
      </c>
      <c r="I34" s="7">
        <f t="shared" si="1"/>
        <v>0</v>
      </c>
      <c r="J34" s="8">
        <f t="shared" si="0"/>
        <v>0</v>
      </c>
      <c r="K34" s="30">
        <f t="shared" si="5"/>
        <v>0</v>
      </c>
      <c r="L34" s="4"/>
      <c r="M34" s="4"/>
      <c r="N34" s="4"/>
      <c r="O34" s="4"/>
      <c r="P34" s="4"/>
      <c r="Q34" s="4"/>
      <c r="R34" s="4"/>
      <c r="S34" s="4"/>
      <c r="T34" s="4"/>
    </row>
    <row r="35" spans="2:20" ht="25.8" x14ac:dyDescent="0.8">
      <c r="B35" s="283" t="s">
        <v>73</v>
      </c>
      <c r="C35" s="103"/>
      <c r="D35" s="103"/>
      <c r="E35" s="103"/>
      <c r="F35" s="103"/>
      <c r="G35" s="279"/>
      <c r="H35" s="6">
        <f t="shared" si="4"/>
        <v>0</v>
      </c>
      <c r="I35" s="7">
        <f t="shared" si="1"/>
        <v>0</v>
      </c>
      <c r="J35" s="8">
        <f t="shared" si="0"/>
        <v>0</v>
      </c>
      <c r="K35" s="30">
        <f t="shared" si="5"/>
        <v>0</v>
      </c>
      <c r="L35" s="4"/>
      <c r="M35" s="4"/>
      <c r="N35" s="4"/>
      <c r="O35" s="4"/>
      <c r="P35" s="4"/>
      <c r="Q35" s="4"/>
      <c r="R35" s="4"/>
      <c r="S35" s="4"/>
      <c r="T35" s="4"/>
    </row>
    <row r="36" spans="2:20" ht="25.8" x14ac:dyDescent="0.8">
      <c r="B36" s="283" t="s">
        <v>73</v>
      </c>
      <c r="C36" s="103"/>
      <c r="D36" s="103"/>
      <c r="E36" s="103"/>
      <c r="F36" s="103"/>
      <c r="G36" s="279"/>
      <c r="H36" s="6">
        <f t="shared" si="4"/>
        <v>0</v>
      </c>
      <c r="I36" s="7">
        <f t="shared" si="1"/>
        <v>0</v>
      </c>
      <c r="J36" s="8">
        <f t="shared" si="0"/>
        <v>0</v>
      </c>
      <c r="K36" s="30">
        <f t="shared" si="5"/>
        <v>0</v>
      </c>
      <c r="L36" s="4"/>
      <c r="M36" s="4"/>
      <c r="N36" s="4"/>
      <c r="O36" s="4"/>
      <c r="P36" s="4"/>
      <c r="Q36" s="4"/>
      <c r="R36" s="4"/>
      <c r="S36" s="4"/>
      <c r="T36" s="4"/>
    </row>
    <row r="37" spans="2:20" ht="25.8" x14ac:dyDescent="0.8">
      <c r="B37" s="283" t="s">
        <v>73</v>
      </c>
      <c r="C37" s="103"/>
      <c r="D37" s="103"/>
      <c r="E37" s="103"/>
      <c r="F37" s="103"/>
      <c r="G37" s="279"/>
      <c r="H37" s="6">
        <f t="shared" si="4"/>
        <v>0</v>
      </c>
      <c r="I37" s="7">
        <f t="shared" si="1"/>
        <v>0</v>
      </c>
      <c r="J37" s="8">
        <f t="shared" si="0"/>
        <v>0</v>
      </c>
      <c r="K37" s="30">
        <f t="shared" si="5"/>
        <v>0</v>
      </c>
      <c r="L37" s="4"/>
      <c r="M37" s="4"/>
      <c r="N37" s="4"/>
      <c r="O37" s="4"/>
      <c r="P37" s="4"/>
      <c r="Q37" s="4"/>
      <c r="R37" s="4"/>
      <c r="S37" s="4"/>
      <c r="T37" s="4"/>
    </row>
    <row r="38" spans="2:20" ht="25.8" x14ac:dyDescent="0.8">
      <c r="B38" s="283" t="s">
        <v>73</v>
      </c>
      <c r="C38" s="103"/>
      <c r="D38" s="103"/>
      <c r="E38" s="103"/>
      <c r="F38" s="103"/>
      <c r="G38" s="279"/>
      <c r="H38" s="6">
        <f t="shared" si="4"/>
        <v>0</v>
      </c>
      <c r="I38" s="7">
        <f t="shared" si="1"/>
        <v>0</v>
      </c>
      <c r="J38" s="8">
        <f t="shared" si="0"/>
        <v>0</v>
      </c>
      <c r="K38" s="30">
        <f t="shared" si="5"/>
        <v>0</v>
      </c>
      <c r="L38" s="4"/>
      <c r="M38" s="4"/>
      <c r="N38" s="4"/>
      <c r="O38" s="4"/>
      <c r="P38" s="4"/>
      <c r="Q38" s="4"/>
      <c r="R38" s="4"/>
      <c r="S38" s="4"/>
      <c r="T38" s="4"/>
    </row>
    <row r="39" spans="2:20" ht="25.8" x14ac:dyDescent="0.8">
      <c r="B39" s="283" t="s">
        <v>73</v>
      </c>
      <c r="C39" s="103"/>
      <c r="D39" s="103"/>
      <c r="E39" s="103"/>
      <c r="F39" s="103"/>
      <c r="G39" s="279"/>
      <c r="H39" s="6">
        <f t="shared" si="4"/>
        <v>0</v>
      </c>
      <c r="I39" s="7">
        <f t="shared" si="1"/>
        <v>0</v>
      </c>
      <c r="J39" s="8">
        <f t="shared" si="0"/>
        <v>0</v>
      </c>
      <c r="K39" s="30">
        <f t="shared" si="5"/>
        <v>0</v>
      </c>
      <c r="L39" s="4"/>
      <c r="M39" s="4"/>
      <c r="N39" s="4"/>
      <c r="O39" s="4"/>
      <c r="P39" s="4"/>
      <c r="Q39" s="4"/>
      <c r="R39" s="4"/>
      <c r="S39" s="4"/>
      <c r="T39" s="4"/>
    </row>
    <row r="40" spans="2:20" ht="25.8" x14ac:dyDescent="0.8">
      <c r="B40" s="283" t="s">
        <v>73</v>
      </c>
      <c r="C40" s="103"/>
      <c r="D40" s="103"/>
      <c r="E40" s="103"/>
      <c r="F40" s="103"/>
      <c r="G40" s="279"/>
      <c r="H40" s="6">
        <f t="shared" si="4"/>
        <v>0</v>
      </c>
      <c r="I40" s="7">
        <f t="shared" si="1"/>
        <v>0</v>
      </c>
      <c r="J40" s="8">
        <f t="shared" si="0"/>
        <v>0</v>
      </c>
      <c r="K40" s="30">
        <f t="shared" si="5"/>
        <v>0</v>
      </c>
      <c r="L40" s="4"/>
      <c r="M40" s="4"/>
      <c r="N40" s="4"/>
      <c r="O40" s="4"/>
      <c r="P40" s="4"/>
      <c r="Q40" s="4"/>
      <c r="R40" s="4"/>
      <c r="S40" s="4"/>
      <c r="T40" s="4"/>
    </row>
    <row r="41" spans="2:20" ht="25.8" x14ac:dyDescent="0.8">
      <c r="B41" s="283" t="s">
        <v>73</v>
      </c>
      <c r="C41" s="103"/>
      <c r="D41" s="103"/>
      <c r="E41" s="103"/>
      <c r="F41" s="103"/>
      <c r="G41" s="279"/>
      <c r="H41" s="6">
        <f t="shared" si="4"/>
        <v>0</v>
      </c>
      <c r="I41" s="7">
        <f t="shared" si="1"/>
        <v>0</v>
      </c>
      <c r="J41" s="8">
        <f t="shared" si="0"/>
        <v>0</v>
      </c>
      <c r="K41" s="30">
        <f t="shared" si="5"/>
        <v>0</v>
      </c>
      <c r="L41" s="4"/>
      <c r="M41" s="4"/>
      <c r="N41" s="4"/>
      <c r="O41" s="4"/>
      <c r="P41" s="4"/>
      <c r="Q41" s="4"/>
      <c r="R41" s="4"/>
      <c r="S41" s="4"/>
      <c r="T41" s="4"/>
    </row>
    <row r="42" spans="2:20" ht="25.8" x14ac:dyDescent="0.8">
      <c r="B42" s="283" t="s">
        <v>73</v>
      </c>
      <c r="C42" s="103"/>
      <c r="D42" s="103"/>
      <c r="E42" s="103"/>
      <c r="F42" s="103"/>
      <c r="G42" s="279"/>
      <c r="H42" s="6">
        <f t="shared" si="4"/>
        <v>0</v>
      </c>
      <c r="I42" s="7">
        <f t="shared" si="1"/>
        <v>0</v>
      </c>
      <c r="J42" s="8">
        <f t="shared" si="0"/>
        <v>0</v>
      </c>
      <c r="K42" s="30">
        <f t="shared" si="5"/>
        <v>0</v>
      </c>
      <c r="L42" s="4"/>
      <c r="M42" s="4"/>
      <c r="N42" s="4"/>
      <c r="O42" s="4"/>
      <c r="P42" s="4"/>
      <c r="Q42" s="4"/>
      <c r="R42" s="4"/>
      <c r="S42" s="4"/>
      <c r="T42" s="4"/>
    </row>
    <row r="43" spans="2:20" ht="25.8" x14ac:dyDescent="0.8">
      <c r="B43" s="283" t="s">
        <v>73</v>
      </c>
      <c r="C43" s="103"/>
      <c r="D43" s="103"/>
      <c r="E43" s="103"/>
      <c r="F43" s="103"/>
      <c r="G43" s="279"/>
      <c r="H43" s="6">
        <f t="shared" si="4"/>
        <v>0</v>
      </c>
      <c r="I43" s="7">
        <f t="shared" si="1"/>
        <v>0</v>
      </c>
      <c r="J43" s="8">
        <f t="shared" si="0"/>
        <v>0</v>
      </c>
      <c r="K43" s="30">
        <f t="shared" si="5"/>
        <v>0</v>
      </c>
      <c r="L43" s="4"/>
      <c r="M43" s="4"/>
      <c r="N43" s="4"/>
      <c r="O43" s="4"/>
      <c r="P43" s="4"/>
      <c r="Q43" s="4"/>
      <c r="R43" s="4"/>
      <c r="S43" s="4"/>
      <c r="T43" s="4"/>
    </row>
    <row r="44" spans="2:20" ht="25.8" x14ac:dyDescent="0.8">
      <c r="B44" s="283" t="s">
        <v>73</v>
      </c>
      <c r="C44" s="103"/>
      <c r="D44" s="103"/>
      <c r="E44" s="103"/>
      <c r="F44" s="103"/>
      <c r="G44" s="279"/>
      <c r="H44" s="6">
        <f t="shared" si="4"/>
        <v>0</v>
      </c>
      <c r="I44" s="7">
        <f t="shared" si="1"/>
        <v>0</v>
      </c>
      <c r="J44" s="8">
        <f t="shared" si="0"/>
        <v>0</v>
      </c>
      <c r="K44" s="30">
        <f t="shared" si="5"/>
        <v>0</v>
      </c>
      <c r="L44" s="4"/>
      <c r="M44" s="4"/>
      <c r="N44" s="4"/>
      <c r="O44" s="4"/>
      <c r="P44" s="4"/>
      <c r="Q44" s="4"/>
      <c r="R44" s="4"/>
      <c r="S44" s="4"/>
      <c r="T44" s="4"/>
    </row>
    <row r="45" spans="2:20" ht="25.8" x14ac:dyDescent="0.8">
      <c r="B45" s="283" t="s">
        <v>73</v>
      </c>
      <c r="C45" s="103"/>
      <c r="D45" s="103"/>
      <c r="E45" s="103"/>
      <c r="F45" s="103"/>
      <c r="G45" s="279"/>
      <c r="H45" s="6">
        <f t="shared" si="4"/>
        <v>0</v>
      </c>
      <c r="I45" s="7">
        <f t="shared" si="1"/>
        <v>0</v>
      </c>
      <c r="J45" s="8">
        <f t="shared" si="0"/>
        <v>0</v>
      </c>
      <c r="K45" s="30">
        <f t="shared" si="5"/>
        <v>0</v>
      </c>
      <c r="L45" s="4"/>
      <c r="M45" s="4"/>
      <c r="N45" s="4"/>
      <c r="O45" s="4"/>
      <c r="P45" s="4"/>
      <c r="Q45" s="4"/>
      <c r="R45" s="4"/>
      <c r="S45" s="4"/>
      <c r="T45" s="4"/>
    </row>
    <row r="46" spans="2:20" ht="25.8" x14ac:dyDescent="0.8">
      <c r="B46" s="283" t="s">
        <v>73</v>
      </c>
      <c r="C46" s="103"/>
      <c r="D46" s="103"/>
      <c r="E46" s="103"/>
      <c r="F46" s="103"/>
      <c r="G46" s="279"/>
      <c r="H46" s="6">
        <f t="shared" si="4"/>
        <v>0</v>
      </c>
      <c r="I46" s="7">
        <f t="shared" si="1"/>
        <v>0</v>
      </c>
      <c r="J46" s="8">
        <f t="shared" si="0"/>
        <v>0</v>
      </c>
      <c r="K46" s="30">
        <f t="shared" si="5"/>
        <v>0</v>
      </c>
      <c r="L46" s="4"/>
      <c r="M46" s="4"/>
      <c r="N46" s="4"/>
      <c r="O46" s="4"/>
      <c r="P46" s="4"/>
      <c r="Q46" s="4"/>
      <c r="R46" s="4"/>
      <c r="S46" s="4"/>
      <c r="T46" s="4"/>
    </row>
    <row r="47" spans="2:20" ht="25.8" x14ac:dyDescent="0.8">
      <c r="B47" s="283" t="s">
        <v>73</v>
      </c>
      <c r="C47" s="103"/>
      <c r="D47" s="103"/>
      <c r="E47" s="103"/>
      <c r="F47" s="103"/>
      <c r="G47" s="279"/>
      <c r="H47" s="6">
        <f t="shared" si="4"/>
        <v>0</v>
      </c>
      <c r="I47" s="7">
        <f t="shared" si="1"/>
        <v>0</v>
      </c>
      <c r="J47" s="8">
        <f t="shared" si="0"/>
        <v>0</v>
      </c>
      <c r="K47" s="30">
        <f t="shared" si="5"/>
        <v>0</v>
      </c>
      <c r="L47" s="4"/>
      <c r="M47" s="4"/>
      <c r="N47" s="4"/>
      <c r="O47" s="4"/>
      <c r="P47" s="4"/>
      <c r="Q47" s="4"/>
      <c r="R47" s="4"/>
      <c r="S47" s="4"/>
      <c r="T47" s="4"/>
    </row>
    <row r="48" spans="2:20" ht="25.8" x14ac:dyDescent="0.8">
      <c r="B48" s="283" t="s">
        <v>73</v>
      </c>
      <c r="C48" s="103"/>
      <c r="D48" s="103"/>
      <c r="E48" s="103"/>
      <c r="F48" s="103"/>
      <c r="G48" s="279"/>
      <c r="H48" s="6">
        <f t="shared" si="4"/>
        <v>0</v>
      </c>
      <c r="I48" s="7">
        <f t="shared" si="1"/>
        <v>0</v>
      </c>
      <c r="J48" s="8">
        <f t="shared" si="0"/>
        <v>0</v>
      </c>
      <c r="K48" s="30">
        <f t="shared" si="5"/>
        <v>0</v>
      </c>
      <c r="L48" s="4"/>
      <c r="M48" s="4"/>
      <c r="N48" s="4"/>
      <c r="O48" s="4"/>
      <c r="P48" s="4"/>
      <c r="Q48" s="4"/>
      <c r="R48" s="4"/>
      <c r="S48" s="4"/>
      <c r="T48" s="4"/>
    </row>
    <row r="49" spans="2:20" ht="25.8" x14ac:dyDescent="0.8">
      <c r="B49" s="283" t="s">
        <v>73</v>
      </c>
      <c r="C49" s="103"/>
      <c r="D49" s="103"/>
      <c r="E49" s="103"/>
      <c r="F49" s="103"/>
      <c r="G49" s="279"/>
      <c r="H49" s="6">
        <f t="shared" si="4"/>
        <v>0</v>
      </c>
      <c r="I49" s="7">
        <f t="shared" si="1"/>
        <v>0</v>
      </c>
      <c r="J49" s="8">
        <f t="shared" si="0"/>
        <v>0</v>
      </c>
      <c r="K49" s="30">
        <f t="shared" si="5"/>
        <v>0</v>
      </c>
      <c r="L49" s="4"/>
      <c r="M49" s="4"/>
      <c r="N49" s="4"/>
      <c r="O49" s="4"/>
      <c r="P49" s="4"/>
      <c r="Q49" s="4"/>
      <c r="R49" s="4"/>
      <c r="S49" s="4"/>
      <c r="T49" s="4"/>
    </row>
    <row r="50" spans="2:20" ht="25.8" x14ac:dyDescent="0.8">
      <c r="B50" s="283" t="s">
        <v>73</v>
      </c>
      <c r="C50" s="103"/>
      <c r="D50" s="103"/>
      <c r="E50" s="103"/>
      <c r="F50" s="103"/>
      <c r="G50" s="279"/>
      <c r="H50" s="6">
        <f t="shared" si="4"/>
        <v>0</v>
      </c>
      <c r="I50" s="7">
        <f t="shared" si="1"/>
        <v>0</v>
      </c>
      <c r="J50" s="8">
        <f t="shared" si="0"/>
        <v>0</v>
      </c>
      <c r="K50" s="30">
        <f t="shared" si="5"/>
        <v>0</v>
      </c>
      <c r="L50" s="4"/>
      <c r="M50" s="4"/>
      <c r="N50" s="4"/>
      <c r="O50" s="4"/>
      <c r="P50" s="4"/>
      <c r="Q50" s="4"/>
      <c r="R50" s="4"/>
      <c r="S50" s="4"/>
      <c r="T50" s="4"/>
    </row>
    <row r="51" spans="2:20" ht="25.8" x14ac:dyDescent="0.8">
      <c r="B51" s="283" t="s">
        <v>73</v>
      </c>
      <c r="C51" s="103"/>
      <c r="D51" s="103"/>
      <c r="E51" s="103"/>
      <c r="F51" s="103"/>
      <c r="G51" s="279"/>
      <c r="H51" s="6">
        <f t="shared" si="4"/>
        <v>0</v>
      </c>
      <c r="I51" s="7">
        <f t="shared" si="1"/>
        <v>0</v>
      </c>
      <c r="J51" s="8">
        <f t="shared" si="0"/>
        <v>0</v>
      </c>
      <c r="K51" s="30">
        <f t="shared" si="5"/>
        <v>0</v>
      </c>
      <c r="L51" s="4"/>
      <c r="M51" s="4"/>
      <c r="N51" s="4"/>
      <c r="O51" s="4"/>
      <c r="P51" s="4"/>
      <c r="Q51" s="4"/>
      <c r="R51" s="4"/>
      <c r="S51" s="4"/>
      <c r="T51" s="4"/>
    </row>
    <row r="52" spans="2:20" ht="25.8" x14ac:dyDescent="0.8">
      <c r="B52" s="283" t="s">
        <v>73</v>
      </c>
      <c r="C52" s="103"/>
      <c r="D52" s="103"/>
      <c r="E52" s="103"/>
      <c r="F52" s="103"/>
      <c r="G52" s="279"/>
      <c r="H52" s="6">
        <f t="shared" si="4"/>
        <v>0</v>
      </c>
      <c r="I52" s="7">
        <f t="shared" si="1"/>
        <v>0</v>
      </c>
      <c r="J52" s="8">
        <f t="shared" si="0"/>
        <v>0</v>
      </c>
      <c r="K52" s="30">
        <f t="shared" si="5"/>
        <v>0</v>
      </c>
      <c r="L52" s="4"/>
      <c r="M52" s="4"/>
      <c r="N52" s="4"/>
      <c r="O52" s="4"/>
      <c r="P52" s="4"/>
      <c r="Q52" s="4"/>
      <c r="R52" s="4"/>
      <c r="S52" s="4"/>
      <c r="T52" s="4"/>
    </row>
    <row r="53" spans="2:20" ht="25.8" x14ac:dyDescent="0.8">
      <c r="B53" s="283" t="s">
        <v>73</v>
      </c>
      <c r="C53" s="103"/>
      <c r="D53" s="103"/>
      <c r="E53" s="103"/>
      <c r="F53" s="103"/>
      <c r="G53" s="279"/>
      <c r="H53" s="6">
        <f t="shared" si="4"/>
        <v>0</v>
      </c>
      <c r="I53" s="7">
        <f t="shared" si="1"/>
        <v>0</v>
      </c>
      <c r="J53" s="8">
        <f t="shared" si="0"/>
        <v>0</v>
      </c>
      <c r="K53" s="30">
        <f t="shared" si="5"/>
        <v>0</v>
      </c>
      <c r="L53" s="4"/>
      <c r="M53" s="4"/>
      <c r="N53" s="4"/>
      <c r="O53" s="4"/>
      <c r="P53" s="4"/>
      <c r="Q53" s="4"/>
      <c r="R53" s="4"/>
      <c r="S53" s="4"/>
      <c r="T53" s="4"/>
    </row>
    <row r="54" spans="2:20" ht="25.8" x14ac:dyDescent="0.8">
      <c r="B54" s="283" t="s">
        <v>73</v>
      </c>
      <c r="C54" s="103"/>
      <c r="D54" s="103"/>
      <c r="E54" s="103"/>
      <c r="F54" s="103"/>
      <c r="G54" s="279"/>
      <c r="H54" s="6">
        <f t="shared" si="4"/>
        <v>0</v>
      </c>
      <c r="I54" s="7">
        <f t="shared" si="1"/>
        <v>0</v>
      </c>
      <c r="J54" s="8">
        <f t="shared" si="0"/>
        <v>0</v>
      </c>
      <c r="K54" s="30">
        <f t="shared" si="5"/>
        <v>0</v>
      </c>
      <c r="L54" s="4"/>
      <c r="M54" s="4"/>
      <c r="N54" s="4"/>
      <c r="O54" s="4"/>
      <c r="P54" s="4"/>
      <c r="Q54" s="4"/>
      <c r="R54" s="4"/>
      <c r="S54" s="4"/>
      <c r="T54" s="4"/>
    </row>
    <row r="55" spans="2:20" ht="25.8" x14ac:dyDescent="0.8">
      <c r="B55" s="283" t="s">
        <v>73</v>
      </c>
      <c r="C55" s="103"/>
      <c r="D55" s="103"/>
      <c r="E55" s="103"/>
      <c r="F55" s="103"/>
      <c r="G55" s="279"/>
      <c r="H55" s="6">
        <f t="shared" si="4"/>
        <v>0</v>
      </c>
      <c r="I55" s="7">
        <f t="shared" si="1"/>
        <v>0</v>
      </c>
      <c r="J55" s="8">
        <f t="shared" si="0"/>
        <v>0</v>
      </c>
      <c r="K55" s="30">
        <f t="shared" si="5"/>
        <v>0</v>
      </c>
      <c r="L55" s="4"/>
      <c r="M55" s="4"/>
      <c r="N55" s="4"/>
      <c r="O55" s="4"/>
      <c r="P55" s="4"/>
      <c r="Q55" s="4"/>
      <c r="R55" s="4"/>
      <c r="S55" s="4"/>
      <c r="T55" s="4"/>
    </row>
    <row r="56" spans="2:20" ht="26.4" thickBot="1" x14ac:dyDescent="0.85">
      <c r="B56" s="284" t="s">
        <v>73</v>
      </c>
      <c r="C56" s="280"/>
      <c r="D56" s="280"/>
      <c r="E56" s="280"/>
      <c r="F56" s="280"/>
      <c r="G56" s="281"/>
      <c r="H56" s="9">
        <f t="shared" si="4"/>
        <v>0</v>
      </c>
      <c r="I56" s="10">
        <f t="shared" si="1"/>
        <v>0</v>
      </c>
      <c r="J56" s="11">
        <f t="shared" si="0"/>
        <v>0</v>
      </c>
      <c r="K56" s="31">
        <f t="shared" si="5"/>
        <v>0</v>
      </c>
      <c r="L56" s="4"/>
      <c r="M56" s="4"/>
      <c r="N56" s="4"/>
      <c r="O56" s="4"/>
      <c r="P56" s="4"/>
      <c r="Q56" s="4"/>
      <c r="R56" s="4"/>
      <c r="S56" s="4"/>
      <c r="T56" s="4"/>
    </row>
    <row r="57" spans="2:20" ht="38.4" thickTop="1" thickBot="1" x14ac:dyDescent="1.2">
      <c r="B57" s="16"/>
      <c r="C57" s="17"/>
      <c r="D57" s="16"/>
      <c r="E57" s="18"/>
      <c r="F57" s="18"/>
      <c r="G57" s="19" t="s">
        <v>6</v>
      </c>
      <c r="H57" s="20">
        <f>SUM(H7:H56)</f>
        <v>0</v>
      </c>
      <c r="I57" s="20">
        <f>SUM(I7:I56)</f>
        <v>0</v>
      </c>
      <c r="J57" s="20">
        <f>SUM(J7:J56)</f>
        <v>0</v>
      </c>
      <c r="K57" s="21">
        <f>SUM(K7:K56)</f>
        <v>0</v>
      </c>
      <c r="L57" s="4"/>
      <c r="M57" s="12"/>
      <c r="N57" s="12"/>
      <c r="O57" s="12"/>
      <c r="P57" s="4"/>
      <c r="Q57" s="4"/>
      <c r="R57" s="4"/>
      <c r="S57" s="4"/>
      <c r="T57" s="4"/>
    </row>
    <row r="58" spans="2:20" ht="26.4" thickTop="1" x14ac:dyDescent="0.8">
      <c r="B58" s="13"/>
      <c r="C58" s="14"/>
      <c r="D58" s="15"/>
      <c r="E58" s="15"/>
      <c r="F58" s="15"/>
      <c r="G58" s="15"/>
      <c r="H58" s="15"/>
      <c r="I58" s="15"/>
      <c r="J58" s="15"/>
      <c r="K58" s="15"/>
      <c r="L58" s="4"/>
      <c r="M58" s="4"/>
      <c r="N58" s="4"/>
      <c r="O58" s="4"/>
      <c r="P58" s="4"/>
      <c r="Q58" s="4"/>
      <c r="R58" s="4"/>
      <c r="S58" s="4"/>
      <c r="T58" s="4"/>
    </row>
    <row r="59" spans="2:20" ht="25.8" x14ac:dyDescent="0.8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2:20" ht="25.8" x14ac:dyDescent="0.8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2:20" ht="25.8" x14ac:dyDescent="0.8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2:20" ht="25.8" x14ac:dyDescent="0.8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2:20" ht="25.8" x14ac:dyDescent="0.8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2:20" ht="25.8" x14ac:dyDescent="0.8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2:20" ht="25.8" x14ac:dyDescent="0.8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2:20" ht="25.8" x14ac:dyDescent="0.8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2:20" ht="25.8" x14ac:dyDescent="0.8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2:20" ht="25.8" x14ac:dyDescent="0.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2:20" ht="25.8" x14ac:dyDescent="0.8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2:20" ht="25.8" x14ac:dyDescent="0.8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</sheetData>
  <mergeCells count="2">
    <mergeCell ref="B2:K2"/>
    <mergeCell ref="B3:K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DD26-BF59-4947-92A6-AB6D7E61AB9B}">
  <dimension ref="B1:CH37"/>
  <sheetViews>
    <sheetView showGridLines="0" zoomScale="85" zoomScaleNormal="85" workbookViewId="0">
      <selection activeCell="Y15" sqref="A6:Y15"/>
    </sheetView>
  </sheetViews>
  <sheetFormatPr defaultColWidth="10.88671875" defaultRowHeight="13.8" x14ac:dyDescent="0.3"/>
  <cols>
    <col min="1" max="1" width="1.33203125" style="285" customWidth="1"/>
    <col min="2" max="2" width="26.88671875" style="368" customWidth="1"/>
    <col min="3" max="6" width="6.33203125" style="368" customWidth="1"/>
    <col min="7" max="7" width="7.33203125" style="368" bestFit="1" customWidth="1"/>
    <col min="8" max="16" width="6.33203125" style="368" customWidth="1"/>
    <col min="17" max="17" width="7.33203125" style="368" bestFit="1" customWidth="1"/>
    <col min="18" max="81" width="6.33203125" style="368" customWidth="1"/>
    <col min="82" max="85" width="6.33203125" style="285" hidden="1" customWidth="1"/>
    <col min="86" max="16384" width="10.88671875" style="285"/>
  </cols>
  <sheetData>
    <row r="1" spans="2:86" ht="6.6" customHeight="1" x14ac:dyDescent="0.3"/>
    <row r="2" spans="2:86" ht="18.600000000000001" thickBot="1" x14ac:dyDescent="0.4">
      <c r="B2" s="646" t="s">
        <v>109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646"/>
      <c r="AA2" s="646"/>
      <c r="AB2" s="646"/>
      <c r="AC2" s="646"/>
      <c r="AD2" s="646"/>
      <c r="AE2" s="646"/>
      <c r="AF2" s="646"/>
      <c r="AG2" s="646"/>
      <c r="AH2" s="646"/>
      <c r="AI2" s="646"/>
      <c r="AJ2" s="646"/>
      <c r="AK2" s="646"/>
      <c r="AL2" s="646"/>
      <c r="AM2" s="646"/>
      <c r="AN2" s="646"/>
      <c r="AO2" s="646"/>
      <c r="AP2" s="646"/>
      <c r="AQ2" s="646"/>
      <c r="AR2" s="646"/>
      <c r="AS2" s="646"/>
      <c r="AT2" s="646"/>
      <c r="AU2" s="646"/>
      <c r="AV2" s="646"/>
      <c r="AW2" s="646"/>
      <c r="AX2" s="646"/>
      <c r="AY2" s="646"/>
      <c r="AZ2" s="646"/>
      <c r="BA2" s="646"/>
      <c r="BB2" s="646"/>
      <c r="BC2" s="646"/>
      <c r="BD2" s="646"/>
      <c r="BE2" s="646"/>
      <c r="BF2" s="646"/>
      <c r="BG2" s="646"/>
      <c r="BH2" s="646"/>
      <c r="BI2" s="646"/>
      <c r="BJ2" s="646"/>
      <c r="BK2" s="646"/>
      <c r="BL2" s="646"/>
      <c r="BM2" s="646"/>
      <c r="BN2" s="646"/>
      <c r="BO2" s="646"/>
      <c r="BP2" s="646"/>
      <c r="BQ2" s="646"/>
      <c r="BR2" s="646"/>
      <c r="BS2" s="646"/>
      <c r="BT2" s="646"/>
      <c r="BU2" s="646"/>
      <c r="BV2" s="646"/>
      <c r="BW2" s="646"/>
      <c r="BX2" s="646"/>
      <c r="BY2" s="646"/>
      <c r="BZ2" s="646"/>
      <c r="CA2" s="646"/>
      <c r="CB2" s="646"/>
      <c r="CC2" s="646"/>
      <c r="CH2" s="286"/>
    </row>
    <row r="3" spans="2:86" ht="14.4" customHeight="1" x14ac:dyDescent="0.3">
      <c r="B3" s="287"/>
      <c r="C3" s="640" t="s">
        <v>275</v>
      </c>
      <c r="D3" s="641"/>
      <c r="E3" s="641"/>
      <c r="F3" s="641"/>
      <c r="G3" s="642"/>
      <c r="H3" s="647" t="s">
        <v>276</v>
      </c>
      <c r="I3" s="641"/>
      <c r="J3" s="641"/>
      <c r="K3" s="641"/>
      <c r="L3" s="642"/>
      <c r="M3" s="647" t="s">
        <v>277</v>
      </c>
      <c r="N3" s="641"/>
      <c r="O3" s="641"/>
      <c r="P3" s="641"/>
      <c r="Q3" s="642"/>
      <c r="R3" s="647" t="s">
        <v>278</v>
      </c>
      <c r="S3" s="641"/>
      <c r="T3" s="641"/>
      <c r="U3" s="641"/>
      <c r="V3" s="642"/>
      <c r="W3" s="647" t="s">
        <v>279</v>
      </c>
      <c r="X3" s="641"/>
      <c r="Y3" s="641"/>
      <c r="Z3" s="641"/>
      <c r="AA3" s="642"/>
      <c r="AB3" s="647" t="s">
        <v>280</v>
      </c>
      <c r="AC3" s="641"/>
      <c r="AD3" s="641"/>
      <c r="AE3" s="641"/>
      <c r="AF3" s="655"/>
      <c r="AG3" s="647" t="s">
        <v>281</v>
      </c>
      <c r="AH3" s="641"/>
      <c r="AI3" s="641"/>
      <c r="AJ3" s="641"/>
      <c r="AK3" s="655"/>
      <c r="AL3" s="647" t="s">
        <v>282</v>
      </c>
      <c r="AM3" s="641"/>
      <c r="AN3" s="641"/>
      <c r="AO3" s="641"/>
      <c r="AP3" s="655"/>
      <c r="AQ3" s="649" t="s">
        <v>283</v>
      </c>
      <c r="AR3" s="650"/>
      <c r="AS3" s="650"/>
      <c r="AT3" s="650"/>
      <c r="AU3" s="651"/>
      <c r="AV3" s="649" t="s">
        <v>284</v>
      </c>
      <c r="AW3" s="650"/>
      <c r="AX3" s="650"/>
      <c r="AY3" s="650"/>
      <c r="AZ3" s="651"/>
      <c r="BA3" s="649" t="s">
        <v>110</v>
      </c>
      <c r="BB3" s="650"/>
      <c r="BC3" s="650"/>
      <c r="BD3" s="650"/>
      <c r="BE3" s="651"/>
      <c r="BF3" s="649" t="s">
        <v>242</v>
      </c>
      <c r="BG3" s="650"/>
      <c r="BH3" s="650"/>
      <c r="BI3" s="650"/>
      <c r="BJ3" s="651"/>
      <c r="BK3" s="649" t="s">
        <v>241</v>
      </c>
      <c r="BL3" s="650"/>
      <c r="BM3" s="650"/>
      <c r="BN3" s="650"/>
      <c r="BO3" s="651"/>
      <c r="BP3" s="649" t="s">
        <v>111</v>
      </c>
      <c r="BQ3" s="650"/>
      <c r="BR3" s="650"/>
      <c r="BS3" s="650"/>
      <c r="BT3" s="651"/>
      <c r="BU3" s="649" t="s">
        <v>112</v>
      </c>
      <c r="BV3" s="650"/>
      <c r="BW3" s="650"/>
      <c r="BX3" s="650"/>
      <c r="BY3" s="651"/>
      <c r="BZ3" s="649" t="s">
        <v>113</v>
      </c>
      <c r="CA3" s="650"/>
      <c r="CB3" s="650"/>
      <c r="CC3" s="657"/>
      <c r="CD3" s="288"/>
      <c r="CE3" s="289"/>
      <c r="CF3" s="289"/>
      <c r="CG3" s="290"/>
      <c r="CH3" s="286"/>
    </row>
    <row r="4" spans="2:86" x14ac:dyDescent="0.3">
      <c r="B4" s="291"/>
      <c r="C4" s="643"/>
      <c r="D4" s="644"/>
      <c r="E4" s="644"/>
      <c r="F4" s="644"/>
      <c r="G4" s="645"/>
      <c r="H4" s="648"/>
      <c r="I4" s="644"/>
      <c r="J4" s="644"/>
      <c r="K4" s="644"/>
      <c r="L4" s="645"/>
      <c r="M4" s="648"/>
      <c r="N4" s="644"/>
      <c r="O4" s="644"/>
      <c r="P4" s="644"/>
      <c r="Q4" s="645"/>
      <c r="R4" s="648"/>
      <c r="S4" s="644"/>
      <c r="T4" s="644"/>
      <c r="U4" s="644"/>
      <c r="V4" s="645"/>
      <c r="W4" s="648"/>
      <c r="X4" s="644"/>
      <c r="Y4" s="644"/>
      <c r="Z4" s="644"/>
      <c r="AA4" s="645"/>
      <c r="AB4" s="648"/>
      <c r="AC4" s="644"/>
      <c r="AD4" s="644"/>
      <c r="AE4" s="644"/>
      <c r="AF4" s="656"/>
      <c r="AG4" s="648"/>
      <c r="AH4" s="644"/>
      <c r="AI4" s="644"/>
      <c r="AJ4" s="644"/>
      <c r="AK4" s="656"/>
      <c r="AL4" s="648"/>
      <c r="AM4" s="644"/>
      <c r="AN4" s="644"/>
      <c r="AO4" s="644"/>
      <c r="AP4" s="656"/>
      <c r="AQ4" s="652"/>
      <c r="AR4" s="653"/>
      <c r="AS4" s="653"/>
      <c r="AT4" s="653"/>
      <c r="AU4" s="654"/>
      <c r="AV4" s="652"/>
      <c r="AW4" s="653"/>
      <c r="AX4" s="653"/>
      <c r="AY4" s="653"/>
      <c r="AZ4" s="654"/>
      <c r="BA4" s="652"/>
      <c r="BB4" s="653"/>
      <c r="BC4" s="653"/>
      <c r="BD4" s="653"/>
      <c r="BE4" s="654"/>
      <c r="BF4" s="652"/>
      <c r="BG4" s="653"/>
      <c r="BH4" s="653"/>
      <c r="BI4" s="653"/>
      <c r="BJ4" s="654"/>
      <c r="BK4" s="652"/>
      <c r="BL4" s="653"/>
      <c r="BM4" s="653"/>
      <c r="BN4" s="653"/>
      <c r="BO4" s="654"/>
      <c r="BP4" s="652"/>
      <c r="BQ4" s="653"/>
      <c r="BR4" s="653"/>
      <c r="BS4" s="653"/>
      <c r="BT4" s="654"/>
      <c r="BU4" s="652"/>
      <c r="BV4" s="653"/>
      <c r="BW4" s="653"/>
      <c r="BX4" s="653"/>
      <c r="BY4" s="654"/>
      <c r="BZ4" s="652"/>
      <c r="CA4" s="653"/>
      <c r="CB4" s="653"/>
      <c r="CC4" s="658"/>
      <c r="CD4" s="292"/>
      <c r="CE4" s="293"/>
      <c r="CF4" s="293"/>
      <c r="CH4" s="286"/>
    </row>
    <row r="5" spans="2:86" ht="14.4" x14ac:dyDescent="0.3">
      <c r="B5" s="294" t="s">
        <v>114</v>
      </c>
      <c r="C5" s="295" t="s">
        <v>115</v>
      </c>
      <c r="D5" s="296" t="s">
        <v>116</v>
      </c>
      <c r="E5" s="296" t="s">
        <v>117</v>
      </c>
      <c r="F5" s="296" t="s">
        <v>118</v>
      </c>
      <c r="G5" s="297" t="s">
        <v>6</v>
      </c>
      <c r="H5" s="298" t="s">
        <v>115</v>
      </c>
      <c r="I5" s="296" t="s">
        <v>116</v>
      </c>
      <c r="J5" s="296" t="s">
        <v>117</v>
      </c>
      <c r="K5" s="296" t="s">
        <v>118</v>
      </c>
      <c r="L5" s="297" t="s">
        <v>6</v>
      </c>
      <c r="M5" s="299" t="s">
        <v>115</v>
      </c>
      <c r="N5" s="296" t="s">
        <v>116</v>
      </c>
      <c r="O5" s="296" t="s">
        <v>117</v>
      </c>
      <c r="P5" s="296" t="s">
        <v>118</v>
      </c>
      <c r="Q5" s="300" t="s">
        <v>6</v>
      </c>
      <c r="R5" s="299" t="s">
        <v>115</v>
      </c>
      <c r="S5" s="296" t="s">
        <v>116</v>
      </c>
      <c r="T5" s="296" t="s">
        <v>117</v>
      </c>
      <c r="U5" s="296" t="s">
        <v>118</v>
      </c>
      <c r="V5" s="300" t="s">
        <v>6</v>
      </c>
      <c r="W5" s="299" t="s">
        <v>115</v>
      </c>
      <c r="X5" s="296" t="s">
        <v>116</v>
      </c>
      <c r="Y5" s="296" t="s">
        <v>117</v>
      </c>
      <c r="Z5" s="296" t="s">
        <v>118</v>
      </c>
      <c r="AA5" s="300" t="s">
        <v>6</v>
      </c>
      <c r="AB5" s="299" t="s">
        <v>115</v>
      </c>
      <c r="AC5" s="296" t="s">
        <v>116</v>
      </c>
      <c r="AD5" s="296" t="s">
        <v>117</v>
      </c>
      <c r="AE5" s="296" t="s">
        <v>118</v>
      </c>
      <c r="AF5" s="300" t="s">
        <v>6</v>
      </c>
      <c r="AG5" s="299" t="s">
        <v>115</v>
      </c>
      <c r="AH5" s="296" t="s">
        <v>116</v>
      </c>
      <c r="AI5" s="296" t="s">
        <v>117</v>
      </c>
      <c r="AJ5" s="296" t="s">
        <v>118</v>
      </c>
      <c r="AK5" s="300" t="s">
        <v>6</v>
      </c>
      <c r="AL5" s="299" t="s">
        <v>115</v>
      </c>
      <c r="AM5" s="296" t="s">
        <v>116</v>
      </c>
      <c r="AN5" s="296" t="s">
        <v>117</v>
      </c>
      <c r="AO5" s="296" t="s">
        <v>118</v>
      </c>
      <c r="AP5" s="300" t="s">
        <v>6</v>
      </c>
      <c r="AQ5" s="299" t="s">
        <v>115</v>
      </c>
      <c r="AR5" s="296" t="s">
        <v>116</v>
      </c>
      <c r="AS5" s="296" t="s">
        <v>117</v>
      </c>
      <c r="AT5" s="296" t="s">
        <v>118</v>
      </c>
      <c r="AU5" s="300" t="s">
        <v>6</v>
      </c>
      <c r="AV5" s="299" t="s">
        <v>115</v>
      </c>
      <c r="AW5" s="296" t="s">
        <v>116</v>
      </c>
      <c r="AX5" s="296" t="s">
        <v>117</v>
      </c>
      <c r="AY5" s="296" t="s">
        <v>118</v>
      </c>
      <c r="AZ5" s="300" t="s">
        <v>6</v>
      </c>
      <c r="BA5" s="295" t="s">
        <v>115</v>
      </c>
      <c r="BB5" s="296" t="s">
        <v>116</v>
      </c>
      <c r="BC5" s="296" t="s">
        <v>117</v>
      </c>
      <c r="BD5" s="296" t="s">
        <v>118</v>
      </c>
      <c r="BE5" s="300" t="s">
        <v>6</v>
      </c>
      <c r="BF5" s="295" t="s">
        <v>115</v>
      </c>
      <c r="BG5" s="296" t="s">
        <v>116</v>
      </c>
      <c r="BH5" s="296" t="s">
        <v>117</v>
      </c>
      <c r="BI5" s="296" t="s">
        <v>118</v>
      </c>
      <c r="BJ5" s="300" t="s">
        <v>6</v>
      </c>
      <c r="BK5" s="295" t="s">
        <v>115</v>
      </c>
      <c r="BL5" s="296" t="s">
        <v>116</v>
      </c>
      <c r="BM5" s="296" t="s">
        <v>117</v>
      </c>
      <c r="BN5" s="296" t="s">
        <v>118</v>
      </c>
      <c r="BO5" s="296" t="s">
        <v>6</v>
      </c>
      <c r="BP5" s="299" t="s">
        <v>115</v>
      </c>
      <c r="BQ5" s="296" t="s">
        <v>116</v>
      </c>
      <c r="BR5" s="296" t="s">
        <v>117</v>
      </c>
      <c r="BS5" s="296" t="s">
        <v>118</v>
      </c>
      <c r="BT5" s="300" t="s">
        <v>6</v>
      </c>
      <c r="BU5" s="299" t="s">
        <v>115</v>
      </c>
      <c r="BV5" s="296" t="s">
        <v>116</v>
      </c>
      <c r="BW5" s="296" t="s">
        <v>117</v>
      </c>
      <c r="BX5" s="296" t="s">
        <v>118</v>
      </c>
      <c r="BY5" s="300" t="s">
        <v>6</v>
      </c>
      <c r="BZ5" s="296" t="s">
        <v>115</v>
      </c>
      <c r="CA5" s="296" t="s">
        <v>116</v>
      </c>
      <c r="CB5" s="296" t="s">
        <v>117</v>
      </c>
      <c r="CC5" s="297" t="s">
        <v>6</v>
      </c>
      <c r="CD5" s="301" t="s">
        <v>115</v>
      </c>
      <c r="CE5" s="302" t="s">
        <v>116</v>
      </c>
      <c r="CF5" s="302" t="s">
        <v>117</v>
      </c>
      <c r="CG5" s="302" t="s">
        <v>118</v>
      </c>
      <c r="CH5" s="286"/>
    </row>
    <row r="6" spans="2:86" x14ac:dyDescent="0.3">
      <c r="B6" s="303" t="s">
        <v>119</v>
      </c>
      <c r="C6" s="304"/>
      <c r="D6" s="305"/>
      <c r="E6" s="305"/>
      <c r="F6" s="305"/>
      <c r="G6" s="306"/>
      <c r="H6" s="307"/>
      <c r="I6" s="305"/>
      <c r="J6" s="305"/>
      <c r="K6" s="305"/>
      <c r="L6" s="306"/>
      <c r="M6" s="307"/>
      <c r="N6" s="305"/>
      <c r="O6" s="305"/>
      <c r="P6" s="305"/>
      <c r="Q6" s="308"/>
      <c r="R6" s="307"/>
      <c r="S6" s="305"/>
      <c r="T6" s="305"/>
      <c r="U6" s="305"/>
      <c r="V6" s="308"/>
      <c r="W6" s="307"/>
      <c r="X6" s="305"/>
      <c r="Y6" s="305"/>
      <c r="Z6" s="305"/>
      <c r="AA6" s="308"/>
      <c r="AB6" s="307"/>
      <c r="AC6" s="305"/>
      <c r="AD6" s="305"/>
      <c r="AE6" s="305"/>
      <c r="AF6" s="308"/>
      <c r="AG6" s="307"/>
      <c r="AH6" s="305"/>
      <c r="AI6" s="305"/>
      <c r="AJ6" s="305"/>
      <c r="AK6" s="308"/>
      <c r="AL6" s="307"/>
      <c r="AM6" s="305"/>
      <c r="AN6" s="305"/>
      <c r="AO6" s="305"/>
      <c r="AP6" s="308"/>
      <c r="AQ6" s="307"/>
      <c r="AR6" s="305"/>
      <c r="AS6" s="305"/>
      <c r="AT6" s="305"/>
      <c r="AU6" s="308"/>
      <c r="AV6" s="307"/>
      <c r="AW6" s="305"/>
      <c r="AX6" s="305"/>
      <c r="AY6" s="305"/>
      <c r="AZ6" s="308"/>
      <c r="BA6" s="307">
        <v>0</v>
      </c>
      <c r="BB6" s="305">
        <v>0</v>
      </c>
      <c r="BC6" s="305">
        <v>0</v>
      </c>
      <c r="BD6" s="305">
        <v>0</v>
      </c>
      <c r="BE6" s="308"/>
      <c r="BF6" s="307">
        <v>0</v>
      </c>
      <c r="BG6" s="305">
        <v>0</v>
      </c>
      <c r="BH6" s="305">
        <v>0</v>
      </c>
      <c r="BI6" s="305">
        <v>0</v>
      </c>
      <c r="BJ6" s="308"/>
      <c r="BK6" s="307">
        <v>0</v>
      </c>
      <c r="BL6" s="305">
        <v>0</v>
      </c>
      <c r="BM6" s="305">
        <v>0</v>
      </c>
      <c r="BN6" s="305">
        <v>0</v>
      </c>
      <c r="BO6" s="309"/>
      <c r="BP6" s="307">
        <v>0</v>
      </c>
      <c r="BQ6" s="305">
        <v>0</v>
      </c>
      <c r="BR6" s="305">
        <v>0</v>
      </c>
      <c r="BS6" s="305">
        <v>0</v>
      </c>
      <c r="BT6" s="308"/>
      <c r="BU6" s="307">
        <v>0</v>
      </c>
      <c r="BV6" s="305">
        <v>0</v>
      </c>
      <c r="BW6" s="305">
        <v>0</v>
      </c>
      <c r="BX6" s="305">
        <v>0</v>
      </c>
      <c r="BY6" s="308"/>
      <c r="BZ6" s="307">
        <v>0</v>
      </c>
      <c r="CA6" s="305">
        <v>0</v>
      </c>
      <c r="CB6" s="305">
        <v>0</v>
      </c>
      <c r="CC6" s="306"/>
      <c r="CD6" s="310"/>
      <c r="CE6" s="311"/>
      <c r="CF6" s="311"/>
      <c r="CG6" s="311"/>
      <c r="CH6" s="286"/>
    </row>
    <row r="7" spans="2:86" x14ac:dyDescent="0.3">
      <c r="B7" s="303" t="s">
        <v>108</v>
      </c>
      <c r="C7" s="312">
        <v>1.23</v>
      </c>
      <c r="D7" s="313">
        <v>1.36</v>
      </c>
      <c r="E7" s="313">
        <v>1.36</v>
      </c>
      <c r="F7" s="313">
        <v>1.36</v>
      </c>
      <c r="G7" s="306"/>
      <c r="H7" s="314">
        <v>1.3</v>
      </c>
      <c r="I7" s="314">
        <v>1.3</v>
      </c>
      <c r="J7" s="314">
        <v>1.3</v>
      </c>
      <c r="K7" s="313">
        <v>1.36</v>
      </c>
      <c r="L7" s="306"/>
      <c r="M7" s="312">
        <v>1.36</v>
      </c>
      <c r="N7" s="313">
        <v>1.36</v>
      </c>
      <c r="O7" s="313">
        <v>1.36</v>
      </c>
      <c r="P7" s="313">
        <v>1.36</v>
      </c>
      <c r="Q7" s="308"/>
      <c r="R7" s="312">
        <v>1.36</v>
      </c>
      <c r="S7" s="313">
        <v>1.36</v>
      </c>
      <c r="T7" s="313">
        <v>1.36</v>
      </c>
      <c r="U7" s="313">
        <v>1.36</v>
      </c>
      <c r="V7" s="308"/>
      <c r="W7" s="312">
        <v>1.36</v>
      </c>
      <c r="X7" s="313">
        <v>1.36</v>
      </c>
      <c r="Y7" s="313">
        <v>1.36</v>
      </c>
      <c r="Z7" s="313">
        <v>1.36</v>
      </c>
      <c r="AA7" s="308"/>
      <c r="AB7" s="312">
        <v>1.36</v>
      </c>
      <c r="AC7" s="313">
        <v>1.36</v>
      </c>
      <c r="AD7" s="313">
        <v>1.36</v>
      </c>
      <c r="AE7" s="313">
        <v>1.36</v>
      </c>
      <c r="AF7" s="308"/>
      <c r="AG7" s="312">
        <v>1.36</v>
      </c>
      <c r="AH7" s="313">
        <v>1.36</v>
      </c>
      <c r="AI7" s="313">
        <v>1.36</v>
      </c>
      <c r="AJ7" s="313">
        <v>1.36</v>
      </c>
      <c r="AK7" s="308"/>
      <c r="AL7" s="312">
        <v>1.36</v>
      </c>
      <c r="AM7" s="313">
        <v>1.36</v>
      </c>
      <c r="AN7" s="313">
        <v>1.36</v>
      </c>
      <c r="AO7" s="313">
        <v>1.36</v>
      </c>
      <c r="AP7" s="308"/>
      <c r="AQ7" s="312">
        <v>1.36</v>
      </c>
      <c r="AR7" s="313">
        <v>1.36</v>
      </c>
      <c r="AS7" s="313">
        <v>1.36</v>
      </c>
      <c r="AT7" s="313">
        <v>1.36</v>
      </c>
      <c r="AU7" s="308"/>
      <c r="AV7" s="312">
        <v>1.36</v>
      </c>
      <c r="AW7" s="313">
        <v>1.36</v>
      </c>
      <c r="AX7" s="313">
        <v>1.36</v>
      </c>
      <c r="AY7" s="313">
        <v>1.36</v>
      </c>
      <c r="AZ7" s="308"/>
      <c r="BA7" s="312">
        <v>1.36</v>
      </c>
      <c r="BB7" s="313">
        <v>1.36</v>
      </c>
      <c r="BC7" s="313">
        <v>1.36</v>
      </c>
      <c r="BD7" s="313">
        <v>1.36</v>
      </c>
      <c r="BE7" s="308"/>
      <c r="BF7" s="312">
        <v>1.36</v>
      </c>
      <c r="BG7" s="313">
        <v>1.36</v>
      </c>
      <c r="BH7" s="313">
        <v>1.36</v>
      </c>
      <c r="BI7" s="313">
        <v>1.36</v>
      </c>
      <c r="BJ7" s="308"/>
      <c r="BK7" s="312">
        <v>1.36</v>
      </c>
      <c r="BL7" s="313">
        <v>1.36</v>
      </c>
      <c r="BM7" s="313">
        <v>1.36</v>
      </c>
      <c r="BN7" s="313">
        <v>1.36</v>
      </c>
      <c r="BO7" s="309"/>
      <c r="BP7" s="312">
        <v>1.36</v>
      </c>
      <c r="BQ7" s="313">
        <v>1.36</v>
      </c>
      <c r="BR7" s="313">
        <v>1.36</v>
      </c>
      <c r="BS7" s="313">
        <v>1.36</v>
      </c>
      <c r="BT7" s="308"/>
      <c r="BU7" s="312">
        <v>1.36</v>
      </c>
      <c r="BV7" s="313">
        <v>1.36</v>
      </c>
      <c r="BW7" s="313">
        <v>1.36</v>
      </c>
      <c r="BX7" s="313">
        <v>1.36</v>
      </c>
      <c r="BY7" s="308"/>
      <c r="BZ7" s="312">
        <v>1.36</v>
      </c>
      <c r="CA7" s="313">
        <v>1.36</v>
      </c>
      <c r="CB7" s="313">
        <v>1.36</v>
      </c>
      <c r="CC7" s="306"/>
      <c r="CD7" s="315"/>
      <c r="CE7" s="311"/>
      <c r="CF7" s="311"/>
      <c r="CG7" s="311"/>
      <c r="CH7" s="286"/>
    </row>
    <row r="8" spans="2:86" x14ac:dyDescent="0.3">
      <c r="B8" s="303" t="s">
        <v>78</v>
      </c>
      <c r="C8" s="312">
        <v>0.26</v>
      </c>
      <c r="D8" s="313">
        <v>0.28000000000000003</v>
      </c>
      <c r="E8" s="313">
        <v>0.28000000000000003</v>
      </c>
      <c r="F8" s="313">
        <v>0.28000000000000003</v>
      </c>
      <c r="G8" s="306"/>
      <c r="H8" s="314">
        <v>0.28000000000000003</v>
      </c>
      <c r="I8" s="314">
        <v>0.3</v>
      </c>
      <c r="J8" s="314">
        <v>0.28000000000000003</v>
      </c>
      <c r="K8" s="313">
        <v>0.28000000000000003</v>
      </c>
      <c r="L8" s="306"/>
      <c r="M8" s="312">
        <v>0.28000000000000003</v>
      </c>
      <c r="N8" s="313">
        <v>0.28000000000000003</v>
      </c>
      <c r="O8" s="313">
        <v>0.28000000000000003</v>
      </c>
      <c r="P8" s="313">
        <v>0.28000000000000003</v>
      </c>
      <c r="Q8" s="308"/>
      <c r="R8" s="312">
        <v>0.28000000000000003</v>
      </c>
      <c r="S8" s="313">
        <v>0.28000000000000003</v>
      </c>
      <c r="T8" s="313">
        <v>0.28000000000000003</v>
      </c>
      <c r="U8" s="313">
        <v>0.28000000000000003</v>
      </c>
      <c r="V8" s="308"/>
      <c r="W8" s="312">
        <v>0.28000000000000003</v>
      </c>
      <c r="X8" s="313">
        <v>0.28000000000000003</v>
      </c>
      <c r="Y8" s="313">
        <v>0.28000000000000003</v>
      </c>
      <c r="Z8" s="313">
        <v>0.28000000000000003</v>
      </c>
      <c r="AA8" s="308"/>
      <c r="AB8" s="312">
        <v>0.28000000000000003</v>
      </c>
      <c r="AC8" s="313">
        <v>0.28000000000000003</v>
      </c>
      <c r="AD8" s="313">
        <v>0.28000000000000003</v>
      </c>
      <c r="AE8" s="313">
        <v>0.28000000000000003</v>
      </c>
      <c r="AF8" s="308"/>
      <c r="AG8" s="312">
        <v>0.28000000000000003</v>
      </c>
      <c r="AH8" s="313">
        <v>0.28000000000000003</v>
      </c>
      <c r="AI8" s="313">
        <v>0.28000000000000003</v>
      </c>
      <c r="AJ8" s="313">
        <v>0.28000000000000003</v>
      </c>
      <c r="AK8" s="308"/>
      <c r="AL8" s="312">
        <v>0.28000000000000003</v>
      </c>
      <c r="AM8" s="313">
        <v>0.28000000000000003</v>
      </c>
      <c r="AN8" s="313">
        <v>0.28000000000000003</v>
      </c>
      <c r="AO8" s="313">
        <v>0.28000000000000003</v>
      </c>
      <c r="AP8" s="308"/>
      <c r="AQ8" s="312">
        <v>0.28000000000000003</v>
      </c>
      <c r="AR8" s="313">
        <v>0.28000000000000003</v>
      </c>
      <c r="AS8" s="313">
        <v>0.28000000000000003</v>
      </c>
      <c r="AT8" s="313">
        <v>0.28000000000000003</v>
      </c>
      <c r="AU8" s="308"/>
      <c r="AV8" s="312">
        <v>0.28000000000000003</v>
      </c>
      <c r="AW8" s="313">
        <v>0.28000000000000003</v>
      </c>
      <c r="AX8" s="313">
        <v>0.28000000000000003</v>
      </c>
      <c r="AY8" s="313">
        <v>0.28000000000000003</v>
      </c>
      <c r="AZ8" s="308"/>
      <c r="BA8" s="312">
        <v>0.28000000000000003</v>
      </c>
      <c r="BB8" s="313">
        <v>0.28000000000000003</v>
      </c>
      <c r="BC8" s="313">
        <v>0.28000000000000003</v>
      </c>
      <c r="BD8" s="313">
        <v>0.28000000000000003</v>
      </c>
      <c r="BE8" s="308"/>
      <c r="BF8" s="312">
        <v>0.28000000000000003</v>
      </c>
      <c r="BG8" s="313">
        <v>0.28000000000000003</v>
      </c>
      <c r="BH8" s="313">
        <v>0.28000000000000003</v>
      </c>
      <c r="BI8" s="313">
        <v>0.28000000000000003</v>
      </c>
      <c r="BJ8" s="308"/>
      <c r="BK8" s="312">
        <v>0.28000000000000003</v>
      </c>
      <c r="BL8" s="313">
        <v>0.28000000000000003</v>
      </c>
      <c r="BM8" s="313">
        <v>0.28000000000000003</v>
      </c>
      <c r="BN8" s="313">
        <v>0.28000000000000003</v>
      </c>
      <c r="BO8" s="309"/>
      <c r="BP8" s="312">
        <v>0.28000000000000003</v>
      </c>
      <c r="BQ8" s="313">
        <v>0.28000000000000003</v>
      </c>
      <c r="BR8" s="313">
        <v>0.28000000000000003</v>
      </c>
      <c r="BS8" s="313">
        <v>0.28000000000000003</v>
      </c>
      <c r="BT8" s="308"/>
      <c r="BU8" s="312">
        <v>0.28000000000000003</v>
      </c>
      <c r="BV8" s="313">
        <v>0.28000000000000003</v>
      </c>
      <c r="BW8" s="313">
        <v>0.28000000000000003</v>
      </c>
      <c r="BX8" s="313">
        <v>0.28000000000000003</v>
      </c>
      <c r="BY8" s="308"/>
      <c r="BZ8" s="312">
        <v>0.28000000000000003</v>
      </c>
      <c r="CA8" s="313">
        <v>0.28000000000000003</v>
      </c>
      <c r="CB8" s="313">
        <v>0.28000000000000003</v>
      </c>
      <c r="CC8" s="306"/>
      <c r="CD8" s="315"/>
      <c r="CE8" s="311"/>
      <c r="CF8" s="311"/>
      <c r="CG8" s="311"/>
      <c r="CH8" s="286"/>
    </row>
    <row r="9" spans="2:86" x14ac:dyDescent="0.3">
      <c r="B9" s="303" t="s">
        <v>120</v>
      </c>
      <c r="C9" s="312">
        <v>0.19</v>
      </c>
      <c r="D9" s="313">
        <v>0.18</v>
      </c>
      <c r="E9" s="313">
        <v>0.18</v>
      </c>
      <c r="F9" s="313">
        <v>0.18</v>
      </c>
      <c r="G9" s="316"/>
      <c r="H9" s="314">
        <v>0.18</v>
      </c>
      <c r="I9" s="313">
        <v>0.18</v>
      </c>
      <c r="J9" s="313">
        <v>0.18</v>
      </c>
      <c r="K9" s="313">
        <v>0.18</v>
      </c>
      <c r="L9" s="306"/>
      <c r="M9" s="312">
        <v>0.18</v>
      </c>
      <c r="N9" s="313">
        <v>0.18</v>
      </c>
      <c r="O9" s="313">
        <v>0.18</v>
      </c>
      <c r="P9" s="313">
        <v>0.18</v>
      </c>
      <c r="Q9" s="308"/>
      <c r="R9" s="312">
        <v>0.18</v>
      </c>
      <c r="S9" s="313">
        <v>0.18</v>
      </c>
      <c r="T9" s="313">
        <v>0.18</v>
      </c>
      <c r="U9" s="313">
        <v>0.18</v>
      </c>
      <c r="V9" s="308"/>
      <c r="W9" s="312">
        <v>0.18</v>
      </c>
      <c r="X9" s="313">
        <v>0.18</v>
      </c>
      <c r="Y9" s="313">
        <v>0.18</v>
      </c>
      <c r="Z9" s="313">
        <v>0.18</v>
      </c>
      <c r="AA9" s="308"/>
      <c r="AB9" s="312">
        <v>0.18</v>
      </c>
      <c r="AC9" s="313">
        <v>0.18</v>
      </c>
      <c r="AD9" s="313">
        <v>0.18</v>
      </c>
      <c r="AE9" s="313">
        <v>0.18</v>
      </c>
      <c r="AF9" s="308"/>
      <c r="AG9" s="312">
        <v>0.18</v>
      </c>
      <c r="AH9" s="313">
        <v>0.18</v>
      </c>
      <c r="AI9" s="313">
        <v>0.18</v>
      </c>
      <c r="AJ9" s="313">
        <v>0.18</v>
      </c>
      <c r="AK9" s="308"/>
      <c r="AL9" s="312">
        <v>0.18</v>
      </c>
      <c r="AM9" s="313">
        <v>0.18</v>
      </c>
      <c r="AN9" s="313">
        <v>0.18</v>
      </c>
      <c r="AO9" s="313">
        <v>0.18</v>
      </c>
      <c r="AP9" s="308"/>
      <c r="AQ9" s="312">
        <v>0.18</v>
      </c>
      <c r="AR9" s="313">
        <v>0.18</v>
      </c>
      <c r="AS9" s="313">
        <v>0.18</v>
      </c>
      <c r="AT9" s="313">
        <v>0.18</v>
      </c>
      <c r="AU9" s="308"/>
      <c r="AV9" s="312">
        <v>0.18</v>
      </c>
      <c r="AW9" s="313">
        <v>0.18</v>
      </c>
      <c r="AX9" s="313">
        <v>0.18</v>
      </c>
      <c r="AY9" s="313">
        <v>0.18</v>
      </c>
      <c r="AZ9" s="308"/>
      <c r="BA9" s="312">
        <v>0.18</v>
      </c>
      <c r="BB9" s="313">
        <v>0.18</v>
      </c>
      <c r="BC9" s="313">
        <v>0.18</v>
      </c>
      <c r="BD9" s="313">
        <v>0.18</v>
      </c>
      <c r="BE9" s="308"/>
      <c r="BF9" s="312">
        <v>0.18</v>
      </c>
      <c r="BG9" s="313">
        <v>0.18</v>
      </c>
      <c r="BH9" s="313">
        <v>0.18</v>
      </c>
      <c r="BI9" s="313">
        <v>0.18</v>
      </c>
      <c r="BJ9" s="308"/>
      <c r="BK9" s="312">
        <v>0.18</v>
      </c>
      <c r="BL9" s="313">
        <v>0.18</v>
      </c>
      <c r="BM9" s="313">
        <v>0.18</v>
      </c>
      <c r="BN9" s="313">
        <v>0.18</v>
      </c>
      <c r="BO9" s="309"/>
      <c r="BP9" s="312">
        <v>0.18</v>
      </c>
      <c r="BQ9" s="313">
        <v>0.18</v>
      </c>
      <c r="BR9" s="313">
        <v>0.18</v>
      </c>
      <c r="BS9" s="313">
        <v>0.18</v>
      </c>
      <c r="BT9" s="308"/>
      <c r="BU9" s="312">
        <v>0.18</v>
      </c>
      <c r="BV9" s="313">
        <v>0.18</v>
      </c>
      <c r="BW9" s="313">
        <v>0.18</v>
      </c>
      <c r="BX9" s="313">
        <v>0.18</v>
      </c>
      <c r="BY9" s="308"/>
      <c r="BZ9" s="312">
        <v>0.18</v>
      </c>
      <c r="CA9" s="313">
        <v>0.18</v>
      </c>
      <c r="CB9" s="313">
        <v>0.18</v>
      </c>
      <c r="CC9" s="306"/>
      <c r="CD9" s="315"/>
      <c r="CE9" s="311"/>
      <c r="CF9" s="311"/>
      <c r="CG9" s="311"/>
      <c r="CH9" s="286"/>
    </row>
    <row r="10" spans="2:86" x14ac:dyDescent="0.3">
      <c r="B10" s="303" t="s">
        <v>121</v>
      </c>
      <c r="C10" s="317">
        <f>C7*C8*C9*C6</f>
        <v>0</v>
      </c>
      <c r="D10" s="318">
        <f>D7*D8*D9*D6</f>
        <v>0</v>
      </c>
      <c r="E10" s="318">
        <f>E7*E8*E9*E6</f>
        <v>0</v>
      </c>
      <c r="F10" s="318">
        <f>F7*F8*F9*F6</f>
        <v>0</v>
      </c>
      <c r="G10" s="319"/>
      <c r="H10" s="320">
        <f>H7*H8*H9*H6</f>
        <v>0</v>
      </c>
      <c r="I10" s="318">
        <f>I7*I8*I9*I6</f>
        <v>0</v>
      </c>
      <c r="J10" s="318">
        <f>J7*J8*J9*J6</f>
        <v>0</v>
      </c>
      <c r="K10" s="318">
        <f>K7*K8*K9*K6</f>
        <v>0</v>
      </c>
      <c r="L10" s="319"/>
      <c r="M10" s="321">
        <f>M7*M8*M9*M6</f>
        <v>0</v>
      </c>
      <c r="N10" s="318">
        <f>N7*N8*N9*N6</f>
        <v>0</v>
      </c>
      <c r="O10" s="318">
        <f>O7*O8*O9*O6</f>
        <v>0</v>
      </c>
      <c r="P10" s="318">
        <f>P7*P8*P9*P6</f>
        <v>0</v>
      </c>
      <c r="Q10" s="322"/>
      <c r="R10" s="321">
        <f>R7*R8*R9*R6</f>
        <v>0</v>
      </c>
      <c r="S10" s="318">
        <f>S7*S8*S9*S6</f>
        <v>0</v>
      </c>
      <c r="T10" s="318">
        <f>T7*T8*T9*T6</f>
        <v>0</v>
      </c>
      <c r="U10" s="318">
        <f>U7*U8*U9*U6</f>
        <v>0</v>
      </c>
      <c r="V10" s="322"/>
      <c r="W10" s="321">
        <f>W7*W8*W9*W6</f>
        <v>0</v>
      </c>
      <c r="X10" s="318">
        <f>X7*X8*X9*X6</f>
        <v>0</v>
      </c>
      <c r="Y10" s="318">
        <f>Y7*Y8*Y9*Y6</f>
        <v>0</v>
      </c>
      <c r="Z10" s="318">
        <f>Z7*Z8*Z9*Z6</f>
        <v>0</v>
      </c>
      <c r="AA10" s="322"/>
      <c r="AB10" s="321">
        <f>AB7*AB8*AB9*AB6</f>
        <v>0</v>
      </c>
      <c r="AC10" s="318">
        <f>AC7*AC8*AC9*AC6</f>
        <v>0</v>
      </c>
      <c r="AD10" s="318">
        <f>AD7*AD8*AD9*AD6</f>
        <v>0</v>
      </c>
      <c r="AE10" s="318">
        <f>AE7*AE8*AE9*AE6</f>
        <v>0</v>
      </c>
      <c r="AF10" s="322"/>
      <c r="AG10" s="321">
        <f>AG7*AG8*AG9*AG6</f>
        <v>0</v>
      </c>
      <c r="AH10" s="318">
        <f>AH7*AH8*AH9*AH6</f>
        <v>0</v>
      </c>
      <c r="AI10" s="318">
        <f>AI7*AI8*AI9*AI6</f>
        <v>0</v>
      </c>
      <c r="AJ10" s="318">
        <f>AJ7*AJ8*AJ9*AJ6</f>
        <v>0</v>
      </c>
      <c r="AK10" s="322"/>
      <c r="AL10" s="321">
        <f>AL7*AL8*AL9*AL6</f>
        <v>0</v>
      </c>
      <c r="AM10" s="318">
        <f>AM7*AM8*AM9*AM6</f>
        <v>0</v>
      </c>
      <c r="AN10" s="318">
        <f>AN7*AN8*AN9*AN6</f>
        <v>0</v>
      </c>
      <c r="AO10" s="318">
        <f>AO7*AO8*AO9*AO6</f>
        <v>0</v>
      </c>
      <c r="AP10" s="322"/>
      <c r="AQ10" s="321">
        <f>AQ7*AQ8*AQ9*AQ6</f>
        <v>0</v>
      </c>
      <c r="AR10" s="318">
        <f>AR7*AR8*AR9*AR6</f>
        <v>0</v>
      </c>
      <c r="AS10" s="318">
        <f>AS7*AS8*AS9*AS6</f>
        <v>0</v>
      </c>
      <c r="AT10" s="318">
        <f>AT7*AT8*AT9*AT6</f>
        <v>0</v>
      </c>
      <c r="AU10" s="322"/>
      <c r="AV10" s="321">
        <f>AV7*AV8*AV9*AV6</f>
        <v>0</v>
      </c>
      <c r="AW10" s="318">
        <f>AW7*AW8*AW9*AW6</f>
        <v>0</v>
      </c>
      <c r="AX10" s="318">
        <f>AX7*AX8*AX9*AX6</f>
        <v>0</v>
      </c>
      <c r="AY10" s="318">
        <f>AY7*AY8*AY9*AY6</f>
        <v>0</v>
      </c>
      <c r="AZ10" s="322"/>
      <c r="BA10" s="317">
        <f>BA7*BA8*BA9*BA6</f>
        <v>0</v>
      </c>
      <c r="BB10" s="318">
        <f>BB7*BB8*BB9*BB6</f>
        <v>0</v>
      </c>
      <c r="BC10" s="318">
        <f>BC7*BC8*BC9*BC6</f>
        <v>0</v>
      </c>
      <c r="BD10" s="318">
        <f>BD7*BD8*BD9*BD6</f>
        <v>0</v>
      </c>
      <c r="BE10" s="322"/>
      <c r="BF10" s="317">
        <f>BF7*BF8*BF9*BF6</f>
        <v>0</v>
      </c>
      <c r="BG10" s="318">
        <f>BG7*BG8*BG9*BG6</f>
        <v>0</v>
      </c>
      <c r="BH10" s="318">
        <f>BH7*BH8*BH9*BH6</f>
        <v>0</v>
      </c>
      <c r="BI10" s="318">
        <f>BI7*BI8*BI9*BI6</f>
        <v>0</v>
      </c>
      <c r="BJ10" s="322"/>
      <c r="BK10" s="317">
        <f>BK7*BK8*BK9*BK6</f>
        <v>0</v>
      </c>
      <c r="BL10" s="318">
        <f>BL7*BL8*BL9*BL6</f>
        <v>0</v>
      </c>
      <c r="BM10" s="318">
        <f>BM7*BM8*BM9*BM6</f>
        <v>0</v>
      </c>
      <c r="BN10" s="318">
        <f>BN7*BN8*BN9*BN6</f>
        <v>0</v>
      </c>
      <c r="BO10" s="318"/>
      <c r="BP10" s="321">
        <f>BP7*BP8*BP9*BP6</f>
        <v>0</v>
      </c>
      <c r="BQ10" s="318">
        <f>BQ7*BQ8*BQ9*BQ6</f>
        <v>0</v>
      </c>
      <c r="BR10" s="318">
        <f>BR7*BR8*BR9*BR6</f>
        <v>0</v>
      </c>
      <c r="BS10" s="318">
        <f>BS7*BS8*BS9*BS6</f>
        <v>0</v>
      </c>
      <c r="BT10" s="322"/>
      <c r="BU10" s="321">
        <f>BU7*BU8*BU9*BU6</f>
        <v>0</v>
      </c>
      <c r="BV10" s="318">
        <f>BV7*BV8*BV9*BV6</f>
        <v>0</v>
      </c>
      <c r="BW10" s="318">
        <f>BW7*BW8*BW9*BW6</f>
        <v>0</v>
      </c>
      <c r="BX10" s="318">
        <f>BX7*BX8*BX9*BX6</f>
        <v>0</v>
      </c>
      <c r="BY10" s="322"/>
      <c r="BZ10" s="318">
        <f>BZ7*BZ8*BZ9*BZ6</f>
        <v>0</v>
      </c>
      <c r="CA10" s="318">
        <f>CA7*CA8*CA9*CA6</f>
        <v>0</v>
      </c>
      <c r="CB10" s="318">
        <f>CB7*CB8*CB9*CB6</f>
        <v>0</v>
      </c>
      <c r="CC10" s="319"/>
      <c r="CD10" s="323">
        <f>CD7*CD8*CD9*CD6</f>
        <v>0</v>
      </c>
      <c r="CE10" s="324">
        <f>CE7*CE8*CE9*CE6</f>
        <v>0</v>
      </c>
      <c r="CF10" s="324">
        <f>CF7*CF8*CF9*CF6</f>
        <v>0</v>
      </c>
      <c r="CG10" s="324">
        <f>CG7*CG8*CG9*CG6</f>
        <v>0</v>
      </c>
      <c r="CH10" s="286"/>
    </row>
    <row r="11" spans="2:86" x14ac:dyDescent="0.3">
      <c r="B11" s="325" t="s">
        <v>122</v>
      </c>
      <c r="C11" s="326">
        <f>C10/2</f>
        <v>0</v>
      </c>
      <c r="D11" s="327">
        <f>D10/2</f>
        <v>0</v>
      </c>
      <c r="E11" s="327">
        <f>E10/2</f>
        <v>0</v>
      </c>
      <c r="F11" s="327">
        <f>F10/2</f>
        <v>0</v>
      </c>
      <c r="G11" s="328">
        <f>SUM(C11:F11)</f>
        <v>0</v>
      </c>
      <c r="H11" s="329">
        <f>H10/2</f>
        <v>0</v>
      </c>
      <c r="I11" s="327">
        <f>I10/2</f>
        <v>0</v>
      </c>
      <c r="J11" s="327">
        <f>J10/2</f>
        <v>0</v>
      </c>
      <c r="K11" s="327">
        <f>K10/2</f>
        <v>0</v>
      </c>
      <c r="L11" s="328">
        <f>SUM(H11:K11)</f>
        <v>0</v>
      </c>
      <c r="M11" s="330">
        <f>M10/2</f>
        <v>0</v>
      </c>
      <c r="N11" s="327">
        <f>N10/2</f>
        <v>0</v>
      </c>
      <c r="O11" s="327">
        <f>O10/2</f>
        <v>0</v>
      </c>
      <c r="P11" s="327">
        <f>P10/2</f>
        <v>0</v>
      </c>
      <c r="Q11" s="331">
        <f>SUM(M11:P11)</f>
        <v>0</v>
      </c>
      <c r="R11" s="330">
        <f>R10/2</f>
        <v>0</v>
      </c>
      <c r="S11" s="327">
        <f>S10/2</f>
        <v>0</v>
      </c>
      <c r="T11" s="327">
        <f>T10/2</f>
        <v>0</v>
      </c>
      <c r="U11" s="327">
        <f>U10/2</f>
        <v>0</v>
      </c>
      <c r="V11" s="331">
        <f>SUM(R11:U11)</f>
        <v>0</v>
      </c>
      <c r="W11" s="330">
        <f>W10/2</f>
        <v>0</v>
      </c>
      <c r="X11" s="327">
        <f>X10/2</f>
        <v>0</v>
      </c>
      <c r="Y11" s="327">
        <f>Y10/2</f>
        <v>0</v>
      </c>
      <c r="Z11" s="327">
        <f>Z10/2</f>
        <v>0</v>
      </c>
      <c r="AA11" s="331">
        <f>SUM(W11:Z11)</f>
        <v>0</v>
      </c>
      <c r="AB11" s="330">
        <f>AB10/2</f>
        <v>0</v>
      </c>
      <c r="AC11" s="327">
        <f>AC10/2</f>
        <v>0</v>
      </c>
      <c r="AD11" s="327">
        <f>AD10/2</f>
        <v>0</v>
      </c>
      <c r="AE11" s="327">
        <f>AE10/2</f>
        <v>0</v>
      </c>
      <c r="AF11" s="331">
        <f>SUM(AB11:AE11)</f>
        <v>0</v>
      </c>
      <c r="AG11" s="330">
        <f>AG10/2</f>
        <v>0</v>
      </c>
      <c r="AH11" s="327">
        <f>AH10/2</f>
        <v>0</v>
      </c>
      <c r="AI11" s="327">
        <f>AI10/2</f>
        <v>0</v>
      </c>
      <c r="AJ11" s="327">
        <f>AJ10/2</f>
        <v>0</v>
      </c>
      <c r="AK11" s="331">
        <f>SUM(AG11:AJ11)</f>
        <v>0</v>
      </c>
      <c r="AL11" s="330">
        <f>AL10/2</f>
        <v>0</v>
      </c>
      <c r="AM11" s="327">
        <f>AM10/2</f>
        <v>0</v>
      </c>
      <c r="AN11" s="327">
        <f>AN10/2</f>
        <v>0</v>
      </c>
      <c r="AO11" s="327">
        <f>AO10/2</f>
        <v>0</v>
      </c>
      <c r="AP11" s="331">
        <f>SUM(AL11:AO11)</f>
        <v>0</v>
      </c>
      <c r="AQ11" s="330">
        <f>AQ10/2</f>
        <v>0</v>
      </c>
      <c r="AR11" s="327">
        <f>AR10/2</f>
        <v>0</v>
      </c>
      <c r="AS11" s="327">
        <f>AS10/2</f>
        <v>0</v>
      </c>
      <c r="AT11" s="327">
        <f>AT10/2</f>
        <v>0</v>
      </c>
      <c r="AU11" s="331">
        <f>SUM(AQ11:AT11)</f>
        <v>0</v>
      </c>
      <c r="AV11" s="330">
        <f>AV10/2</f>
        <v>0</v>
      </c>
      <c r="AW11" s="327">
        <f>AW10/2</f>
        <v>0</v>
      </c>
      <c r="AX11" s="327">
        <f>AX10/2</f>
        <v>0</v>
      </c>
      <c r="AY11" s="327">
        <f>AY10/2</f>
        <v>0</v>
      </c>
      <c r="AZ11" s="331">
        <f>SUM(AV11:AY11)</f>
        <v>0</v>
      </c>
      <c r="BA11" s="326">
        <f>BA10/2</f>
        <v>0</v>
      </c>
      <c r="BB11" s="327">
        <f>BB10/2</f>
        <v>0</v>
      </c>
      <c r="BC11" s="327">
        <f>BC10/2</f>
        <v>0</v>
      </c>
      <c r="BD11" s="327">
        <f>BD10/2</f>
        <v>0</v>
      </c>
      <c r="BE11" s="331">
        <f>SUM(BA11:BD11)</f>
        <v>0</v>
      </c>
      <c r="BF11" s="326">
        <f>BF10/2</f>
        <v>0</v>
      </c>
      <c r="BG11" s="327">
        <f>BG10/2</f>
        <v>0</v>
      </c>
      <c r="BH11" s="327">
        <f>BH10/2</f>
        <v>0</v>
      </c>
      <c r="BI11" s="327">
        <f>BI10/2</f>
        <v>0</v>
      </c>
      <c r="BJ11" s="331">
        <f>SUM(BF11:BI11)</f>
        <v>0</v>
      </c>
      <c r="BK11" s="326">
        <f>BK10/2</f>
        <v>0</v>
      </c>
      <c r="BL11" s="327">
        <f>BL10/2</f>
        <v>0</v>
      </c>
      <c r="BM11" s="327">
        <f>BM10/2</f>
        <v>0</v>
      </c>
      <c r="BN11" s="327">
        <f>BN10/2</f>
        <v>0</v>
      </c>
      <c r="BO11" s="327">
        <f>SUM(BK11:BN11)</f>
        <v>0</v>
      </c>
      <c r="BP11" s="330">
        <f>BP10/2</f>
        <v>0</v>
      </c>
      <c r="BQ11" s="327">
        <f>BQ10/2</f>
        <v>0</v>
      </c>
      <c r="BR11" s="327">
        <f>BR10/2</f>
        <v>0</v>
      </c>
      <c r="BS11" s="327">
        <f>BS10/2</f>
        <v>0</v>
      </c>
      <c r="BT11" s="331">
        <f>SUM(BP11:BS11)</f>
        <v>0</v>
      </c>
      <c r="BU11" s="330">
        <f>BU10/2</f>
        <v>0</v>
      </c>
      <c r="BV11" s="327">
        <f>BV10/2</f>
        <v>0</v>
      </c>
      <c r="BW11" s="327">
        <f>BW10/2</f>
        <v>0</v>
      </c>
      <c r="BX11" s="327">
        <f>BX10/2</f>
        <v>0</v>
      </c>
      <c r="BY11" s="331">
        <f>SUM(BU11:BX11)</f>
        <v>0</v>
      </c>
      <c r="BZ11" s="327">
        <f>BZ10/2</f>
        <v>0</v>
      </c>
      <c r="CA11" s="327">
        <f>CA10/2</f>
        <v>0</v>
      </c>
      <c r="CB11" s="327">
        <f>CB10/2</f>
        <v>0</v>
      </c>
      <c r="CC11" s="328">
        <f>SUM(BZ11:CB11)</f>
        <v>0</v>
      </c>
      <c r="CD11" s="332">
        <f>CD10/2</f>
        <v>0</v>
      </c>
      <c r="CE11" s="333">
        <f>CE10/2</f>
        <v>0</v>
      </c>
      <c r="CF11" s="333">
        <f>CF10/2</f>
        <v>0</v>
      </c>
      <c r="CG11" s="333">
        <f>CG10/2</f>
        <v>0</v>
      </c>
      <c r="CH11" s="286"/>
    </row>
    <row r="12" spans="2:86" x14ac:dyDescent="0.3">
      <c r="B12" s="325" t="s">
        <v>123</v>
      </c>
      <c r="C12" s="326">
        <f>C7*C9*C6</f>
        <v>0</v>
      </c>
      <c r="D12" s="327">
        <f>D7*D9*D6</f>
        <v>0</v>
      </c>
      <c r="E12" s="327">
        <f>E7*E9*E6</f>
        <v>0</v>
      </c>
      <c r="F12" s="327">
        <f>F7*F9*F6</f>
        <v>0</v>
      </c>
      <c r="G12" s="328">
        <f>SUM(C12:F12)</f>
        <v>0</v>
      </c>
      <c r="H12" s="329">
        <f>H7*H9*H6</f>
        <v>0</v>
      </c>
      <c r="I12" s="329">
        <f>I7*I9*I6</f>
        <v>0</v>
      </c>
      <c r="J12" s="327">
        <f>J7*J9*J6</f>
        <v>0</v>
      </c>
      <c r="K12" s="327">
        <f>K7*K9*K6</f>
        <v>0</v>
      </c>
      <c r="L12" s="328">
        <f>SUM(H12:K12)</f>
        <v>0</v>
      </c>
      <c r="M12" s="330">
        <f>M7*M9*M6</f>
        <v>0</v>
      </c>
      <c r="N12" s="327">
        <f>N7*N9*N6</f>
        <v>0</v>
      </c>
      <c r="O12" s="327">
        <f>O7*O9*O6</f>
        <v>0</v>
      </c>
      <c r="P12" s="327">
        <f>P7*P9*P6</f>
        <v>0</v>
      </c>
      <c r="Q12" s="331">
        <f>SUM(M12:P12)</f>
        <v>0</v>
      </c>
      <c r="R12" s="330">
        <f>R7*R9*R6</f>
        <v>0</v>
      </c>
      <c r="S12" s="327">
        <f>S7*S9*S6</f>
        <v>0</v>
      </c>
      <c r="T12" s="327">
        <f>T7*T9*T6</f>
        <v>0</v>
      </c>
      <c r="U12" s="327">
        <f>U7*U9*U6</f>
        <v>0</v>
      </c>
      <c r="V12" s="331">
        <f>SUM(R12:U12)</f>
        <v>0</v>
      </c>
      <c r="W12" s="330">
        <f>W7*W9*W6</f>
        <v>0</v>
      </c>
      <c r="X12" s="327">
        <f>X7*X9*X6</f>
        <v>0</v>
      </c>
      <c r="Y12" s="327">
        <f>Y7*Y9*Y6</f>
        <v>0</v>
      </c>
      <c r="Z12" s="327">
        <f>Z7*Z9*Z6</f>
        <v>0</v>
      </c>
      <c r="AA12" s="331">
        <f>SUM(W12:Z12)</f>
        <v>0</v>
      </c>
      <c r="AB12" s="330">
        <f>AB7*AB9*AB6</f>
        <v>0</v>
      </c>
      <c r="AC12" s="327">
        <f>AC7*AC9*AC6</f>
        <v>0</v>
      </c>
      <c r="AD12" s="327">
        <f>AD7*AD9*AD6</f>
        <v>0</v>
      </c>
      <c r="AE12" s="327">
        <f>AE7*AE9*AE6</f>
        <v>0</v>
      </c>
      <c r="AF12" s="331">
        <f>SUM(AB12:AE12)</f>
        <v>0</v>
      </c>
      <c r="AG12" s="330">
        <f>AG7*AG9*AG6</f>
        <v>0</v>
      </c>
      <c r="AH12" s="327">
        <f>AH7*AH9*AH6</f>
        <v>0</v>
      </c>
      <c r="AI12" s="327">
        <f>AI7*AI9*AI6</f>
        <v>0</v>
      </c>
      <c r="AJ12" s="327">
        <f>AJ7*AJ9*AJ6</f>
        <v>0</v>
      </c>
      <c r="AK12" s="331">
        <f>SUM(AG12:AJ12)</f>
        <v>0</v>
      </c>
      <c r="AL12" s="330">
        <f>AL7*AL9*AL6</f>
        <v>0</v>
      </c>
      <c r="AM12" s="327">
        <f>AM7*AM9*AM6</f>
        <v>0</v>
      </c>
      <c r="AN12" s="327">
        <f>AN7*AN9*AN6</f>
        <v>0</v>
      </c>
      <c r="AO12" s="327">
        <f>AO7*AO9*AO6</f>
        <v>0</v>
      </c>
      <c r="AP12" s="331">
        <f>SUM(AL12:AO12)</f>
        <v>0</v>
      </c>
      <c r="AQ12" s="330">
        <f>AQ7*AQ9*AQ6</f>
        <v>0</v>
      </c>
      <c r="AR12" s="327">
        <f>AR7*AR9*AR6</f>
        <v>0</v>
      </c>
      <c r="AS12" s="327">
        <f>AS7*AS9*AS6</f>
        <v>0</v>
      </c>
      <c r="AT12" s="327">
        <f>AT7*AT9*AT6</f>
        <v>0</v>
      </c>
      <c r="AU12" s="331">
        <f>SUM(AQ12:AT12)</f>
        <v>0</v>
      </c>
      <c r="AV12" s="330">
        <f>AV7*AV9*AV6</f>
        <v>0</v>
      </c>
      <c r="AW12" s="327">
        <f>AW7*AW9*AW6</f>
        <v>0</v>
      </c>
      <c r="AX12" s="327">
        <f>AX7*AX9*AX6</f>
        <v>0</v>
      </c>
      <c r="AY12" s="327">
        <f>AY7*AY9*AY6</f>
        <v>0</v>
      </c>
      <c r="AZ12" s="331">
        <f>SUM(AV12:AY12)</f>
        <v>0</v>
      </c>
      <c r="BA12" s="326">
        <f>BA7*BA9*BA6</f>
        <v>0</v>
      </c>
      <c r="BB12" s="327">
        <f>BB7*BB9*BB6</f>
        <v>0</v>
      </c>
      <c r="BC12" s="327">
        <f>BC7*BC9*BC6</f>
        <v>0</v>
      </c>
      <c r="BD12" s="327">
        <f>BD7*BD9*BD6</f>
        <v>0</v>
      </c>
      <c r="BE12" s="331">
        <f>SUM(BA12:BD12)</f>
        <v>0</v>
      </c>
      <c r="BF12" s="326">
        <f>BF7*BF9*BF6</f>
        <v>0</v>
      </c>
      <c r="BG12" s="327">
        <f>BG7*BG9*BG6</f>
        <v>0</v>
      </c>
      <c r="BH12" s="327">
        <f>BH7*BH9*BH6</f>
        <v>0</v>
      </c>
      <c r="BI12" s="327">
        <f>BI7*BI9*BI6</f>
        <v>0</v>
      </c>
      <c r="BJ12" s="331">
        <f>SUM(BF12:BI12)</f>
        <v>0</v>
      </c>
      <c r="BK12" s="326">
        <f>BK7*BK9*BK6</f>
        <v>0</v>
      </c>
      <c r="BL12" s="327">
        <f>BL7*BL9*BL6</f>
        <v>0</v>
      </c>
      <c r="BM12" s="327">
        <f>BM7*BM9*BM6</f>
        <v>0</v>
      </c>
      <c r="BN12" s="327">
        <f>BN7*BN9*BN6</f>
        <v>0</v>
      </c>
      <c r="BO12" s="327">
        <f>SUM(BK12:BN12)</f>
        <v>0</v>
      </c>
      <c r="BP12" s="330">
        <f>BP7*BP9*BP6</f>
        <v>0</v>
      </c>
      <c r="BQ12" s="327">
        <f>BQ7*BQ9*BQ6</f>
        <v>0</v>
      </c>
      <c r="BR12" s="327">
        <f>BR7*BR9*BR6</f>
        <v>0</v>
      </c>
      <c r="BS12" s="327">
        <f>BS7*BS9*BS6</f>
        <v>0</v>
      </c>
      <c r="BT12" s="331">
        <f>SUM(BP12:BS12)</f>
        <v>0</v>
      </c>
      <c r="BU12" s="330">
        <f>BU7*BU9*BU6</f>
        <v>0</v>
      </c>
      <c r="BV12" s="327">
        <f>BV7*BV9*BV6</f>
        <v>0</v>
      </c>
      <c r="BW12" s="327">
        <f>BW7*BW9*BW6</f>
        <v>0</v>
      </c>
      <c r="BX12" s="327">
        <f>BX7*BX9*BX6</f>
        <v>0</v>
      </c>
      <c r="BY12" s="331">
        <f>SUM(BU12:BX12)</f>
        <v>0</v>
      </c>
      <c r="BZ12" s="327">
        <f>BZ7*BZ9*BZ6</f>
        <v>0</v>
      </c>
      <c r="CA12" s="327">
        <f>CA7*CA9*CA6</f>
        <v>0</v>
      </c>
      <c r="CB12" s="327">
        <f>CB7*CB9*CB6</f>
        <v>0</v>
      </c>
      <c r="CC12" s="328">
        <f>SUM(BZ12:CB12)</f>
        <v>0</v>
      </c>
      <c r="CD12" s="332">
        <f>CD7*CD9*CD6</f>
        <v>0</v>
      </c>
      <c r="CE12" s="333">
        <f>CE7*CE9*CE6</f>
        <v>0</v>
      </c>
      <c r="CF12" s="333">
        <f>CF7*CF9*CF6</f>
        <v>0</v>
      </c>
      <c r="CG12" s="333">
        <f>CG7*CG9*CG6</f>
        <v>0</v>
      </c>
      <c r="CH12" s="286"/>
    </row>
    <row r="13" spans="2:86" ht="14.4" x14ac:dyDescent="0.3">
      <c r="B13" s="294" t="s">
        <v>124</v>
      </c>
      <c r="C13" s="295" t="s">
        <v>125</v>
      </c>
      <c r="D13" s="296" t="s">
        <v>126</v>
      </c>
      <c r="E13" s="296" t="s">
        <v>127</v>
      </c>
      <c r="F13" s="296" t="s">
        <v>128</v>
      </c>
      <c r="G13" s="297" t="s">
        <v>6</v>
      </c>
      <c r="H13" s="298" t="s">
        <v>125</v>
      </c>
      <c r="I13" s="296" t="s">
        <v>126</v>
      </c>
      <c r="J13" s="296" t="s">
        <v>127</v>
      </c>
      <c r="K13" s="296" t="s">
        <v>128</v>
      </c>
      <c r="L13" s="297" t="s">
        <v>6</v>
      </c>
      <c r="M13" s="299" t="s">
        <v>125</v>
      </c>
      <c r="N13" s="296" t="s">
        <v>126</v>
      </c>
      <c r="O13" s="296" t="s">
        <v>127</v>
      </c>
      <c r="P13" s="296" t="s">
        <v>128</v>
      </c>
      <c r="Q13" s="300" t="s">
        <v>6</v>
      </c>
      <c r="R13" s="299" t="s">
        <v>125</v>
      </c>
      <c r="S13" s="296" t="s">
        <v>126</v>
      </c>
      <c r="T13" s="296" t="s">
        <v>127</v>
      </c>
      <c r="U13" s="296" t="s">
        <v>128</v>
      </c>
      <c r="V13" s="300" t="s">
        <v>6</v>
      </c>
      <c r="W13" s="299" t="s">
        <v>125</v>
      </c>
      <c r="X13" s="296" t="s">
        <v>126</v>
      </c>
      <c r="Y13" s="296" t="s">
        <v>127</v>
      </c>
      <c r="Z13" s="296" t="s">
        <v>128</v>
      </c>
      <c r="AA13" s="300" t="s">
        <v>6</v>
      </c>
      <c r="AB13" s="299" t="s">
        <v>125</v>
      </c>
      <c r="AC13" s="296" t="s">
        <v>126</v>
      </c>
      <c r="AD13" s="296" t="s">
        <v>127</v>
      </c>
      <c r="AE13" s="296" t="s">
        <v>128</v>
      </c>
      <c r="AF13" s="300" t="s">
        <v>6</v>
      </c>
      <c r="AG13" s="299" t="s">
        <v>125</v>
      </c>
      <c r="AH13" s="296" t="s">
        <v>126</v>
      </c>
      <c r="AI13" s="296" t="s">
        <v>127</v>
      </c>
      <c r="AJ13" s="296" t="s">
        <v>128</v>
      </c>
      <c r="AK13" s="300" t="s">
        <v>6</v>
      </c>
      <c r="AL13" s="299" t="s">
        <v>125</v>
      </c>
      <c r="AM13" s="296" t="s">
        <v>126</v>
      </c>
      <c r="AN13" s="296" t="s">
        <v>127</v>
      </c>
      <c r="AO13" s="296" t="s">
        <v>128</v>
      </c>
      <c r="AP13" s="300" t="s">
        <v>6</v>
      </c>
      <c r="AQ13" s="299" t="s">
        <v>125</v>
      </c>
      <c r="AR13" s="296" t="s">
        <v>126</v>
      </c>
      <c r="AS13" s="296" t="s">
        <v>127</v>
      </c>
      <c r="AT13" s="296" t="s">
        <v>128</v>
      </c>
      <c r="AU13" s="300" t="s">
        <v>6</v>
      </c>
      <c r="AV13" s="299" t="s">
        <v>125</v>
      </c>
      <c r="AW13" s="296" t="s">
        <v>126</v>
      </c>
      <c r="AX13" s="296" t="s">
        <v>127</v>
      </c>
      <c r="AY13" s="296" t="s">
        <v>128</v>
      </c>
      <c r="AZ13" s="300" t="s">
        <v>6</v>
      </c>
      <c r="BA13" s="295" t="s">
        <v>125</v>
      </c>
      <c r="BB13" s="296" t="s">
        <v>126</v>
      </c>
      <c r="BC13" s="296" t="s">
        <v>127</v>
      </c>
      <c r="BD13" s="296" t="s">
        <v>128</v>
      </c>
      <c r="BE13" s="300" t="s">
        <v>6</v>
      </c>
      <c r="BF13" s="295" t="s">
        <v>125</v>
      </c>
      <c r="BG13" s="296" t="s">
        <v>126</v>
      </c>
      <c r="BH13" s="296" t="s">
        <v>127</v>
      </c>
      <c r="BI13" s="296" t="s">
        <v>128</v>
      </c>
      <c r="BJ13" s="300" t="s">
        <v>6</v>
      </c>
      <c r="BK13" s="295" t="s">
        <v>125</v>
      </c>
      <c r="BL13" s="296" t="s">
        <v>126</v>
      </c>
      <c r="BM13" s="296" t="s">
        <v>127</v>
      </c>
      <c r="BN13" s="296" t="s">
        <v>128</v>
      </c>
      <c r="BO13" s="296" t="s">
        <v>6</v>
      </c>
      <c r="BP13" s="299" t="s">
        <v>125</v>
      </c>
      <c r="BQ13" s="296" t="s">
        <v>126</v>
      </c>
      <c r="BR13" s="296" t="s">
        <v>127</v>
      </c>
      <c r="BS13" s="296" t="s">
        <v>128</v>
      </c>
      <c r="BT13" s="300" t="s">
        <v>6</v>
      </c>
      <c r="BU13" s="299" t="s">
        <v>125</v>
      </c>
      <c r="BV13" s="296" t="s">
        <v>126</v>
      </c>
      <c r="BW13" s="296" t="s">
        <v>127</v>
      </c>
      <c r="BX13" s="296" t="s">
        <v>128</v>
      </c>
      <c r="BY13" s="300" t="s">
        <v>6</v>
      </c>
      <c r="BZ13" s="296" t="s">
        <v>125</v>
      </c>
      <c r="CA13" s="296" t="s">
        <v>126</v>
      </c>
      <c r="CB13" s="296" t="s">
        <v>127</v>
      </c>
      <c r="CC13" s="297" t="s">
        <v>6</v>
      </c>
      <c r="CD13" s="301" t="s">
        <v>125</v>
      </c>
      <c r="CE13" s="302" t="s">
        <v>126</v>
      </c>
      <c r="CF13" s="302" t="s">
        <v>127</v>
      </c>
      <c r="CG13" s="302" t="s">
        <v>128</v>
      </c>
      <c r="CH13" s="286"/>
    </row>
    <row r="14" spans="2:86" x14ac:dyDescent="0.3">
      <c r="B14" s="303" t="s">
        <v>129</v>
      </c>
      <c r="C14" s="335"/>
      <c r="D14" s="336"/>
      <c r="E14" s="336"/>
      <c r="F14" s="336"/>
      <c r="G14" s="306"/>
      <c r="H14" s="307"/>
      <c r="I14" s="305"/>
      <c r="J14" s="305"/>
      <c r="K14" s="305">
        <v>0</v>
      </c>
      <c r="L14" s="306"/>
      <c r="M14" s="337">
        <v>0</v>
      </c>
      <c r="N14" s="336">
        <v>0</v>
      </c>
      <c r="O14" s="336">
        <v>0</v>
      </c>
      <c r="P14" s="336">
        <v>0</v>
      </c>
      <c r="Q14" s="308"/>
      <c r="R14" s="337">
        <v>0</v>
      </c>
      <c r="S14" s="336">
        <v>0</v>
      </c>
      <c r="T14" s="336">
        <v>0</v>
      </c>
      <c r="U14" s="336">
        <v>0</v>
      </c>
      <c r="V14" s="308"/>
      <c r="W14" s="337">
        <v>0</v>
      </c>
      <c r="X14" s="336">
        <v>0</v>
      </c>
      <c r="Y14" s="336">
        <v>0</v>
      </c>
      <c r="Z14" s="336">
        <v>0</v>
      </c>
      <c r="AA14" s="308"/>
      <c r="AB14" s="337">
        <v>0</v>
      </c>
      <c r="AC14" s="336">
        <v>0</v>
      </c>
      <c r="AD14" s="336">
        <v>0</v>
      </c>
      <c r="AE14" s="336">
        <v>0</v>
      </c>
      <c r="AF14" s="308"/>
      <c r="AG14" s="337">
        <v>0</v>
      </c>
      <c r="AH14" s="336">
        <v>0</v>
      </c>
      <c r="AI14" s="336">
        <v>0</v>
      </c>
      <c r="AJ14" s="336">
        <v>0</v>
      </c>
      <c r="AK14" s="308"/>
      <c r="AL14" s="337">
        <v>0</v>
      </c>
      <c r="AM14" s="336">
        <v>0</v>
      </c>
      <c r="AN14" s="336">
        <v>0</v>
      </c>
      <c r="AO14" s="336">
        <v>0</v>
      </c>
      <c r="AP14" s="308"/>
      <c r="AQ14" s="337">
        <v>0</v>
      </c>
      <c r="AR14" s="336">
        <v>0</v>
      </c>
      <c r="AS14" s="336">
        <v>0</v>
      </c>
      <c r="AT14" s="336">
        <v>0</v>
      </c>
      <c r="AU14" s="308"/>
      <c r="AV14" s="337">
        <v>0</v>
      </c>
      <c r="AW14" s="336">
        <v>0</v>
      </c>
      <c r="AX14" s="336">
        <v>0</v>
      </c>
      <c r="AY14" s="336">
        <v>0</v>
      </c>
      <c r="AZ14" s="308"/>
      <c r="BA14" s="307">
        <v>0</v>
      </c>
      <c r="BB14" s="305">
        <v>0</v>
      </c>
      <c r="BC14" s="305">
        <v>0</v>
      </c>
      <c r="BD14" s="305">
        <v>0</v>
      </c>
      <c r="BE14" s="308"/>
      <c r="BF14" s="307">
        <v>0</v>
      </c>
      <c r="BG14" s="305">
        <v>0</v>
      </c>
      <c r="BH14" s="305">
        <v>0</v>
      </c>
      <c r="BI14" s="305">
        <v>0</v>
      </c>
      <c r="BJ14" s="308"/>
      <c r="BK14" s="307">
        <v>0</v>
      </c>
      <c r="BL14" s="305">
        <v>0</v>
      </c>
      <c r="BM14" s="305">
        <v>0</v>
      </c>
      <c r="BN14" s="305">
        <v>0</v>
      </c>
      <c r="BO14" s="308"/>
      <c r="BP14" s="307">
        <v>0</v>
      </c>
      <c r="BQ14" s="305">
        <v>0</v>
      </c>
      <c r="BR14" s="305">
        <v>0</v>
      </c>
      <c r="BS14" s="305">
        <v>0</v>
      </c>
      <c r="BT14" s="308"/>
      <c r="BU14" s="307">
        <v>0</v>
      </c>
      <c r="BV14" s="305">
        <v>0</v>
      </c>
      <c r="BW14" s="305">
        <v>0</v>
      </c>
      <c r="BX14" s="305">
        <v>0</v>
      </c>
      <c r="BY14" s="308"/>
      <c r="BZ14" s="307">
        <v>0</v>
      </c>
      <c r="CA14" s="305">
        <v>0</v>
      </c>
      <c r="CB14" s="305">
        <v>0</v>
      </c>
      <c r="CC14" s="306"/>
      <c r="CD14" s="310"/>
      <c r="CE14" s="338"/>
      <c r="CF14" s="338"/>
      <c r="CG14" s="338"/>
      <c r="CH14" s="286"/>
    </row>
    <row r="15" spans="2:86" x14ac:dyDescent="0.3">
      <c r="B15" s="303" t="s">
        <v>130</v>
      </c>
      <c r="C15" s="339">
        <v>3.6</v>
      </c>
      <c r="D15" s="309">
        <v>1.8</v>
      </c>
      <c r="E15" s="309">
        <v>1.8</v>
      </c>
      <c r="F15" s="309">
        <v>1.8</v>
      </c>
      <c r="G15" s="306"/>
      <c r="H15" s="340">
        <v>0.56999999999999995</v>
      </c>
      <c r="I15" s="309">
        <v>1.98</v>
      </c>
      <c r="J15" s="309">
        <v>0.56000000000000005</v>
      </c>
      <c r="K15" s="309">
        <v>1.8</v>
      </c>
      <c r="L15" s="306"/>
      <c r="M15" s="340">
        <v>1.8</v>
      </c>
      <c r="N15" s="309">
        <v>1.8</v>
      </c>
      <c r="O15" s="309">
        <v>1.8</v>
      </c>
      <c r="P15" s="309">
        <v>1.8</v>
      </c>
      <c r="Q15" s="308"/>
      <c r="R15" s="340">
        <v>1.8</v>
      </c>
      <c r="S15" s="309">
        <v>1.8</v>
      </c>
      <c r="T15" s="309">
        <v>1.8</v>
      </c>
      <c r="U15" s="309">
        <v>1.8</v>
      </c>
      <c r="V15" s="308"/>
      <c r="W15" s="340">
        <v>1.8</v>
      </c>
      <c r="X15" s="309">
        <v>1.8</v>
      </c>
      <c r="Y15" s="309">
        <v>1.8</v>
      </c>
      <c r="Z15" s="309">
        <v>1.8</v>
      </c>
      <c r="AA15" s="308"/>
      <c r="AB15" s="340">
        <v>1.8</v>
      </c>
      <c r="AC15" s="309">
        <v>1.8</v>
      </c>
      <c r="AD15" s="309">
        <v>1.8</v>
      </c>
      <c r="AE15" s="309">
        <v>1.8</v>
      </c>
      <c r="AF15" s="308"/>
      <c r="AG15" s="340">
        <v>1.8</v>
      </c>
      <c r="AH15" s="309">
        <v>1.8</v>
      </c>
      <c r="AI15" s="309">
        <v>1.8</v>
      </c>
      <c r="AJ15" s="309">
        <v>1.8</v>
      </c>
      <c r="AK15" s="308"/>
      <c r="AL15" s="340">
        <v>1.8</v>
      </c>
      <c r="AM15" s="309">
        <v>1.8</v>
      </c>
      <c r="AN15" s="309">
        <v>1.8</v>
      </c>
      <c r="AO15" s="309">
        <v>1.8</v>
      </c>
      <c r="AP15" s="308"/>
      <c r="AQ15" s="340">
        <v>1.8</v>
      </c>
      <c r="AR15" s="309">
        <v>1.8</v>
      </c>
      <c r="AS15" s="309">
        <v>1.8</v>
      </c>
      <c r="AT15" s="309">
        <v>1.8</v>
      </c>
      <c r="AU15" s="308"/>
      <c r="AV15" s="340">
        <v>1.8</v>
      </c>
      <c r="AW15" s="309">
        <v>1.8</v>
      </c>
      <c r="AX15" s="309">
        <v>1.8</v>
      </c>
      <c r="AY15" s="309">
        <v>1.8</v>
      </c>
      <c r="AZ15" s="308"/>
      <c r="BA15" s="340">
        <v>1.8</v>
      </c>
      <c r="BB15" s="309">
        <v>1.8</v>
      </c>
      <c r="BC15" s="309">
        <v>1.8</v>
      </c>
      <c r="BD15" s="309">
        <v>1.8</v>
      </c>
      <c r="BE15" s="308"/>
      <c r="BF15" s="340">
        <v>1.8</v>
      </c>
      <c r="BG15" s="309">
        <v>1.8</v>
      </c>
      <c r="BH15" s="309">
        <v>1.8</v>
      </c>
      <c r="BI15" s="309">
        <v>1.8</v>
      </c>
      <c r="BJ15" s="308"/>
      <c r="BK15" s="340">
        <v>1.8</v>
      </c>
      <c r="BL15" s="309">
        <v>1.8</v>
      </c>
      <c r="BM15" s="309">
        <v>1.8</v>
      </c>
      <c r="BN15" s="309">
        <v>1.8</v>
      </c>
      <c r="BO15" s="308"/>
      <c r="BP15" s="341">
        <v>1.8</v>
      </c>
      <c r="BQ15" s="309">
        <v>1.8</v>
      </c>
      <c r="BR15" s="309">
        <v>1.8</v>
      </c>
      <c r="BS15" s="309">
        <v>1.8</v>
      </c>
      <c r="BT15" s="308"/>
      <c r="BU15" s="340">
        <v>1.8</v>
      </c>
      <c r="BV15" s="309">
        <v>1.8</v>
      </c>
      <c r="BW15" s="309">
        <v>1.8</v>
      </c>
      <c r="BX15" s="309">
        <v>1.8</v>
      </c>
      <c r="BY15" s="308"/>
      <c r="BZ15" s="340">
        <v>1.8</v>
      </c>
      <c r="CA15" s="309">
        <v>1.8</v>
      </c>
      <c r="CB15" s="309">
        <v>1.8</v>
      </c>
      <c r="CC15" s="306"/>
      <c r="CD15" s="315"/>
      <c r="CE15" s="311"/>
      <c r="CF15" s="311"/>
      <c r="CG15" s="311"/>
      <c r="CH15" s="286"/>
    </row>
    <row r="16" spans="2:86" x14ac:dyDescent="0.3">
      <c r="B16" s="303" t="s">
        <v>131</v>
      </c>
      <c r="C16" s="339">
        <v>4.6900000000000004</v>
      </c>
      <c r="D16" s="342">
        <v>2.95</v>
      </c>
      <c r="E16" s="342">
        <v>2.95</v>
      </c>
      <c r="F16" s="342">
        <v>2.95</v>
      </c>
      <c r="G16" s="306"/>
      <c r="H16" s="340">
        <v>0.88</v>
      </c>
      <c r="I16" s="342">
        <v>3.08</v>
      </c>
      <c r="J16" s="342">
        <v>2.95</v>
      </c>
      <c r="K16" s="342">
        <v>2.95</v>
      </c>
      <c r="L16" s="306"/>
      <c r="M16" s="340">
        <v>2.95</v>
      </c>
      <c r="N16" s="342">
        <v>2.95</v>
      </c>
      <c r="O16" s="342">
        <v>2.95</v>
      </c>
      <c r="P16" s="342">
        <v>2.95</v>
      </c>
      <c r="Q16" s="308"/>
      <c r="R16" s="340">
        <v>2.95</v>
      </c>
      <c r="S16" s="342">
        <v>2.95</v>
      </c>
      <c r="T16" s="342">
        <v>2.95</v>
      </c>
      <c r="U16" s="342">
        <v>2.95</v>
      </c>
      <c r="V16" s="308"/>
      <c r="W16" s="340">
        <v>2.95</v>
      </c>
      <c r="X16" s="342">
        <v>2.95</v>
      </c>
      <c r="Y16" s="342">
        <v>2.95</v>
      </c>
      <c r="Z16" s="342">
        <v>2.95</v>
      </c>
      <c r="AA16" s="308"/>
      <c r="AB16" s="340">
        <v>2.95</v>
      </c>
      <c r="AC16" s="342">
        <v>2.95</v>
      </c>
      <c r="AD16" s="342">
        <v>2.95</v>
      </c>
      <c r="AE16" s="342">
        <v>2.95</v>
      </c>
      <c r="AF16" s="308"/>
      <c r="AG16" s="340">
        <v>2.95</v>
      </c>
      <c r="AH16" s="342">
        <v>2.95</v>
      </c>
      <c r="AI16" s="342">
        <v>2.95</v>
      </c>
      <c r="AJ16" s="342">
        <v>2.95</v>
      </c>
      <c r="AK16" s="308"/>
      <c r="AL16" s="340">
        <v>2.95</v>
      </c>
      <c r="AM16" s="342">
        <v>2.95</v>
      </c>
      <c r="AN16" s="342">
        <v>2.95</v>
      </c>
      <c r="AO16" s="342">
        <v>2.95</v>
      </c>
      <c r="AP16" s="308"/>
      <c r="AQ16" s="340">
        <v>2.95</v>
      </c>
      <c r="AR16" s="342">
        <v>2.95</v>
      </c>
      <c r="AS16" s="342">
        <v>2.95</v>
      </c>
      <c r="AT16" s="342">
        <v>2.95</v>
      </c>
      <c r="AU16" s="308"/>
      <c r="AV16" s="340">
        <v>2.95</v>
      </c>
      <c r="AW16" s="342">
        <v>2.95</v>
      </c>
      <c r="AX16" s="342">
        <v>2.95</v>
      </c>
      <c r="AY16" s="342">
        <v>2.95</v>
      </c>
      <c r="AZ16" s="308"/>
      <c r="BA16" s="340">
        <v>2.95</v>
      </c>
      <c r="BB16" s="342">
        <v>2.95</v>
      </c>
      <c r="BC16" s="342">
        <v>2.95</v>
      </c>
      <c r="BD16" s="342">
        <v>2.95</v>
      </c>
      <c r="BE16" s="308"/>
      <c r="BF16" s="340">
        <v>2.95</v>
      </c>
      <c r="BG16" s="342">
        <v>2.95</v>
      </c>
      <c r="BH16" s="342">
        <v>2.95</v>
      </c>
      <c r="BI16" s="342">
        <v>2.95</v>
      </c>
      <c r="BJ16" s="308"/>
      <c r="BK16" s="340">
        <v>2.95</v>
      </c>
      <c r="BL16" s="342">
        <v>2.95</v>
      </c>
      <c r="BM16" s="342">
        <v>2.95</v>
      </c>
      <c r="BN16" s="342">
        <v>2.95</v>
      </c>
      <c r="BO16" s="343"/>
      <c r="BP16" s="344">
        <v>2.95</v>
      </c>
      <c r="BQ16" s="342">
        <v>2.95</v>
      </c>
      <c r="BR16" s="342">
        <v>2.95</v>
      </c>
      <c r="BS16" s="342">
        <v>2.95</v>
      </c>
      <c r="BT16" s="308"/>
      <c r="BU16" s="340">
        <v>2.95</v>
      </c>
      <c r="BV16" s="342">
        <v>2.95</v>
      </c>
      <c r="BW16" s="342">
        <v>2.95</v>
      </c>
      <c r="BX16" s="342">
        <v>2.95</v>
      </c>
      <c r="BY16" s="308"/>
      <c r="BZ16" s="340">
        <v>2.95</v>
      </c>
      <c r="CA16" s="342">
        <v>2.95</v>
      </c>
      <c r="CB16" s="342">
        <v>2.95</v>
      </c>
      <c r="CC16" s="306"/>
      <c r="CD16" s="315"/>
      <c r="CE16" s="311"/>
      <c r="CF16" s="311"/>
      <c r="CG16" s="311"/>
      <c r="CH16" s="286"/>
    </row>
    <row r="17" spans="2:86" x14ac:dyDescent="0.3">
      <c r="B17" s="303" t="s">
        <v>132</v>
      </c>
      <c r="C17" s="317">
        <f>SQRT(C15^2+C16^2)</f>
        <v>5.9123683917699177</v>
      </c>
      <c r="D17" s="318">
        <f>SQRT(D15^2+D16^2)</f>
        <v>3.4557922391254947</v>
      </c>
      <c r="E17" s="318">
        <f>SQRT(E15^2+E16^2)</f>
        <v>3.4557922391254947</v>
      </c>
      <c r="F17" s="318">
        <f>SQRT(F15^2+F16^2)</f>
        <v>3.4557922391254947</v>
      </c>
      <c r="G17" s="319"/>
      <c r="H17" s="320">
        <f>SQRT(H15^2+H16^2)</f>
        <v>1.048475083156486</v>
      </c>
      <c r="I17" s="318">
        <f>SQRT(I15^2+I16^2)</f>
        <v>3.6615297349605123</v>
      </c>
      <c r="J17" s="318">
        <f>SQRT(J15^2+J16^2)</f>
        <v>3.0026821343592132</v>
      </c>
      <c r="K17" s="318">
        <f>SQRT(K15^2+K16^2)</f>
        <v>3.4557922391254947</v>
      </c>
      <c r="L17" s="319"/>
      <c r="M17" s="321">
        <f>SQRT(M15^2+M16^2)</f>
        <v>3.4557922391254947</v>
      </c>
      <c r="N17" s="318">
        <f>SQRT(N15^2+N16^2)</f>
        <v>3.4557922391254947</v>
      </c>
      <c r="O17" s="318">
        <f>SQRT(O15^2+O16^2)</f>
        <v>3.4557922391254947</v>
      </c>
      <c r="P17" s="318">
        <f>SQRT(P15^2+P16^2)</f>
        <v>3.4557922391254947</v>
      </c>
      <c r="Q17" s="322"/>
      <c r="R17" s="321">
        <f>SQRT(R15^2+R16^2)</f>
        <v>3.4557922391254947</v>
      </c>
      <c r="S17" s="318">
        <f>SQRT(S15^2+S16^2)</f>
        <v>3.4557922391254947</v>
      </c>
      <c r="T17" s="318">
        <f>SQRT(T15^2+T16^2)</f>
        <v>3.4557922391254947</v>
      </c>
      <c r="U17" s="318">
        <f>SQRT(U15^2+U16^2)</f>
        <v>3.4557922391254947</v>
      </c>
      <c r="V17" s="322"/>
      <c r="W17" s="321">
        <f>SQRT(W15^2+W16^2)</f>
        <v>3.4557922391254947</v>
      </c>
      <c r="X17" s="318">
        <f>SQRT(X15^2+X16^2)</f>
        <v>3.4557922391254947</v>
      </c>
      <c r="Y17" s="318">
        <f>SQRT(Y15^2+Y16^2)</f>
        <v>3.4557922391254947</v>
      </c>
      <c r="Z17" s="318">
        <f>SQRT(Z15^2+Z16^2)</f>
        <v>3.4557922391254947</v>
      </c>
      <c r="AA17" s="322"/>
      <c r="AB17" s="321">
        <f>SQRT(AB15^2+AB16^2)</f>
        <v>3.4557922391254947</v>
      </c>
      <c r="AC17" s="318">
        <f>SQRT(AC15^2+AC16^2)</f>
        <v>3.4557922391254947</v>
      </c>
      <c r="AD17" s="318">
        <f>SQRT(AD15^2+AD16^2)</f>
        <v>3.4557922391254947</v>
      </c>
      <c r="AE17" s="318">
        <f>SQRT(AE15^2+AE16^2)</f>
        <v>3.4557922391254947</v>
      </c>
      <c r="AF17" s="322"/>
      <c r="AG17" s="321">
        <f>SQRT(AG15^2+AG16^2)</f>
        <v>3.4557922391254947</v>
      </c>
      <c r="AH17" s="318">
        <f>SQRT(AH15^2+AH16^2)</f>
        <v>3.4557922391254947</v>
      </c>
      <c r="AI17" s="318">
        <f>SQRT(AI15^2+AI16^2)</f>
        <v>3.4557922391254947</v>
      </c>
      <c r="AJ17" s="318">
        <f>SQRT(AJ15^2+AJ16^2)</f>
        <v>3.4557922391254947</v>
      </c>
      <c r="AK17" s="322"/>
      <c r="AL17" s="321">
        <f>SQRT(AL15^2+AL16^2)</f>
        <v>3.4557922391254947</v>
      </c>
      <c r="AM17" s="318">
        <f>SQRT(AM15^2+AM16^2)</f>
        <v>3.4557922391254947</v>
      </c>
      <c r="AN17" s="318">
        <f>SQRT(AN15^2+AN16^2)</f>
        <v>3.4557922391254947</v>
      </c>
      <c r="AO17" s="318">
        <f>SQRT(AO15^2+AO16^2)</f>
        <v>3.4557922391254947</v>
      </c>
      <c r="AP17" s="322"/>
      <c r="AQ17" s="321">
        <f>SQRT(AQ15^2+AQ16^2)</f>
        <v>3.4557922391254947</v>
      </c>
      <c r="AR17" s="318">
        <f>SQRT(AR15^2+AR16^2)</f>
        <v>3.4557922391254947</v>
      </c>
      <c r="AS17" s="318">
        <f>SQRT(AS15^2+AS16^2)</f>
        <v>3.4557922391254947</v>
      </c>
      <c r="AT17" s="318">
        <f>SQRT(AT15^2+AT16^2)</f>
        <v>3.4557922391254947</v>
      </c>
      <c r="AU17" s="322"/>
      <c r="AV17" s="321">
        <f>SQRT(AV15^2+AV16^2)</f>
        <v>3.4557922391254947</v>
      </c>
      <c r="AW17" s="318">
        <f>SQRT(AW15^2+AW16^2)</f>
        <v>3.4557922391254947</v>
      </c>
      <c r="AX17" s="318">
        <f>SQRT(AX15^2+AX16^2)</f>
        <v>3.4557922391254947</v>
      </c>
      <c r="AY17" s="318">
        <f>SQRT(AY15^2+AY16^2)</f>
        <v>3.4557922391254947</v>
      </c>
      <c r="AZ17" s="322"/>
      <c r="BA17" s="317">
        <f>SQRT(BA15^2+BA16^2)</f>
        <v>3.4557922391254947</v>
      </c>
      <c r="BB17" s="318">
        <f>SQRT(BB15^2+BB16^2)</f>
        <v>3.4557922391254947</v>
      </c>
      <c r="BC17" s="318">
        <f>SQRT(BC15^2+BC16^2)</f>
        <v>3.4557922391254947</v>
      </c>
      <c r="BD17" s="318">
        <f>SQRT(BD15^2+BD16^2)</f>
        <v>3.4557922391254947</v>
      </c>
      <c r="BE17" s="322"/>
      <c r="BF17" s="317">
        <f>SQRT(BF15^2+BF16^2)</f>
        <v>3.4557922391254947</v>
      </c>
      <c r="BG17" s="318">
        <f>SQRT(BG15^2+BG16^2)</f>
        <v>3.4557922391254947</v>
      </c>
      <c r="BH17" s="318">
        <f>SQRT(BH15^2+BH16^2)</f>
        <v>3.4557922391254947</v>
      </c>
      <c r="BI17" s="318">
        <f>SQRT(BI15^2+BI16^2)</f>
        <v>3.4557922391254947</v>
      </c>
      <c r="BJ17" s="322"/>
      <c r="BK17" s="317">
        <f>SQRT(BK15^2+BK16^2)</f>
        <v>3.4557922391254947</v>
      </c>
      <c r="BL17" s="318">
        <f>SQRT(BL15^2+BL16^2)</f>
        <v>3.4557922391254947</v>
      </c>
      <c r="BM17" s="318">
        <f>SQRT(BM15^2+BM16^2)</f>
        <v>3.4557922391254947</v>
      </c>
      <c r="BN17" s="318">
        <f>SQRT(BN15^2+BN16^2)</f>
        <v>3.4557922391254947</v>
      </c>
      <c r="BO17" s="318"/>
      <c r="BP17" s="321">
        <f>SQRT(BP15^2+BP16^2)</f>
        <v>3.4557922391254947</v>
      </c>
      <c r="BQ17" s="318">
        <f>SQRT(BQ15^2+BQ16^2)</f>
        <v>3.4557922391254947</v>
      </c>
      <c r="BR17" s="318">
        <f>SQRT(BR15^2+BR16^2)</f>
        <v>3.4557922391254947</v>
      </c>
      <c r="BS17" s="318">
        <f>SQRT(BS15^2+BS16^2)</f>
        <v>3.4557922391254947</v>
      </c>
      <c r="BT17" s="322"/>
      <c r="BU17" s="321">
        <f>SQRT(BU15^2+BU16^2)</f>
        <v>3.4557922391254947</v>
      </c>
      <c r="BV17" s="318">
        <f>SQRT(BV15^2+BV16^2)</f>
        <v>3.4557922391254947</v>
      </c>
      <c r="BW17" s="318">
        <f>SQRT(BW15^2+BW16^2)</f>
        <v>3.4557922391254947</v>
      </c>
      <c r="BX17" s="318">
        <f>SQRT(BX15^2+BX16^2)</f>
        <v>3.4557922391254947</v>
      </c>
      <c r="BY17" s="322"/>
      <c r="BZ17" s="318">
        <f>SQRT(BZ15^2+BZ16^2)</f>
        <v>3.4557922391254947</v>
      </c>
      <c r="CA17" s="318">
        <f>SQRT(CA15^2+CA16^2)</f>
        <v>3.4557922391254947</v>
      </c>
      <c r="CB17" s="318">
        <f>SQRT(CB15^2+CB16^2)</f>
        <v>3.4557922391254947</v>
      </c>
      <c r="CC17" s="319"/>
      <c r="CD17" s="323">
        <f>SQRT(CD15^2+CD16^2)</f>
        <v>0</v>
      </c>
      <c r="CE17" s="324">
        <f>SQRT(CE15^2+CE16^2)</f>
        <v>0</v>
      </c>
      <c r="CF17" s="324">
        <f>SQRT(CF15^2+CF16^2)</f>
        <v>0</v>
      </c>
      <c r="CG17" s="324">
        <f>SQRT(CG15^2+CG16^2)</f>
        <v>0</v>
      </c>
      <c r="CH17" s="286"/>
    </row>
    <row r="18" spans="2:86" x14ac:dyDescent="0.3">
      <c r="B18" s="303" t="s">
        <v>133</v>
      </c>
      <c r="C18" s="339">
        <v>1.23</v>
      </c>
      <c r="D18" s="342">
        <v>1.21</v>
      </c>
      <c r="E18" s="342">
        <v>1.21</v>
      </c>
      <c r="F18" s="342">
        <v>1.21</v>
      </c>
      <c r="G18" s="306"/>
      <c r="H18" s="340">
        <v>1.3</v>
      </c>
      <c r="I18" s="342">
        <v>1.3</v>
      </c>
      <c r="J18" s="342">
        <v>1.3</v>
      </c>
      <c r="K18" s="342">
        <v>1.21</v>
      </c>
      <c r="L18" s="306"/>
      <c r="M18" s="341">
        <v>1.21</v>
      </c>
      <c r="N18" s="342">
        <v>1.21</v>
      </c>
      <c r="O18" s="342">
        <v>1.21</v>
      </c>
      <c r="P18" s="342">
        <v>1.21</v>
      </c>
      <c r="Q18" s="308"/>
      <c r="R18" s="341">
        <v>1.21</v>
      </c>
      <c r="S18" s="342">
        <v>1.21</v>
      </c>
      <c r="T18" s="342">
        <v>1.21</v>
      </c>
      <c r="U18" s="342">
        <v>1.21</v>
      </c>
      <c r="V18" s="308"/>
      <c r="W18" s="341">
        <v>1.21</v>
      </c>
      <c r="X18" s="342">
        <v>1.21</v>
      </c>
      <c r="Y18" s="342">
        <v>1.21</v>
      </c>
      <c r="Z18" s="342">
        <v>1.21</v>
      </c>
      <c r="AA18" s="308"/>
      <c r="AB18" s="341">
        <v>1.21</v>
      </c>
      <c r="AC18" s="342">
        <v>1.21</v>
      </c>
      <c r="AD18" s="342">
        <v>1.21</v>
      </c>
      <c r="AE18" s="342">
        <v>1.21</v>
      </c>
      <c r="AF18" s="308"/>
      <c r="AG18" s="341">
        <v>1.21</v>
      </c>
      <c r="AH18" s="342">
        <v>1.21</v>
      </c>
      <c r="AI18" s="342">
        <v>1.21</v>
      </c>
      <c r="AJ18" s="342">
        <v>1.21</v>
      </c>
      <c r="AK18" s="308"/>
      <c r="AL18" s="341">
        <v>1.21</v>
      </c>
      <c r="AM18" s="342">
        <v>1.21</v>
      </c>
      <c r="AN18" s="342">
        <v>1.21</v>
      </c>
      <c r="AO18" s="342">
        <v>1.21</v>
      </c>
      <c r="AP18" s="308"/>
      <c r="AQ18" s="341">
        <v>1.21</v>
      </c>
      <c r="AR18" s="342">
        <v>1.21</v>
      </c>
      <c r="AS18" s="342">
        <v>1.21</v>
      </c>
      <c r="AT18" s="342">
        <v>1.21</v>
      </c>
      <c r="AU18" s="308"/>
      <c r="AV18" s="341">
        <v>1.21</v>
      </c>
      <c r="AW18" s="342">
        <v>1.21</v>
      </c>
      <c r="AX18" s="342">
        <v>1.21</v>
      </c>
      <c r="AY18" s="342">
        <v>1.21</v>
      </c>
      <c r="AZ18" s="308"/>
      <c r="BA18" s="341">
        <v>1.21</v>
      </c>
      <c r="BB18" s="342">
        <v>1.21</v>
      </c>
      <c r="BC18" s="342">
        <v>1.21</v>
      </c>
      <c r="BD18" s="342">
        <v>1.21</v>
      </c>
      <c r="BE18" s="308"/>
      <c r="BF18" s="341">
        <v>1.21</v>
      </c>
      <c r="BG18" s="342">
        <v>1.21</v>
      </c>
      <c r="BH18" s="342">
        <v>1.21</v>
      </c>
      <c r="BI18" s="342">
        <v>1.21</v>
      </c>
      <c r="BJ18" s="308"/>
      <c r="BK18" s="341">
        <v>1.21</v>
      </c>
      <c r="BL18" s="342">
        <v>1.21</v>
      </c>
      <c r="BM18" s="342">
        <v>1.21</v>
      </c>
      <c r="BN18" s="342">
        <v>1.21</v>
      </c>
      <c r="BO18" s="309"/>
      <c r="BP18" s="341">
        <v>1.21</v>
      </c>
      <c r="BQ18" s="342">
        <v>1.21</v>
      </c>
      <c r="BR18" s="342">
        <v>1.21</v>
      </c>
      <c r="BS18" s="342">
        <v>1.21</v>
      </c>
      <c r="BT18" s="308"/>
      <c r="BU18" s="341">
        <v>1.21</v>
      </c>
      <c r="BV18" s="342">
        <v>1.21</v>
      </c>
      <c r="BW18" s="342">
        <v>1.21</v>
      </c>
      <c r="BX18" s="342">
        <v>1.21</v>
      </c>
      <c r="BY18" s="308"/>
      <c r="BZ18" s="341">
        <v>1.21</v>
      </c>
      <c r="CA18" s="342">
        <v>1.21</v>
      </c>
      <c r="CB18" s="342">
        <v>1.21</v>
      </c>
      <c r="CC18" s="306"/>
      <c r="CD18" s="315"/>
      <c r="CE18" s="311"/>
      <c r="CF18" s="311"/>
      <c r="CG18" s="311"/>
      <c r="CH18" s="286"/>
    </row>
    <row r="19" spans="2:86" x14ac:dyDescent="0.3">
      <c r="B19" s="303" t="s">
        <v>134</v>
      </c>
      <c r="C19" s="339">
        <v>0.17</v>
      </c>
      <c r="D19" s="342">
        <v>0.1</v>
      </c>
      <c r="E19" s="342">
        <v>0.1</v>
      </c>
      <c r="F19" s="342">
        <v>0.1</v>
      </c>
      <c r="G19" s="306"/>
      <c r="H19" s="340">
        <v>0.14000000000000001</v>
      </c>
      <c r="I19" s="342">
        <v>0.14000000000000001</v>
      </c>
      <c r="J19" s="342">
        <v>0.14000000000000001</v>
      </c>
      <c r="K19" s="342">
        <v>0.1</v>
      </c>
      <c r="L19" s="306"/>
      <c r="M19" s="344">
        <v>0.1</v>
      </c>
      <c r="N19" s="342">
        <v>0.1</v>
      </c>
      <c r="O19" s="342">
        <v>0.1</v>
      </c>
      <c r="P19" s="342">
        <v>0.1</v>
      </c>
      <c r="Q19" s="308"/>
      <c r="R19" s="344">
        <v>0.1</v>
      </c>
      <c r="S19" s="342">
        <v>0.1</v>
      </c>
      <c r="T19" s="342">
        <v>0.1</v>
      </c>
      <c r="U19" s="342">
        <v>0.1</v>
      </c>
      <c r="V19" s="308"/>
      <c r="W19" s="344">
        <v>0.1</v>
      </c>
      <c r="X19" s="342">
        <v>0.1</v>
      </c>
      <c r="Y19" s="342">
        <v>0.1</v>
      </c>
      <c r="Z19" s="342">
        <v>0.1</v>
      </c>
      <c r="AA19" s="308"/>
      <c r="AB19" s="344">
        <v>0.1</v>
      </c>
      <c r="AC19" s="342">
        <v>0.1</v>
      </c>
      <c r="AD19" s="342">
        <v>0.1</v>
      </c>
      <c r="AE19" s="342">
        <v>0.1</v>
      </c>
      <c r="AF19" s="308"/>
      <c r="AG19" s="344">
        <v>0.1</v>
      </c>
      <c r="AH19" s="342">
        <v>0.1</v>
      </c>
      <c r="AI19" s="342">
        <v>0.1</v>
      </c>
      <c r="AJ19" s="342">
        <v>0.1</v>
      </c>
      <c r="AK19" s="308"/>
      <c r="AL19" s="344">
        <v>0.1</v>
      </c>
      <c r="AM19" s="342">
        <v>0.1</v>
      </c>
      <c r="AN19" s="342">
        <v>0.1</v>
      </c>
      <c r="AO19" s="342">
        <v>0.1</v>
      </c>
      <c r="AP19" s="308"/>
      <c r="AQ19" s="344">
        <v>0.1</v>
      </c>
      <c r="AR19" s="342">
        <v>0.1</v>
      </c>
      <c r="AS19" s="342">
        <v>0.1</v>
      </c>
      <c r="AT19" s="342">
        <v>0.1</v>
      </c>
      <c r="AU19" s="308"/>
      <c r="AV19" s="344">
        <v>0.1</v>
      </c>
      <c r="AW19" s="342">
        <v>0.1</v>
      </c>
      <c r="AX19" s="342">
        <v>0.1</v>
      </c>
      <c r="AY19" s="342">
        <v>0.1</v>
      </c>
      <c r="AZ19" s="308"/>
      <c r="BA19" s="344">
        <v>0.1</v>
      </c>
      <c r="BB19" s="342">
        <v>0.1</v>
      </c>
      <c r="BC19" s="342">
        <v>0.1</v>
      </c>
      <c r="BD19" s="342">
        <v>0.1</v>
      </c>
      <c r="BE19" s="308"/>
      <c r="BF19" s="344">
        <v>0.1</v>
      </c>
      <c r="BG19" s="342">
        <v>0.1</v>
      </c>
      <c r="BH19" s="342">
        <v>0.1</v>
      </c>
      <c r="BI19" s="342">
        <v>0.1</v>
      </c>
      <c r="BJ19" s="308"/>
      <c r="BK19" s="344">
        <v>0.1</v>
      </c>
      <c r="BL19" s="342">
        <v>0.1</v>
      </c>
      <c r="BM19" s="342">
        <v>0.1</v>
      </c>
      <c r="BN19" s="342">
        <v>0.1</v>
      </c>
      <c r="BO19" s="309"/>
      <c r="BP19" s="344">
        <v>0.1</v>
      </c>
      <c r="BQ19" s="342">
        <v>0.1</v>
      </c>
      <c r="BR19" s="342">
        <v>0.1</v>
      </c>
      <c r="BS19" s="342">
        <v>0.1</v>
      </c>
      <c r="BT19" s="308"/>
      <c r="BU19" s="344">
        <v>0.1</v>
      </c>
      <c r="BV19" s="342">
        <v>0.1</v>
      </c>
      <c r="BW19" s="342">
        <v>0.1</v>
      </c>
      <c r="BX19" s="342">
        <v>0.1</v>
      </c>
      <c r="BY19" s="308"/>
      <c r="BZ19" s="344">
        <v>0.1</v>
      </c>
      <c r="CA19" s="342">
        <v>0.1</v>
      </c>
      <c r="CB19" s="342">
        <v>0.1</v>
      </c>
      <c r="CC19" s="306"/>
      <c r="CD19" s="315"/>
      <c r="CE19" s="311"/>
      <c r="CF19" s="311"/>
      <c r="CG19" s="311"/>
      <c r="CH19" s="286"/>
    </row>
    <row r="20" spans="2:86" x14ac:dyDescent="0.3">
      <c r="B20" s="325" t="s">
        <v>135</v>
      </c>
      <c r="C20" s="326">
        <f>C17*C18*C19*C14</f>
        <v>0</v>
      </c>
      <c r="D20" s="327">
        <f>D17*D18*D19*D14</f>
        <v>0</v>
      </c>
      <c r="E20" s="327">
        <f>E17*E18*E19*E14</f>
        <v>0</v>
      </c>
      <c r="F20" s="327">
        <f>F17*F18*F19*F14</f>
        <v>0</v>
      </c>
      <c r="G20" s="328">
        <f>SUM(C20:F20)</f>
        <v>0</v>
      </c>
      <c r="H20" s="329">
        <f>H17*H18*H19*H14</f>
        <v>0</v>
      </c>
      <c r="I20" s="327">
        <f>I17*I18*I19*I14</f>
        <v>0</v>
      </c>
      <c r="J20" s="327">
        <f>J17*J18*J19*J14</f>
        <v>0</v>
      </c>
      <c r="K20" s="327">
        <f>K17*K18*K19*K14</f>
        <v>0</v>
      </c>
      <c r="L20" s="328">
        <f>SUM(H20:K20)</f>
        <v>0</v>
      </c>
      <c r="M20" s="330">
        <f>M17*M18*M19*M14</f>
        <v>0</v>
      </c>
      <c r="N20" s="327">
        <f>N17*N18*N19*N14</f>
        <v>0</v>
      </c>
      <c r="O20" s="327">
        <f>O17*O18*O19*O14</f>
        <v>0</v>
      </c>
      <c r="P20" s="327">
        <f>P17*P18*P19*P14</f>
        <v>0</v>
      </c>
      <c r="Q20" s="331">
        <f>SUM(M20:P20)</f>
        <v>0</v>
      </c>
      <c r="R20" s="330">
        <f>R17*R18*R19*R14</f>
        <v>0</v>
      </c>
      <c r="S20" s="327">
        <f>S17*S18*S19*S14</f>
        <v>0</v>
      </c>
      <c r="T20" s="327">
        <f>T17*T18*T19*T14</f>
        <v>0</v>
      </c>
      <c r="U20" s="327">
        <f>U17*U18*U19*U14</f>
        <v>0</v>
      </c>
      <c r="V20" s="331">
        <f>SUM(R20:U20)</f>
        <v>0</v>
      </c>
      <c r="W20" s="330">
        <f>W17*W18*W19*W14</f>
        <v>0</v>
      </c>
      <c r="X20" s="327">
        <f>X17*X18*X19*X14</f>
        <v>0</v>
      </c>
      <c r="Y20" s="327">
        <f>Y17*Y18*Y19*Y14</f>
        <v>0</v>
      </c>
      <c r="Z20" s="327">
        <f>Z17*Z18*Z19*Z14</f>
        <v>0</v>
      </c>
      <c r="AA20" s="331">
        <f>SUM(W20:Z20)</f>
        <v>0</v>
      </c>
      <c r="AB20" s="330">
        <f>AB17*AB18*AB19*AB14</f>
        <v>0</v>
      </c>
      <c r="AC20" s="327">
        <f>AC17*AC18*AC19*AC14</f>
        <v>0</v>
      </c>
      <c r="AD20" s="327">
        <f>AD17*AD18*AD19*AD14</f>
        <v>0</v>
      </c>
      <c r="AE20" s="327">
        <f>AE17*AE18*AE19*AE14</f>
        <v>0</v>
      </c>
      <c r="AF20" s="331">
        <f>SUM(AB20:AE20)</f>
        <v>0</v>
      </c>
      <c r="AG20" s="330">
        <f>AG17*AG18*AG19*AG14</f>
        <v>0</v>
      </c>
      <c r="AH20" s="327">
        <f>AH17*AH18*AH19*AH14</f>
        <v>0</v>
      </c>
      <c r="AI20" s="327">
        <f>AI17*AI18*AI19*AI14</f>
        <v>0</v>
      </c>
      <c r="AJ20" s="327">
        <f>AJ17*AJ18*AJ19*AJ14</f>
        <v>0</v>
      </c>
      <c r="AK20" s="331">
        <f>SUM(AG20:AJ20)</f>
        <v>0</v>
      </c>
      <c r="AL20" s="330">
        <f>AL17*AL18*AL19*AL14</f>
        <v>0</v>
      </c>
      <c r="AM20" s="327">
        <f>AM17*AM18*AM19*AM14</f>
        <v>0</v>
      </c>
      <c r="AN20" s="327">
        <f>AN17*AN18*AN19*AN14</f>
        <v>0</v>
      </c>
      <c r="AO20" s="327">
        <f>AO17*AO18*AO19*AO14</f>
        <v>0</v>
      </c>
      <c r="AP20" s="331">
        <f>SUM(AL20:AO20)</f>
        <v>0</v>
      </c>
      <c r="AQ20" s="330">
        <f>AQ17*AQ18*AQ19*AQ14</f>
        <v>0</v>
      </c>
      <c r="AR20" s="327">
        <f>AR17*AR18*AR19*AR14</f>
        <v>0</v>
      </c>
      <c r="AS20" s="327">
        <f>AS17*AS18*AS19*AS14</f>
        <v>0</v>
      </c>
      <c r="AT20" s="327">
        <f>AT17*AT18*AT19*AT14</f>
        <v>0</v>
      </c>
      <c r="AU20" s="331">
        <f>SUM(AQ20:AT20)</f>
        <v>0</v>
      </c>
      <c r="AV20" s="330">
        <f>AV17*AV18*AV19*AV14</f>
        <v>0</v>
      </c>
      <c r="AW20" s="327">
        <f>AW17*AW18*AW19*AW14</f>
        <v>0</v>
      </c>
      <c r="AX20" s="327">
        <f>AX17*AX18*AX19*AX14</f>
        <v>0</v>
      </c>
      <c r="AY20" s="327">
        <f>AY17*AY18*AY19*AY14</f>
        <v>0</v>
      </c>
      <c r="AZ20" s="331">
        <f>SUM(AV20:AY20)</f>
        <v>0</v>
      </c>
      <c r="BA20" s="326">
        <f>BA17*BA18*BA19*BA14</f>
        <v>0</v>
      </c>
      <c r="BB20" s="327">
        <f>BB17*BB18*BB19*BB14</f>
        <v>0</v>
      </c>
      <c r="BC20" s="327">
        <f>BC17*BC18*BC19*BC14</f>
        <v>0</v>
      </c>
      <c r="BD20" s="327">
        <f>BD17*BD18*BD19*BD14</f>
        <v>0</v>
      </c>
      <c r="BE20" s="331">
        <f>SUM(BA20:BD20)</f>
        <v>0</v>
      </c>
      <c r="BF20" s="326">
        <f>BF17*BF18*BF19*BF14</f>
        <v>0</v>
      </c>
      <c r="BG20" s="327">
        <f>BG17*BG18*BG19*BG14</f>
        <v>0</v>
      </c>
      <c r="BH20" s="327">
        <f>BH17*BH18*BH19*BH14</f>
        <v>0</v>
      </c>
      <c r="BI20" s="327">
        <f>BI17*BI18*BI19*BI14</f>
        <v>0</v>
      </c>
      <c r="BJ20" s="331">
        <f>SUM(BF20:BI20)</f>
        <v>0</v>
      </c>
      <c r="BK20" s="326">
        <f>BK17*BK18*BK19*BK14</f>
        <v>0</v>
      </c>
      <c r="BL20" s="327">
        <f>BL17*BL18*BL19*BL14</f>
        <v>0</v>
      </c>
      <c r="BM20" s="327">
        <f>BM17*BM18*BM19*BM14</f>
        <v>0</v>
      </c>
      <c r="BN20" s="327">
        <f>BN17*BN18*BN19*BN14</f>
        <v>0</v>
      </c>
      <c r="BO20" s="327">
        <f>SUM(BK20:BN20)</f>
        <v>0</v>
      </c>
      <c r="BP20" s="330">
        <f>BP17*BP18*BP19*BP14</f>
        <v>0</v>
      </c>
      <c r="BQ20" s="327">
        <f>BQ17*BQ18*BQ19*BQ14</f>
        <v>0</v>
      </c>
      <c r="BR20" s="327">
        <f>BR17*BR18*BR19*BR14</f>
        <v>0</v>
      </c>
      <c r="BS20" s="327">
        <f>BS17*BS18*BS19*BS14</f>
        <v>0</v>
      </c>
      <c r="BT20" s="331">
        <f>SUM(BP20:BS20)</f>
        <v>0</v>
      </c>
      <c r="BU20" s="330">
        <f>BU17*BU18*BU19*BU14</f>
        <v>0</v>
      </c>
      <c r="BV20" s="327">
        <f>BV17*BV18*BV19*BV14</f>
        <v>0</v>
      </c>
      <c r="BW20" s="327">
        <f>BW17*BW18*BW19*BW14</f>
        <v>0</v>
      </c>
      <c r="BX20" s="327">
        <f>BX17*BX18*BX19*BX14</f>
        <v>0</v>
      </c>
      <c r="BY20" s="331">
        <f>SUM(BU20:BX20)</f>
        <v>0</v>
      </c>
      <c r="BZ20" s="327">
        <f>BZ17*BZ18*BZ19*BZ14</f>
        <v>0</v>
      </c>
      <c r="CA20" s="327">
        <f>CA17*CA18*CA19*CA14</f>
        <v>0</v>
      </c>
      <c r="CB20" s="327">
        <f>CB17*CB18*CB19*CB14</f>
        <v>0</v>
      </c>
      <c r="CC20" s="328">
        <f>SUM(BZ20:CB20)</f>
        <v>0</v>
      </c>
      <c r="CD20" s="332">
        <f>CD17*CD18*CD19*CD14</f>
        <v>0</v>
      </c>
      <c r="CE20" s="333">
        <f>CE17*CE18*CE19*CE14</f>
        <v>0</v>
      </c>
      <c r="CF20" s="333">
        <f>CF17*CF18*CF19*CF14</f>
        <v>0</v>
      </c>
      <c r="CG20" s="333">
        <f>CG17*CG18*CG19*CG14</f>
        <v>0</v>
      </c>
      <c r="CH20" s="286"/>
    </row>
    <row r="21" spans="2:86" x14ac:dyDescent="0.3">
      <c r="B21" s="325" t="s">
        <v>123</v>
      </c>
      <c r="C21" s="326">
        <f>C17*C18*C14</f>
        <v>0</v>
      </c>
      <c r="D21" s="327">
        <f>D17*D18*D14</f>
        <v>0</v>
      </c>
      <c r="E21" s="327">
        <f>E17*E18*E14</f>
        <v>0</v>
      </c>
      <c r="F21" s="327">
        <f>F17*F18*F14</f>
        <v>0</v>
      </c>
      <c r="G21" s="328">
        <f>SUM(C21:F21)</f>
        <v>0</v>
      </c>
      <c r="H21" s="329">
        <f>H17*H18*H14</f>
        <v>0</v>
      </c>
      <c r="I21" s="327">
        <f>I17*I18*I14</f>
        <v>0</v>
      </c>
      <c r="J21" s="327">
        <f>J17*J18*J14</f>
        <v>0</v>
      </c>
      <c r="K21" s="327">
        <f>K17*K18*K14</f>
        <v>0</v>
      </c>
      <c r="L21" s="328">
        <f>SUM(H21:K21)</f>
        <v>0</v>
      </c>
      <c r="M21" s="330">
        <f>M17*M18*M14</f>
        <v>0</v>
      </c>
      <c r="N21" s="327">
        <f>N17*N18*N14</f>
        <v>0</v>
      </c>
      <c r="O21" s="327">
        <f>O17*O18*O14</f>
        <v>0</v>
      </c>
      <c r="P21" s="327">
        <f>P17*P18*P14</f>
        <v>0</v>
      </c>
      <c r="Q21" s="331">
        <f>SUM(M21:P21)</f>
        <v>0</v>
      </c>
      <c r="R21" s="330">
        <f>R17*R18*R14</f>
        <v>0</v>
      </c>
      <c r="S21" s="327">
        <f>S17*S18*S14</f>
        <v>0</v>
      </c>
      <c r="T21" s="327">
        <f>T17*T18*T14</f>
        <v>0</v>
      </c>
      <c r="U21" s="327">
        <f>U17*U18*U14</f>
        <v>0</v>
      </c>
      <c r="V21" s="331">
        <f>SUM(R21:U21)</f>
        <v>0</v>
      </c>
      <c r="W21" s="330">
        <f>W17*W18*W14</f>
        <v>0</v>
      </c>
      <c r="X21" s="327">
        <f>X17*X18*X14</f>
        <v>0</v>
      </c>
      <c r="Y21" s="327">
        <f>Y17*Y18*Y14</f>
        <v>0</v>
      </c>
      <c r="Z21" s="327">
        <f>Z17*Z18*Z14</f>
        <v>0</v>
      </c>
      <c r="AA21" s="331">
        <f>SUM(W21:Z21)</f>
        <v>0</v>
      </c>
      <c r="AB21" s="330">
        <f>AB17*AB18*AB14</f>
        <v>0</v>
      </c>
      <c r="AC21" s="327">
        <f>AC17*AC18*AC14</f>
        <v>0</v>
      </c>
      <c r="AD21" s="327">
        <f>AD17*AD18*AD14</f>
        <v>0</v>
      </c>
      <c r="AE21" s="327">
        <f>AE17*AE18*AE14</f>
        <v>0</v>
      </c>
      <c r="AF21" s="331">
        <f>SUM(AB21:AE21)</f>
        <v>0</v>
      </c>
      <c r="AG21" s="330">
        <f>AG17*AG18*AG14</f>
        <v>0</v>
      </c>
      <c r="AH21" s="327">
        <f>AH17*AH18*AH14</f>
        <v>0</v>
      </c>
      <c r="AI21" s="327">
        <f>AI17*AI18*AI14</f>
        <v>0</v>
      </c>
      <c r="AJ21" s="327">
        <f>AJ17*AJ18*AJ14</f>
        <v>0</v>
      </c>
      <c r="AK21" s="331">
        <f>SUM(AG21:AJ21)</f>
        <v>0</v>
      </c>
      <c r="AL21" s="330">
        <f>AL17*AL18*AL14</f>
        <v>0</v>
      </c>
      <c r="AM21" s="327">
        <f>AM17*AM18*AM14</f>
        <v>0</v>
      </c>
      <c r="AN21" s="327">
        <f>AN17*AN18*AN14</f>
        <v>0</v>
      </c>
      <c r="AO21" s="327">
        <f>AO17*AO18*AO14</f>
        <v>0</v>
      </c>
      <c r="AP21" s="331">
        <f>SUM(AL21:AO21)</f>
        <v>0</v>
      </c>
      <c r="AQ21" s="330">
        <f>AQ17*AQ18*AQ14</f>
        <v>0</v>
      </c>
      <c r="AR21" s="327">
        <f>AR17*AR18*AR14</f>
        <v>0</v>
      </c>
      <c r="AS21" s="327">
        <f>AS17*AS18*AS14</f>
        <v>0</v>
      </c>
      <c r="AT21" s="327">
        <f>AT17*AT18*AT14</f>
        <v>0</v>
      </c>
      <c r="AU21" s="331">
        <f>SUM(AQ21:AT21)</f>
        <v>0</v>
      </c>
      <c r="AV21" s="330">
        <f>AV17*AV18*AV14</f>
        <v>0</v>
      </c>
      <c r="AW21" s="327">
        <f>AW17*AW18*AW14</f>
        <v>0</v>
      </c>
      <c r="AX21" s="327">
        <f>AX17*AX18*AX14</f>
        <v>0</v>
      </c>
      <c r="AY21" s="327">
        <f>AY17*AY18*AY14</f>
        <v>0</v>
      </c>
      <c r="AZ21" s="331">
        <f>SUM(AV21:AY21)</f>
        <v>0</v>
      </c>
      <c r="BA21" s="326">
        <f>BA17*BA18*BA14</f>
        <v>0</v>
      </c>
      <c r="BB21" s="327">
        <f>BB17*BB18*BB14</f>
        <v>0</v>
      </c>
      <c r="BC21" s="327">
        <f>BC17*BC18*BC14</f>
        <v>0</v>
      </c>
      <c r="BD21" s="327">
        <f>BD17*BD18*BD14</f>
        <v>0</v>
      </c>
      <c r="BE21" s="331">
        <f>SUM(BA21:BD21)</f>
        <v>0</v>
      </c>
      <c r="BF21" s="326">
        <f>BF17*BF18*BF14</f>
        <v>0</v>
      </c>
      <c r="BG21" s="327">
        <f>BG17*BG18*BG14</f>
        <v>0</v>
      </c>
      <c r="BH21" s="327">
        <f>BH17*BH18*BH14</f>
        <v>0</v>
      </c>
      <c r="BI21" s="327">
        <f>BI17*BI18*BI14</f>
        <v>0</v>
      </c>
      <c r="BJ21" s="331">
        <f>SUM(BF21:BI21)</f>
        <v>0</v>
      </c>
      <c r="BK21" s="326">
        <f>BK17*BK18*BK14</f>
        <v>0</v>
      </c>
      <c r="BL21" s="327">
        <f>BL17*BL18*BL14</f>
        <v>0</v>
      </c>
      <c r="BM21" s="327">
        <f>BM17*BM18*BM14</f>
        <v>0</v>
      </c>
      <c r="BN21" s="327">
        <f>BN17*BN18*BN14</f>
        <v>0</v>
      </c>
      <c r="BO21" s="327">
        <f>SUM(BK21:BN21)</f>
        <v>0</v>
      </c>
      <c r="BP21" s="330">
        <f>BP17*BP18*BP14</f>
        <v>0</v>
      </c>
      <c r="BQ21" s="327">
        <f>BQ17*BQ18*BQ14</f>
        <v>0</v>
      </c>
      <c r="BR21" s="327">
        <f>BR17*BR18*BR14</f>
        <v>0</v>
      </c>
      <c r="BS21" s="327">
        <f>BS17*BS18*BS14</f>
        <v>0</v>
      </c>
      <c r="BT21" s="331">
        <f>SUM(BP21:BS21)</f>
        <v>0</v>
      </c>
      <c r="BU21" s="330">
        <f>BU17*BU18*BU14</f>
        <v>0</v>
      </c>
      <c r="BV21" s="327">
        <f>BV17*BV18*BV14</f>
        <v>0</v>
      </c>
      <c r="BW21" s="327">
        <f>BW17*BW18*BW14</f>
        <v>0</v>
      </c>
      <c r="BX21" s="327">
        <f>BX17*BX18*BX14</f>
        <v>0</v>
      </c>
      <c r="BY21" s="331">
        <f>SUM(BU21:BX21)</f>
        <v>0</v>
      </c>
      <c r="BZ21" s="327">
        <f>BZ17*BZ18*BZ14</f>
        <v>0</v>
      </c>
      <c r="CA21" s="327">
        <f>CA17*CA18*CA14</f>
        <v>0</v>
      </c>
      <c r="CB21" s="327">
        <f>CB17*CB18*CB14</f>
        <v>0</v>
      </c>
      <c r="CC21" s="328">
        <f>SUM(BZ21:CB21)</f>
        <v>0</v>
      </c>
      <c r="CD21" s="332">
        <f>CD17*CD18*CD14</f>
        <v>0</v>
      </c>
      <c r="CE21" s="333">
        <f>CE17*CE18*CE14</f>
        <v>0</v>
      </c>
      <c r="CF21" s="333">
        <f>CF17*CF18*CF14</f>
        <v>0</v>
      </c>
      <c r="CG21" s="333">
        <f>CG17*CG18*CG14</f>
        <v>0</v>
      </c>
      <c r="CH21" s="286"/>
    </row>
    <row r="22" spans="2:86" ht="14.4" x14ac:dyDescent="0.3">
      <c r="B22" s="294" t="s">
        <v>136</v>
      </c>
      <c r="C22" s="295" t="s">
        <v>137</v>
      </c>
      <c r="D22" s="296" t="s">
        <v>138</v>
      </c>
      <c r="E22" s="296" t="s">
        <v>139</v>
      </c>
      <c r="F22" s="296" t="s">
        <v>140</v>
      </c>
      <c r="G22" s="297" t="s">
        <v>6</v>
      </c>
      <c r="H22" s="298" t="s">
        <v>137</v>
      </c>
      <c r="I22" s="296" t="s">
        <v>138</v>
      </c>
      <c r="J22" s="296" t="s">
        <v>139</v>
      </c>
      <c r="K22" s="296" t="s">
        <v>140</v>
      </c>
      <c r="L22" s="297" t="s">
        <v>6</v>
      </c>
      <c r="M22" s="299" t="s">
        <v>137</v>
      </c>
      <c r="N22" s="296" t="s">
        <v>138</v>
      </c>
      <c r="O22" s="296" t="s">
        <v>139</v>
      </c>
      <c r="P22" s="296" t="s">
        <v>140</v>
      </c>
      <c r="Q22" s="300" t="s">
        <v>6</v>
      </c>
      <c r="R22" s="299" t="s">
        <v>137</v>
      </c>
      <c r="S22" s="296" t="s">
        <v>138</v>
      </c>
      <c r="T22" s="296" t="s">
        <v>139</v>
      </c>
      <c r="U22" s="296" t="s">
        <v>140</v>
      </c>
      <c r="V22" s="300" t="s">
        <v>6</v>
      </c>
      <c r="W22" s="299" t="s">
        <v>137</v>
      </c>
      <c r="X22" s="296" t="s">
        <v>138</v>
      </c>
      <c r="Y22" s="296" t="s">
        <v>139</v>
      </c>
      <c r="Z22" s="296" t="s">
        <v>140</v>
      </c>
      <c r="AA22" s="300" t="s">
        <v>6</v>
      </c>
      <c r="AB22" s="299" t="s">
        <v>137</v>
      </c>
      <c r="AC22" s="296" t="s">
        <v>138</v>
      </c>
      <c r="AD22" s="296" t="s">
        <v>139</v>
      </c>
      <c r="AE22" s="296" t="s">
        <v>140</v>
      </c>
      <c r="AF22" s="300" t="s">
        <v>6</v>
      </c>
      <c r="AG22" s="299" t="s">
        <v>137</v>
      </c>
      <c r="AH22" s="296" t="s">
        <v>138</v>
      </c>
      <c r="AI22" s="296" t="s">
        <v>139</v>
      </c>
      <c r="AJ22" s="296" t="s">
        <v>140</v>
      </c>
      <c r="AK22" s="300" t="s">
        <v>6</v>
      </c>
      <c r="AL22" s="299" t="s">
        <v>137</v>
      </c>
      <c r="AM22" s="296" t="s">
        <v>138</v>
      </c>
      <c r="AN22" s="296" t="s">
        <v>139</v>
      </c>
      <c r="AO22" s="296" t="s">
        <v>140</v>
      </c>
      <c r="AP22" s="300" t="s">
        <v>6</v>
      </c>
      <c r="AQ22" s="299" t="s">
        <v>137</v>
      </c>
      <c r="AR22" s="296" t="s">
        <v>138</v>
      </c>
      <c r="AS22" s="296" t="s">
        <v>139</v>
      </c>
      <c r="AT22" s="296" t="s">
        <v>140</v>
      </c>
      <c r="AU22" s="300" t="s">
        <v>6</v>
      </c>
      <c r="AV22" s="299" t="s">
        <v>137</v>
      </c>
      <c r="AW22" s="296" t="s">
        <v>138</v>
      </c>
      <c r="AX22" s="296" t="s">
        <v>139</v>
      </c>
      <c r="AY22" s="296" t="s">
        <v>140</v>
      </c>
      <c r="AZ22" s="300" t="s">
        <v>6</v>
      </c>
      <c r="BA22" s="295" t="s">
        <v>137</v>
      </c>
      <c r="BB22" s="296" t="s">
        <v>138</v>
      </c>
      <c r="BC22" s="296" t="s">
        <v>139</v>
      </c>
      <c r="BD22" s="296" t="s">
        <v>140</v>
      </c>
      <c r="BE22" s="300" t="s">
        <v>6</v>
      </c>
      <c r="BF22" s="295" t="s">
        <v>137</v>
      </c>
      <c r="BG22" s="296" t="s">
        <v>138</v>
      </c>
      <c r="BH22" s="296" t="s">
        <v>139</v>
      </c>
      <c r="BI22" s="296" t="s">
        <v>140</v>
      </c>
      <c r="BJ22" s="300" t="s">
        <v>6</v>
      </c>
      <c r="BK22" s="295" t="s">
        <v>137</v>
      </c>
      <c r="BL22" s="296" t="s">
        <v>138</v>
      </c>
      <c r="BM22" s="296" t="s">
        <v>139</v>
      </c>
      <c r="BN22" s="296" t="s">
        <v>140</v>
      </c>
      <c r="BO22" s="300" t="s">
        <v>6</v>
      </c>
      <c r="BP22" s="345" t="s">
        <v>137</v>
      </c>
      <c r="BQ22" s="296" t="s">
        <v>138</v>
      </c>
      <c r="BR22" s="296" t="s">
        <v>139</v>
      </c>
      <c r="BS22" s="296" t="s">
        <v>140</v>
      </c>
      <c r="BT22" s="300" t="s">
        <v>6</v>
      </c>
      <c r="BU22" s="299" t="s">
        <v>137</v>
      </c>
      <c r="BV22" s="296" t="s">
        <v>138</v>
      </c>
      <c r="BW22" s="296" t="s">
        <v>139</v>
      </c>
      <c r="BX22" s="296" t="s">
        <v>140</v>
      </c>
      <c r="BY22" s="300" t="s">
        <v>6</v>
      </c>
      <c r="BZ22" s="296" t="s">
        <v>137</v>
      </c>
      <c r="CA22" s="296" t="s">
        <v>138</v>
      </c>
      <c r="CB22" s="296" t="s">
        <v>139</v>
      </c>
      <c r="CC22" s="297" t="s">
        <v>6</v>
      </c>
      <c r="CD22" s="301" t="s">
        <v>137</v>
      </c>
      <c r="CE22" s="302" t="s">
        <v>138</v>
      </c>
      <c r="CF22" s="302" t="s">
        <v>139</v>
      </c>
      <c r="CG22" s="302" t="s">
        <v>140</v>
      </c>
      <c r="CH22" s="286"/>
    </row>
    <row r="23" spans="2:86" x14ac:dyDescent="0.3">
      <c r="B23" s="303" t="s">
        <v>129</v>
      </c>
      <c r="C23" s="335"/>
      <c r="D23" s="336"/>
      <c r="E23" s="336"/>
      <c r="F23" s="336"/>
      <c r="G23" s="346"/>
      <c r="H23" s="307"/>
      <c r="I23" s="305"/>
      <c r="J23" s="305"/>
      <c r="K23" s="305"/>
      <c r="L23" s="346"/>
      <c r="M23" s="307"/>
      <c r="N23" s="305"/>
      <c r="O23" s="305"/>
      <c r="P23" s="305"/>
      <c r="Q23" s="347"/>
      <c r="R23" s="307">
        <v>0</v>
      </c>
      <c r="S23" s="305">
        <v>0</v>
      </c>
      <c r="T23" s="305">
        <v>0</v>
      </c>
      <c r="U23" s="305">
        <v>0</v>
      </c>
      <c r="V23" s="347"/>
      <c r="W23" s="307">
        <v>0</v>
      </c>
      <c r="X23" s="305">
        <v>0</v>
      </c>
      <c r="Y23" s="305">
        <v>0</v>
      </c>
      <c r="Z23" s="305">
        <v>0</v>
      </c>
      <c r="AA23" s="347"/>
      <c r="AB23" s="307">
        <v>0</v>
      </c>
      <c r="AC23" s="305">
        <v>0</v>
      </c>
      <c r="AD23" s="305">
        <v>0</v>
      </c>
      <c r="AE23" s="305">
        <v>0</v>
      </c>
      <c r="AF23" s="347"/>
      <c r="AG23" s="307">
        <v>0</v>
      </c>
      <c r="AH23" s="305">
        <v>0</v>
      </c>
      <c r="AI23" s="305">
        <v>0</v>
      </c>
      <c r="AJ23" s="305">
        <v>0</v>
      </c>
      <c r="AK23" s="347"/>
      <c r="AL23" s="307">
        <v>0</v>
      </c>
      <c r="AM23" s="305">
        <v>0</v>
      </c>
      <c r="AN23" s="305">
        <v>0</v>
      </c>
      <c r="AO23" s="305">
        <v>0</v>
      </c>
      <c r="AP23" s="347"/>
      <c r="AQ23" s="307">
        <v>0</v>
      </c>
      <c r="AR23" s="305">
        <v>0</v>
      </c>
      <c r="AS23" s="305">
        <v>0</v>
      </c>
      <c r="AT23" s="305">
        <v>0</v>
      </c>
      <c r="AU23" s="347"/>
      <c r="AV23" s="307">
        <v>0</v>
      </c>
      <c r="AW23" s="305">
        <v>0</v>
      </c>
      <c r="AX23" s="305">
        <v>0</v>
      </c>
      <c r="AY23" s="305">
        <v>0</v>
      </c>
      <c r="AZ23" s="347"/>
      <c r="BA23" s="307">
        <v>0</v>
      </c>
      <c r="BB23" s="305">
        <v>0</v>
      </c>
      <c r="BC23" s="305">
        <v>0</v>
      </c>
      <c r="BD23" s="305">
        <v>0</v>
      </c>
      <c r="BE23" s="347"/>
      <c r="BF23" s="307">
        <v>0</v>
      </c>
      <c r="BG23" s="305">
        <v>0</v>
      </c>
      <c r="BH23" s="305">
        <v>0</v>
      </c>
      <c r="BI23" s="305">
        <v>0</v>
      </c>
      <c r="BJ23" s="347"/>
      <c r="BK23" s="307">
        <v>0</v>
      </c>
      <c r="BL23" s="305">
        <v>0</v>
      </c>
      <c r="BM23" s="305">
        <v>0</v>
      </c>
      <c r="BN23" s="305">
        <v>0</v>
      </c>
      <c r="BO23" s="347"/>
      <c r="BP23" s="307">
        <v>0</v>
      </c>
      <c r="BQ23" s="305">
        <v>0</v>
      </c>
      <c r="BR23" s="305">
        <v>0</v>
      </c>
      <c r="BS23" s="305">
        <v>0</v>
      </c>
      <c r="BT23" s="347"/>
      <c r="BU23" s="307">
        <v>0</v>
      </c>
      <c r="BV23" s="305">
        <v>0</v>
      </c>
      <c r="BW23" s="305">
        <v>0</v>
      </c>
      <c r="BX23" s="305">
        <v>0</v>
      </c>
      <c r="BY23" s="347"/>
      <c r="BZ23" s="307">
        <v>0</v>
      </c>
      <c r="CA23" s="305">
        <v>0</v>
      </c>
      <c r="CB23" s="305">
        <v>0</v>
      </c>
      <c r="CC23" s="346"/>
      <c r="CD23" s="310"/>
      <c r="CE23" s="311"/>
      <c r="CF23" s="311"/>
      <c r="CG23" s="311"/>
      <c r="CH23" s="286"/>
    </row>
    <row r="24" spans="2:86" x14ac:dyDescent="0.3">
      <c r="B24" s="303" t="s">
        <v>108</v>
      </c>
      <c r="C24" s="348">
        <v>1.02</v>
      </c>
      <c r="D24" s="309">
        <v>4.04</v>
      </c>
      <c r="E24" s="309">
        <v>2.56</v>
      </c>
      <c r="F24" s="309">
        <v>2.56</v>
      </c>
      <c r="G24" s="306"/>
      <c r="H24" s="349">
        <v>0.99</v>
      </c>
      <c r="I24" s="309">
        <v>0.96</v>
      </c>
      <c r="J24" s="309">
        <v>1.3</v>
      </c>
      <c r="K24" s="309">
        <v>2.56</v>
      </c>
      <c r="L24" s="306"/>
      <c r="M24" s="350">
        <v>2.56</v>
      </c>
      <c r="N24" s="309">
        <v>2.56</v>
      </c>
      <c r="O24" s="309">
        <v>2.56</v>
      </c>
      <c r="P24" s="309">
        <v>2.56</v>
      </c>
      <c r="Q24" s="308"/>
      <c r="R24" s="350">
        <v>2.56</v>
      </c>
      <c r="S24" s="309">
        <v>2.56</v>
      </c>
      <c r="T24" s="309">
        <v>2.56</v>
      </c>
      <c r="U24" s="309">
        <v>2.56</v>
      </c>
      <c r="V24" s="308"/>
      <c r="W24" s="350">
        <v>2.56</v>
      </c>
      <c r="X24" s="309">
        <v>2.56</v>
      </c>
      <c r="Y24" s="309">
        <v>2.56</v>
      </c>
      <c r="Z24" s="309">
        <v>2.56</v>
      </c>
      <c r="AA24" s="308"/>
      <c r="AB24" s="350">
        <v>2.56</v>
      </c>
      <c r="AC24" s="309">
        <v>2.56</v>
      </c>
      <c r="AD24" s="309">
        <v>2.56</v>
      </c>
      <c r="AE24" s="309">
        <v>2.56</v>
      </c>
      <c r="AF24" s="308"/>
      <c r="AG24" s="350">
        <v>2.56</v>
      </c>
      <c r="AH24" s="309">
        <v>2.56</v>
      </c>
      <c r="AI24" s="309">
        <v>2.56</v>
      </c>
      <c r="AJ24" s="309">
        <v>2.56</v>
      </c>
      <c r="AK24" s="308"/>
      <c r="AL24" s="350">
        <v>2.56</v>
      </c>
      <c r="AM24" s="309">
        <v>2.56</v>
      </c>
      <c r="AN24" s="309">
        <v>2.56</v>
      </c>
      <c r="AO24" s="309">
        <v>2.56</v>
      </c>
      <c r="AP24" s="308"/>
      <c r="AQ24" s="350">
        <v>2.56</v>
      </c>
      <c r="AR24" s="309">
        <v>2.56</v>
      </c>
      <c r="AS24" s="309">
        <v>2.56</v>
      </c>
      <c r="AT24" s="309">
        <v>2.56</v>
      </c>
      <c r="AU24" s="308"/>
      <c r="AV24" s="350">
        <v>2.56</v>
      </c>
      <c r="AW24" s="309">
        <v>2.56</v>
      </c>
      <c r="AX24" s="309">
        <v>2.56</v>
      </c>
      <c r="AY24" s="309">
        <v>2.56</v>
      </c>
      <c r="AZ24" s="308"/>
      <c r="BA24" s="350">
        <v>2.56</v>
      </c>
      <c r="BB24" s="309">
        <v>2.56</v>
      </c>
      <c r="BC24" s="309">
        <v>2.56</v>
      </c>
      <c r="BD24" s="309">
        <v>2.56</v>
      </c>
      <c r="BE24" s="308"/>
      <c r="BF24" s="350">
        <v>2.56</v>
      </c>
      <c r="BG24" s="309">
        <v>2.56</v>
      </c>
      <c r="BH24" s="309">
        <v>2.56</v>
      </c>
      <c r="BI24" s="309">
        <v>2.56</v>
      </c>
      <c r="BJ24" s="308"/>
      <c r="BK24" s="350">
        <v>2.56</v>
      </c>
      <c r="BL24" s="309">
        <v>2.56</v>
      </c>
      <c r="BM24" s="309">
        <v>2.56</v>
      </c>
      <c r="BN24" s="309">
        <v>2.56</v>
      </c>
      <c r="BO24" s="308"/>
      <c r="BP24" s="350">
        <v>2.56</v>
      </c>
      <c r="BQ24" s="309">
        <v>2.56</v>
      </c>
      <c r="BR24" s="309">
        <v>2.56</v>
      </c>
      <c r="BS24" s="309">
        <v>2.56</v>
      </c>
      <c r="BT24" s="308"/>
      <c r="BU24" s="350">
        <v>2.56</v>
      </c>
      <c r="BV24" s="309">
        <v>2.56</v>
      </c>
      <c r="BW24" s="309">
        <v>2.56</v>
      </c>
      <c r="BX24" s="309">
        <v>2.56</v>
      </c>
      <c r="BY24" s="308"/>
      <c r="BZ24" s="350">
        <v>2.56</v>
      </c>
      <c r="CA24" s="309">
        <v>2.56</v>
      </c>
      <c r="CB24" s="309">
        <v>2.56</v>
      </c>
      <c r="CC24" s="306"/>
      <c r="CD24" s="315"/>
      <c r="CE24" s="334"/>
      <c r="CF24" s="334"/>
      <c r="CG24" s="334"/>
      <c r="CH24" s="286"/>
    </row>
    <row r="25" spans="2:86" x14ac:dyDescent="0.3">
      <c r="B25" s="303" t="s">
        <v>78</v>
      </c>
      <c r="C25" s="348">
        <v>1.23</v>
      </c>
      <c r="D25" s="309">
        <v>1.23</v>
      </c>
      <c r="E25" s="309">
        <v>1.2</v>
      </c>
      <c r="F25" s="309">
        <v>1.2</v>
      </c>
      <c r="G25" s="306"/>
      <c r="H25" s="349">
        <v>1.3</v>
      </c>
      <c r="I25" s="309">
        <v>1.3</v>
      </c>
      <c r="J25" s="309">
        <v>5.39</v>
      </c>
      <c r="K25" s="309">
        <v>1.2</v>
      </c>
      <c r="L25" s="306"/>
      <c r="M25" s="350">
        <v>1.2</v>
      </c>
      <c r="N25" s="309">
        <v>1.2</v>
      </c>
      <c r="O25" s="309">
        <v>1.2</v>
      </c>
      <c r="P25" s="309">
        <v>1.2</v>
      </c>
      <c r="Q25" s="308"/>
      <c r="R25" s="350">
        <v>1.2</v>
      </c>
      <c r="S25" s="309">
        <v>1.2</v>
      </c>
      <c r="T25" s="309">
        <v>1.2</v>
      </c>
      <c r="U25" s="309">
        <v>1.2</v>
      </c>
      <c r="V25" s="308"/>
      <c r="W25" s="350">
        <v>1.2</v>
      </c>
      <c r="X25" s="309">
        <v>1.2</v>
      </c>
      <c r="Y25" s="309">
        <v>1.2</v>
      </c>
      <c r="Z25" s="309">
        <v>1.2</v>
      </c>
      <c r="AA25" s="308"/>
      <c r="AB25" s="350">
        <v>1.2</v>
      </c>
      <c r="AC25" s="309">
        <v>1.2</v>
      </c>
      <c r="AD25" s="309">
        <v>1.2</v>
      </c>
      <c r="AE25" s="309">
        <v>1.2</v>
      </c>
      <c r="AF25" s="308"/>
      <c r="AG25" s="350">
        <v>1.2</v>
      </c>
      <c r="AH25" s="309">
        <v>1.2</v>
      </c>
      <c r="AI25" s="309">
        <v>1.2</v>
      </c>
      <c r="AJ25" s="309">
        <v>1.2</v>
      </c>
      <c r="AK25" s="308"/>
      <c r="AL25" s="350">
        <v>1.2</v>
      </c>
      <c r="AM25" s="309">
        <v>1.2</v>
      </c>
      <c r="AN25" s="309">
        <v>1.2</v>
      </c>
      <c r="AO25" s="309">
        <v>1.2</v>
      </c>
      <c r="AP25" s="308"/>
      <c r="AQ25" s="350">
        <v>1.2</v>
      </c>
      <c r="AR25" s="309">
        <v>1.2</v>
      </c>
      <c r="AS25" s="309">
        <v>1.2</v>
      </c>
      <c r="AT25" s="309">
        <v>1.2</v>
      </c>
      <c r="AU25" s="308"/>
      <c r="AV25" s="350">
        <v>1.2</v>
      </c>
      <c r="AW25" s="309">
        <v>1.2</v>
      </c>
      <c r="AX25" s="309">
        <v>1.2</v>
      </c>
      <c r="AY25" s="309">
        <v>1.2</v>
      </c>
      <c r="AZ25" s="308"/>
      <c r="BA25" s="350">
        <v>1.2</v>
      </c>
      <c r="BB25" s="309">
        <v>1.2</v>
      </c>
      <c r="BC25" s="309">
        <v>1.2</v>
      </c>
      <c r="BD25" s="309">
        <v>1.2</v>
      </c>
      <c r="BE25" s="308"/>
      <c r="BF25" s="350">
        <v>1.2</v>
      </c>
      <c r="BG25" s="309">
        <v>1.2</v>
      </c>
      <c r="BH25" s="309">
        <v>1.2</v>
      </c>
      <c r="BI25" s="309">
        <v>1.2</v>
      </c>
      <c r="BJ25" s="308"/>
      <c r="BK25" s="350">
        <v>1.2</v>
      </c>
      <c r="BL25" s="309">
        <v>1.2</v>
      </c>
      <c r="BM25" s="309">
        <v>1.2</v>
      </c>
      <c r="BN25" s="309">
        <v>1.2</v>
      </c>
      <c r="BO25" s="308"/>
      <c r="BP25" s="350">
        <v>1.2</v>
      </c>
      <c r="BQ25" s="309">
        <v>1.2</v>
      </c>
      <c r="BR25" s="309">
        <v>1.2</v>
      </c>
      <c r="BS25" s="309">
        <v>1.2</v>
      </c>
      <c r="BT25" s="308"/>
      <c r="BU25" s="350">
        <v>1.2</v>
      </c>
      <c r="BV25" s="309">
        <v>1.2</v>
      </c>
      <c r="BW25" s="309">
        <v>1.2</v>
      </c>
      <c r="BX25" s="309">
        <v>1.2</v>
      </c>
      <c r="BY25" s="308"/>
      <c r="BZ25" s="350">
        <v>1.2</v>
      </c>
      <c r="CA25" s="309">
        <v>1.2</v>
      </c>
      <c r="CB25" s="309">
        <v>1.2</v>
      </c>
      <c r="CC25" s="306"/>
      <c r="CD25" s="315"/>
      <c r="CE25" s="334"/>
      <c r="CF25" s="334"/>
      <c r="CG25" s="334"/>
      <c r="CH25" s="286"/>
    </row>
    <row r="26" spans="2:86" x14ac:dyDescent="0.3">
      <c r="B26" s="303" t="s">
        <v>141</v>
      </c>
      <c r="C26" s="348">
        <v>0.12</v>
      </c>
      <c r="D26" s="342">
        <v>0.12</v>
      </c>
      <c r="E26" s="342">
        <v>0.1</v>
      </c>
      <c r="F26" s="342">
        <v>0.1</v>
      </c>
      <c r="G26" s="306"/>
      <c r="H26" s="349">
        <v>0.12</v>
      </c>
      <c r="I26" s="342">
        <v>0.12</v>
      </c>
      <c r="J26" s="342">
        <v>0.12</v>
      </c>
      <c r="K26" s="342">
        <v>0.1</v>
      </c>
      <c r="L26" s="306"/>
      <c r="M26" s="312">
        <v>0.1</v>
      </c>
      <c r="N26" s="309">
        <v>0.1</v>
      </c>
      <c r="O26" s="309">
        <v>0.1</v>
      </c>
      <c r="P26" s="309">
        <v>0.1</v>
      </c>
      <c r="Q26" s="308"/>
      <c r="R26" s="312">
        <v>0.1</v>
      </c>
      <c r="S26" s="309">
        <v>0.1</v>
      </c>
      <c r="T26" s="309">
        <v>0.1</v>
      </c>
      <c r="U26" s="309">
        <v>0.1</v>
      </c>
      <c r="V26" s="308"/>
      <c r="W26" s="312">
        <v>0.1</v>
      </c>
      <c r="X26" s="309">
        <v>0.1</v>
      </c>
      <c r="Y26" s="309">
        <v>0.1</v>
      </c>
      <c r="Z26" s="309">
        <v>0.1</v>
      </c>
      <c r="AA26" s="308"/>
      <c r="AB26" s="312">
        <v>0.1</v>
      </c>
      <c r="AC26" s="309">
        <v>0.1</v>
      </c>
      <c r="AD26" s="309">
        <v>0.1</v>
      </c>
      <c r="AE26" s="309">
        <v>0.1</v>
      </c>
      <c r="AF26" s="308"/>
      <c r="AG26" s="312">
        <v>0.1</v>
      </c>
      <c r="AH26" s="309">
        <v>0.1</v>
      </c>
      <c r="AI26" s="309">
        <v>0.1</v>
      </c>
      <c r="AJ26" s="309">
        <v>0.1</v>
      </c>
      <c r="AK26" s="308"/>
      <c r="AL26" s="312">
        <v>0.1</v>
      </c>
      <c r="AM26" s="309">
        <v>0.1</v>
      </c>
      <c r="AN26" s="309">
        <v>0.1</v>
      </c>
      <c r="AO26" s="309">
        <v>0.1</v>
      </c>
      <c r="AP26" s="308"/>
      <c r="AQ26" s="312">
        <v>0.1</v>
      </c>
      <c r="AR26" s="309">
        <v>0.1</v>
      </c>
      <c r="AS26" s="309">
        <v>0.1</v>
      </c>
      <c r="AT26" s="309">
        <v>0.1</v>
      </c>
      <c r="AU26" s="308"/>
      <c r="AV26" s="312">
        <v>0.1</v>
      </c>
      <c r="AW26" s="309">
        <v>0.1</v>
      </c>
      <c r="AX26" s="309">
        <v>0.1</v>
      </c>
      <c r="AY26" s="309">
        <v>0.1</v>
      </c>
      <c r="AZ26" s="308"/>
      <c r="BA26" s="312">
        <v>0.1</v>
      </c>
      <c r="BB26" s="309">
        <v>0.1</v>
      </c>
      <c r="BC26" s="309">
        <v>0.1</v>
      </c>
      <c r="BD26" s="309">
        <v>0.1</v>
      </c>
      <c r="BE26" s="308"/>
      <c r="BF26" s="312">
        <v>0.1</v>
      </c>
      <c r="BG26" s="309">
        <v>0.1</v>
      </c>
      <c r="BH26" s="309">
        <v>0.1</v>
      </c>
      <c r="BI26" s="309">
        <v>0.1</v>
      </c>
      <c r="BJ26" s="308"/>
      <c r="BK26" s="312">
        <v>0.1</v>
      </c>
      <c r="BL26" s="309">
        <v>0.1</v>
      </c>
      <c r="BM26" s="309">
        <v>0.1</v>
      </c>
      <c r="BN26" s="309">
        <v>0.1</v>
      </c>
      <c r="BO26" s="343"/>
      <c r="BP26" s="312">
        <v>0.1</v>
      </c>
      <c r="BQ26" s="309">
        <v>0.1</v>
      </c>
      <c r="BR26" s="309">
        <v>0.1</v>
      </c>
      <c r="BS26" s="309">
        <v>0.1</v>
      </c>
      <c r="BT26" s="308"/>
      <c r="BU26" s="312">
        <v>0.1</v>
      </c>
      <c r="BV26" s="309">
        <v>0.1</v>
      </c>
      <c r="BW26" s="309">
        <v>0.1</v>
      </c>
      <c r="BX26" s="309">
        <v>0.1</v>
      </c>
      <c r="BY26" s="308"/>
      <c r="BZ26" s="312">
        <v>0.1</v>
      </c>
      <c r="CA26" s="309">
        <v>0.1</v>
      </c>
      <c r="CB26" s="309">
        <v>0.1</v>
      </c>
      <c r="CC26" s="306"/>
      <c r="CD26" s="315"/>
      <c r="CE26" s="334"/>
      <c r="CF26" s="334"/>
      <c r="CG26" s="334"/>
      <c r="CH26" s="286"/>
    </row>
    <row r="27" spans="2:86" x14ac:dyDescent="0.3">
      <c r="B27" s="325" t="s">
        <v>122</v>
      </c>
      <c r="C27" s="326">
        <f>C24*C25*C26*C23</f>
        <v>0</v>
      </c>
      <c r="D27" s="327">
        <f>D24*D25*D26*D23</f>
        <v>0</v>
      </c>
      <c r="E27" s="327">
        <f>E24*E25*E26*E23</f>
        <v>0</v>
      </c>
      <c r="F27" s="327">
        <f>F24*F25*F26*F23</f>
        <v>0</v>
      </c>
      <c r="G27" s="328">
        <f>SUM(C27:F27)</f>
        <v>0</v>
      </c>
      <c r="H27" s="329">
        <f>H24*H25*H26*H23</f>
        <v>0</v>
      </c>
      <c r="I27" s="327">
        <f>I24*I25*I26*I23</f>
        <v>0</v>
      </c>
      <c r="J27" s="327">
        <f>J24*J25*J26*J23</f>
        <v>0</v>
      </c>
      <c r="K27" s="327">
        <f>K24*K25*K26*K23</f>
        <v>0</v>
      </c>
      <c r="L27" s="328">
        <f>SUM(H27:K27)</f>
        <v>0</v>
      </c>
      <c r="M27" s="330">
        <f>M24*M25*M26*M23</f>
        <v>0</v>
      </c>
      <c r="N27" s="327">
        <f>N24*N25*N26*N23</f>
        <v>0</v>
      </c>
      <c r="O27" s="327">
        <f>O24*O25*O26*O23</f>
        <v>0</v>
      </c>
      <c r="P27" s="327">
        <f>P24*P25*P26*P23</f>
        <v>0</v>
      </c>
      <c r="Q27" s="331">
        <f>SUM(M27:P27)</f>
        <v>0</v>
      </c>
      <c r="R27" s="330">
        <f>R24*R25*R26*R23</f>
        <v>0</v>
      </c>
      <c r="S27" s="327">
        <f>S24*S25*S26*S23</f>
        <v>0</v>
      </c>
      <c r="T27" s="327">
        <f>T24*T25*T26*T23</f>
        <v>0</v>
      </c>
      <c r="U27" s="327">
        <f>U24*U25*U26*U23</f>
        <v>0</v>
      </c>
      <c r="V27" s="331">
        <f>SUM(R27:U27)</f>
        <v>0</v>
      </c>
      <c r="W27" s="330">
        <f>W24*W25*W26*W23</f>
        <v>0</v>
      </c>
      <c r="X27" s="327">
        <f>X24*X25*X26*X23</f>
        <v>0</v>
      </c>
      <c r="Y27" s="327">
        <f>Y24*Y25*Y26*Y23</f>
        <v>0</v>
      </c>
      <c r="Z27" s="327">
        <f>Z24*Z25*Z26*Z23</f>
        <v>0</v>
      </c>
      <c r="AA27" s="331">
        <f>SUM(W27:Z27)</f>
        <v>0</v>
      </c>
      <c r="AB27" s="330">
        <f>AB24*AB25*AB26*AB23</f>
        <v>0</v>
      </c>
      <c r="AC27" s="327">
        <f>AC24*AC25*AC26*AC23</f>
        <v>0</v>
      </c>
      <c r="AD27" s="327">
        <f>AD24*AD25*AD26*AD23</f>
        <v>0</v>
      </c>
      <c r="AE27" s="327">
        <f>AE24*AE25*AE26*AE23</f>
        <v>0</v>
      </c>
      <c r="AF27" s="331">
        <f>SUM(AB27:AE27)</f>
        <v>0</v>
      </c>
      <c r="AG27" s="330">
        <f>AG24*AG25*AG26*AG23</f>
        <v>0</v>
      </c>
      <c r="AH27" s="327">
        <f>AH24*AH25*AH26*AH23</f>
        <v>0</v>
      </c>
      <c r="AI27" s="327">
        <f>AI24*AI25*AI26*AI23</f>
        <v>0</v>
      </c>
      <c r="AJ27" s="327">
        <f>AJ24*AJ25*AJ26*AJ23</f>
        <v>0</v>
      </c>
      <c r="AK27" s="331">
        <f>SUM(AG27:AJ27)</f>
        <v>0</v>
      </c>
      <c r="AL27" s="330">
        <f>AL24*AL25*AL26*AL23</f>
        <v>0</v>
      </c>
      <c r="AM27" s="327">
        <f>AM24*AM25*AM26*AM23</f>
        <v>0</v>
      </c>
      <c r="AN27" s="327">
        <f>AN24*AN25*AN26*AN23</f>
        <v>0</v>
      </c>
      <c r="AO27" s="327">
        <f>AO24*AO25*AO26*AO23</f>
        <v>0</v>
      </c>
      <c r="AP27" s="331">
        <f>SUM(AL27:AO27)</f>
        <v>0</v>
      </c>
      <c r="AQ27" s="330">
        <f>AQ24*AQ25*AQ26*AQ23</f>
        <v>0</v>
      </c>
      <c r="AR27" s="327">
        <f>AR24*AR25*AR26*AR23</f>
        <v>0</v>
      </c>
      <c r="AS27" s="327">
        <f>AS24*AS25*AS26*AS23</f>
        <v>0</v>
      </c>
      <c r="AT27" s="327">
        <f>AT24*AT25*AT26*AT23</f>
        <v>0</v>
      </c>
      <c r="AU27" s="331">
        <f>SUM(AQ27:AT27)</f>
        <v>0</v>
      </c>
      <c r="AV27" s="330">
        <f>AV24*AV25*AV26*AV23</f>
        <v>0</v>
      </c>
      <c r="AW27" s="327">
        <f>AW24*AW25*AW26*AW23</f>
        <v>0</v>
      </c>
      <c r="AX27" s="327">
        <f>AX24*AX25*AX26*AX23</f>
        <v>0</v>
      </c>
      <c r="AY27" s="327">
        <f>AY24*AY25*AY26*AY23</f>
        <v>0</v>
      </c>
      <c r="AZ27" s="331">
        <f>SUM(AV27:AY27)</f>
        <v>0</v>
      </c>
      <c r="BA27" s="326">
        <f>BA24*BA25*BA26*BA23</f>
        <v>0</v>
      </c>
      <c r="BB27" s="327">
        <f>BB24*BB25*BB26*BB23</f>
        <v>0</v>
      </c>
      <c r="BC27" s="327">
        <f>BC24*BC25*BC26*BC23</f>
        <v>0</v>
      </c>
      <c r="BD27" s="327">
        <f>BD24*BD25*BD26*BD23</f>
        <v>0</v>
      </c>
      <c r="BE27" s="331">
        <f>SUM(BA27:BD27)</f>
        <v>0</v>
      </c>
      <c r="BF27" s="326">
        <f>BF24*BF25*BF26*BF23</f>
        <v>0</v>
      </c>
      <c r="BG27" s="327">
        <f>BG24*BG25*BG26*BG23</f>
        <v>0</v>
      </c>
      <c r="BH27" s="327">
        <f>BH24*BH25*BH26*BH23</f>
        <v>0</v>
      </c>
      <c r="BI27" s="327">
        <f>BI24*BI25*BI26*BI23</f>
        <v>0</v>
      </c>
      <c r="BJ27" s="331">
        <f>SUM(BF27:BI27)</f>
        <v>0</v>
      </c>
      <c r="BK27" s="326">
        <f>BK24*BK25*BK26*BK23</f>
        <v>0</v>
      </c>
      <c r="BL27" s="327">
        <f>BL24*BL25*BL26*BL23</f>
        <v>0</v>
      </c>
      <c r="BM27" s="327">
        <f>BM24*BM25*BM26*BM23</f>
        <v>0</v>
      </c>
      <c r="BN27" s="327">
        <f>BN24*BN25*BN26*BN23</f>
        <v>0</v>
      </c>
      <c r="BO27" s="327">
        <f>SUM(BK27:BN27)</f>
        <v>0</v>
      </c>
      <c r="BP27" s="330">
        <f>BP24*BP25*BP26*BP23</f>
        <v>0</v>
      </c>
      <c r="BQ27" s="327">
        <f>BQ24*BQ25*BQ26*BQ23</f>
        <v>0</v>
      </c>
      <c r="BR27" s="327">
        <f>BR24*BR25*BR26*BR23</f>
        <v>0</v>
      </c>
      <c r="BS27" s="327">
        <f>BS24*BS25*BS26*BS23</f>
        <v>0</v>
      </c>
      <c r="BT27" s="331">
        <f>SUM(BP27:BS27)</f>
        <v>0</v>
      </c>
      <c r="BU27" s="330">
        <f>BU24*BU25*BU26*BU23</f>
        <v>0</v>
      </c>
      <c r="BV27" s="327">
        <f>BV24*BV25*BV26*BV23</f>
        <v>0</v>
      </c>
      <c r="BW27" s="327">
        <f>BW24*BW25*BW26*BW23</f>
        <v>0</v>
      </c>
      <c r="BX27" s="327">
        <f>BX24*BX25*BX26*BX23</f>
        <v>0</v>
      </c>
      <c r="BY27" s="331">
        <f>SUM(BU27:BX27)</f>
        <v>0</v>
      </c>
      <c r="BZ27" s="327">
        <f>BZ24*BZ25*BZ26*BZ23</f>
        <v>0</v>
      </c>
      <c r="CA27" s="327">
        <f>CA24*CA25*CA26*CA23</f>
        <v>0</v>
      </c>
      <c r="CB27" s="327">
        <f>CB24*CB25*CB26*CB23</f>
        <v>0</v>
      </c>
      <c r="CC27" s="328">
        <f>SUM(BZ27:CB27)</f>
        <v>0</v>
      </c>
      <c r="CD27" s="332">
        <f>CD24*CD25*CD26*CD23</f>
        <v>0</v>
      </c>
      <c r="CE27" s="333">
        <f>CE24*CE25*CE26*CE23</f>
        <v>0</v>
      </c>
      <c r="CF27" s="333">
        <f>CF24*CF25*CF26*CF23</f>
        <v>0</v>
      </c>
      <c r="CG27" s="333">
        <f>CG24*CG25*CG26*CG23</f>
        <v>0</v>
      </c>
      <c r="CH27" s="286"/>
    </row>
    <row r="28" spans="2:86" ht="14.4" thickBot="1" x14ac:dyDescent="0.35">
      <c r="B28" s="325" t="s">
        <v>123</v>
      </c>
      <c r="C28" s="326">
        <f>C24*C25*C23</f>
        <v>0</v>
      </c>
      <c r="D28" s="327">
        <f>D24*D25*D23</f>
        <v>0</v>
      </c>
      <c r="E28" s="327">
        <f>E24*E25*E23</f>
        <v>0</v>
      </c>
      <c r="F28" s="327">
        <f>F24*F25*F23</f>
        <v>0</v>
      </c>
      <c r="G28" s="328">
        <f>SUM(C28:F28)</f>
        <v>0</v>
      </c>
      <c r="H28" s="329">
        <f>H24*H25*H23</f>
        <v>0</v>
      </c>
      <c r="I28" s="327">
        <f>I24*I25*I23</f>
        <v>0</v>
      </c>
      <c r="J28" s="327">
        <f>J24*J25*J23</f>
        <v>0</v>
      </c>
      <c r="K28" s="327">
        <f>K24*K25*K23</f>
        <v>0</v>
      </c>
      <c r="L28" s="328">
        <f>SUM(H28:K28)</f>
        <v>0</v>
      </c>
      <c r="M28" s="330">
        <f>M24*M25*M23</f>
        <v>0</v>
      </c>
      <c r="N28" s="327">
        <f>N24*N25*N23</f>
        <v>0</v>
      </c>
      <c r="O28" s="327">
        <f>O24*O25*O23</f>
        <v>0</v>
      </c>
      <c r="P28" s="327">
        <f>P24*P25*P23</f>
        <v>0</v>
      </c>
      <c r="Q28" s="331">
        <f>SUM(M28:P28)</f>
        <v>0</v>
      </c>
      <c r="R28" s="330">
        <f>R24*R25*R23</f>
        <v>0</v>
      </c>
      <c r="S28" s="327">
        <f>S24*S25*S23</f>
        <v>0</v>
      </c>
      <c r="T28" s="327">
        <f>T24*T25*T23</f>
        <v>0</v>
      </c>
      <c r="U28" s="327">
        <f>U24*U25*U23</f>
        <v>0</v>
      </c>
      <c r="V28" s="331">
        <f>SUM(R28:U28)</f>
        <v>0</v>
      </c>
      <c r="W28" s="330">
        <f>W24*W25*W23</f>
        <v>0</v>
      </c>
      <c r="X28" s="327">
        <f>X24*X25*X23</f>
        <v>0</v>
      </c>
      <c r="Y28" s="327">
        <f>Y24*Y25*Y23</f>
        <v>0</v>
      </c>
      <c r="Z28" s="327">
        <f>Z24*Z25*Z23</f>
        <v>0</v>
      </c>
      <c r="AA28" s="331">
        <f>SUM(W28:Z28)</f>
        <v>0</v>
      </c>
      <c r="AB28" s="330">
        <f>AB24*AB25*AB23</f>
        <v>0</v>
      </c>
      <c r="AC28" s="327">
        <f>AC24*AC25*AC23</f>
        <v>0</v>
      </c>
      <c r="AD28" s="327">
        <f>AD24*AD25*AD23</f>
        <v>0</v>
      </c>
      <c r="AE28" s="327">
        <f>AE24*AE25*AE23</f>
        <v>0</v>
      </c>
      <c r="AF28" s="331">
        <f>SUM(AB28:AE28)</f>
        <v>0</v>
      </c>
      <c r="AG28" s="330">
        <f>AG24*AG25*AG23</f>
        <v>0</v>
      </c>
      <c r="AH28" s="327">
        <f>AH24*AH25*AH23</f>
        <v>0</v>
      </c>
      <c r="AI28" s="327">
        <f>AI24*AI25*AI23</f>
        <v>0</v>
      </c>
      <c r="AJ28" s="327">
        <f>AJ24*AJ25*AJ23</f>
        <v>0</v>
      </c>
      <c r="AK28" s="331">
        <f>SUM(AG28:AJ28)</f>
        <v>0</v>
      </c>
      <c r="AL28" s="330">
        <f>AL24*AL25*AL23</f>
        <v>0</v>
      </c>
      <c r="AM28" s="327">
        <f>AM24*AM25*AM23</f>
        <v>0</v>
      </c>
      <c r="AN28" s="327">
        <f>AN24*AN25*AN23</f>
        <v>0</v>
      </c>
      <c r="AO28" s="327">
        <f>AO24*AO25*AO23</f>
        <v>0</v>
      </c>
      <c r="AP28" s="331">
        <f>SUM(AL28:AO28)</f>
        <v>0</v>
      </c>
      <c r="AQ28" s="330">
        <f>AQ24*AQ25*AQ23</f>
        <v>0</v>
      </c>
      <c r="AR28" s="327">
        <f>AR24*AR25*AR23</f>
        <v>0</v>
      </c>
      <c r="AS28" s="327">
        <f>AS24*AS25*AS23</f>
        <v>0</v>
      </c>
      <c r="AT28" s="327">
        <f>AT24*AT25*AT23</f>
        <v>0</v>
      </c>
      <c r="AU28" s="331">
        <f>SUM(AQ28:AT28)</f>
        <v>0</v>
      </c>
      <c r="AV28" s="330">
        <f>AV24*AV25*AV23</f>
        <v>0</v>
      </c>
      <c r="AW28" s="327">
        <f>AW24*AW25*AW23</f>
        <v>0</v>
      </c>
      <c r="AX28" s="327">
        <f>AX24*AX25*AX23</f>
        <v>0</v>
      </c>
      <c r="AY28" s="327">
        <f>AY24*AY25*AY23</f>
        <v>0</v>
      </c>
      <c r="AZ28" s="331">
        <f>SUM(AV28:AY28)</f>
        <v>0</v>
      </c>
      <c r="BA28" s="326">
        <f>BA24*BA25*BA23</f>
        <v>0</v>
      </c>
      <c r="BB28" s="327">
        <f>BB24*BB25*BB23</f>
        <v>0</v>
      </c>
      <c r="BC28" s="327">
        <f>BC24*BC25*BC23</f>
        <v>0</v>
      </c>
      <c r="BD28" s="327">
        <f>BD24*BD25*BD23</f>
        <v>0</v>
      </c>
      <c r="BE28" s="331">
        <f>SUM(BA28:BD28)</f>
        <v>0</v>
      </c>
      <c r="BF28" s="326">
        <f>BF24*BF25*BF23</f>
        <v>0</v>
      </c>
      <c r="BG28" s="327">
        <f>BG24*BG25*BG23</f>
        <v>0</v>
      </c>
      <c r="BH28" s="327">
        <f>BH24*BH25*BH23</f>
        <v>0</v>
      </c>
      <c r="BI28" s="327">
        <f>BI24*BI25*BI23</f>
        <v>0</v>
      </c>
      <c r="BJ28" s="331">
        <f>SUM(BF28:BI28)</f>
        <v>0</v>
      </c>
      <c r="BK28" s="326">
        <f>BK24*BK25*BK23</f>
        <v>0</v>
      </c>
      <c r="BL28" s="327">
        <f>BL24*BL25*BL23</f>
        <v>0</v>
      </c>
      <c r="BM28" s="327">
        <f>BM24*BM25*BM23</f>
        <v>0</v>
      </c>
      <c r="BN28" s="327">
        <f>BN24*BN25*BN23</f>
        <v>0</v>
      </c>
      <c r="BO28" s="327">
        <f>SUM(BK28:BN28)</f>
        <v>0</v>
      </c>
      <c r="BP28" s="330">
        <f>BP24*BP25*BP23</f>
        <v>0</v>
      </c>
      <c r="BQ28" s="327">
        <f>BQ24*BQ25*BQ23</f>
        <v>0</v>
      </c>
      <c r="BR28" s="327">
        <f>BR24*BR25*BR23</f>
        <v>0</v>
      </c>
      <c r="BS28" s="327">
        <f>BS24*BS25*BS23</f>
        <v>0</v>
      </c>
      <c r="BT28" s="331">
        <f>SUM(BP28:BS28)</f>
        <v>0</v>
      </c>
      <c r="BU28" s="330">
        <f>BU24*BU25*BU23</f>
        <v>0</v>
      </c>
      <c r="BV28" s="327">
        <f>BV24*BV25*BV23</f>
        <v>0</v>
      </c>
      <c r="BW28" s="327">
        <f>BW24*BW25*BW23</f>
        <v>0</v>
      </c>
      <c r="BX28" s="327">
        <f>BX24*BX25*BX23</f>
        <v>0</v>
      </c>
      <c r="BY28" s="331">
        <f>SUM(BU28:BX28)</f>
        <v>0</v>
      </c>
      <c r="BZ28" s="327">
        <f>BZ24*BZ25*BZ23</f>
        <v>0</v>
      </c>
      <c r="CA28" s="327">
        <f>CA24*CA25*CA23</f>
        <v>0</v>
      </c>
      <c r="CB28" s="327">
        <f>CB24*CB25*CB23</f>
        <v>0</v>
      </c>
      <c r="CC28" s="328">
        <f>SUM(BZ28:CB28)</f>
        <v>0</v>
      </c>
      <c r="CD28" s="332">
        <f>CD24*CD25*CD23</f>
        <v>0</v>
      </c>
      <c r="CE28" s="333">
        <f>CE24*CE25*CE23</f>
        <v>0</v>
      </c>
      <c r="CF28" s="333">
        <f>CF24*CF25*CF23</f>
        <v>0</v>
      </c>
      <c r="CG28" s="333">
        <f>CG24*CG25*CG23</f>
        <v>0</v>
      </c>
      <c r="CH28" s="286"/>
    </row>
    <row r="29" spans="2:86" ht="14.4" x14ac:dyDescent="0.3">
      <c r="B29" s="351" t="s">
        <v>142</v>
      </c>
      <c r="C29" s="352">
        <f t="shared" ref="C29:AH29" si="0">C11+C20+C27</f>
        <v>0</v>
      </c>
      <c r="D29" s="353">
        <f t="shared" si="0"/>
        <v>0</v>
      </c>
      <c r="E29" s="353">
        <f t="shared" si="0"/>
        <v>0</v>
      </c>
      <c r="F29" s="354">
        <f t="shared" si="0"/>
        <v>0</v>
      </c>
      <c r="G29" s="355">
        <f t="shared" si="0"/>
        <v>0</v>
      </c>
      <c r="H29" s="315">
        <f t="shared" si="0"/>
        <v>0</v>
      </c>
      <c r="I29" s="353">
        <f t="shared" si="0"/>
        <v>0</v>
      </c>
      <c r="J29" s="353">
        <f t="shared" si="0"/>
        <v>0</v>
      </c>
      <c r="K29" s="354">
        <f t="shared" si="0"/>
        <v>0</v>
      </c>
      <c r="L29" s="355">
        <f t="shared" si="0"/>
        <v>0</v>
      </c>
      <c r="M29" s="315">
        <f t="shared" si="0"/>
        <v>0</v>
      </c>
      <c r="N29" s="353">
        <f t="shared" si="0"/>
        <v>0</v>
      </c>
      <c r="O29" s="353">
        <f t="shared" si="0"/>
        <v>0</v>
      </c>
      <c r="P29" s="354">
        <f t="shared" si="0"/>
        <v>0</v>
      </c>
      <c r="Q29" s="356">
        <f t="shared" si="0"/>
        <v>0</v>
      </c>
      <c r="R29" s="315">
        <f t="shared" si="0"/>
        <v>0</v>
      </c>
      <c r="S29" s="353">
        <f t="shared" si="0"/>
        <v>0</v>
      </c>
      <c r="T29" s="353">
        <f t="shared" si="0"/>
        <v>0</v>
      </c>
      <c r="U29" s="354">
        <f t="shared" si="0"/>
        <v>0</v>
      </c>
      <c r="V29" s="356">
        <f t="shared" si="0"/>
        <v>0</v>
      </c>
      <c r="W29" s="315">
        <f t="shared" si="0"/>
        <v>0</v>
      </c>
      <c r="X29" s="353">
        <f t="shared" si="0"/>
        <v>0</v>
      </c>
      <c r="Y29" s="353">
        <f t="shared" si="0"/>
        <v>0</v>
      </c>
      <c r="Z29" s="354">
        <f t="shared" si="0"/>
        <v>0</v>
      </c>
      <c r="AA29" s="356">
        <f t="shared" si="0"/>
        <v>0</v>
      </c>
      <c r="AB29" s="315">
        <f t="shared" si="0"/>
        <v>0</v>
      </c>
      <c r="AC29" s="353">
        <f t="shared" si="0"/>
        <v>0</v>
      </c>
      <c r="AD29" s="353">
        <f t="shared" si="0"/>
        <v>0</v>
      </c>
      <c r="AE29" s="354">
        <f t="shared" si="0"/>
        <v>0</v>
      </c>
      <c r="AF29" s="356">
        <f t="shared" si="0"/>
        <v>0</v>
      </c>
      <c r="AG29" s="315">
        <f t="shared" si="0"/>
        <v>0</v>
      </c>
      <c r="AH29" s="353">
        <f t="shared" si="0"/>
        <v>0</v>
      </c>
      <c r="AI29" s="353">
        <f t="shared" ref="AI29:BN29" si="1">AI11+AI20+AI27</f>
        <v>0</v>
      </c>
      <c r="AJ29" s="354">
        <f t="shared" si="1"/>
        <v>0</v>
      </c>
      <c r="AK29" s="356">
        <f t="shared" si="1"/>
        <v>0</v>
      </c>
      <c r="AL29" s="315">
        <f t="shared" si="1"/>
        <v>0</v>
      </c>
      <c r="AM29" s="353">
        <f t="shared" si="1"/>
        <v>0</v>
      </c>
      <c r="AN29" s="353">
        <f t="shared" si="1"/>
        <v>0</v>
      </c>
      <c r="AO29" s="354">
        <f t="shared" si="1"/>
        <v>0</v>
      </c>
      <c r="AP29" s="356">
        <f t="shared" si="1"/>
        <v>0</v>
      </c>
      <c r="AQ29" s="315">
        <f t="shared" si="1"/>
        <v>0</v>
      </c>
      <c r="AR29" s="353">
        <f t="shared" si="1"/>
        <v>0</v>
      </c>
      <c r="AS29" s="353">
        <f t="shared" si="1"/>
        <v>0</v>
      </c>
      <c r="AT29" s="354">
        <f t="shared" si="1"/>
        <v>0</v>
      </c>
      <c r="AU29" s="356">
        <f t="shared" si="1"/>
        <v>0</v>
      </c>
      <c r="AV29" s="315">
        <f t="shared" si="1"/>
        <v>0</v>
      </c>
      <c r="AW29" s="353">
        <f t="shared" si="1"/>
        <v>0</v>
      </c>
      <c r="AX29" s="353">
        <f t="shared" si="1"/>
        <v>0</v>
      </c>
      <c r="AY29" s="354">
        <f t="shared" si="1"/>
        <v>0</v>
      </c>
      <c r="AZ29" s="356">
        <f t="shared" si="1"/>
        <v>0</v>
      </c>
      <c r="BA29" s="315">
        <f t="shared" si="1"/>
        <v>0</v>
      </c>
      <c r="BB29" s="353">
        <f t="shared" si="1"/>
        <v>0</v>
      </c>
      <c r="BC29" s="353">
        <f t="shared" si="1"/>
        <v>0</v>
      </c>
      <c r="BD29" s="354">
        <f t="shared" si="1"/>
        <v>0</v>
      </c>
      <c r="BE29" s="356">
        <f t="shared" si="1"/>
        <v>0</v>
      </c>
      <c r="BF29" s="315">
        <f t="shared" si="1"/>
        <v>0</v>
      </c>
      <c r="BG29" s="353">
        <f t="shared" si="1"/>
        <v>0</v>
      </c>
      <c r="BH29" s="353">
        <f t="shared" si="1"/>
        <v>0</v>
      </c>
      <c r="BI29" s="354">
        <f t="shared" si="1"/>
        <v>0</v>
      </c>
      <c r="BJ29" s="356">
        <f t="shared" si="1"/>
        <v>0</v>
      </c>
      <c r="BK29" s="315">
        <f t="shared" si="1"/>
        <v>0</v>
      </c>
      <c r="BL29" s="353">
        <f t="shared" si="1"/>
        <v>0</v>
      </c>
      <c r="BM29" s="353">
        <f t="shared" si="1"/>
        <v>0</v>
      </c>
      <c r="BN29" s="354">
        <f t="shared" si="1"/>
        <v>0</v>
      </c>
      <c r="BO29" s="357">
        <f t="shared" ref="BO29:CC29" si="2">BO11+BO20+BO27</f>
        <v>0</v>
      </c>
      <c r="BP29" s="315">
        <f t="shared" si="2"/>
        <v>0</v>
      </c>
      <c r="BQ29" s="353">
        <f t="shared" si="2"/>
        <v>0</v>
      </c>
      <c r="BR29" s="353">
        <f t="shared" si="2"/>
        <v>0</v>
      </c>
      <c r="BS29" s="354">
        <f t="shared" si="2"/>
        <v>0</v>
      </c>
      <c r="BT29" s="356">
        <f t="shared" si="2"/>
        <v>0</v>
      </c>
      <c r="BU29" s="315">
        <f t="shared" si="2"/>
        <v>0</v>
      </c>
      <c r="BV29" s="353">
        <f t="shared" si="2"/>
        <v>0</v>
      </c>
      <c r="BW29" s="353">
        <f t="shared" si="2"/>
        <v>0</v>
      </c>
      <c r="BX29" s="354">
        <f t="shared" si="2"/>
        <v>0</v>
      </c>
      <c r="BY29" s="356">
        <f t="shared" si="2"/>
        <v>0</v>
      </c>
      <c r="BZ29" s="315">
        <f t="shared" si="2"/>
        <v>0</v>
      </c>
      <c r="CA29" s="353">
        <f t="shared" si="2"/>
        <v>0</v>
      </c>
      <c r="CB29" s="353">
        <f t="shared" si="2"/>
        <v>0</v>
      </c>
      <c r="CC29" s="355">
        <f t="shared" si="2"/>
        <v>0</v>
      </c>
      <c r="CH29" s="286"/>
    </row>
    <row r="30" spans="2:86" ht="15" thickBot="1" x14ac:dyDescent="0.35">
      <c r="B30" s="358" t="s">
        <v>143</v>
      </c>
      <c r="C30" s="359">
        <f>+C12+C21+C28</f>
        <v>0</v>
      </c>
      <c r="D30" s="359">
        <f>+D12+D21+D28</f>
        <v>0</v>
      </c>
      <c r="E30" s="359">
        <f>+E12+E21+E28</f>
        <v>0</v>
      </c>
      <c r="F30" s="360">
        <f>+F12+F21+F28</f>
        <v>0</v>
      </c>
      <c r="G30" s="361">
        <f>G12+G21+G28</f>
        <v>0</v>
      </c>
      <c r="H30" s="362">
        <f>+H12+H21+H28</f>
        <v>0</v>
      </c>
      <c r="I30" s="359">
        <f>+I12+I21+I28</f>
        <v>0</v>
      </c>
      <c r="J30" s="359">
        <f>+J12+J21+J28</f>
        <v>0</v>
      </c>
      <c r="K30" s="360">
        <f>+K12+K21+K28</f>
        <v>0</v>
      </c>
      <c r="L30" s="361">
        <f>L12+L21+L28</f>
        <v>0</v>
      </c>
      <c r="M30" s="362">
        <f>+M12+M21+M28</f>
        <v>0</v>
      </c>
      <c r="N30" s="359">
        <f>+N12+N21+N28</f>
        <v>0</v>
      </c>
      <c r="O30" s="359">
        <f>+O12+O21+O28</f>
        <v>0</v>
      </c>
      <c r="P30" s="360">
        <f>+P12+P21+P28</f>
        <v>0</v>
      </c>
      <c r="Q30" s="363">
        <f>Q12+Q21+Q28</f>
        <v>0</v>
      </c>
      <c r="R30" s="362">
        <f>+R12+R21+R28</f>
        <v>0</v>
      </c>
      <c r="S30" s="359">
        <f>+S12+S21+S28</f>
        <v>0</v>
      </c>
      <c r="T30" s="359">
        <f>+T12+T21+T28</f>
        <v>0</v>
      </c>
      <c r="U30" s="360">
        <f>+U12+U21+U28</f>
        <v>0</v>
      </c>
      <c r="V30" s="363">
        <f>V12+V21+V28</f>
        <v>0</v>
      </c>
      <c r="W30" s="362">
        <f>+W12+W21+W28</f>
        <v>0</v>
      </c>
      <c r="X30" s="359">
        <f>+X12+X21+X28</f>
        <v>0</v>
      </c>
      <c r="Y30" s="359">
        <f>+Y12+Y21+Y28</f>
        <v>0</v>
      </c>
      <c r="Z30" s="360">
        <f>+Z12+Z21+Z28</f>
        <v>0</v>
      </c>
      <c r="AA30" s="363">
        <f>AA12+AA21+AA28</f>
        <v>0</v>
      </c>
      <c r="AB30" s="362">
        <f>+AB12+AB21+AB28</f>
        <v>0</v>
      </c>
      <c r="AC30" s="359">
        <f>+AC12+AC21+AC28</f>
        <v>0</v>
      </c>
      <c r="AD30" s="359">
        <f>+AD12+AD21+AD28</f>
        <v>0</v>
      </c>
      <c r="AE30" s="360">
        <f>+AE12+AE21+AE28</f>
        <v>0</v>
      </c>
      <c r="AF30" s="363">
        <f>AF12+AF21+AF28</f>
        <v>0</v>
      </c>
      <c r="AG30" s="362">
        <f>+AG12+AG21+AG28</f>
        <v>0</v>
      </c>
      <c r="AH30" s="359">
        <f>+AH12+AH21+AH28</f>
        <v>0</v>
      </c>
      <c r="AI30" s="359">
        <f>+AI12+AI21+AI28</f>
        <v>0</v>
      </c>
      <c r="AJ30" s="360">
        <f>+AJ12+AJ21+AJ28</f>
        <v>0</v>
      </c>
      <c r="AK30" s="363">
        <f>AK12+AK21+AK28</f>
        <v>0</v>
      </c>
      <c r="AL30" s="362">
        <f>+AL12+AL21+AL28</f>
        <v>0</v>
      </c>
      <c r="AM30" s="359">
        <f>+AM12+AM21+AM28</f>
        <v>0</v>
      </c>
      <c r="AN30" s="359">
        <f>+AN12+AN21+AN28</f>
        <v>0</v>
      </c>
      <c r="AO30" s="360">
        <f>+AO12+AO21+AO28</f>
        <v>0</v>
      </c>
      <c r="AP30" s="363">
        <f>AP12+AP21+AP28</f>
        <v>0</v>
      </c>
      <c r="AQ30" s="362">
        <f>+AQ12+AQ21+AQ28</f>
        <v>0</v>
      </c>
      <c r="AR30" s="359">
        <f>+AR12+AR21+AR28</f>
        <v>0</v>
      </c>
      <c r="AS30" s="359">
        <f>+AS12+AS21+AS28</f>
        <v>0</v>
      </c>
      <c r="AT30" s="360">
        <f>+AT12+AT21+AT28</f>
        <v>0</v>
      </c>
      <c r="AU30" s="363">
        <f>AU12+AU21+AU28</f>
        <v>0</v>
      </c>
      <c r="AV30" s="362">
        <f>+AV12+AV21+AV28</f>
        <v>0</v>
      </c>
      <c r="AW30" s="359">
        <f>+AW12+AW21+AW28</f>
        <v>0</v>
      </c>
      <c r="AX30" s="359">
        <f>+AX12+AX21+AX28</f>
        <v>0</v>
      </c>
      <c r="AY30" s="360">
        <f>+AY12+AY21+AY28</f>
        <v>0</v>
      </c>
      <c r="AZ30" s="363">
        <f>AZ12+AZ21+AZ28</f>
        <v>0</v>
      </c>
      <c r="BA30" s="362">
        <f>+BA12+BA21+BA28</f>
        <v>0</v>
      </c>
      <c r="BB30" s="359">
        <f>+BB12+BB21+BB28</f>
        <v>0</v>
      </c>
      <c r="BC30" s="359">
        <f>+BC12+BC21+BC28</f>
        <v>0</v>
      </c>
      <c r="BD30" s="360">
        <f>+BD12+BD21+BD28</f>
        <v>0</v>
      </c>
      <c r="BE30" s="363">
        <f>BE12+BE21+BE28</f>
        <v>0</v>
      </c>
      <c r="BF30" s="362">
        <f>+BF12+BF21+BF28</f>
        <v>0</v>
      </c>
      <c r="BG30" s="359">
        <f>+BG12+BG21+BG28</f>
        <v>0</v>
      </c>
      <c r="BH30" s="359">
        <f>+BH12+BH21+BH28</f>
        <v>0</v>
      </c>
      <c r="BI30" s="360">
        <f>+BI12+BI21+BI28</f>
        <v>0</v>
      </c>
      <c r="BJ30" s="363">
        <f>BJ12+BJ21+BJ28</f>
        <v>0</v>
      </c>
      <c r="BK30" s="362">
        <f>+BK12+BK21+BK28</f>
        <v>0</v>
      </c>
      <c r="BL30" s="359">
        <f>+BL12+BL21+BL28</f>
        <v>0</v>
      </c>
      <c r="BM30" s="359">
        <f>+BM12+BM21+BM28</f>
        <v>0</v>
      </c>
      <c r="BN30" s="360">
        <f>+BN12+BN21+BN28</f>
        <v>0</v>
      </c>
      <c r="BO30" s="364">
        <f>BO12+BO21+BO28</f>
        <v>0</v>
      </c>
      <c r="BP30" s="362">
        <f>+BP12+BP21+BP28</f>
        <v>0</v>
      </c>
      <c r="BQ30" s="359">
        <f>+BQ12+BQ21+BQ28</f>
        <v>0</v>
      </c>
      <c r="BR30" s="359">
        <f>+BR12+BR21+BR28</f>
        <v>0</v>
      </c>
      <c r="BS30" s="360">
        <f>+BS12+BS21+BS28</f>
        <v>0</v>
      </c>
      <c r="BT30" s="363">
        <f>BT12+BT21+BT28</f>
        <v>0</v>
      </c>
      <c r="BU30" s="362">
        <f>+BU12+BU21+BU28</f>
        <v>0</v>
      </c>
      <c r="BV30" s="359">
        <f>+BV12+BV21+BV28</f>
        <v>0</v>
      </c>
      <c r="BW30" s="359">
        <f>+BW12+BW21+BW28</f>
        <v>0</v>
      </c>
      <c r="BX30" s="360">
        <f>+BX12+BX21+BX28</f>
        <v>0</v>
      </c>
      <c r="BY30" s="363">
        <f>BY12+BY21+BY28</f>
        <v>0</v>
      </c>
      <c r="BZ30" s="362">
        <f>+BZ12+BZ21+BZ28</f>
        <v>0</v>
      </c>
      <c r="CA30" s="359">
        <f>+CA12+CA21+CA28</f>
        <v>0</v>
      </c>
      <c r="CB30" s="359">
        <f>+CB12+CB21+CB28</f>
        <v>0</v>
      </c>
      <c r="CC30" s="361">
        <f>CC12+CC21+CC28</f>
        <v>0</v>
      </c>
      <c r="CH30" s="286"/>
    </row>
    <row r="31" spans="2:86" ht="14.4" thickBot="1" x14ac:dyDescent="0.35">
      <c r="B31" s="285"/>
      <c r="C31" s="285"/>
      <c r="D31" s="285"/>
      <c r="E31" s="285"/>
      <c r="F31" s="365" t="s">
        <v>144</v>
      </c>
      <c r="G31" s="366"/>
      <c r="H31" s="285"/>
      <c r="I31" s="285"/>
      <c r="J31" s="285"/>
      <c r="K31" s="365" t="s">
        <v>144</v>
      </c>
      <c r="L31" s="366"/>
      <c r="M31" s="285"/>
      <c r="N31" s="285"/>
      <c r="O31" s="285"/>
      <c r="P31" s="365" t="s">
        <v>144</v>
      </c>
      <c r="Q31" s="366"/>
      <c r="R31" s="285"/>
      <c r="S31" s="285"/>
      <c r="T31" s="285"/>
      <c r="U31" s="365" t="s">
        <v>144</v>
      </c>
      <c r="V31" s="366"/>
      <c r="W31" s="285"/>
      <c r="X31" s="285"/>
      <c r="Y31" s="285"/>
      <c r="Z31" s="365" t="s">
        <v>144</v>
      </c>
      <c r="AA31" s="366"/>
      <c r="AB31" s="285"/>
      <c r="AC31" s="285"/>
      <c r="AD31" s="285"/>
      <c r="AE31" s="365" t="s">
        <v>144</v>
      </c>
      <c r="AF31" s="366"/>
      <c r="AG31" s="285"/>
      <c r="AH31" s="285"/>
      <c r="AI31" s="285"/>
      <c r="AJ31" s="365" t="s">
        <v>144</v>
      </c>
      <c r="AK31" s="366"/>
      <c r="AL31" s="285"/>
      <c r="AM31" s="285"/>
      <c r="AN31" s="285"/>
      <c r="AO31" s="365" t="s">
        <v>144</v>
      </c>
      <c r="AP31" s="366"/>
      <c r="AQ31" s="285"/>
      <c r="AR31" s="285"/>
      <c r="AS31" s="285"/>
      <c r="AT31" s="365" t="s">
        <v>144</v>
      </c>
      <c r="AU31" s="366"/>
      <c r="AV31" s="285"/>
      <c r="AW31" s="285"/>
      <c r="AX31" s="285"/>
      <c r="AY31" s="365" t="s">
        <v>144</v>
      </c>
      <c r="AZ31" s="366"/>
      <c r="BA31" s="285"/>
      <c r="BB31" s="285"/>
      <c r="BC31" s="285"/>
      <c r="BD31" s="365" t="s">
        <v>144</v>
      </c>
      <c r="BE31" s="366"/>
      <c r="BF31" s="285"/>
      <c r="BG31" s="285"/>
      <c r="BH31" s="285"/>
      <c r="BI31" s="365" t="s">
        <v>144</v>
      </c>
      <c r="BJ31" s="366"/>
      <c r="BK31" s="285"/>
      <c r="BL31" s="285"/>
      <c r="BM31" s="285"/>
      <c r="BN31" s="365" t="s">
        <v>144</v>
      </c>
      <c r="BO31" s="366"/>
      <c r="BP31" s="285"/>
      <c r="BQ31" s="285"/>
      <c r="BR31" s="285"/>
      <c r="BS31" s="365" t="s">
        <v>144</v>
      </c>
      <c r="BT31" s="366"/>
      <c r="BU31" s="285"/>
      <c r="BV31" s="285"/>
      <c r="BW31" s="285"/>
      <c r="BX31" s="365" t="s">
        <v>144</v>
      </c>
      <c r="BY31" s="366">
        <v>0</v>
      </c>
      <c r="BZ31" s="285"/>
      <c r="CA31" s="285"/>
      <c r="CB31" s="365" t="s">
        <v>144</v>
      </c>
      <c r="CC31" s="367"/>
      <c r="CH31" s="286"/>
    </row>
    <row r="34" spans="82:86" x14ac:dyDescent="0.3">
      <c r="CD34" s="368"/>
      <c r="CE34" s="368"/>
      <c r="CF34" s="368"/>
      <c r="CG34" s="368"/>
      <c r="CH34" s="368"/>
    </row>
    <row r="35" spans="82:86" x14ac:dyDescent="0.3">
      <c r="CD35" s="368"/>
      <c r="CE35" s="368"/>
      <c r="CF35" s="368"/>
      <c r="CG35" s="368"/>
      <c r="CH35" s="368"/>
    </row>
    <row r="36" spans="82:86" x14ac:dyDescent="0.3">
      <c r="CD36" s="368"/>
      <c r="CE36" s="368"/>
      <c r="CF36" s="368"/>
      <c r="CG36" s="368"/>
      <c r="CH36" s="368"/>
    </row>
    <row r="37" spans="82:86" x14ac:dyDescent="0.3">
      <c r="CD37" s="368"/>
      <c r="CE37" s="368"/>
      <c r="CF37" s="368"/>
      <c r="CG37" s="368"/>
      <c r="CH37" s="368"/>
    </row>
  </sheetData>
  <mergeCells count="17">
    <mergeCell ref="AL3:AP4"/>
    <mergeCell ref="C3:G4"/>
    <mergeCell ref="B2:CC2"/>
    <mergeCell ref="W3:AA4"/>
    <mergeCell ref="R3:V4"/>
    <mergeCell ref="M3:Q4"/>
    <mergeCell ref="H3:L4"/>
    <mergeCell ref="AV3:AZ4"/>
    <mergeCell ref="AQ3:AU4"/>
    <mergeCell ref="AB3:AF4"/>
    <mergeCell ref="BZ3:CC4"/>
    <mergeCell ref="BU3:BY4"/>
    <mergeCell ref="BP3:BT4"/>
    <mergeCell ref="BK3:BO4"/>
    <mergeCell ref="BF3:BJ4"/>
    <mergeCell ref="BA3:BE4"/>
    <mergeCell ref="AG3:AK4"/>
  </mergeCells>
  <phoneticPr fontId="9" type="noConversion"/>
  <conditionalFormatting sqref="C11">
    <cfRule type="cellIs" dxfId="1" priority="2" operator="equal">
      <formula>0</formula>
    </cfRule>
  </conditionalFormatting>
  <conditionalFormatting sqref="C11:CC12 C20:CC21 C27:CC28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F00C-E587-4BF6-84A4-3E65AF3914AD}">
  <dimension ref="B1:AQ276"/>
  <sheetViews>
    <sheetView showGridLines="0" zoomScale="70" zoomScaleNormal="70" workbookViewId="0">
      <selection activeCell="F47" sqref="F47"/>
    </sheetView>
  </sheetViews>
  <sheetFormatPr defaultColWidth="10.88671875" defaultRowHeight="19.2" x14ac:dyDescent="0.6"/>
  <cols>
    <col min="1" max="1" width="1.44140625" style="2" customWidth="1"/>
    <col min="2" max="2" width="15.6640625" style="2" customWidth="1"/>
    <col min="3" max="3" width="17.6640625" style="59" customWidth="1"/>
    <col min="4" max="4" width="18.88671875" style="2" customWidth="1"/>
    <col min="5" max="5" width="9.6640625" style="2" customWidth="1"/>
    <col min="6" max="10" width="20.5546875" style="2" customWidth="1"/>
    <col min="11" max="11" width="25.33203125" style="2" customWidth="1"/>
    <col min="12" max="12" width="17.33203125" style="3" customWidth="1"/>
    <col min="13" max="13" width="20.109375" style="3" customWidth="1"/>
    <col min="14" max="14" width="23.6640625" style="2" bestFit="1" customWidth="1"/>
    <col min="15" max="15" width="12.33203125" style="2" bestFit="1" customWidth="1"/>
    <col min="16" max="16384" width="10.88671875" style="2"/>
  </cols>
  <sheetData>
    <row r="1" spans="2:43" ht="21" customHeight="1" thickBot="1" x14ac:dyDescent="1.1000000000000001">
      <c r="B1" s="369" t="s">
        <v>285</v>
      </c>
      <c r="C1" s="370"/>
      <c r="D1" s="371"/>
      <c r="E1" s="372"/>
      <c r="F1" s="372"/>
      <c r="G1" s="372"/>
      <c r="H1" s="372"/>
      <c r="I1" s="372"/>
      <c r="J1" s="372"/>
      <c r="K1" s="371"/>
    </row>
    <row r="2" spans="2:43" ht="38.4" thickTop="1" thickBot="1" x14ac:dyDescent="0.65">
      <c r="B2" s="32" t="s">
        <v>161</v>
      </c>
      <c r="C2" s="33"/>
      <c r="D2" s="33"/>
      <c r="E2" s="33"/>
      <c r="F2" s="33"/>
      <c r="G2" s="33"/>
      <c r="H2" s="33"/>
      <c r="I2" s="33"/>
      <c r="J2" s="33"/>
      <c r="K2" s="34"/>
    </row>
    <row r="3" spans="2:43" s="40" customFormat="1" ht="26.4" thickTop="1" x14ac:dyDescent="0.8">
      <c r="B3" s="683" t="s">
        <v>162</v>
      </c>
      <c r="C3" s="683" t="s">
        <v>163</v>
      </c>
      <c r="D3" s="683" t="s">
        <v>164</v>
      </c>
      <c r="E3" s="683" t="s">
        <v>165</v>
      </c>
      <c r="F3" s="35" t="s">
        <v>144</v>
      </c>
      <c r="G3" s="36"/>
      <c r="H3" s="36"/>
      <c r="I3" s="37"/>
      <c r="J3" s="38"/>
      <c r="K3" s="683" t="s">
        <v>166</v>
      </c>
      <c r="L3" s="39"/>
      <c r="M3" s="39"/>
    </row>
    <row r="4" spans="2:43" s="40" customFormat="1" ht="29.25" customHeight="1" thickBot="1" x14ac:dyDescent="0.65">
      <c r="B4" s="684"/>
      <c r="C4" s="684" t="s">
        <v>167</v>
      </c>
      <c r="D4" s="684" t="s">
        <v>168</v>
      </c>
      <c r="E4" s="684" t="s">
        <v>169</v>
      </c>
      <c r="F4" s="41">
        <v>25</v>
      </c>
      <c r="G4" s="42">
        <v>30</v>
      </c>
      <c r="H4" s="42">
        <v>35</v>
      </c>
      <c r="I4" s="43">
        <v>40</v>
      </c>
      <c r="J4" s="88">
        <v>50</v>
      </c>
      <c r="K4" s="684" t="s">
        <v>169</v>
      </c>
      <c r="L4" s="39"/>
      <c r="M4" s="39"/>
    </row>
    <row r="5" spans="2:43" ht="21" thickTop="1" x14ac:dyDescent="0.65">
      <c r="B5" s="661" t="s">
        <v>275</v>
      </c>
      <c r="C5" s="664">
        <v>2000</v>
      </c>
      <c r="D5" s="44" t="s">
        <v>170</v>
      </c>
      <c r="E5" s="89">
        <v>9</v>
      </c>
      <c r="F5" s="45">
        <f>'3° SS'!G109+'3° SS'!G219</f>
        <v>0</v>
      </c>
      <c r="G5" s="45">
        <f>'3° SS'!H109+'3° SS'!H219</f>
        <v>0</v>
      </c>
      <c r="H5" s="45">
        <f>'3° SS'!I109+'3° SS'!I219</f>
        <v>0</v>
      </c>
      <c r="I5" s="45">
        <f>'3° SS'!J109+'3° SS'!J219</f>
        <v>0</v>
      </c>
      <c r="J5" s="45">
        <f>'3° SS'!K109+'3° SS'!K219</f>
        <v>0</v>
      </c>
      <c r="K5" s="56">
        <f>'3° SS'!F109+'3° SS'!F219</f>
        <v>0</v>
      </c>
      <c r="L5" s="39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</row>
    <row r="6" spans="2:43" ht="14.25" customHeight="1" x14ac:dyDescent="0.65">
      <c r="B6" s="662"/>
      <c r="C6" s="665"/>
      <c r="D6" s="47" t="s">
        <v>171</v>
      </c>
      <c r="E6" s="48">
        <f>E5</f>
        <v>9</v>
      </c>
      <c r="F6" s="49">
        <f>'3° SS'!G329</f>
        <v>0</v>
      </c>
      <c r="G6" s="49">
        <f>'3° SS'!H329</f>
        <v>0</v>
      </c>
      <c r="H6" s="49">
        <f>'3° SS'!I329</f>
        <v>0</v>
      </c>
      <c r="I6" s="49">
        <f>'3° SS'!J329</f>
        <v>0</v>
      </c>
      <c r="J6" s="49">
        <f>'3° SS'!K329</f>
        <v>0</v>
      </c>
      <c r="K6" s="50">
        <f>'3° SS'!F329</f>
        <v>0</v>
      </c>
      <c r="L6" s="39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</row>
    <row r="7" spans="2:43" ht="14.25" customHeight="1" x14ac:dyDescent="0.65">
      <c r="B7" s="662"/>
      <c r="C7" s="665"/>
      <c r="D7" s="51" t="s">
        <v>172</v>
      </c>
      <c r="E7" s="48">
        <f>E5</f>
        <v>9</v>
      </c>
      <c r="F7" s="49">
        <f>'3° SS'!G439</f>
        <v>0</v>
      </c>
      <c r="G7" s="49">
        <f>'3° SS'!H439</f>
        <v>0</v>
      </c>
      <c r="H7" s="49">
        <f>'3° SS'!I439</f>
        <v>0</v>
      </c>
      <c r="I7" s="49">
        <f>'3° SS'!J439</f>
        <v>0</v>
      </c>
      <c r="J7" s="49">
        <f>'3° SS'!K439</f>
        <v>0</v>
      </c>
      <c r="K7" s="50">
        <f>'3° SS'!F439</f>
        <v>0</v>
      </c>
      <c r="L7" s="39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</row>
    <row r="8" spans="2:43" ht="14.25" customHeight="1" thickBot="1" x14ac:dyDescent="0.7">
      <c r="B8" s="663"/>
      <c r="C8" s="666"/>
      <c r="D8" s="52" t="s">
        <v>173</v>
      </c>
      <c r="E8" s="53">
        <f>E5</f>
        <v>9</v>
      </c>
      <c r="F8" s="54">
        <f>IF(Escada!$G$31=25,Escada!$G$29,0)</f>
        <v>0</v>
      </c>
      <c r="G8" s="54">
        <f>IF(Escada!$G$31=30,Escada!$G$29,0)</f>
        <v>0</v>
      </c>
      <c r="H8" s="54">
        <f>IF(Escada!$G$31=35,Escada!$G$29,0)</f>
        <v>0</v>
      </c>
      <c r="I8" s="54">
        <f>IF(Escada!$G$31=40,Escada!$G$29,0)</f>
        <v>0</v>
      </c>
      <c r="J8" s="54">
        <f>IF(Escada!$G$31=$J$4,Escada!$G$29,0)</f>
        <v>0</v>
      </c>
      <c r="K8" s="55">
        <f>Escada!G30</f>
        <v>0</v>
      </c>
      <c r="L8" s="39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spans="2:43" ht="21" thickTop="1" x14ac:dyDescent="0.65">
      <c r="B9" s="661" t="s">
        <v>276</v>
      </c>
      <c r="C9" s="664">
        <v>2000</v>
      </c>
      <c r="D9" s="44" t="s">
        <v>170</v>
      </c>
      <c r="E9" s="89">
        <v>9</v>
      </c>
      <c r="F9" s="45">
        <f>'2° SS'!G109+'2° SS'!G219</f>
        <v>0</v>
      </c>
      <c r="G9" s="45">
        <f>'2° SS'!H109+'2° SS'!H219</f>
        <v>0</v>
      </c>
      <c r="H9" s="45">
        <f>'2° SS'!I109+'2° SS'!I219</f>
        <v>0</v>
      </c>
      <c r="I9" s="45">
        <f>'2° SS'!J109+'2° SS'!J219</f>
        <v>0</v>
      </c>
      <c r="J9" s="45">
        <f>'2° SS'!K109+'2° SS'!K219</f>
        <v>0</v>
      </c>
      <c r="K9" s="56">
        <f>'2° SS'!F109+'2° SS'!F219</f>
        <v>0</v>
      </c>
      <c r="L9" s="39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</row>
    <row r="10" spans="2:43" ht="14.25" customHeight="1" x14ac:dyDescent="0.65">
      <c r="B10" s="662"/>
      <c r="C10" s="665"/>
      <c r="D10" s="47" t="s">
        <v>171</v>
      </c>
      <c r="E10" s="48">
        <f>E9</f>
        <v>9</v>
      </c>
      <c r="F10" s="49">
        <f>'2° SS'!G329</f>
        <v>0</v>
      </c>
      <c r="G10" s="49">
        <f>'2° SS'!H329</f>
        <v>0</v>
      </c>
      <c r="H10" s="49">
        <f>'2° SS'!I329</f>
        <v>0</v>
      </c>
      <c r="I10" s="49">
        <f>'2° SS'!J329</f>
        <v>0</v>
      </c>
      <c r="J10" s="49">
        <f>'2° SS'!K329</f>
        <v>0</v>
      </c>
      <c r="K10" s="50">
        <f>'2° SS'!F329</f>
        <v>0</v>
      </c>
      <c r="L10" s="39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</row>
    <row r="11" spans="2:43" ht="14.25" customHeight="1" x14ac:dyDescent="0.65">
      <c r="B11" s="662"/>
      <c r="C11" s="665"/>
      <c r="D11" s="51" t="s">
        <v>172</v>
      </c>
      <c r="E11" s="48">
        <f>E9</f>
        <v>9</v>
      </c>
      <c r="F11" s="49">
        <f>'2° SS'!G439</f>
        <v>0</v>
      </c>
      <c r="G11" s="49">
        <f>'2° SS'!H439</f>
        <v>0</v>
      </c>
      <c r="H11" s="49">
        <f>'2° SS'!I439</f>
        <v>0</v>
      </c>
      <c r="I11" s="49">
        <f>'2° SS'!J439</f>
        <v>0</v>
      </c>
      <c r="J11" s="49">
        <f>'2° SS'!K439</f>
        <v>0</v>
      </c>
      <c r="K11" s="50">
        <f>'2° SS'!F439</f>
        <v>0</v>
      </c>
      <c r="L11" s="39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spans="2:43" ht="14.25" customHeight="1" thickBot="1" x14ac:dyDescent="0.7">
      <c r="B12" s="663"/>
      <c r="C12" s="666"/>
      <c r="D12" s="52" t="s">
        <v>173</v>
      </c>
      <c r="E12" s="53">
        <f>E9</f>
        <v>9</v>
      </c>
      <c r="F12" s="54">
        <f>IF(Escada!$L$31=25,Escada!$L$29,0)</f>
        <v>0</v>
      </c>
      <c r="G12" s="54">
        <f>IF(Escada!$L$31=30,Escada!$L$29,0)</f>
        <v>0</v>
      </c>
      <c r="H12" s="54">
        <f>IF(Escada!$L$31=35,Escada!$L$29,0)</f>
        <v>0</v>
      </c>
      <c r="I12" s="54">
        <f>IF(Escada!$L$31=40,Escada!$L$29,0)</f>
        <v>0</v>
      </c>
      <c r="J12" s="54">
        <f>IF(Escada!$L$31=$J$4,Escada!$L$29,0)</f>
        <v>0</v>
      </c>
      <c r="K12" s="55">
        <f>Escada!L30</f>
        <v>0</v>
      </c>
      <c r="L12" s="39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</row>
    <row r="13" spans="2:43" ht="21" thickTop="1" x14ac:dyDescent="0.65">
      <c r="B13" s="661" t="s">
        <v>277</v>
      </c>
      <c r="C13" s="664">
        <v>2000</v>
      </c>
      <c r="D13" s="44" t="s">
        <v>170</v>
      </c>
      <c r="E13" s="89">
        <v>9</v>
      </c>
      <c r="F13" s="45">
        <f>'1° SS'!G109+'1° SS'!G219</f>
        <v>0</v>
      </c>
      <c r="G13" s="45">
        <f>'1° SS'!H109+'1° SS'!H219</f>
        <v>0</v>
      </c>
      <c r="H13" s="45">
        <f>'1° SS'!I109+'1° SS'!I219</f>
        <v>0</v>
      </c>
      <c r="I13" s="45">
        <f>'1° SS'!J109+'1° SS'!J219</f>
        <v>0</v>
      </c>
      <c r="J13" s="45">
        <f>'1° SS'!K109+'1° SS'!K219</f>
        <v>0</v>
      </c>
      <c r="K13" s="56">
        <f>'1° SS'!F109+'1° SS'!F219</f>
        <v>0</v>
      </c>
      <c r="L13" s="39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spans="2:43" ht="14.25" customHeight="1" x14ac:dyDescent="0.65">
      <c r="B14" s="662"/>
      <c r="C14" s="665"/>
      <c r="D14" s="47" t="s">
        <v>171</v>
      </c>
      <c r="E14" s="48">
        <f>E13</f>
        <v>9</v>
      </c>
      <c r="F14" s="49">
        <f>'1° SS'!G329</f>
        <v>0</v>
      </c>
      <c r="G14" s="49">
        <f>'1° SS'!H329</f>
        <v>0</v>
      </c>
      <c r="H14" s="49">
        <f>'1° SS'!I329</f>
        <v>0</v>
      </c>
      <c r="I14" s="49">
        <f>'1° SS'!J329</f>
        <v>0</v>
      </c>
      <c r="J14" s="49">
        <f>'1° SS'!K329</f>
        <v>0</v>
      </c>
      <c r="K14" s="50">
        <f>'1° SS'!F329</f>
        <v>0</v>
      </c>
      <c r="L14" s="39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</row>
    <row r="15" spans="2:43" ht="14.25" customHeight="1" x14ac:dyDescent="0.65">
      <c r="B15" s="662"/>
      <c r="C15" s="665"/>
      <c r="D15" s="51" t="s">
        <v>172</v>
      </c>
      <c r="E15" s="48">
        <f>E13</f>
        <v>9</v>
      </c>
      <c r="F15" s="49">
        <f>'1° SS'!G439</f>
        <v>0</v>
      </c>
      <c r="G15" s="49">
        <f>'1° SS'!H439</f>
        <v>0</v>
      </c>
      <c r="H15" s="49">
        <f>'1° SS'!I439</f>
        <v>0</v>
      </c>
      <c r="I15" s="49">
        <f>'1° SS'!J439</f>
        <v>0</v>
      </c>
      <c r="J15" s="49">
        <f>'1° SS'!K439</f>
        <v>0</v>
      </c>
      <c r="K15" s="50">
        <f>'1° SS'!F439</f>
        <v>0</v>
      </c>
      <c r="L15" s="39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spans="2:43" ht="14.25" customHeight="1" thickBot="1" x14ac:dyDescent="0.7">
      <c r="B16" s="663"/>
      <c r="C16" s="666"/>
      <c r="D16" s="52" t="s">
        <v>173</v>
      </c>
      <c r="E16" s="53">
        <f>E13</f>
        <v>9</v>
      </c>
      <c r="F16" s="54">
        <f>IF(Escada!$Q$31=25,Escada!$Q$29,0)</f>
        <v>0</v>
      </c>
      <c r="G16" s="54">
        <f>IF(Escada!$Q$31=30,Escada!$Q$29,0)</f>
        <v>0</v>
      </c>
      <c r="H16" s="54">
        <f>IF(Escada!$Q$31=35,Escada!$Q$29,0)</f>
        <v>0</v>
      </c>
      <c r="I16" s="54">
        <f>IF(Escada!$Q$31=40,Escada!$Q$29,0)</f>
        <v>0</v>
      </c>
      <c r="J16" s="54">
        <f>IF(Escada!$Q$31=$J$4,Escada!$Q$29,0)</f>
        <v>0</v>
      </c>
      <c r="K16" s="55">
        <f>Escada!Q30</f>
        <v>0</v>
      </c>
      <c r="L16" s="39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2:43" ht="21" thickTop="1" x14ac:dyDescent="0.65">
      <c r="B17" s="661" t="s">
        <v>278</v>
      </c>
      <c r="C17" s="664">
        <v>2000</v>
      </c>
      <c r="D17" s="44" t="s">
        <v>170</v>
      </c>
      <c r="E17" s="89">
        <v>9</v>
      </c>
      <c r="F17" s="45">
        <f>Térreo!G109+Térreo!G219</f>
        <v>0</v>
      </c>
      <c r="G17" s="45">
        <f>Térreo!H109+Térreo!H219</f>
        <v>0</v>
      </c>
      <c r="H17" s="45">
        <f>Térreo!I109+Térreo!I219</f>
        <v>0</v>
      </c>
      <c r="I17" s="45">
        <f>Térreo!J109+Térreo!J219</f>
        <v>0</v>
      </c>
      <c r="J17" s="45">
        <f>Térreo!K109+Térreo!K219</f>
        <v>0</v>
      </c>
      <c r="K17" s="56">
        <f>Térreo!F109+Térreo!F219</f>
        <v>0</v>
      </c>
      <c r="L17" s="39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</row>
    <row r="18" spans="2:43" ht="14.25" customHeight="1" x14ac:dyDescent="0.65">
      <c r="B18" s="662"/>
      <c r="C18" s="665"/>
      <c r="D18" s="47" t="s">
        <v>171</v>
      </c>
      <c r="E18" s="48">
        <f>E17</f>
        <v>9</v>
      </c>
      <c r="F18" s="49">
        <f>Térreo!G329</f>
        <v>0</v>
      </c>
      <c r="G18" s="49">
        <f>Térreo!H329</f>
        <v>0</v>
      </c>
      <c r="H18" s="49">
        <f>Térreo!I329</f>
        <v>0</v>
      </c>
      <c r="I18" s="49">
        <f>Térreo!J329</f>
        <v>0</v>
      </c>
      <c r="J18" s="49">
        <f>Térreo!K329</f>
        <v>0</v>
      </c>
      <c r="K18" s="50">
        <f>Térreo!F329</f>
        <v>0</v>
      </c>
      <c r="L18" s="39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spans="2:43" ht="14.25" customHeight="1" x14ac:dyDescent="0.65">
      <c r="B19" s="662"/>
      <c r="C19" s="665"/>
      <c r="D19" s="51" t="s">
        <v>172</v>
      </c>
      <c r="E19" s="48">
        <f>E17</f>
        <v>9</v>
      </c>
      <c r="F19" s="49">
        <f>Térreo!G439</f>
        <v>0</v>
      </c>
      <c r="G19" s="49">
        <f>Térreo!H439</f>
        <v>0</v>
      </c>
      <c r="H19" s="49">
        <f>Térreo!I439</f>
        <v>0</v>
      </c>
      <c r="I19" s="49">
        <f>Térreo!J439</f>
        <v>0</v>
      </c>
      <c r="J19" s="49">
        <f>Térreo!K439</f>
        <v>0</v>
      </c>
      <c r="K19" s="50">
        <f>Térreo!F439</f>
        <v>0</v>
      </c>
      <c r="L19" s="39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2:43" ht="14.25" customHeight="1" thickBot="1" x14ac:dyDescent="0.7">
      <c r="B20" s="663"/>
      <c r="C20" s="666"/>
      <c r="D20" s="52" t="s">
        <v>173</v>
      </c>
      <c r="E20" s="53">
        <f>E17</f>
        <v>9</v>
      </c>
      <c r="F20" s="55">
        <f>IF(Escada!$V$31=25,Escada!$V$29,0)</f>
        <v>0</v>
      </c>
      <c r="G20" s="55">
        <f>IF(Escada!$V$31=30,Escada!$V$29,0)</f>
        <v>0</v>
      </c>
      <c r="H20" s="55">
        <f>IF(Escada!$V$31=35,Escada!$V$29,0)</f>
        <v>0</v>
      </c>
      <c r="I20" s="55">
        <f>IF(Escada!$V$31=40,Escada!$V$29,0)</f>
        <v>0</v>
      </c>
      <c r="J20" s="55">
        <f>IF(Escada!$V$31=$J$4,Escada!$V$29,0)</f>
        <v>0</v>
      </c>
      <c r="K20" s="55">
        <f>Escada!V30</f>
        <v>0</v>
      </c>
      <c r="L20" s="39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spans="2:43" ht="21" thickTop="1" x14ac:dyDescent="0.65">
      <c r="B21" s="661" t="s">
        <v>279</v>
      </c>
      <c r="C21" s="664">
        <v>2000</v>
      </c>
      <c r="D21" s="44" t="s">
        <v>170</v>
      </c>
      <c r="E21" s="89">
        <v>9</v>
      </c>
      <c r="F21" s="45">
        <f>'1° Pav'!G109+'1° Pav'!G219</f>
        <v>0</v>
      </c>
      <c r="G21" s="45">
        <f>'1° Pav'!H109+'1° Pav'!H219</f>
        <v>0</v>
      </c>
      <c r="H21" s="45">
        <f>'1° Pav'!I109+'1° Pav'!I219</f>
        <v>0</v>
      </c>
      <c r="I21" s="45">
        <f>'1° Pav'!J109+'1° Pav'!J219</f>
        <v>0</v>
      </c>
      <c r="J21" s="45">
        <f>'1° Pav'!K109+'1° Pav'!K219</f>
        <v>0</v>
      </c>
      <c r="K21" s="56">
        <f>'1° Pav'!F109+'1° Pav'!F219</f>
        <v>0</v>
      </c>
      <c r="L21" s="39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spans="2:43" ht="14.25" customHeight="1" x14ac:dyDescent="0.65">
      <c r="B22" s="662"/>
      <c r="C22" s="665"/>
      <c r="D22" s="47" t="s">
        <v>171</v>
      </c>
      <c r="E22" s="48">
        <f>E21</f>
        <v>9</v>
      </c>
      <c r="F22" s="49">
        <f>'1° Pav'!G329</f>
        <v>0</v>
      </c>
      <c r="G22" s="49">
        <f>'1° Pav'!H329</f>
        <v>0</v>
      </c>
      <c r="H22" s="49">
        <f>'1° Pav'!I329</f>
        <v>0</v>
      </c>
      <c r="I22" s="49">
        <f>'1° Pav'!J329</f>
        <v>0</v>
      </c>
      <c r="J22" s="49">
        <f>'1° Pav'!K329</f>
        <v>0</v>
      </c>
      <c r="K22" s="50">
        <f>'1° Pav'!F329</f>
        <v>0</v>
      </c>
      <c r="L22" s="39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spans="2:43" ht="14.25" customHeight="1" x14ac:dyDescent="0.65">
      <c r="B23" s="662"/>
      <c r="C23" s="665"/>
      <c r="D23" s="51" t="s">
        <v>172</v>
      </c>
      <c r="E23" s="48">
        <f>E21</f>
        <v>9</v>
      </c>
      <c r="F23" s="49">
        <f>'1° Pav'!G439</f>
        <v>0</v>
      </c>
      <c r="G23" s="49">
        <f>'1° Pav'!H439</f>
        <v>0</v>
      </c>
      <c r="H23" s="49">
        <f>'1° Pav'!I439</f>
        <v>0</v>
      </c>
      <c r="I23" s="49">
        <f>'1° Pav'!J439</f>
        <v>0</v>
      </c>
      <c r="J23" s="49">
        <f>'1° Pav'!K439</f>
        <v>0</v>
      </c>
      <c r="K23" s="50">
        <f>'1° Pav'!F439</f>
        <v>0</v>
      </c>
      <c r="L23" s="39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spans="2:43" ht="14.25" customHeight="1" thickBot="1" x14ac:dyDescent="0.7">
      <c r="B24" s="663"/>
      <c r="C24" s="666"/>
      <c r="D24" s="52" t="s">
        <v>173</v>
      </c>
      <c r="E24" s="53">
        <f>E21</f>
        <v>9</v>
      </c>
      <c r="F24" s="55">
        <f>IF(Escada!$AA$31=25,Escada!$AA$29,0)</f>
        <v>0</v>
      </c>
      <c r="G24" s="55">
        <f>IF(Escada!$AA$31=30,Escada!$AA$29,0)</f>
        <v>0</v>
      </c>
      <c r="H24" s="55">
        <f>IF(Escada!$AA$31=35,Escada!$AA$29,0)</f>
        <v>0</v>
      </c>
      <c r="I24" s="55">
        <f>IF(Escada!$AA$31=40,Escada!$AA$29,0)</f>
        <v>0</v>
      </c>
      <c r="J24" s="55">
        <f>IF(Escada!$AA$31=$J$4,Escada!$AA$29,0)</f>
        <v>0</v>
      </c>
      <c r="K24" s="55">
        <f>Escada!AA30</f>
        <v>0</v>
      </c>
      <c r="L24" s="39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</row>
    <row r="25" spans="2:43" ht="21" thickTop="1" x14ac:dyDescent="0.65">
      <c r="B25" s="661" t="s">
        <v>280</v>
      </c>
      <c r="C25" s="664">
        <v>2000</v>
      </c>
      <c r="D25" s="44" t="s">
        <v>170</v>
      </c>
      <c r="E25" s="89">
        <v>9</v>
      </c>
      <c r="F25" s="45">
        <f>'2° Pav'!G109+'2° Pav'!G219</f>
        <v>0</v>
      </c>
      <c r="G25" s="45">
        <f>'2° Pav'!H109+'2° Pav'!H219</f>
        <v>0</v>
      </c>
      <c r="H25" s="45">
        <f>'2° Pav'!I109+'2° Pav'!I219</f>
        <v>0</v>
      </c>
      <c r="I25" s="45">
        <f>'2° Pav'!J109+'2° Pav'!J219</f>
        <v>0</v>
      </c>
      <c r="J25" s="45">
        <f>'2° Pav'!K109+'2° Pav'!K219</f>
        <v>0</v>
      </c>
      <c r="K25" s="56">
        <f>'2° Pav'!F109+'2° Pav'!F219</f>
        <v>0</v>
      </c>
      <c r="L25" s="39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</row>
    <row r="26" spans="2:43" ht="14.25" customHeight="1" x14ac:dyDescent="0.65">
      <c r="B26" s="662"/>
      <c r="C26" s="665"/>
      <c r="D26" s="47" t="s">
        <v>171</v>
      </c>
      <c r="E26" s="48">
        <f>E25</f>
        <v>9</v>
      </c>
      <c r="F26" s="49">
        <f>'2° Pav'!G329</f>
        <v>0</v>
      </c>
      <c r="G26" s="49">
        <f>'2° Pav'!H329</f>
        <v>0</v>
      </c>
      <c r="H26" s="49">
        <f>'2° Pav'!I329</f>
        <v>0</v>
      </c>
      <c r="I26" s="49">
        <f>'2° Pav'!J329</f>
        <v>0</v>
      </c>
      <c r="J26" s="49">
        <f>'2° Pav'!K329</f>
        <v>0</v>
      </c>
      <c r="K26" s="50">
        <f>'2° Pav'!F329</f>
        <v>0</v>
      </c>
      <c r="L26" s="39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</row>
    <row r="27" spans="2:43" ht="14.25" customHeight="1" x14ac:dyDescent="0.65">
      <c r="B27" s="662"/>
      <c r="C27" s="665"/>
      <c r="D27" s="51" t="s">
        <v>172</v>
      </c>
      <c r="E27" s="48">
        <f>E25</f>
        <v>9</v>
      </c>
      <c r="F27" s="49">
        <f>'2° Pav'!G439</f>
        <v>0</v>
      </c>
      <c r="G27" s="49">
        <f>'2° Pav'!H439</f>
        <v>0</v>
      </c>
      <c r="H27" s="49">
        <f>'2° Pav'!I439</f>
        <v>0</v>
      </c>
      <c r="I27" s="49">
        <f>'2° Pav'!J439</f>
        <v>0</v>
      </c>
      <c r="J27" s="49">
        <f>'2° Pav'!K439</f>
        <v>0</v>
      </c>
      <c r="K27" s="50">
        <f>'2° Pav'!F439</f>
        <v>0</v>
      </c>
      <c r="L27" s="39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</row>
    <row r="28" spans="2:43" ht="14.25" customHeight="1" thickBot="1" x14ac:dyDescent="0.7">
      <c r="B28" s="663"/>
      <c r="C28" s="666"/>
      <c r="D28" s="52" t="s">
        <v>173</v>
      </c>
      <c r="E28" s="53">
        <f>E25</f>
        <v>9</v>
      </c>
      <c r="F28" s="55">
        <f>IF(Escada!$AF$31=25,Escada!$AF$29,0)</f>
        <v>0</v>
      </c>
      <c r="G28" s="55">
        <f>IF(Escada!$AF$31=30,Escada!$AF$29,0)</f>
        <v>0</v>
      </c>
      <c r="H28" s="55">
        <f>IF(Escada!$AF$31=35,Escada!$AF$29,0)</f>
        <v>0</v>
      </c>
      <c r="I28" s="55">
        <f>IF(Escada!$AF$31=40,Escada!$AF$29,0)</f>
        <v>0</v>
      </c>
      <c r="J28" s="55">
        <f>IF(Escada!$AF$31=$J$4,Escada!$AF$29,0)</f>
        <v>0</v>
      </c>
      <c r="K28" s="55">
        <f>Escada!AF30</f>
        <v>0</v>
      </c>
      <c r="L28" s="39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</row>
    <row r="29" spans="2:43" ht="21" thickTop="1" x14ac:dyDescent="0.65">
      <c r="B29" s="661" t="s">
        <v>281</v>
      </c>
      <c r="C29" s="664">
        <v>2000</v>
      </c>
      <c r="D29" s="44" t="s">
        <v>170</v>
      </c>
      <c r="E29" s="89">
        <v>9</v>
      </c>
      <c r="F29" s="45">
        <f>'3° Pav'!G109+'3° Pav'!G219</f>
        <v>0</v>
      </c>
      <c r="G29" s="45">
        <f>'3° Pav'!H109+'3° Pav'!H219</f>
        <v>0</v>
      </c>
      <c r="H29" s="45">
        <f>'3° Pav'!I109+'3° Pav'!I219</f>
        <v>0</v>
      </c>
      <c r="I29" s="45">
        <f>'3° Pav'!J109+'3° Pav'!J219</f>
        <v>0</v>
      </c>
      <c r="J29" s="45">
        <f>'3° Pav'!K109+'3° Pav'!K219</f>
        <v>0</v>
      </c>
      <c r="K29" s="56">
        <f>'3° Pav'!F109+'3° Pav'!F219</f>
        <v>0</v>
      </c>
      <c r="L29" s="39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</row>
    <row r="30" spans="2:43" ht="14.25" customHeight="1" x14ac:dyDescent="0.65">
      <c r="B30" s="662"/>
      <c r="C30" s="665"/>
      <c r="D30" s="47" t="s">
        <v>171</v>
      </c>
      <c r="E30" s="48">
        <f>E29</f>
        <v>9</v>
      </c>
      <c r="F30" s="49">
        <f>'3° Pav'!G329</f>
        <v>0</v>
      </c>
      <c r="G30" s="49">
        <f>'3° Pav'!H329</f>
        <v>0</v>
      </c>
      <c r="H30" s="49">
        <f>'3° Pav'!I329</f>
        <v>0</v>
      </c>
      <c r="I30" s="49">
        <f>'3° Pav'!J329</f>
        <v>0</v>
      </c>
      <c r="J30" s="49">
        <f>'3° Pav'!K329</f>
        <v>0</v>
      </c>
      <c r="K30" s="50">
        <f>'3° Pav'!F329</f>
        <v>0</v>
      </c>
      <c r="L30" s="39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spans="2:43" ht="14.25" customHeight="1" x14ac:dyDescent="0.65">
      <c r="B31" s="662"/>
      <c r="C31" s="665"/>
      <c r="D31" s="51" t="s">
        <v>172</v>
      </c>
      <c r="E31" s="48">
        <f>E29</f>
        <v>9</v>
      </c>
      <c r="F31" s="49">
        <f>'3° Pav'!G443</f>
        <v>0</v>
      </c>
      <c r="G31" s="49">
        <f>'3° Pav'!H443</f>
        <v>0</v>
      </c>
      <c r="H31" s="49">
        <f>'3° Pav'!I443</f>
        <v>0</v>
      </c>
      <c r="I31" s="49">
        <f>'3° Pav'!J443</f>
        <v>0</v>
      </c>
      <c r="J31" s="49">
        <f>'3° Pav'!K439</f>
        <v>0</v>
      </c>
      <c r="K31" s="50">
        <f>'3° Pav'!F439</f>
        <v>0</v>
      </c>
      <c r="L31" s="39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</row>
    <row r="32" spans="2:43" ht="14.25" customHeight="1" thickBot="1" x14ac:dyDescent="0.7">
      <c r="B32" s="663"/>
      <c r="C32" s="666"/>
      <c r="D32" s="52" t="s">
        <v>173</v>
      </c>
      <c r="E32" s="53">
        <f>E29</f>
        <v>9</v>
      </c>
      <c r="F32" s="55">
        <f>IF(Escada!$AK$31=25,Escada!$AK$29,0)</f>
        <v>0</v>
      </c>
      <c r="G32" s="55">
        <f>IF(Escada!$AK$31=30,Escada!$AK$29,0)</f>
        <v>0</v>
      </c>
      <c r="H32" s="55">
        <f>IF(Escada!$AK$31=35,Escada!$AK$29,0)</f>
        <v>0</v>
      </c>
      <c r="I32" s="55">
        <f>IF(Escada!$AK$31=40,Escada!$AK$29,0)</f>
        <v>0</v>
      </c>
      <c r="J32" s="55">
        <f>IF(Escada!$AK$31=$J$4,Escada!$AK$29,0)</f>
        <v>0</v>
      </c>
      <c r="K32" s="55">
        <f>Escada!AK30</f>
        <v>0</v>
      </c>
      <c r="L32" s="39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</row>
    <row r="33" spans="2:43" ht="21" thickTop="1" x14ac:dyDescent="0.65">
      <c r="B33" s="661" t="s">
        <v>282</v>
      </c>
      <c r="C33" s="664">
        <v>2000</v>
      </c>
      <c r="D33" s="44" t="s">
        <v>170</v>
      </c>
      <c r="E33" s="89">
        <v>9</v>
      </c>
      <c r="F33" s="45">
        <f>'4° Pav'!G109+'4° Pav'!G219</f>
        <v>0</v>
      </c>
      <c r="G33" s="45">
        <f>'4° Pav'!H109+'4° Pav'!H219</f>
        <v>0</v>
      </c>
      <c r="H33" s="45">
        <f>'4° Pav'!I109+'4° Pav'!I219</f>
        <v>0</v>
      </c>
      <c r="I33" s="45">
        <f>'4° Pav'!J109+'4° Pav'!J219</f>
        <v>0</v>
      </c>
      <c r="J33" s="45">
        <f>'4° Pav'!K109+'4° Pav'!K219</f>
        <v>0</v>
      </c>
      <c r="K33" s="56">
        <f>'4° Pav'!F109+'4° Pav'!F219</f>
        <v>0</v>
      </c>
      <c r="L33" s="39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</row>
    <row r="34" spans="2:43" ht="14.25" customHeight="1" x14ac:dyDescent="0.65">
      <c r="B34" s="662"/>
      <c r="C34" s="665"/>
      <c r="D34" s="47" t="s">
        <v>171</v>
      </c>
      <c r="E34" s="48">
        <f>E33</f>
        <v>9</v>
      </c>
      <c r="F34" s="49">
        <f>'4° Pav'!G329</f>
        <v>0</v>
      </c>
      <c r="G34" s="49">
        <f>'4° Pav'!H329</f>
        <v>0</v>
      </c>
      <c r="H34" s="49">
        <f>'4° Pav'!I329</f>
        <v>0</v>
      </c>
      <c r="I34" s="49">
        <f>'4° Pav'!J329</f>
        <v>0</v>
      </c>
      <c r="J34" s="49">
        <f>'4° Pav'!K329</f>
        <v>0</v>
      </c>
      <c r="K34" s="50">
        <f>'4° Pav'!F329</f>
        <v>0</v>
      </c>
      <c r="L34" s="39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</row>
    <row r="35" spans="2:43" ht="14.25" customHeight="1" x14ac:dyDescent="0.65">
      <c r="B35" s="662"/>
      <c r="C35" s="665"/>
      <c r="D35" s="51" t="s">
        <v>172</v>
      </c>
      <c r="E35" s="48">
        <f>E33</f>
        <v>9</v>
      </c>
      <c r="F35" s="49">
        <f>'4° Pav'!G439</f>
        <v>0</v>
      </c>
      <c r="G35" s="49">
        <f>'4° Pav'!H439</f>
        <v>0</v>
      </c>
      <c r="H35" s="49">
        <f>'4° Pav'!I439</f>
        <v>0</v>
      </c>
      <c r="I35" s="49">
        <f>'4° Pav'!J439</f>
        <v>0</v>
      </c>
      <c r="J35" s="49">
        <f>'4° Pav'!K439</f>
        <v>0</v>
      </c>
      <c r="K35" s="50">
        <f>'4° Pav'!L439</f>
        <v>0</v>
      </c>
      <c r="L35" s="39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</row>
    <row r="36" spans="2:43" ht="14.25" customHeight="1" thickBot="1" x14ac:dyDescent="0.7">
      <c r="B36" s="663"/>
      <c r="C36" s="666"/>
      <c r="D36" s="52" t="s">
        <v>173</v>
      </c>
      <c r="E36" s="53">
        <f>E33</f>
        <v>9</v>
      </c>
      <c r="F36" s="55">
        <f>IF(Escada!$AP$31=$J$4,Escada!$AP$29,0)</f>
        <v>0</v>
      </c>
      <c r="G36" s="55">
        <f>IF(Escada!$AP$31=$J$4,Escada!$AP$29,0)</f>
        <v>0</v>
      </c>
      <c r="H36" s="55">
        <f>IF(Escada!$AP$31=$J$4,Escada!$AP$29,0)</f>
        <v>0</v>
      </c>
      <c r="I36" s="55">
        <f>IF(Escada!$AP$31=$J$4,Escada!$AP$29,0)</f>
        <v>0</v>
      </c>
      <c r="J36" s="55">
        <f>IF(Escada!$AP$31=$J$4,Escada!$AP$29,0)</f>
        <v>0</v>
      </c>
      <c r="K36" s="55">
        <f>Escada!AP30</f>
        <v>0</v>
      </c>
      <c r="L36" s="39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</row>
    <row r="37" spans="2:43" ht="21" thickTop="1" x14ac:dyDescent="0.65">
      <c r="B37" s="677" t="s">
        <v>283</v>
      </c>
      <c r="C37" s="681">
        <v>2000</v>
      </c>
      <c r="D37" s="44" t="s">
        <v>170</v>
      </c>
      <c r="E37" s="674"/>
      <c r="F37" s="45">
        <f>'Tipo Studios'!G109+'Tipo Studios'!G219</f>
        <v>0</v>
      </c>
      <c r="G37" s="45">
        <f>'Tipo Studios'!H109+'Tipo Studios'!H219</f>
        <v>0</v>
      </c>
      <c r="H37" s="45">
        <f>'Tipo Studios'!I109+'Tipo Studios'!I219</f>
        <v>0</v>
      </c>
      <c r="I37" s="45">
        <f>'Tipo Studios'!J109+'Tipo Studios'!J219</f>
        <v>0</v>
      </c>
      <c r="J37" s="45">
        <f>'Tipo Studios'!K109+'Tipo Studios'!K219</f>
        <v>0</v>
      </c>
      <c r="K37" s="56">
        <f>'Tipo Studios'!F109+'Tipo Studios'!F219</f>
        <v>0</v>
      </c>
      <c r="L37" s="39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</row>
    <row r="38" spans="2:43" ht="14.25" customHeight="1" x14ac:dyDescent="0.65">
      <c r="B38" s="678"/>
      <c r="C38" s="682"/>
      <c r="D38" s="47" t="s">
        <v>171</v>
      </c>
      <c r="E38" s="675"/>
      <c r="F38" s="49">
        <f>'Tipo Studios'!G329</f>
        <v>0</v>
      </c>
      <c r="G38" s="49">
        <f>'Tipo Studios'!H329</f>
        <v>0</v>
      </c>
      <c r="H38" s="49">
        <f>'Tipo Studios'!I329</f>
        <v>0</v>
      </c>
      <c r="I38" s="49">
        <f>'Tipo Studios'!J329</f>
        <v>0</v>
      </c>
      <c r="J38" s="49">
        <f>'Tipo Studios'!K329</f>
        <v>0</v>
      </c>
      <c r="K38" s="50">
        <f>'Tipo Studios'!F329</f>
        <v>0</v>
      </c>
      <c r="L38" s="39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</row>
    <row r="39" spans="2:43" ht="14.25" customHeight="1" x14ac:dyDescent="0.65">
      <c r="B39" s="678"/>
      <c r="C39" s="682"/>
      <c r="D39" s="51" t="s">
        <v>172</v>
      </c>
      <c r="E39" s="675"/>
      <c r="F39" s="49">
        <f>'Tipo Studios'!G439</f>
        <v>0</v>
      </c>
      <c r="G39" s="49">
        <f>'Tipo Studios'!H439</f>
        <v>0</v>
      </c>
      <c r="H39" s="49">
        <f>'Tipo Studios'!I439</f>
        <v>0</v>
      </c>
      <c r="I39" s="49">
        <f>'Tipo Studios'!J439</f>
        <v>0</v>
      </c>
      <c r="J39" s="49">
        <f>'Tipo Studios'!K439</f>
        <v>0</v>
      </c>
      <c r="K39" s="50">
        <f>'Tipo Studios'!F439</f>
        <v>0</v>
      </c>
      <c r="L39" s="39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</row>
    <row r="40" spans="2:43" ht="14.25" customHeight="1" thickBot="1" x14ac:dyDescent="0.7">
      <c r="B40" s="678"/>
      <c r="C40" s="682"/>
      <c r="D40" s="52" t="s">
        <v>173</v>
      </c>
      <c r="E40" s="675"/>
      <c r="F40" s="55">
        <f>IF(Escada!$AU$31=25,Escada!$AU$29,0)</f>
        <v>0</v>
      </c>
      <c r="G40" s="55">
        <f>IF(Escada!$AU$31=30,Escada!$AU$29,0)</f>
        <v>0</v>
      </c>
      <c r="H40" s="55">
        <f>IF(Escada!$AU$31=35,Escada!$AU$29,0)</f>
        <v>0</v>
      </c>
      <c r="I40" s="55">
        <f>IF(Escada!$AU$31=40,Escada!$AU$29,0)</f>
        <v>0</v>
      </c>
      <c r="J40" s="55">
        <f>IF(Escada!$AU$31=$J$4,Escada!$AU$29,0)</f>
        <v>0</v>
      </c>
      <c r="K40" s="55">
        <f>Escada!AU30</f>
        <v>0</v>
      </c>
      <c r="L40" s="39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</row>
    <row r="41" spans="2:43" ht="14.25" customHeight="1" thickTop="1" thickBot="1" x14ac:dyDescent="0.7">
      <c r="B41" s="678"/>
      <c r="C41" s="682"/>
      <c r="D41" s="76" t="s">
        <v>174</v>
      </c>
      <c r="E41" s="676"/>
      <c r="F41" s="77">
        <f>SUM(F37:F40)</f>
        <v>0</v>
      </c>
      <c r="G41" s="77">
        <f>SUM(G37:G40)</f>
        <v>0</v>
      </c>
      <c r="H41" s="77">
        <f>SUM(H37:H40)</f>
        <v>0</v>
      </c>
      <c r="I41" s="77">
        <f>SUM(I37:I40)</f>
        <v>0</v>
      </c>
      <c r="J41" s="78">
        <f>SUM(J37:J40)</f>
        <v>0</v>
      </c>
      <c r="K41" s="78">
        <f>SUM(K37:K40)*SUM(D42:D46)</f>
        <v>0</v>
      </c>
      <c r="L41" s="39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</row>
    <row r="42" spans="2:43" ht="14.25" customHeight="1" thickTop="1" thickBot="1" x14ac:dyDescent="0.7">
      <c r="B42" s="679"/>
      <c r="C42" s="679"/>
      <c r="D42" s="90">
        <v>1</v>
      </c>
      <c r="E42" s="91">
        <v>9</v>
      </c>
      <c r="F42" s="77">
        <f>F41*$D$42</f>
        <v>0</v>
      </c>
      <c r="G42" s="77">
        <f>G41*$D$42</f>
        <v>0</v>
      </c>
      <c r="H42" s="77">
        <f>H41*$D$42</f>
        <v>0</v>
      </c>
      <c r="I42" s="77">
        <f>I41*$D$42</f>
        <v>0</v>
      </c>
      <c r="J42" s="78">
        <f>J41*$D$42</f>
        <v>0</v>
      </c>
      <c r="K42" s="674"/>
      <c r="L42" s="39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</row>
    <row r="43" spans="2:43" ht="14.25" customHeight="1" thickTop="1" thickBot="1" x14ac:dyDescent="0.7">
      <c r="B43" s="679"/>
      <c r="C43" s="679"/>
      <c r="D43" s="92">
        <v>1</v>
      </c>
      <c r="E43" s="91">
        <v>9</v>
      </c>
      <c r="F43" s="77">
        <f>F41*$D$43</f>
        <v>0</v>
      </c>
      <c r="G43" s="77">
        <f>G41*$D$43</f>
        <v>0</v>
      </c>
      <c r="H43" s="77">
        <f>H41*$D$43</f>
        <v>0</v>
      </c>
      <c r="I43" s="77">
        <f>I41*$D$43</f>
        <v>0</v>
      </c>
      <c r="J43" s="78">
        <f>J41*$D$43</f>
        <v>0</v>
      </c>
      <c r="K43" s="675"/>
      <c r="L43" s="39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</row>
    <row r="44" spans="2:43" ht="14.25" customHeight="1" thickTop="1" thickBot="1" x14ac:dyDescent="0.7">
      <c r="B44" s="679"/>
      <c r="C44" s="679"/>
      <c r="D44" s="93">
        <v>1</v>
      </c>
      <c r="E44" s="91">
        <v>9</v>
      </c>
      <c r="F44" s="77">
        <f>F41*$D$44</f>
        <v>0</v>
      </c>
      <c r="G44" s="77">
        <f>G41*$D$44</f>
        <v>0</v>
      </c>
      <c r="H44" s="77">
        <f>H41*$D$44</f>
        <v>0</v>
      </c>
      <c r="I44" s="77">
        <f>I41*$D$44</f>
        <v>0</v>
      </c>
      <c r="J44" s="78">
        <f>J41*$D$44</f>
        <v>0</v>
      </c>
      <c r="K44" s="675"/>
      <c r="L44" s="39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</row>
    <row r="45" spans="2:43" ht="14.25" customHeight="1" thickTop="1" thickBot="1" x14ac:dyDescent="0.7">
      <c r="B45" s="679"/>
      <c r="C45" s="679"/>
      <c r="D45" s="94">
        <v>1</v>
      </c>
      <c r="E45" s="91">
        <v>9</v>
      </c>
      <c r="F45" s="77">
        <f>F41*$D$45</f>
        <v>0</v>
      </c>
      <c r="G45" s="77">
        <f>G41*$D$45</f>
        <v>0</v>
      </c>
      <c r="H45" s="77">
        <f>H41*$D$45</f>
        <v>0</v>
      </c>
      <c r="I45" s="77">
        <f>I41*$D$45</f>
        <v>0</v>
      </c>
      <c r="J45" s="78">
        <f>J41*$D$45</f>
        <v>0</v>
      </c>
      <c r="K45" s="675"/>
      <c r="L45" s="39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</row>
    <row r="46" spans="2:43" ht="14.25" customHeight="1" thickTop="1" thickBot="1" x14ac:dyDescent="0.7">
      <c r="B46" s="680"/>
      <c r="C46" s="680"/>
      <c r="D46" s="95">
        <v>1</v>
      </c>
      <c r="E46" s="91">
        <v>9</v>
      </c>
      <c r="F46" s="77">
        <f>F41*$D$46</f>
        <v>0</v>
      </c>
      <c r="G46" s="77">
        <f>G41*$D$46</f>
        <v>0</v>
      </c>
      <c r="H46" s="77">
        <f>H41*$D$46</f>
        <v>0</v>
      </c>
      <c r="I46" s="77">
        <f>I41*$D$46</f>
        <v>0</v>
      </c>
      <c r="J46" s="78">
        <f>J41*$D$46</f>
        <v>0</v>
      </c>
      <c r="K46" s="676"/>
      <c r="L46" s="39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</row>
    <row r="47" spans="2:43" ht="21" thickTop="1" x14ac:dyDescent="0.65">
      <c r="B47" s="677" t="s">
        <v>284</v>
      </c>
      <c r="C47" s="681">
        <v>2000</v>
      </c>
      <c r="D47" s="44" t="s">
        <v>170</v>
      </c>
      <c r="E47" s="674"/>
      <c r="F47" s="45">
        <f>'Tipo Residencial'!G109+'Tipo Residencial'!G219</f>
        <v>0</v>
      </c>
      <c r="G47" s="45">
        <f>'Tipo Residencial'!H109+'Tipo Residencial'!H219</f>
        <v>0</v>
      </c>
      <c r="H47" s="45">
        <f>'Tipo Residencial'!I109+'Tipo Residencial'!I219</f>
        <v>0</v>
      </c>
      <c r="I47" s="45">
        <f>'Tipo Residencial'!J109+'Tipo Residencial'!J219</f>
        <v>0</v>
      </c>
      <c r="J47" s="45">
        <f>'Tipo Residencial'!K109+'Tipo Residencial'!K219</f>
        <v>0</v>
      </c>
      <c r="K47" s="56">
        <f>'Tipo Residencial'!F109+'Tipo Residencial'!F219</f>
        <v>0</v>
      </c>
      <c r="L47" s="39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</row>
    <row r="48" spans="2:43" ht="14.25" customHeight="1" x14ac:dyDescent="0.65">
      <c r="B48" s="678"/>
      <c r="C48" s="682"/>
      <c r="D48" s="47" t="s">
        <v>171</v>
      </c>
      <c r="E48" s="675"/>
      <c r="F48" s="49">
        <f>'Tipo Residencial'!G329</f>
        <v>0</v>
      </c>
      <c r="G48" s="49">
        <f>'Tipo Residencial'!H329</f>
        <v>0</v>
      </c>
      <c r="H48" s="49">
        <f>'Tipo Residencial'!I329</f>
        <v>0</v>
      </c>
      <c r="I48" s="49">
        <f>'Tipo Residencial'!J329</f>
        <v>0</v>
      </c>
      <c r="J48" s="49">
        <f>'Tipo Residencial'!K329</f>
        <v>0</v>
      </c>
      <c r="K48" s="50">
        <f>'Tipo Residencial'!F329</f>
        <v>0</v>
      </c>
      <c r="L48" s="39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</row>
    <row r="49" spans="2:43" ht="14.25" customHeight="1" x14ac:dyDescent="0.65">
      <c r="B49" s="678"/>
      <c r="C49" s="682"/>
      <c r="D49" s="51" t="s">
        <v>172</v>
      </c>
      <c r="E49" s="675"/>
      <c r="F49" s="49">
        <f>'Tipo Residencial'!G439</f>
        <v>0</v>
      </c>
      <c r="G49" s="49">
        <f>'Tipo Residencial'!H439</f>
        <v>0</v>
      </c>
      <c r="H49" s="49">
        <f>'Tipo Residencial'!I439</f>
        <v>0</v>
      </c>
      <c r="I49" s="49">
        <f>'Tipo Residencial'!J439</f>
        <v>0</v>
      </c>
      <c r="J49" s="49">
        <f>'Tipo Residencial'!K439</f>
        <v>0</v>
      </c>
      <c r="K49" s="50">
        <f>'Tipo Residencial'!F439</f>
        <v>0</v>
      </c>
      <c r="L49" s="39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</row>
    <row r="50" spans="2:43" ht="14.25" customHeight="1" thickBot="1" x14ac:dyDescent="0.7">
      <c r="B50" s="678"/>
      <c r="C50" s="682"/>
      <c r="D50" s="52" t="s">
        <v>173</v>
      </c>
      <c r="E50" s="675"/>
      <c r="F50" s="55">
        <f>IF(Escada!$AZ$31=25,Escada!$AZ$29,0)</f>
        <v>0</v>
      </c>
      <c r="G50" s="55">
        <f>IF(Escada!$AZ$31=30,Escada!$AZ$29,0)</f>
        <v>0</v>
      </c>
      <c r="H50" s="55">
        <f>IF(Escada!$AZ$31=35,Escada!$AZ$29,0)</f>
        <v>0</v>
      </c>
      <c r="I50" s="55">
        <f>IF(Escada!$AZ$31=40,Escada!$AZ$29,0)</f>
        <v>0</v>
      </c>
      <c r="J50" s="55">
        <f>IF(Escada!$AZ$31=$J$4,Escada!$AZ$29,0)</f>
        <v>0</v>
      </c>
      <c r="K50" s="57">
        <f>Escada!AZ30</f>
        <v>0</v>
      </c>
      <c r="L50" s="39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</row>
    <row r="51" spans="2:43" ht="14.25" customHeight="1" thickTop="1" thickBot="1" x14ac:dyDescent="0.7">
      <c r="B51" s="678"/>
      <c r="C51" s="682"/>
      <c r="D51" s="76" t="s">
        <v>174</v>
      </c>
      <c r="E51" s="676"/>
      <c r="F51" s="77">
        <f>SUM(F47:F50)</f>
        <v>0</v>
      </c>
      <c r="G51" s="77">
        <f>SUM(G47:G50)</f>
        <v>0</v>
      </c>
      <c r="H51" s="77">
        <f>SUM(H47:H50)</f>
        <v>0</v>
      </c>
      <c r="I51" s="77">
        <f>SUM(I47:I50)</f>
        <v>0</v>
      </c>
      <c r="J51" s="78">
        <f>SUM(J47:J50)</f>
        <v>0</v>
      </c>
      <c r="K51" s="78">
        <f>SUM(K47:K50)*SUM(D52:D56)</f>
        <v>0</v>
      </c>
      <c r="L51" s="39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</row>
    <row r="52" spans="2:43" ht="14.25" customHeight="1" thickTop="1" thickBot="1" x14ac:dyDescent="0.7">
      <c r="B52" s="679"/>
      <c r="C52" s="679"/>
      <c r="D52" s="90">
        <v>1</v>
      </c>
      <c r="E52" s="91">
        <v>9</v>
      </c>
      <c r="F52" s="77">
        <f>F51*$D$52</f>
        <v>0</v>
      </c>
      <c r="G52" s="77">
        <f>G51*$D$52</f>
        <v>0</v>
      </c>
      <c r="H52" s="77">
        <f>H51*$D$52</f>
        <v>0</v>
      </c>
      <c r="I52" s="77">
        <f>I51*$D$52</f>
        <v>0</v>
      </c>
      <c r="J52" s="78">
        <f>J51*$D$52</f>
        <v>0</v>
      </c>
      <c r="K52" s="674"/>
      <c r="L52" s="39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</row>
    <row r="53" spans="2:43" ht="14.25" customHeight="1" thickTop="1" thickBot="1" x14ac:dyDescent="0.7">
      <c r="B53" s="679"/>
      <c r="C53" s="679"/>
      <c r="D53" s="92">
        <v>1</v>
      </c>
      <c r="E53" s="91">
        <v>9</v>
      </c>
      <c r="F53" s="77">
        <f>F51*$D$53</f>
        <v>0</v>
      </c>
      <c r="G53" s="77">
        <f>G51*$D$53</f>
        <v>0</v>
      </c>
      <c r="H53" s="77">
        <f>H51*$D$53</f>
        <v>0</v>
      </c>
      <c r="I53" s="77">
        <f>I51*$D$53</f>
        <v>0</v>
      </c>
      <c r="J53" s="78">
        <f>J51*$D$53</f>
        <v>0</v>
      </c>
      <c r="K53" s="675"/>
      <c r="L53" s="39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</row>
    <row r="54" spans="2:43" ht="14.25" customHeight="1" thickTop="1" thickBot="1" x14ac:dyDescent="0.7">
      <c r="B54" s="679"/>
      <c r="C54" s="679"/>
      <c r="D54" s="93">
        <v>1</v>
      </c>
      <c r="E54" s="91">
        <v>9</v>
      </c>
      <c r="F54" s="77">
        <f>F51*$D$54</f>
        <v>0</v>
      </c>
      <c r="G54" s="77">
        <f>G51*$D$54</f>
        <v>0</v>
      </c>
      <c r="H54" s="77">
        <f>H51*$D$54</f>
        <v>0</v>
      </c>
      <c r="I54" s="77">
        <f>I51*$D$54</f>
        <v>0</v>
      </c>
      <c r="J54" s="78">
        <f>J51*$D$54</f>
        <v>0</v>
      </c>
      <c r="K54" s="675"/>
      <c r="L54" s="39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</row>
    <row r="55" spans="2:43" ht="14.25" customHeight="1" thickTop="1" thickBot="1" x14ac:dyDescent="0.7">
      <c r="B55" s="679"/>
      <c r="C55" s="679"/>
      <c r="D55" s="94">
        <v>1</v>
      </c>
      <c r="E55" s="91">
        <v>9</v>
      </c>
      <c r="F55" s="77">
        <f>F51*$D$55</f>
        <v>0</v>
      </c>
      <c r="G55" s="77">
        <f>G51*$D$55</f>
        <v>0</v>
      </c>
      <c r="H55" s="77">
        <f>H51*$D$55</f>
        <v>0</v>
      </c>
      <c r="I55" s="77">
        <f>I51*$D$55</f>
        <v>0</v>
      </c>
      <c r="J55" s="78">
        <f>J51*$D$55</f>
        <v>0</v>
      </c>
      <c r="K55" s="675"/>
      <c r="L55" s="39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</row>
    <row r="56" spans="2:43" ht="14.25" customHeight="1" thickTop="1" thickBot="1" x14ac:dyDescent="0.7">
      <c r="B56" s="680"/>
      <c r="C56" s="680"/>
      <c r="D56" s="95">
        <v>1</v>
      </c>
      <c r="E56" s="91">
        <v>9</v>
      </c>
      <c r="F56" s="77">
        <f>F51*$D$56</f>
        <v>0</v>
      </c>
      <c r="G56" s="77">
        <f>G51*$D$56</f>
        <v>0</v>
      </c>
      <c r="H56" s="77">
        <f>H51*$D$56</f>
        <v>0</v>
      </c>
      <c r="I56" s="77">
        <f>I51*$D$56</f>
        <v>0</v>
      </c>
      <c r="J56" s="78">
        <f>J51*$D$56</f>
        <v>0</v>
      </c>
      <c r="K56" s="676"/>
      <c r="L56" s="39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</row>
    <row r="57" spans="2:43" ht="21" thickTop="1" x14ac:dyDescent="0.65">
      <c r="B57" s="661" t="s">
        <v>110</v>
      </c>
      <c r="C57" s="664">
        <v>2000</v>
      </c>
      <c r="D57" s="44" t="s">
        <v>170</v>
      </c>
      <c r="E57" s="89">
        <v>9</v>
      </c>
      <c r="F57" s="45">
        <f>Lazer!G109+Lazer!G219</f>
        <v>0</v>
      </c>
      <c r="G57" s="45">
        <f>Lazer!H109+Lazer!H219</f>
        <v>0</v>
      </c>
      <c r="H57" s="45">
        <f>Lazer!I109+Lazer!I219</f>
        <v>0</v>
      </c>
      <c r="I57" s="45">
        <f>Lazer!J109+Lazer!J219</f>
        <v>0</v>
      </c>
      <c r="J57" s="45">
        <f>Lazer!K109+Lazer!K219</f>
        <v>0</v>
      </c>
      <c r="K57" s="56">
        <f>Lazer!F109+Lazer!F219</f>
        <v>0</v>
      </c>
      <c r="L57" s="39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</row>
    <row r="58" spans="2:43" ht="14.25" customHeight="1" x14ac:dyDescent="0.65">
      <c r="B58" s="662"/>
      <c r="C58" s="665"/>
      <c r="D58" s="47" t="s">
        <v>171</v>
      </c>
      <c r="E58" s="48">
        <f>E57</f>
        <v>9</v>
      </c>
      <c r="F58" s="49">
        <f>Lazer!G329</f>
        <v>0</v>
      </c>
      <c r="G58" s="49">
        <f>Lazer!H329</f>
        <v>0</v>
      </c>
      <c r="H58" s="49">
        <f>Lazer!I329</f>
        <v>0</v>
      </c>
      <c r="I58" s="49">
        <f>Lazer!J329</f>
        <v>0</v>
      </c>
      <c r="J58" s="49">
        <f>Lazer!K329</f>
        <v>0</v>
      </c>
      <c r="K58" s="50">
        <f>Lazer!F329</f>
        <v>0</v>
      </c>
      <c r="L58" s="39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</row>
    <row r="59" spans="2:43" ht="14.25" customHeight="1" x14ac:dyDescent="0.65">
      <c r="B59" s="662"/>
      <c r="C59" s="665"/>
      <c r="D59" s="51" t="s">
        <v>172</v>
      </c>
      <c r="E59" s="48">
        <f>E57</f>
        <v>9</v>
      </c>
      <c r="F59" s="49">
        <f>Lazer!G439</f>
        <v>0</v>
      </c>
      <c r="G59" s="49">
        <f>Lazer!H439</f>
        <v>0</v>
      </c>
      <c r="H59" s="49">
        <f>Lazer!I439</f>
        <v>0</v>
      </c>
      <c r="I59" s="49">
        <f>Lazer!J439</f>
        <v>0</v>
      </c>
      <c r="J59" s="49">
        <f>Lazer!K439</f>
        <v>0</v>
      </c>
      <c r="K59" s="50">
        <f>Lazer!F439</f>
        <v>0</v>
      </c>
      <c r="L59" s="39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</row>
    <row r="60" spans="2:43" ht="14.25" customHeight="1" thickBot="1" x14ac:dyDescent="0.7">
      <c r="B60" s="663"/>
      <c r="C60" s="666"/>
      <c r="D60" s="52" t="s">
        <v>173</v>
      </c>
      <c r="E60" s="53">
        <f>E57</f>
        <v>9</v>
      </c>
      <c r="F60" s="55">
        <f>IF(Escada!$BE$31=25,Escada!$BE$29,0)</f>
        <v>0</v>
      </c>
      <c r="G60" s="55">
        <f>IF(Escada!$BE$31=30,Escada!$BE$29,0)</f>
        <v>0</v>
      </c>
      <c r="H60" s="55">
        <f>IF(Escada!$BE$31=35,Escada!$BE$29,0)</f>
        <v>0</v>
      </c>
      <c r="I60" s="55">
        <f>IF(Escada!$BE$31=40,Escada!$BE$29,0)</f>
        <v>0</v>
      </c>
      <c r="J60" s="55">
        <f>IF(Escada!$BE$31=$J$4,Escada!$BE$29,0)</f>
        <v>0</v>
      </c>
      <c r="K60" s="57">
        <f>Escada!BE30</f>
        <v>0</v>
      </c>
      <c r="L60" s="39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</row>
    <row r="61" spans="2:43" ht="21" thickTop="1" x14ac:dyDescent="0.65">
      <c r="B61" s="661" t="s">
        <v>242</v>
      </c>
      <c r="C61" s="664">
        <v>2000</v>
      </c>
      <c r="D61" s="44" t="s">
        <v>170</v>
      </c>
      <c r="E61" s="89">
        <v>9</v>
      </c>
      <c r="F61" s="45">
        <f>'D. Inferior'!G109+'D. Inferior'!G219</f>
        <v>0</v>
      </c>
      <c r="G61" s="45">
        <f>'D. Inferior'!H109+'D. Inferior'!H219</f>
        <v>0</v>
      </c>
      <c r="H61" s="45">
        <f>'D. Inferior'!I109+'D. Inferior'!I219</f>
        <v>0</v>
      </c>
      <c r="I61" s="45">
        <f>'D. Inferior'!J109+'D. Inferior'!J219</f>
        <v>0</v>
      </c>
      <c r="J61" s="45">
        <f>'D. Inferior'!K109+'D. Inferior'!K219</f>
        <v>0</v>
      </c>
      <c r="K61" s="56">
        <f>'D. Inferior'!F109+'D. Inferior'!F219</f>
        <v>0</v>
      </c>
      <c r="L61" s="39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</row>
    <row r="62" spans="2:43" ht="14.25" customHeight="1" x14ac:dyDescent="0.65">
      <c r="B62" s="662"/>
      <c r="C62" s="665"/>
      <c r="D62" s="47" t="s">
        <v>171</v>
      </c>
      <c r="E62" s="48">
        <f>E61</f>
        <v>9</v>
      </c>
      <c r="F62" s="49">
        <f>'D. Inferior'!G329</f>
        <v>0</v>
      </c>
      <c r="G62" s="49">
        <f>'D. Inferior'!H329</f>
        <v>0</v>
      </c>
      <c r="H62" s="49">
        <f>'D. Inferior'!I329</f>
        <v>0</v>
      </c>
      <c r="I62" s="49">
        <f>'D. Inferior'!J329</f>
        <v>0</v>
      </c>
      <c r="J62" s="49">
        <f>'D. Inferior'!K329</f>
        <v>0</v>
      </c>
      <c r="K62" s="50">
        <f>'D. Inferior'!F329</f>
        <v>0</v>
      </c>
      <c r="L62" s="39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</row>
    <row r="63" spans="2:43" ht="14.25" customHeight="1" x14ac:dyDescent="0.65">
      <c r="B63" s="662"/>
      <c r="C63" s="665"/>
      <c r="D63" s="51" t="s">
        <v>172</v>
      </c>
      <c r="E63" s="48">
        <f>E61</f>
        <v>9</v>
      </c>
      <c r="F63" s="49">
        <f>'D. Inferior'!G439</f>
        <v>0</v>
      </c>
      <c r="G63" s="49">
        <f>'D. Inferior'!H439</f>
        <v>0</v>
      </c>
      <c r="H63" s="49">
        <f>'D. Inferior'!I439</f>
        <v>0</v>
      </c>
      <c r="I63" s="49">
        <f>'D. Inferior'!J439</f>
        <v>0</v>
      </c>
      <c r="J63" s="49">
        <f>'D. Inferior'!K439</f>
        <v>0</v>
      </c>
      <c r="K63" s="50">
        <f>'D. Inferior'!F439</f>
        <v>0</v>
      </c>
      <c r="L63" s="39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</row>
    <row r="64" spans="2:43" ht="14.25" customHeight="1" thickBot="1" x14ac:dyDescent="0.7">
      <c r="B64" s="663"/>
      <c r="C64" s="666"/>
      <c r="D64" s="52" t="s">
        <v>173</v>
      </c>
      <c r="E64" s="53">
        <f>E61</f>
        <v>9</v>
      </c>
      <c r="F64" s="55">
        <f>IF(Escada!$BJ$31=25,Escada!$BJ$29,0)</f>
        <v>0</v>
      </c>
      <c r="G64" s="55">
        <f>IF(Escada!$BJ$31=30,Escada!$BJ$29,0)</f>
        <v>0</v>
      </c>
      <c r="H64" s="55">
        <f>IF(Escada!$BJ$31=35,Escada!$BJ$29,0)</f>
        <v>0</v>
      </c>
      <c r="I64" s="55">
        <f>IF(Escada!$BJ$31=40,Escada!$BJ$29,0)</f>
        <v>0</v>
      </c>
      <c r="J64" s="55">
        <f>IF(Escada!$BJ$31=$J$4,Escada!$BJ$29,0)</f>
        <v>0</v>
      </c>
      <c r="K64" s="55">
        <f>Escada!BJ30</f>
        <v>0</v>
      </c>
      <c r="L64" s="39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</row>
    <row r="65" spans="2:43" ht="21" thickTop="1" x14ac:dyDescent="0.65">
      <c r="B65" s="661" t="s">
        <v>241</v>
      </c>
      <c r="C65" s="664">
        <v>2000</v>
      </c>
      <c r="D65" s="44" t="s">
        <v>170</v>
      </c>
      <c r="E65" s="89">
        <v>9</v>
      </c>
      <c r="F65" s="45">
        <f>'D. Superior'!G109+'D. Superior'!G219</f>
        <v>0</v>
      </c>
      <c r="G65" s="45">
        <f>'D. Superior'!H109+'D. Superior'!H219</f>
        <v>0</v>
      </c>
      <c r="H65" s="45">
        <f>'D. Superior'!I109+'D. Superior'!I219</f>
        <v>0</v>
      </c>
      <c r="I65" s="45">
        <f>'D. Superior'!J109+'D. Superior'!J219</f>
        <v>0</v>
      </c>
      <c r="J65" s="45">
        <f>'D. Superior'!K109+'D. Superior'!K219</f>
        <v>0</v>
      </c>
      <c r="K65" s="56">
        <f>'D. Superior'!F109+'D. Superior'!F219</f>
        <v>0</v>
      </c>
      <c r="L65" s="39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</row>
    <row r="66" spans="2:43" ht="14.25" customHeight="1" x14ac:dyDescent="0.65">
      <c r="B66" s="662"/>
      <c r="C66" s="665"/>
      <c r="D66" s="47" t="s">
        <v>171</v>
      </c>
      <c r="E66" s="48">
        <f>E65</f>
        <v>9</v>
      </c>
      <c r="F66" s="49">
        <f>'D. Superior'!G329</f>
        <v>0</v>
      </c>
      <c r="G66" s="49">
        <f>'D. Superior'!H329</f>
        <v>0</v>
      </c>
      <c r="H66" s="49">
        <f>'D. Superior'!I329</f>
        <v>0</v>
      </c>
      <c r="I66" s="49">
        <f>'D. Superior'!J329</f>
        <v>0</v>
      </c>
      <c r="J66" s="49">
        <f>'D. Superior'!K329</f>
        <v>0</v>
      </c>
      <c r="K66" s="50">
        <f>'D. Superior'!F329</f>
        <v>0</v>
      </c>
      <c r="L66" s="39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</row>
    <row r="67" spans="2:43" ht="14.25" customHeight="1" x14ac:dyDescent="0.65">
      <c r="B67" s="662"/>
      <c r="C67" s="665"/>
      <c r="D67" s="51" t="s">
        <v>172</v>
      </c>
      <c r="E67" s="48">
        <f>E65</f>
        <v>9</v>
      </c>
      <c r="F67" s="49">
        <f>'D. Superior'!G439</f>
        <v>0</v>
      </c>
      <c r="G67" s="49">
        <f>'D. Superior'!H439</f>
        <v>0</v>
      </c>
      <c r="H67" s="49">
        <f>'D. Superior'!I439</f>
        <v>0</v>
      </c>
      <c r="I67" s="49">
        <f>'D. Superior'!J439</f>
        <v>0</v>
      </c>
      <c r="J67" s="49">
        <f>'D. Superior'!K439</f>
        <v>0</v>
      </c>
      <c r="K67" s="50">
        <f>'D. Superior'!F439</f>
        <v>0</v>
      </c>
      <c r="L67" s="39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</row>
    <row r="68" spans="2:43" ht="14.25" customHeight="1" thickBot="1" x14ac:dyDescent="0.7">
      <c r="B68" s="663"/>
      <c r="C68" s="666"/>
      <c r="D68" s="52" t="s">
        <v>173</v>
      </c>
      <c r="E68" s="53">
        <f>E65</f>
        <v>9</v>
      </c>
      <c r="F68" s="55">
        <f>IF(Escada!$BO$31=25,Escada!$BO$29,0)</f>
        <v>0</v>
      </c>
      <c r="G68" s="55">
        <f>IF(Escada!$BO$31=30,Escada!$BO$29,0)</f>
        <v>0</v>
      </c>
      <c r="H68" s="55">
        <f>IF(Escada!$BO$31=35,Escada!$BO$29,0)</f>
        <v>0</v>
      </c>
      <c r="I68" s="55">
        <f>IF(Escada!$BO$31=40,Escada!$BO$29,0)</f>
        <v>0</v>
      </c>
      <c r="J68" s="55">
        <f>IF(Escada!$BO$31=$J$4,Escada!$BO$29,0)</f>
        <v>0</v>
      </c>
      <c r="K68" s="55">
        <f>Escada!BO30</f>
        <v>0</v>
      </c>
      <c r="L68" s="39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</row>
    <row r="69" spans="2:43" ht="21" thickTop="1" x14ac:dyDescent="0.65">
      <c r="B69" s="661" t="s">
        <v>111</v>
      </c>
      <c r="C69" s="664">
        <v>2000</v>
      </c>
      <c r="D69" s="44" t="s">
        <v>170</v>
      </c>
      <c r="E69" s="89">
        <v>9</v>
      </c>
      <c r="F69" s="45">
        <f>Barrilete!G109+Barrilete!G219</f>
        <v>0</v>
      </c>
      <c r="G69" s="45">
        <f>Barrilete!H109+Barrilete!H219</f>
        <v>0</v>
      </c>
      <c r="H69" s="45">
        <f>Barrilete!I109+Barrilete!I219</f>
        <v>0</v>
      </c>
      <c r="I69" s="45">
        <f>Barrilete!J109+Barrilete!J219</f>
        <v>0</v>
      </c>
      <c r="J69" s="45">
        <f>Barrilete!K109+Barrilete!K219</f>
        <v>0</v>
      </c>
      <c r="K69" s="56">
        <f>Barrilete!F109+Barrilete!F219</f>
        <v>0</v>
      </c>
      <c r="L69" s="39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</row>
    <row r="70" spans="2:43" ht="14.25" customHeight="1" x14ac:dyDescent="0.65">
      <c r="B70" s="662"/>
      <c r="C70" s="665"/>
      <c r="D70" s="47" t="s">
        <v>171</v>
      </c>
      <c r="E70" s="48">
        <f>E69</f>
        <v>9</v>
      </c>
      <c r="F70" s="49">
        <f>Barrilete!G329</f>
        <v>0</v>
      </c>
      <c r="G70" s="49">
        <f>Barrilete!H329</f>
        <v>0</v>
      </c>
      <c r="H70" s="49">
        <f>Barrilete!I329</f>
        <v>0</v>
      </c>
      <c r="I70" s="49">
        <f>Barrilete!J329</f>
        <v>0</v>
      </c>
      <c r="J70" s="49">
        <f>Barrilete!K329</f>
        <v>0</v>
      </c>
      <c r="K70" s="50">
        <f>Barrilete!F329</f>
        <v>0</v>
      </c>
      <c r="L70" s="39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</row>
    <row r="71" spans="2:43" ht="14.25" customHeight="1" x14ac:dyDescent="0.65">
      <c r="B71" s="662"/>
      <c r="C71" s="665"/>
      <c r="D71" s="51" t="s">
        <v>172</v>
      </c>
      <c r="E71" s="48">
        <f>E69</f>
        <v>9</v>
      </c>
      <c r="F71" s="49">
        <f>Barrilete!G439</f>
        <v>0</v>
      </c>
      <c r="G71" s="49">
        <f>Barrilete!H439</f>
        <v>0</v>
      </c>
      <c r="H71" s="49">
        <f>Barrilete!I439</f>
        <v>0</v>
      </c>
      <c r="I71" s="49">
        <f>Barrilete!J439</f>
        <v>0</v>
      </c>
      <c r="J71" s="49">
        <f>Barrilete!K439</f>
        <v>0</v>
      </c>
      <c r="K71" s="50">
        <f>Barrilete!F439</f>
        <v>0</v>
      </c>
      <c r="L71" s="39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</row>
    <row r="72" spans="2:43" ht="14.25" customHeight="1" thickBot="1" x14ac:dyDescent="0.7">
      <c r="B72" s="663"/>
      <c r="C72" s="666"/>
      <c r="D72" s="52" t="s">
        <v>173</v>
      </c>
      <c r="E72" s="53">
        <f>E69</f>
        <v>9</v>
      </c>
      <c r="F72" s="55">
        <f>IF(Escada!$BT$31=25,Escada!$BT$29,0)</f>
        <v>0</v>
      </c>
      <c r="G72" s="55">
        <f>IF(Escada!$BT$31=30,Escada!$BT$29,0)</f>
        <v>0</v>
      </c>
      <c r="H72" s="55">
        <f>IF(Escada!$BT$31=35,Escada!$BT$29,0)</f>
        <v>0</v>
      </c>
      <c r="I72" s="55">
        <f>IF(Escada!$BT$31=40,Escada!$BT$29,0)</f>
        <v>0</v>
      </c>
      <c r="J72" s="55">
        <f>IF(Escada!$BT$31=$J$4,Escada!$BT$29,0)</f>
        <v>0</v>
      </c>
      <c r="K72" s="55">
        <f>Escada!BT30</f>
        <v>0</v>
      </c>
      <c r="L72" s="39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</row>
    <row r="73" spans="2:43" ht="21" thickTop="1" x14ac:dyDescent="0.65">
      <c r="B73" s="661" t="s">
        <v>112</v>
      </c>
      <c r="C73" s="664">
        <v>2000</v>
      </c>
      <c r="D73" s="44" t="s">
        <v>170</v>
      </c>
      <c r="E73" s="89">
        <v>9</v>
      </c>
      <c r="F73" s="45">
        <f>Cobertura!G109+Cobertura!G219</f>
        <v>0</v>
      </c>
      <c r="G73" s="45">
        <f>Cobertura!H109+Cobertura!H219</f>
        <v>0</v>
      </c>
      <c r="H73" s="45">
        <f>Cobertura!I109+Cobertura!I219</f>
        <v>0</v>
      </c>
      <c r="I73" s="45">
        <f>Cobertura!J109+Cobertura!J219</f>
        <v>0</v>
      </c>
      <c r="J73" s="45">
        <f>Cobertura!K109+Cobertura!K219</f>
        <v>0</v>
      </c>
      <c r="K73" s="56">
        <f>Cobertura!F109+Cobertura!F219</f>
        <v>0</v>
      </c>
      <c r="L73" s="39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</row>
    <row r="74" spans="2:43" ht="14.25" customHeight="1" x14ac:dyDescent="0.65">
      <c r="B74" s="662"/>
      <c r="C74" s="665"/>
      <c r="D74" s="47" t="s">
        <v>171</v>
      </c>
      <c r="E74" s="48">
        <f>E73</f>
        <v>9</v>
      </c>
      <c r="F74" s="49">
        <f>Cobertura!G329</f>
        <v>0</v>
      </c>
      <c r="G74" s="49">
        <f>Cobertura!H329</f>
        <v>0</v>
      </c>
      <c r="H74" s="49">
        <f>Cobertura!I329</f>
        <v>0</v>
      </c>
      <c r="I74" s="49">
        <f>Cobertura!J329</f>
        <v>0</v>
      </c>
      <c r="J74" s="49">
        <f>Cobertura!K329</f>
        <v>0</v>
      </c>
      <c r="K74" s="50">
        <f>Cobertura!F329</f>
        <v>0</v>
      </c>
      <c r="L74" s="39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</row>
    <row r="75" spans="2:43" ht="14.25" customHeight="1" x14ac:dyDescent="0.65">
      <c r="B75" s="662"/>
      <c r="C75" s="665"/>
      <c r="D75" s="51" t="s">
        <v>172</v>
      </c>
      <c r="E75" s="48">
        <f>E73</f>
        <v>9</v>
      </c>
      <c r="F75" s="49">
        <f>Cobertura!G439</f>
        <v>0</v>
      </c>
      <c r="G75" s="49">
        <f>Cobertura!H439</f>
        <v>0</v>
      </c>
      <c r="H75" s="49">
        <f>Cobertura!I439</f>
        <v>0</v>
      </c>
      <c r="I75" s="49">
        <f>Cobertura!J439</f>
        <v>0</v>
      </c>
      <c r="J75" s="49">
        <f>Cobertura!K439</f>
        <v>0</v>
      </c>
      <c r="K75" s="50">
        <f>Cobertura!F439</f>
        <v>0</v>
      </c>
      <c r="L75" s="39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</row>
    <row r="76" spans="2:43" ht="14.25" customHeight="1" thickBot="1" x14ac:dyDescent="0.7">
      <c r="B76" s="663"/>
      <c r="C76" s="666"/>
      <c r="D76" s="52" t="s">
        <v>173</v>
      </c>
      <c r="E76" s="53">
        <f>E73</f>
        <v>9</v>
      </c>
      <c r="F76" s="55">
        <f>IF(Escada!$BY$31=25,Escada!$BY$29,0)</f>
        <v>0</v>
      </c>
      <c r="G76" s="55">
        <f>IF(Escada!$BY$31=30,Escada!$BY$29,0)</f>
        <v>0</v>
      </c>
      <c r="H76" s="55">
        <f>IF(Escada!$BY$31=35,Escada!$BY$29,0)</f>
        <v>0</v>
      </c>
      <c r="I76" s="55">
        <f>IF(Escada!$BY$31=40,Escada!$BY$29,0)</f>
        <v>0</v>
      </c>
      <c r="J76" s="55">
        <f>IF(Escada!$BY$31=$J$4,Escada!$BY$29,0)</f>
        <v>0</v>
      </c>
      <c r="K76" s="55">
        <f>Escada!BY30</f>
        <v>0</v>
      </c>
      <c r="L76" s="39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</row>
    <row r="77" spans="2:43" ht="9.9" customHeight="1" thickTop="1" x14ac:dyDescent="0.65">
      <c r="C77" s="2"/>
      <c r="L77" s="39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</row>
    <row r="78" spans="2:43" ht="18" customHeight="1" thickBot="1" x14ac:dyDescent="0.7">
      <c r="B78" s="58" t="s">
        <v>286</v>
      </c>
      <c r="G78" s="60"/>
      <c r="H78" s="59"/>
      <c r="I78" s="61"/>
      <c r="J78" s="61"/>
      <c r="K78" s="46"/>
      <c r="L78" s="39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</row>
    <row r="79" spans="2:43" ht="18" customHeight="1" thickTop="1" thickBot="1" x14ac:dyDescent="0.7">
      <c r="B79" s="79" t="s">
        <v>175</v>
      </c>
      <c r="C79" s="80"/>
      <c r="D79" s="80"/>
      <c r="E79" s="80"/>
      <c r="F79" s="80"/>
      <c r="G79" s="80"/>
      <c r="H79" s="80"/>
      <c r="I79" s="80"/>
      <c r="J79" s="81"/>
      <c r="K79" s="46"/>
      <c r="L79" s="39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</row>
    <row r="80" spans="2:43" s="63" customFormat="1" ht="30" customHeight="1" thickTop="1" thickBot="1" x14ac:dyDescent="0.65">
      <c r="B80" s="659" t="s">
        <v>1</v>
      </c>
      <c r="C80" s="667"/>
      <c r="D80" s="667"/>
      <c r="E80" s="667"/>
      <c r="F80" s="660"/>
      <c r="G80" s="659" t="s">
        <v>176</v>
      </c>
      <c r="H80" s="660"/>
      <c r="I80" s="83" t="s">
        <v>5</v>
      </c>
      <c r="J80" s="82" t="s">
        <v>177</v>
      </c>
      <c r="K80" s="62"/>
      <c r="L80" s="39"/>
      <c r="M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</row>
    <row r="81" spans="2:43" ht="18" customHeight="1" thickTop="1" x14ac:dyDescent="0.65">
      <c r="B81" s="685" t="s">
        <v>178</v>
      </c>
      <c r="C81" s="686"/>
      <c r="D81" s="686"/>
      <c r="E81" s="686"/>
      <c r="F81" s="687"/>
      <c r="G81" s="96" t="s">
        <v>179</v>
      </c>
      <c r="H81" s="97"/>
      <c r="I81" s="64" t="s">
        <v>10</v>
      </c>
      <c r="J81" s="84">
        <f>SUMIF(E5:E76,9,J5:J76)</f>
        <v>0</v>
      </c>
      <c r="K81" s="46"/>
      <c r="L81" s="39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</row>
    <row r="82" spans="2:43" ht="18" customHeight="1" x14ac:dyDescent="0.65">
      <c r="B82" s="671" t="s">
        <v>180</v>
      </c>
      <c r="C82" s="672"/>
      <c r="D82" s="672"/>
      <c r="E82" s="672"/>
      <c r="F82" s="673"/>
      <c r="G82" s="98" t="s">
        <v>179</v>
      </c>
      <c r="H82" s="99"/>
      <c r="I82" s="65" t="s">
        <v>10</v>
      </c>
      <c r="J82" s="85">
        <f>SUMIF(E5:E76,10,J5:J76)</f>
        <v>0</v>
      </c>
      <c r="K82" s="46"/>
      <c r="L82" s="39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</row>
    <row r="83" spans="2:43" ht="18" customHeight="1" x14ac:dyDescent="0.65">
      <c r="B83" s="671" t="s">
        <v>181</v>
      </c>
      <c r="C83" s="672"/>
      <c r="D83" s="672"/>
      <c r="E83" s="672"/>
      <c r="F83" s="673"/>
      <c r="G83" s="98" t="s">
        <v>182</v>
      </c>
      <c r="H83" s="99"/>
      <c r="I83" s="65" t="s">
        <v>10</v>
      </c>
      <c r="J83" s="85">
        <f>SUMIF(E5:E76,12,J5:J76)</f>
        <v>0</v>
      </c>
      <c r="K83" s="46"/>
      <c r="L83" s="39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</row>
    <row r="84" spans="2:43" ht="18" customHeight="1" x14ac:dyDescent="0.65">
      <c r="B84" s="671" t="s">
        <v>183</v>
      </c>
      <c r="C84" s="672"/>
      <c r="D84" s="672"/>
      <c r="E84" s="672"/>
      <c r="F84" s="673"/>
      <c r="G84" s="98" t="s">
        <v>184</v>
      </c>
      <c r="H84" s="99"/>
      <c r="I84" s="65" t="s">
        <v>10</v>
      </c>
      <c r="J84" s="85">
        <f>SUMIF(E5:E76,14,J5:J76)</f>
        <v>0</v>
      </c>
      <c r="K84" s="46"/>
      <c r="L84" s="39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</row>
    <row r="85" spans="2:43" ht="18" customHeight="1" x14ac:dyDescent="0.65">
      <c r="B85" s="671" t="s">
        <v>185</v>
      </c>
      <c r="C85" s="672"/>
      <c r="D85" s="672"/>
      <c r="E85" s="672"/>
      <c r="F85" s="673"/>
      <c r="G85" s="98" t="s">
        <v>186</v>
      </c>
      <c r="H85" s="99"/>
      <c r="I85" s="65" t="s">
        <v>10</v>
      </c>
      <c r="J85" s="85">
        <f>SUMIF(E5:E76,16,J5:J76)</f>
        <v>0</v>
      </c>
      <c r="K85" s="46"/>
      <c r="L85" s="39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</row>
    <row r="86" spans="2:43" ht="18" customHeight="1" x14ac:dyDescent="0.65">
      <c r="B86" s="671" t="s">
        <v>187</v>
      </c>
      <c r="C86" s="672"/>
      <c r="D86" s="672"/>
      <c r="E86" s="672"/>
      <c r="F86" s="673"/>
      <c r="G86" s="100" t="s">
        <v>188</v>
      </c>
      <c r="H86" s="99"/>
      <c r="I86" s="65" t="s">
        <v>10</v>
      </c>
      <c r="J86" s="85">
        <f>SUMIF(E5:E76,18,J5:J76)</f>
        <v>0</v>
      </c>
      <c r="K86" s="46"/>
      <c r="L86" s="39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</row>
    <row r="87" spans="2:43" ht="18" customHeight="1" x14ac:dyDescent="0.65">
      <c r="B87" s="668" t="s">
        <v>189</v>
      </c>
      <c r="C87" s="669"/>
      <c r="D87" s="669"/>
      <c r="E87" s="669"/>
      <c r="F87" s="670"/>
      <c r="G87" s="98" t="s">
        <v>179</v>
      </c>
      <c r="H87" s="101"/>
      <c r="I87" s="66" t="s">
        <v>10</v>
      </c>
      <c r="J87" s="86">
        <f>SUMIF(E5:E76,9,I5:I76)</f>
        <v>0</v>
      </c>
      <c r="K87" s="46"/>
      <c r="L87" s="39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</row>
    <row r="88" spans="2:43" ht="18" customHeight="1" x14ac:dyDescent="0.65">
      <c r="B88" s="668" t="s">
        <v>190</v>
      </c>
      <c r="C88" s="669"/>
      <c r="D88" s="669"/>
      <c r="E88" s="669"/>
      <c r="F88" s="670"/>
      <c r="G88" s="98" t="s">
        <v>179</v>
      </c>
      <c r="H88" s="99"/>
      <c r="I88" s="65" t="s">
        <v>10</v>
      </c>
      <c r="J88" s="85">
        <f>SUMIF(E5:E76,10,I5:I76)</f>
        <v>0</v>
      </c>
      <c r="K88" s="46"/>
      <c r="L88" s="39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</row>
    <row r="89" spans="2:43" ht="18" customHeight="1" x14ac:dyDescent="0.65">
      <c r="B89" s="668" t="s">
        <v>191</v>
      </c>
      <c r="C89" s="669"/>
      <c r="D89" s="669"/>
      <c r="E89" s="669"/>
      <c r="F89" s="670"/>
      <c r="G89" s="98" t="s">
        <v>182</v>
      </c>
      <c r="H89" s="99"/>
      <c r="I89" s="65" t="s">
        <v>10</v>
      </c>
      <c r="J89" s="85">
        <f>SUMIF(E5:E76,12,I5:I76)</f>
        <v>0</v>
      </c>
      <c r="K89" s="46"/>
      <c r="L89" s="39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</row>
    <row r="90" spans="2:43" ht="18" customHeight="1" x14ac:dyDescent="0.65">
      <c r="B90" s="668" t="s">
        <v>192</v>
      </c>
      <c r="C90" s="669"/>
      <c r="D90" s="669"/>
      <c r="E90" s="669"/>
      <c r="F90" s="670"/>
      <c r="G90" s="98" t="s">
        <v>184</v>
      </c>
      <c r="H90" s="99"/>
      <c r="I90" s="65" t="s">
        <v>10</v>
      </c>
      <c r="J90" s="85">
        <f>SUMIF(E5:E76,14,I5:I76)</f>
        <v>0</v>
      </c>
      <c r="K90" s="46"/>
      <c r="L90" s="39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</row>
    <row r="91" spans="2:43" ht="18" customHeight="1" x14ac:dyDescent="0.65">
      <c r="B91" s="668" t="s">
        <v>193</v>
      </c>
      <c r="C91" s="669"/>
      <c r="D91" s="669"/>
      <c r="E91" s="669"/>
      <c r="F91" s="670"/>
      <c r="G91" s="98" t="s">
        <v>186</v>
      </c>
      <c r="H91" s="99"/>
      <c r="I91" s="65" t="s">
        <v>10</v>
      </c>
      <c r="J91" s="85">
        <f>SUMIF(E5:E76,16,I5:I76)</f>
        <v>0</v>
      </c>
      <c r="K91" s="46"/>
      <c r="L91" s="39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</row>
    <row r="92" spans="2:43" ht="18" customHeight="1" x14ac:dyDescent="0.65">
      <c r="B92" s="668" t="s">
        <v>194</v>
      </c>
      <c r="C92" s="669"/>
      <c r="D92" s="669"/>
      <c r="E92" s="669"/>
      <c r="F92" s="670"/>
      <c r="G92" s="100" t="s">
        <v>188</v>
      </c>
      <c r="H92" s="99"/>
      <c r="I92" s="65" t="s">
        <v>10</v>
      </c>
      <c r="J92" s="85">
        <f>SUMIF(E5:E76,18,I5:I76)</f>
        <v>0</v>
      </c>
      <c r="K92" s="46"/>
      <c r="L92" s="39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</row>
    <row r="93" spans="2:43" ht="18" customHeight="1" x14ac:dyDescent="0.65">
      <c r="B93" s="668" t="s">
        <v>195</v>
      </c>
      <c r="C93" s="669"/>
      <c r="D93" s="669"/>
      <c r="E93" s="669"/>
      <c r="F93" s="670"/>
      <c r="G93" s="98" t="s">
        <v>179</v>
      </c>
      <c r="H93" s="99"/>
      <c r="I93" s="65" t="s">
        <v>10</v>
      </c>
      <c r="J93" s="85">
        <f>SUMIF(E5:E76,9,H5:H76)</f>
        <v>0</v>
      </c>
      <c r="K93" s="46"/>
      <c r="L93" s="39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</row>
    <row r="94" spans="2:43" ht="18" customHeight="1" x14ac:dyDescent="0.65">
      <c r="B94" s="668" t="s">
        <v>196</v>
      </c>
      <c r="C94" s="669"/>
      <c r="D94" s="669"/>
      <c r="E94" s="669"/>
      <c r="F94" s="670"/>
      <c r="G94" s="98" t="s">
        <v>179</v>
      </c>
      <c r="H94" s="99"/>
      <c r="I94" s="65" t="s">
        <v>10</v>
      </c>
      <c r="J94" s="85">
        <f>SUMIF(E5:E76,10,H5:H76)</f>
        <v>0</v>
      </c>
      <c r="K94" s="46"/>
      <c r="L94" s="39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</row>
    <row r="95" spans="2:43" ht="18" customHeight="1" x14ac:dyDescent="0.65">
      <c r="B95" s="668" t="s">
        <v>197</v>
      </c>
      <c r="C95" s="669"/>
      <c r="D95" s="669"/>
      <c r="E95" s="669"/>
      <c r="F95" s="670"/>
      <c r="G95" s="98" t="s">
        <v>182</v>
      </c>
      <c r="H95" s="99"/>
      <c r="I95" s="65" t="s">
        <v>10</v>
      </c>
      <c r="J95" s="85">
        <f>SUMIF(E5:E76,12,H5:H76)</f>
        <v>0</v>
      </c>
      <c r="K95" s="46"/>
      <c r="L95" s="39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</row>
    <row r="96" spans="2:43" ht="18" customHeight="1" x14ac:dyDescent="0.65">
      <c r="B96" s="668" t="s">
        <v>198</v>
      </c>
      <c r="C96" s="669"/>
      <c r="D96" s="669"/>
      <c r="E96" s="669"/>
      <c r="F96" s="670"/>
      <c r="G96" s="98" t="s">
        <v>184</v>
      </c>
      <c r="H96" s="99"/>
      <c r="I96" s="65" t="s">
        <v>10</v>
      </c>
      <c r="J96" s="85">
        <f>SUMIF(E5:E76,14,H5:H76)</f>
        <v>0</v>
      </c>
      <c r="K96" s="46"/>
      <c r="L96" s="39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</row>
    <row r="97" spans="2:43" ht="18" customHeight="1" x14ac:dyDescent="0.65">
      <c r="B97" s="668" t="s">
        <v>199</v>
      </c>
      <c r="C97" s="669"/>
      <c r="D97" s="669"/>
      <c r="E97" s="669"/>
      <c r="F97" s="670"/>
      <c r="G97" s="98" t="s">
        <v>186</v>
      </c>
      <c r="H97" s="99"/>
      <c r="I97" s="65" t="s">
        <v>10</v>
      </c>
      <c r="J97" s="85">
        <f>SUMIF(E5:E76,16,H5:H76)</f>
        <v>0</v>
      </c>
      <c r="K97" s="46"/>
      <c r="L97" s="39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</row>
    <row r="98" spans="2:43" ht="18" customHeight="1" x14ac:dyDescent="0.65">
      <c r="B98" s="668" t="s">
        <v>200</v>
      </c>
      <c r="C98" s="669"/>
      <c r="D98" s="669"/>
      <c r="E98" s="669"/>
      <c r="F98" s="670"/>
      <c r="G98" s="100" t="s">
        <v>188</v>
      </c>
      <c r="H98" s="99"/>
      <c r="I98" s="65" t="s">
        <v>10</v>
      </c>
      <c r="J98" s="85">
        <f>SUMIF(E5:E76,18,H5:H76)</f>
        <v>0</v>
      </c>
      <c r="K98" s="46"/>
      <c r="L98" s="39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</row>
    <row r="99" spans="2:43" ht="18" customHeight="1" x14ac:dyDescent="0.65">
      <c r="B99" s="668" t="s">
        <v>201</v>
      </c>
      <c r="C99" s="669"/>
      <c r="D99" s="669"/>
      <c r="E99" s="669"/>
      <c r="F99" s="670"/>
      <c r="G99" s="98" t="s">
        <v>179</v>
      </c>
      <c r="H99" s="99"/>
      <c r="I99" s="65" t="s">
        <v>10</v>
      </c>
      <c r="J99" s="85">
        <f>SUMIF(E5:E76,9,G5:G76)</f>
        <v>0</v>
      </c>
      <c r="K99" s="46"/>
      <c r="L99" s="39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</row>
    <row r="100" spans="2:43" ht="18" customHeight="1" x14ac:dyDescent="0.65">
      <c r="B100" s="668" t="s">
        <v>202</v>
      </c>
      <c r="C100" s="669"/>
      <c r="D100" s="669"/>
      <c r="E100" s="669"/>
      <c r="F100" s="670"/>
      <c r="G100" s="98" t="s">
        <v>179</v>
      </c>
      <c r="H100" s="99"/>
      <c r="I100" s="65" t="s">
        <v>10</v>
      </c>
      <c r="J100" s="85">
        <f>SUMIF(E5:E76,10,G5:G76)</f>
        <v>0</v>
      </c>
      <c r="K100" s="46"/>
      <c r="L100" s="39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</row>
    <row r="101" spans="2:43" ht="18" customHeight="1" x14ac:dyDescent="0.65">
      <c r="B101" s="668" t="s">
        <v>203</v>
      </c>
      <c r="C101" s="669"/>
      <c r="D101" s="669"/>
      <c r="E101" s="669"/>
      <c r="F101" s="670"/>
      <c r="G101" s="98" t="s">
        <v>182</v>
      </c>
      <c r="H101" s="99"/>
      <c r="I101" s="65" t="s">
        <v>10</v>
      </c>
      <c r="J101" s="85">
        <f>SUMIF(E5:E76,12,G5:G76)</f>
        <v>0</v>
      </c>
      <c r="K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</row>
    <row r="102" spans="2:43" ht="18" customHeight="1" x14ac:dyDescent="0.65">
      <c r="B102" s="668" t="s">
        <v>204</v>
      </c>
      <c r="C102" s="669"/>
      <c r="D102" s="669"/>
      <c r="E102" s="669"/>
      <c r="F102" s="670"/>
      <c r="G102" s="98" t="s">
        <v>184</v>
      </c>
      <c r="H102" s="99"/>
      <c r="I102" s="65" t="s">
        <v>10</v>
      </c>
      <c r="J102" s="85">
        <f>SUMIF(E5:E76,14,G5:G76)</f>
        <v>0</v>
      </c>
      <c r="K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</row>
    <row r="103" spans="2:43" ht="18" customHeight="1" x14ac:dyDescent="0.65">
      <c r="B103" s="668" t="s">
        <v>205</v>
      </c>
      <c r="C103" s="669"/>
      <c r="D103" s="669"/>
      <c r="E103" s="669"/>
      <c r="F103" s="670"/>
      <c r="G103" s="98" t="s">
        <v>186</v>
      </c>
      <c r="H103" s="99"/>
      <c r="I103" s="65" t="s">
        <v>10</v>
      </c>
      <c r="J103" s="85">
        <f>SUMIF(E5:E76,16,G5:G76)</f>
        <v>0</v>
      </c>
      <c r="K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</row>
    <row r="104" spans="2:43" ht="18" customHeight="1" x14ac:dyDescent="0.65">
      <c r="B104" s="668" t="s">
        <v>206</v>
      </c>
      <c r="C104" s="669"/>
      <c r="D104" s="669"/>
      <c r="E104" s="669"/>
      <c r="F104" s="670"/>
      <c r="G104" s="100" t="s">
        <v>188</v>
      </c>
      <c r="H104" s="99"/>
      <c r="I104" s="65" t="s">
        <v>10</v>
      </c>
      <c r="J104" s="85">
        <f>SUMIF(E5:E76,18,G5:G76)</f>
        <v>0</v>
      </c>
      <c r="K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</row>
    <row r="105" spans="2:43" ht="18" customHeight="1" x14ac:dyDescent="0.65">
      <c r="B105" s="668" t="s">
        <v>207</v>
      </c>
      <c r="C105" s="669"/>
      <c r="D105" s="669"/>
      <c r="E105" s="669"/>
      <c r="F105" s="670"/>
      <c r="G105" s="98" t="s">
        <v>179</v>
      </c>
      <c r="H105" s="99"/>
      <c r="I105" s="65" t="s">
        <v>10</v>
      </c>
      <c r="J105" s="85">
        <f>SUMIF(E5:E76,9,F5:F76)</f>
        <v>0</v>
      </c>
      <c r="K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</row>
    <row r="106" spans="2:43" ht="18" customHeight="1" x14ac:dyDescent="0.65">
      <c r="B106" s="668" t="s">
        <v>208</v>
      </c>
      <c r="C106" s="669"/>
      <c r="D106" s="669"/>
      <c r="E106" s="669"/>
      <c r="F106" s="670"/>
      <c r="G106" s="98" t="s">
        <v>179</v>
      </c>
      <c r="H106" s="99"/>
      <c r="I106" s="65" t="s">
        <v>10</v>
      </c>
      <c r="J106" s="85">
        <f>SUMIF(E5:E76,10,F5:F76)</f>
        <v>0</v>
      </c>
      <c r="K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</row>
    <row r="107" spans="2:43" ht="18" customHeight="1" x14ac:dyDescent="0.65">
      <c r="B107" s="668" t="s">
        <v>209</v>
      </c>
      <c r="C107" s="669"/>
      <c r="D107" s="669"/>
      <c r="E107" s="669"/>
      <c r="F107" s="670"/>
      <c r="G107" s="98" t="s">
        <v>182</v>
      </c>
      <c r="H107" s="99"/>
      <c r="I107" s="65" t="s">
        <v>10</v>
      </c>
      <c r="J107" s="85">
        <f>SUMIF(E5:E76,12,F5:F76)</f>
        <v>0</v>
      </c>
      <c r="K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</row>
    <row r="108" spans="2:43" ht="18" customHeight="1" x14ac:dyDescent="0.65">
      <c r="B108" s="668" t="s">
        <v>210</v>
      </c>
      <c r="C108" s="669"/>
      <c r="D108" s="669"/>
      <c r="E108" s="669"/>
      <c r="F108" s="670"/>
      <c r="G108" s="98" t="s">
        <v>184</v>
      </c>
      <c r="H108" s="99"/>
      <c r="I108" s="65" t="s">
        <v>10</v>
      </c>
      <c r="J108" s="85">
        <f>SUMIF(E5:E76,14,F5:F76)</f>
        <v>0</v>
      </c>
      <c r="K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</row>
    <row r="109" spans="2:43" ht="18" customHeight="1" x14ac:dyDescent="0.65">
      <c r="B109" s="668" t="s">
        <v>211</v>
      </c>
      <c r="C109" s="669"/>
      <c r="D109" s="669"/>
      <c r="E109" s="669"/>
      <c r="F109" s="670"/>
      <c r="G109" s="98" t="s">
        <v>186</v>
      </c>
      <c r="H109" s="99"/>
      <c r="I109" s="65" t="s">
        <v>10</v>
      </c>
      <c r="J109" s="85">
        <f>SUMIF(E5:E76,16,F5:F76)</f>
        <v>0</v>
      </c>
      <c r="K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</row>
    <row r="110" spans="2:43" ht="18" customHeight="1" thickBot="1" x14ac:dyDescent="0.7">
      <c r="B110" s="691" t="s">
        <v>212</v>
      </c>
      <c r="C110" s="692"/>
      <c r="D110" s="692"/>
      <c r="E110" s="692"/>
      <c r="F110" s="693"/>
      <c r="G110" s="98" t="s">
        <v>188</v>
      </c>
      <c r="H110" s="102"/>
      <c r="I110" s="67" t="s">
        <v>10</v>
      </c>
      <c r="J110" s="87">
        <f>SUMIF(E5:E76,18,F5:F76)</f>
        <v>0</v>
      </c>
      <c r="K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</row>
    <row r="111" spans="2:43" ht="14.1" customHeight="1" thickTop="1" x14ac:dyDescent="0.65">
      <c r="B111" s="59"/>
      <c r="C111" s="2"/>
      <c r="G111" s="68"/>
      <c r="J111" s="69"/>
      <c r="K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</row>
    <row r="112" spans="2:43" ht="14.1" customHeight="1" x14ac:dyDescent="0.65">
      <c r="B112" s="59"/>
      <c r="C112" s="2"/>
      <c r="J112" s="69"/>
      <c r="K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</row>
    <row r="113" spans="2:43" ht="14.1" customHeight="1" thickBot="1" x14ac:dyDescent="0.7">
      <c r="B113" s="59"/>
      <c r="C113" s="2"/>
      <c r="I113" s="70"/>
      <c r="J113" s="69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</row>
    <row r="114" spans="2:43" ht="18" customHeight="1" thickTop="1" thickBot="1" x14ac:dyDescent="0.7">
      <c r="B114" s="79" t="s">
        <v>213</v>
      </c>
      <c r="C114" s="80"/>
      <c r="D114" s="80"/>
      <c r="E114" s="80"/>
      <c r="F114" s="80"/>
      <c r="G114" s="80"/>
      <c r="H114" s="80"/>
      <c r="I114" s="80"/>
      <c r="J114" s="81"/>
      <c r="K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</row>
    <row r="115" spans="2:43" ht="30" customHeight="1" thickTop="1" thickBot="1" x14ac:dyDescent="0.7">
      <c r="B115" s="659" t="s">
        <v>1</v>
      </c>
      <c r="C115" s="667"/>
      <c r="D115" s="667"/>
      <c r="E115" s="667"/>
      <c r="F115" s="660"/>
      <c r="G115" s="659" t="s">
        <v>176</v>
      </c>
      <c r="H115" s="660"/>
      <c r="I115" s="83" t="s">
        <v>5</v>
      </c>
      <c r="J115" s="82" t="s">
        <v>177</v>
      </c>
      <c r="K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</row>
    <row r="116" spans="2:43" ht="18" customHeight="1" thickTop="1" thickBot="1" x14ac:dyDescent="0.7">
      <c r="B116" s="694" t="s">
        <v>214</v>
      </c>
      <c r="C116" s="695"/>
      <c r="D116" s="695"/>
      <c r="E116" s="695"/>
      <c r="F116" s="696"/>
      <c r="G116" s="72" t="s">
        <v>215</v>
      </c>
      <c r="H116" s="73"/>
      <c r="I116" s="71" t="s">
        <v>10</v>
      </c>
      <c r="J116" s="74">
        <f>Cortinas!J57</f>
        <v>0</v>
      </c>
      <c r="K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</row>
    <row r="117" spans="2:43" ht="18" customHeight="1" thickTop="1" thickBot="1" x14ac:dyDescent="0.7">
      <c r="B117" s="688" t="s">
        <v>8</v>
      </c>
      <c r="C117" s="689"/>
      <c r="D117" s="689"/>
      <c r="E117" s="689"/>
      <c r="F117" s="690"/>
      <c r="G117" s="72" t="s">
        <v>215</v>
      </c>
      <c r="H117" s="73"/>
      <c r="I117" s="71" t="s">
        <v>10</v>
      </c>
      <c r="J117" s="74">
        <f>Cortinas!K57</f>
        <v>0</v>
      </c>
      <c r="K117" s="7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</row>
    <row r="118" spans="2:43" ht="18" customHeight="1" thickTop="1" thickBot="1" x14ac:dyDescent="0.7">
      <c r="B118" s="688" t="s">
        <v>14</v>
      </c>
      <c r="C118" s="689"/>
      <c r="D118" s="689"/>
      <c r="E118" s="689"/>
      <c r="F118" s="690"/>
      <c r="G118" s="72" t="s">
        <v>215</v>
      </c>
      <c r="H118" s="73"/>
      <c r="I118" s="71" t="s">
        <v>13</v>
      </c>
      <c r="J118" s="74">
        <f>Cortinas!I57</f>
        <v>0</v>
      </c>
      <c r="K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</row>
    <row r="119" spans="2:43" ht="18" customHeight="1" thickTop="1" x14ac:dyDescent="0.65">
      <c r="K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</row>
    <row r="120" spans="2:43" ht="18" customHeight="1" x14ac:dyDescent="0.65">
      <c r="K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</row>
    <row r="121" spans="2:43" ht="18" customHeight="1" x14ac:dyDescent="0.65">
      <c r="K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</row>
    <row r="122" spans="2:43" ht="18" customHeight="1" x14ac:dyDescent="0.65">
      <c r="K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</row>
    <row r="123" spans="2:43" ht="18" customHeight="1" x14ac:dyDescent="0.65">
      <c r="K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</row>
    <row r="124" spans="2:43" ht="18" customHeight="1" x14ac:dyDescent="0.65">
      <c r="K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</row>
    <row r="125" spans="2:43" ht="18" customHeight="1" x14ac:dyDescent="0.65">
      <c r="K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</row>
    <row r="126" spans="2:43" ht="18" customHeight="1" x14ac:dyDescent="0.65">
      <c r="K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</row>
    <row r="127" spans="2:43" ht="18" customHeight="1" x14ac:dyDescent="0.65">
      <c r="K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</row>
    <row r="128" spans="2:43" ht="18" customHeight="1" x14ac:dyDescent="0.65">
      <c r="K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</row>
    <row r="129" spans="11:43" ht="18" customHeight="1" x14ac:dyDescent="0.65">
      <c r="K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</row>
    <row r="130" spans="11:43" ht="18" customHeight="1" x14ac:dyDescent="0.65">
      <c r="K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</row>
    <row r="131" spans="11:43" ht="18" customHeight="1" x14ac:dyDescent="0.65">
      <c r="K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</row>
    <row r="132" spans="11:43" ht="18" customHeight="1" x14ac:dyDescent="0.65">
      <c r="K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</row>
    <row r="133" spans="11:43" ht="18" customHeight="1" x14ac:dyDescent="0.65">
      <c r="K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</row>
    <row r="134" spans="11:43" ht="18" customHeight="1" x14ac:dyDescent="0.65">
      <c r="K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</row>
    <row r="135" spans="11:43" ht="18" customHeight="1" x14ac:dyDescent="0.65">
      <c r="K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</row>
    <row r="136" spans="11:43" ht="18" customHeight="1" x14ac:dyDescent="0.65">
      <c r="K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</row>
    <row r="137" spans="11:43" ht="18" customHeight="1" x14ac:dyDescent="0.65">
      <c r="K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</row>
    <row r="138" spans="11:43" ht="18" customHeight="1" x14ac:dyDescent="0.65">
      <c r="K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</row>
    <row r="139" spans="11:43" ht="18" customHeight="1" x14ac:dyDescent="0.65">
      <c r="K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</row>
    <row r="140" spans="11:43" ht="18" customHeight="1" x14ac:dyDescent="0.65">
      <c r="K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</row>
    <row r="141" spans="11:43" ht="18" customHeight="1" x14ac:dyDescent="0.65">
      <c r="K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</row>
    <row r="142" spans="11:43" ht="18" customHeight="1" x14ac:dyDescent="0.65">
      <c r="K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</row>
    <row r="143" spans="11:43" ht="18" customHeight="1" x14ac:dyDescent="0.65">
      <c r="K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</row>
    <row r="144" spans="11:43" ht="18" customHeight="1" x14ac:dyDescent="0.65">
      <c r="K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</row>
    <row r="145" spans="11:43" ht="18" customHeight="1" x14ac:dyDescent="0.65">
      <c r="K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</row>
    <row r="146" spans="11:43" ht="18" customHeight="1" x14ac:dyDescent="0.65">
      <c r="K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</row>
    <row r="147" spans="11:43" ht="18" customHeight="1" x14ac:dyDescent="0.65">
      <c r="K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</row>
    <row r="148" spans="11:43" ht="18" customHeight="1" x14ac:dyDescent="0.65">
      <c r="K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</row>
    <row r="149" spans="11:43" ht="18" customHeight="1" x14ac:dyDescent="0.65">
      <c r="K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</row>
    <row r="150" spans="11:43" ht="18" customHeight="1" x14ac:dyDescent="0.65">
      <c r="K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</row>
    <row r="151" spans="11:43" ht="18" customHeight="1" x14ac:dyDescent="0.65">
      <c r="K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</row>
    <row r="152" spans="11:43" ht="18" customHeight="1" x14ac:dyDescent="0.65">
      <c r="K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</row>
    <row r="153" spans="11:43" ht="18" customHeight="1" x14ac:dyDescent="0.65">
      <c r="K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</row>
    <row r="154" spans="11:43" ht="18" customHeight="1" x14ac:dyDescent="0.65">
      <c r="K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</row>
    <row r="155" spans="11:43" ht="18" customHeight="1" x14ac:dyDescent="0.65">
      <c r="K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</row>
    <row r="156" spans="11:43" ht="18" customHeight="1" x14ac:dyDescent="0.65">
      <c r="K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</row>
    <row r="157" spans="11:43" ht="18" customHeight="1" x14ac:dyDescent="0.65">
      <c r="K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</row>
    <row r="158" spans="11:43" ht="18" customHeight="1" x14ac:dyDescent="0.65">
      <c r="K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</row>
    <row r="159" spans="11:43" ht="18" customHeight="1" x14ac:dyDescent="0.65">
      <c r="K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</row>
    <row r="160" spans="11:43" ht="18" customHeight="1" x14ac:dyDescent="0.65">
      <c r="K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</row>
    <row r="161" spans="11:43" ht="18" customHeight="1" x14ac:dyDescent="0.65">
      <c r="K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</row>
    <row r="162" spans="11:43" ht="18" customHeight="1" x14ac:dyDescent="0.65">
      <c r="K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</row>
    <row r="163" spans="11:43" ht="18" customHeight="1" x14ac:dyDescent="0.65">
      <c r="K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</row>
    <row r="164" spans="11:43" ht="18" customHeight="1" x14ac:dyDescent="0.65">
      <c r="K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</row>
    <row r="165" spans="11:43" ht="18" customHeight="1" x14ac:dyDescent="0.65">
      <c r="K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</row>
    <row r="166" spans="11:43" ht="18" customHeight="1" x14ac:dyDescent="0.65">
      <c r="K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</row>
    <row r="167" spans="11:43" ht="18" customHeight="1" x14ac:dyDescent="0.65">
      <c r="K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</row>
    <row r="168" spans="11:43" ht="18" customHeight="1" x14ac:dyDescent="0.65">
      <c r="K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</row>
    <row r="169" spans="11:43" ht="18" customHeight="1" x14ac:dyDescent="0.65">
      <c r="K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</row>
    <row r="170" spans="11:43" ht="18" customHeight="1" x14ac:dyDescent="0.65">
      <c r="K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</row>
    <row r="171" spans="11:43" ht="18" customHeight="1" x14ac:dyDescent="0.65">
      <c r="K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</row>
    <row r="172" spans="11:43" ht="18" customHeight="1" x14ac:dyDescent="0.65">
      <c r="K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</row>
    <row r="173" spans="11:43" ht="18" customHeight="1" x14ac:dyDescent="0.65">
      <c r="K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</row>
    <row r="174" spans="11:43" ht="18" customHeight="1" x14ac:dyDescent="0.65">
      <c r="K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</row>
    <row r="175" spans="11:43" ht="18" customHeight="1" x14ac:dyDescent="0.65">
      <c r="K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</row>
    <row r="176" spans="11:43" ht="18" customHeight="1" x14ac:dyDescent="0.65">
      <c r="K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</row>
    <row r="177" spans="11:43" ht="18" customHeight="1" x14ac:dyDescent="0.65">
      <c r="K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</row>
    <row r="178" spans="11:43" ht="18" customHeight="1" x14ac:dyDescent="0.65">
      <c r="K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</row>
    <row r="179" spans="11:43" ht="18" customHeight="1" x14ac:dyDescent="0.65">
      <c r="K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</row>
    <row r="180" spans="11:43" ht="18" customHeight="1" x14ac:dyDescent="0.65">
      <c r="K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</row>
    <row r="181" spans="11:43" ht="18" customHeight="1" x14ac:dyDescent="0.65">
      <c r="K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</row>
    <row r="182" spans="11:43" ht="18" customHeight="1" x14ac:dyDescent="0.65">
      <c r="K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</row>
    <row r="183" spans="11:43" ht="18" customHeight="1" x14ac:dyDescent="0.65">
      <c r="K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</row>
    <row r="184" spans="11:43" ht="18" customHeight="1" x14ac:dyDescent="0.65">
      <c r="K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</row>
    <row r="185" spans="11:43" ht="18" customHeight="1" x14ac:dyDescent="0.65">
      <c r="K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</row>
    <row r="186" spans="11:43" ht="18" customHeight="1" x14ac:dyDescent="0.65">
      <c r="K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</row>
    <row r="187" spans="11:43" ht="18" customHeight="1" x14ac:dyDescent="0.65">
      <c r="K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</row>
    <row r="188" spans="11:43" ht="18" customHeight="1" x14ac:dyDescent="0.65">
      <c r="K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</row>
    <row r="189" spans="11:43" ht="18" customHeight="1" x14ac:dyDescent="0.65">
      <c r="K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</row>
    <row r="190" spans="11:43" ht="18" customHeight="1" x14ac:dyDescent="0.65">
      <c r="K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</row>
    <row r="191" spans="11:43" ht="18" customHeight="1" x14ac:dyDescent="0.65">
      <c r="K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</row>
    <row r="192" spans="11:43" ht="18" customHeight="1" x14ac:dyDescent="0.65">
      <c r="K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</row>
    <row r="193" spans="11:43" ht="18" customHeight="1" x14ac:dyDescent="0.65">
      <c r="K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</row>
    <row r="194" spans="11:43" ht="18" customHeight="1" x14ac:dyDescent="0.65">
      <c r="K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</row>
    <row r="195" spans="11:43" ht="18" customHeight="1" x14ac:dyDescent="0.65">
      <c r="K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</row>
    <row r="196" spans="11:43" ht="18" customHeight="1" x14ac:dyDescent="0.65">
      <c r="K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</row>
    <row r="197" spans="11:43" ht="18" customHeight="1" x14ac:dyDescent="0.65">
      <c r="K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</row>
    <row r="198" spans="11:43" ht="18" customHeight="1" x14ac:dyDescent="0.65">
      <c r="K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</row>
    <row r="199" spans="11:43" ht="18" customHeight="1" x14ac:dyDescent="0.65">
      <c r="K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</row>
    <row r="200" spans="11:43" ht="18" customHeight="1" x14ac:dyDescent="0.65">
      <c r="K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</row>
    <row r="201" spans="11:43" ht="18" customHeight="1" x14ac:dyDescent="0.65">
      <c r="K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</row>
    <row r="202" spans="11:43" ht="18" customHeight="1" x14ac:dyDescent="0.65">
      <c r="K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</row>
    <row r="203" spans="11:43" ht="18" customHeight="1" x14ac:dyDescent="0.65">
      <c r="K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</row>
    <row r="204" spans="11:43" ht="18" customHeight="1" x14ac:dyDescent="0.65">
      <c r="K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</row>
    <row r="205" spans="11:43" ht="18" customHeight="1" x14ac:dyDescent="0.65">
      <c r="K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</row>
    <row r="206" spans="11:43" ht="18" customHeight="1" x14ac:dyDescent="0.65">
      <c r="K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</row>
    <row r="207" spans="11:43" ht="18" customHeight="1" x14ac:dyDescent="0.65">
      <c r="K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</row>
    <row r="208" spans="11:43" ht="18" customHeight="1" x14ac:dyDescent="0.65">
      <c r="K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</row>
    <row r="209" spans="11:43" ht="18" customHeight="1" x14ac:dyDescent="0.65">
      <c r="K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</row>
    <row r="210" spans="11:43" ht="18" customHeight="1" x14ac:dyDescent="0.65">
      <c r="K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</row>
    <row r="211" spans="11:43" ht="18" customHeight="1" x14ac:dyDescent="0.65">
      <c r="K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</row>
    <row r="212" spans="11:43" ht="18" customHeight="1" x14ac:dyDescent="0.65">
      <c r="K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</row>
    <row r="213" spans="11:43" ht="18" customHeight="1" x14ac:dyDescent="0.65">
      <c r="K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</row>
    <row r="214" spans="11:43" ht="18" customHeight="1" x14ac:dyDescent="0.65">
      <c r="K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</row>
    <row r="215" spans="11:43" ht="18" customHeight="1" x14ac:dyDescent="0.65">
      <c r="K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</row>
    <row r="216" spans="11:43" ht="18" customHeight="1" x14ac:dyDescent="0.65">
      <c r="K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</row>
    <row r="217" spans="11:43" ht="18" customHeight="1" x14ac:dyDescent="0.65">
      <c r="K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</row>
    <row r="218" spans="11:43" ht="18" customHeight="1" x14ac:dyDescent="0.65">
      <c r="K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</row>
    <row r="219" spans="11:43" ht="18" customHeight="1" x14ac:dyDescent="0.65">
      <c r="K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</row>
    <row r="220" spans="11:43" ht="18" customHeight="1" x14ac:dyDescent="0.65">
      <c r="K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</row>
    <row r="221" spans="11:43" ht="18" customHeight="1" x14ac:dyDescent="0.65">
      <c r="K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</row>
    <row r="222" spans="11:43" ht="18" customHeight="1" x14ac:dyDescent="0.65">
      <c r="K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</row>
    <row r="223" spans="11:43" ht="18" customHeight="1" x14ac:dyDescent="0.65">
      <c r="K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</row>
    <row r="224" spans="11:43" ht="18" customHeight="1" x14ac:dyDescent="0.65">
      <c r="K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</row>
    <row r="225" spans="11:43" ht="18" customHeight="1" x14ac:dyDescent="0.65">
      <c r="K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</row>
    <row r="226" spans="11:43" ht="18" customHeight="1" x14ac:dyDescent="0.65">
      <c r="K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</row>
    <row r="227" spans="11:43" ht="18" customHeight="1" x14ac:dyDescent="0.65">
      <c r="K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</row>
    <row r="228" spans="11:43" ht="18" customHeight="1" x14ac:dyDescent="0.65">
      <c r="K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</row>
    <row r="229" spans="11:43" ht="18" customHeight="1" x14ac:dyDescent="0.65">
      <c r="K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</row>
    <row r="230" spans="11:43" ht="18" customHeight="1" x14ac:dyDescent="0.65">
      <c r="K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</row>
    <row r="231" spans="11:43" ht="18" customHeight="1" x14ac:dyDescent="0.65">
      <c r="K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</row>
    <row r="232" spans="11:43" ht="18" customHeight="1" x14ac:dyDescent="0.65">
      <c r="K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</row>
    <row r="233" spans="11:43" ht="18" customHeight="1" x14ac:dyDescent="0.65">
      <c r="K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</row>
    <row r="234" spans="11:43" ht="18" customHeight="1" x14ac:dyDescent="0.65">
      <c r="K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</row>
    <row r="235" spans="11:43" ht="18" customHeight="1" x14ac:dyDescent="0.65">
      <c r="K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</row>
    <row r="236" spans="11:43" ht="18" customHeight="1" x14ac:dyDescent="0.65">
      <c r="K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</row>
    <row r="237" spans="11:43" ht="18" customHeight="1" x14ac:dyDescent="0.65">
      <c r="K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</row>
    <row r="238" spans="11:43" ht="18" customHeight="1" x14ac:dyDescent="0.65">
      <c r="K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</row>
    <row r="239" spans="11:43" ht="18" customHeight="1" x14ac:dyDescent="0.65">
      <c r="K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</row>
    <row r="240" spans="11:43" ht="18" customHeight="1" x14ac:dyDescent="0.65">
      <c r="K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</row>
    <row r="241" spans="11:43" ht="18" customHeight="1" x14ac:dyDescent="0.65">
      <c r="K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</row>
    <row r="242" spans="11:43" ht="18" customHeight="1" x14ac:dyDescent="0.65">
      <c r="K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</row>
    <row r="243" spans="11:43" ht="18" customHeight="1" x14ac:dyDescent="0.65">
      <c r="K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</row>
    <row r="244" spans="11:43" ht="18" customHeight="1" x14ac:dyDescent="0.65">
      <c r="K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</row>
    <row r="245" spans="11:43" ht="18" customHeight="1" x14ac:dyDescent="0.65">
      <c r="K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</row>
    <row r="246" spans="11:43" ht="18" customHeight="1" x14ac:dyDescent="0.65">
      <c r="K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</row>
    <row r="247" spans="11:43" ht="18" customHeight="1" x14ac:dyDescent="0.65">
      <c r="K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</row>
    <row r="248" spans="11:43" ht="18" customHeight="1" x14ac:dyDescent="0.65">
      <c r="K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</row>
    <row r="249" spans="11:43" ht="18" customHeight="1" x14ac:dyDescent="0.65">
      <c r="K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</row>
    <row r="250" spans="11:43" ht="18" customHeight="1" x14ac:dyDescent="0.65">
      <c r="K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</row>
    <row r="251" spans="11:43" ht="18" customHeight="1" x14ac:dyDescent="0.6"/>
    <row r="252" spans="11:43" ht="18" customHeight="1" x14ac:dyDescent="0.6"/>
    <row r="253" spans="11:43" ht="18" customHeight="1" x14ac:dyDescent="0.6"/>
    <row r="254" spans="11:43" ht="18" customHeight="1" x14ac:dyDescent="0.6"/>
    <row r="255" spans="11:43" ht="18" customHeight="1" x14ac:dyDescent="0.6"/>
    <row r="256" spans="11:43" ht="18" customHeight="1" x14ac:dyDescent="0.6"/>
    <row r="257" ht="18" customHeight="1" x14ac:dyDescent="0.6"/>
    <row r="258" ht="18" customHeight="1" x14ac:dyDescent="0.6"/>
    <row r="259" ht="18" customHeight="1" x14ac:dyDescent="0.6"/>
    <row r="260" ht="18" customHeight="1" x14ac:dyDescent="0.6"/>
    <row r="261" ht="18" customHeight="1" x14ac:dyDescent="0.6"/>
    <row r="262" ht="18" customHeight="1" x14ac:dyDescent="0.6"/>
    <row r="263" ht="18" customHeight="1" x14ac:dyDescent="0.6"/>
    <row r="264" ht="18" customHeight="1" x14ac:dyDescent="0.6"/>
    <row r="265" ht="18" customHeight="1" x14ac:dyDescent="0.6"/>
    <row r="266" ht="18" customHeight="1" x14ac:dyDescent="0.6"/>
    <row r="267" ht="18" customHeight="1" x14ac:dyDescent="0.6"/>
    <row r="268" ht="18" customHeight="1" x14ac:dyDescent="0.6"/>
    <row r="269" ht="18" customHeight="1" x14ac:dyDescent="0.6"/>
    <row r="270" ht="18" customHeight="1" x14ac:dyDescent="0.6"/>
    <row r="271" ht="18" customHeight="1" x14ac:dyDescent="0.6"/>
    <row r="272" ht="18" customHeight="1" x14ac:dyDescent="0.6"/>
    <row r="273" ht="18" customHeight="1" x14ac:dyDescent="0.6"/>
    <row r="274" ht="18" customHeight="1" x14ac:dyDescent="0.6"/>
    <row r="275" ht="18" customHeight="1" x14ac:dyDescent="0.6"/>
    <row r="276" ht="18" customHeight="1" x14ac:dyDescent="0.6"/>
  </sheetData>
  <protectedRanges>
    <protectedRange password="8439" sqref="B115:C115 B80:C80" name="cabeçalho2"/>
  </protectedRanges>
  <mergeCells count="76">
    <mergeCell ref="B101:F101"/>
    <mergeCell ref="B102:F102"/>
    <mergeCell ref="B103:F103"/>
    <mergeCell ref="B82:F82"/>
    <mergeCell ref="B84:F84"/>
    <mergeCell ref="B85:F85"/>
    <mergeCell ref="B83:F83"/>
    <mergeCell ref="B118:F118"/>
    <mergeCell ref="B109:F109"/>
    <mergeCell ref="B110:F110"/>
    <mergeCell ref="B87:F87"/>
    <mergeCell ref="B88:F88"/>
    <mergeCell ref="B89:F89"/>
    <mergeCell ref="B90:F90"/>
    <mergeCell ref="B116:F116"/>
    <mergeCell ref="B117:F117"/>
    <mergeCell ref="B104:F104"/>
    <mergeCell ref="B105:F105"/>
    <mergeCell ref="B106:F106"/>
    <mergeCell ref="B107:F107"/>
    <mergeCell ref="B108:F108"/>
    <mergeCell ref="B99:F99"/>
    <mergeCell ref="B100:F100"/>
    <mergeCell ref="B29:B32"/>
    <mergeCell ref="B17:B20"/>
    <mergeCell ref="C17:C20"/>
    <mergeCell ref="B21:B24"/>
    <mergeCell ref="C21:C24"/>
    <mergeCell ref="B25:B28"/>
    <mergeCell ref="C25:C28"/>
    <mergeCell ref="E37:E41"/>
    <mergeCell ref="B80:F80"/>
    <mergeCell ref="B81:F81"/>
    <mergeCell ref="B13:B16"/>
    <mergeCell ref="C13:C16"/>
    <mergeCell ref="B57:B60"/>
    <mergeCell ref="C57:C60"/>
    <mergeCell ref="B61:B64"/>
    <mergeCell ref="C61:C64"/>
    <mergeCell ref="B65:B68"/>
    <mergeCell ref="C65:C68"/>
    <mergeCell ref="C29:C32"/>
    <mergeCell ref="B33:B36"/>
    <mergeCell ref="C33:C36"/>
    <mergeCell ref="B37:B46"/>
    <mergeCell ref="C37:C46"/>
    <mergeCell ref="K3:K4"/>
    <mergeCell ref="B5:B8"/>
    <mergeCell ref="C5:C8"/>
    <mergeCell ref="B9:B12"/>
    <mergeCell ref="C9:C12"/>
    <mergeCell ref="B3:B4"/>
    <mergeCell ref="C3:C4"/>
    <mergeCell ref="D3:D4"/>
    <mergeCell ref="E3:E4"/>
    <mergeCell ref="K42:K46"/>
    <mergeCell ref="B47:B56"/>
    <mergeCell ref="C47:C56"/>
    <mergeCell ref="E47:E51"/>
    <mergeCell ref="K52:K56"/>
    <mergeCell ref="G115:H115"/>
    <mergeCell ref="B69:B72"/>
    <mergeCell ref="C69:C72"/>
    <mergeCell ref="B73:B76"/>
    <mergeCell ref="C73:C76"/>
    <mergeCell ref="G80:H80"/>
    <mergeCell ref="B115:F115"/>
    <mergeCell ref="B92:F92"/>
    <mergeCell ref="B93:F93"/>
    <mergeCell ref="B94:F94"/>
    <mergeCell ref="B95:F95"/>
    <mergeCell ref="B96:F96"/>
    <mergeCell ref="B97:F97"/>
    <mergeCell ref="B98:F98"/>
    <mergeCell ref="B91:F91"/>
    <mergeCell ref="B86:F8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1D90-E24D-42B8-A66D-2322898AD9A5}">
  <dimension ref="A1:M440"/>
  <sheetViews>
    <sheetView showGridLines="0" topLeftCell="A3" zoomScale="55" zoomScaleNormal="55" workbookViewId="0">
      <selection activeCell="G25" sqref="G25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E53F-4C1D-4E81-B17D-BC9B63932004}">
  <dimension ref="A1:M440"/>
  <sheetViews>
    <sheetView showGridLines="0" topLeftCell="A318" zoomScale="55" zoomScaleNormal="55" workbookViewId="0">
      <selection activeCell="A318"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3FA5-2C06-4CC5-86F9-A9B3C1B69223}">
  <dimension ref="A1:M440"/>
  <sheetViews>
    <sheetView showGridLines="0" topLeftCell="A324" zoomScale="40" zoomScaleNormal="40" workbookViewId="0">
      <selection activeCell="A324"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A294-1968-464D-B569-A3F5D8AAFC44}">
  <dimension ref="A1:M440"/>
  <sheetViews>
    <sheetView showGridLines="0" topLeftCell="A362" zoomScale="40" zoomScaleNormal="40" workbookViewId="0">
      <selection activeCell="H17" sqref="H17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24E7-8672-453A-AF5B-C3FAD5782CC7}">
  <dimension ref="A1:M440"/>
  <sheetViews>
    <sheetView showGridLines="0" topLeftCell="A221" zoomScale="55" zoomScaleNormal="55" workbookViewId="0">
      <selection activeCell="A232"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B040-E6B2-4D73-BB87-805B923B51C7}">
  <dimension ref="A1:M440"/>
  <sheetViews>
    <sheetView showGridLines="0" topLeftCell="A337" zoomScale="40" zoomScaleNormal="40" workbookViewId="0">
      <selection activeCell="A353"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1A15-C6B4-47A8-A6C0-B065BB91B5C3}">
  <dimension ref="A1:M440"/>
  <sheetViews>
    <sheetView showGridLines="0" topLeftCell="A406" zoomScale="55" zoomScaleNormal="55" workbookViewId="0">
      <selection activeCell="A406"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56BB-2A33-49F6-911C-AE705A35C46D}">
  <dimension ref="A1:M440"/>
  <sheetViews>
    <sheetView showGridLines="0" topLeftCell="A330" zoomScale="40" zoomScaleNormal="40" workbookViewId="0">
      <selection activeCell="A330"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439F-F0AD-465D-86E3-70A5D7B63AE6}">
  <dimension ref="A1:M440"/>
  <sheetViews>
    <sheetView showGridLines="0" zoomScale="40" zoomScaleNormal="40" workbookViewId="0">
      <selection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9840-9038-48D2-8916-2FEE9975CF7D}">
  <dimension ref="A1:M440"/>
  <sheetViews>
    <sheetView showGridLines="0" topLeftCell="A176" zoomScale="40" zoomScaleNormal="40" workbookViewId="0">
      <selection activeCell="A176"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C086-23E9-461D-B147-A6990D3F97A1}">
  <dimension ref="A1:M440"/>
  <sheetViews>
    <sheetView showGridLines="0" zoomScale="55" zoomScaleNormal="55" workbookViewId="0">
      <selection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A4DF-83DE-4E71-A785-625D5B34D105}">
  <dimension ref="A1:M440"/>
  <sheetViews>
    <sheetView showGridLines="0" topLeftCell="A6" zoomScale="55" zoomScaleNormal="55" workbookViewId="0">
      <selection activeCell="A6"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2171-0E48-4138-ADDD-823943F5A618}">
  <dimension ref="A1:M440"/>
  <sheetViews>
    <sheetView showGridLines="0" zoomScale="55" zoomScaleNormal="55" workbookViewId="0">
      <selection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0BD5-CDC0-4170-BF8D-18F582FE7428}">
  <dimension ref="A1:M440"/>
  <sheetViews>
    <sheetView showGridLines="0" zoomScale="55" zoomScaleNormal="55" workbookViewId="0">
      <selection sqref="A1:XFD1048576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ACBB-FBDE-4AB7-8EE5-1F058B1C7875}">
  <dimension ref="A1:M440"/>
  <sheetViews>
    <sheetView showGridLines="0" zoomScale="40" zoomScaleNormal="40" workbookViewId="0">
      <selection activeCell="N158" sqref="N158"/>
    </sheetView>
  </sheetViews>
  <sheetFormatPr defaultColWidth="8.88671875" defaultRowHeight="14.4" x14ac:dyDescent="0.3"/>
  <cols>
    <col min="1" max="1" width="8.88671875" style="155"/>
    <col min="2" max="11" width="25.5546875" style="155" customWidth="1"/>
    <col min="12" max="12" width="15.6640625" style="155" customWidth="1"/>
    <col min="13" max="13" width="16.5546875" style="155" customWidth="1"/>
    <col min="14" max="16384" width="8.88671875" style="155"/>
  </cols>
  <sheetData>
    <row r="1" spans="1:13" ht="15.75" customHeight="1" x14ac:dyDescent="0.3">
      <c r="A1" s="373"/>
      <c r="B1" s="374"/>
      <c r="C1" s="374"/>
      <c r="D1" s="374"/>
      <c r="E1" s="374"/>
      <c r="F1" s="374"/>
      <c r="G1" s="374"/>
      <c r="H1" s="374"/>
      <c r="I1" s="375"/>
      <c r="J1" s="375"/>
      <c r="K1" s="375"/>
      <c r="L1" s="375"/>
      <c r="M1" s="375"/>
    </row>
    <row r="2" spans="1:13" ht="15.75" customHeight="1" x14ac:dyDescent="0.3">
      <c r="A2" s="373"/>
      <c r="B2" s="374"/>
      <c r="C2" s="374"/>
      <c r="D2" s="374"/>
      <c r="E2" s="374"/>
      <c r="F2" s="373" t="s">
        <v>287</v>
      </c>
      <c r="G2" s="374"/>
      <c r="H2" s="374"/>
      <c r="I2" s="375"/>
      <c r="J2" s="375"/>
      <c r="K2" s="375"/>
      <c r="L2" s="375"/>
      <c r="M2" s="375"/>
    </row>
    <row r="3" spans="1:13" ht="16.5" customHeight="1" thickBot="1" x14ac:dyDescent="0.35">
      <c r="A3" s="376"/>
      <c r="B3" s="377"/>
      <c r="C3" s="377"/>
      <c r="D3" s="377"/>
      <c r="E3" s="377"/>
      <c r="F3" s="377"/>
      <c r="G3" s="377"/>
      <c r="H3" s="377"/>
      <c r="I3" s="378"/>
      <c r="J3" s="378"/>
      <c r="K3" s="378"/>
      <c r="L3" s="378"/>
      <c r="M3" s="378"/>
    </row>
    <row r="4" spans="1:13" ht="19.2" thickTop="1" thickBot="1" x14ac:dyDescent="0.35">
      <c r="A4" s="379"/>
      <c r="B4" s="379" t="s">
        <v>60</v>
      </c>
      <c r="C4" s="379" t="s">
        <v>61</v>
      </c>
      <c r="D4" s="379" t="s">
        <v>216</v>
      </c>
      <c r="E4" s="379" t="s">
        <v>80</v>
      </c>
      <c r="F4" s="379" t="s">
        <v>79</v>
      </c>
      <c r="G4" s="379" t="s">
        <v>217</v>
      </c>
      <c r="H4" s="380" t="s">
        <v>218</v>
      </c>
      <c r="I4" s="379" t="s">
        <v>69</v>
      </c>
      <c r="J4" s="379" t="s">
        <v>219</v>
      </c>
      <c r="K4" s="379" t="s">
        <v>220</v>
      </c>
      <c r="L4" s="697" t="s">
        <v>221</v>
      </c>
      <c r="M4" s="698"/>
    </row>
    <row r="5" spans="1:13" ht="18.600000000000001" thickTop="1" x14ac:dyDescent="0.35">
      <c r="A5" s="381"/>
      <c r="B5" s="382"/>
      <c r="C5" s="382"/>
      <c r="D5" s="382"/>
      <c r="E5" s="382"/>
      <c r="F5" s="382"/>
      <c r="G5" s="382"/>
      <c r="H5" s="382" t="s">
        <v>222</v>
      </c>
      <c r="I5" s="383"/>
      <c r="J5" s="383"/>
      <c r="K5" s="383"/>
      <c r="L5" s="384" t="s">
        <v>223</v>
      </c>
      <c r="M5" s="385" t="s">
        <v>224</v>
      </c>
    </row>
    <row r="6" spans="1:13" ht="18" x14ac:dyDescent="0.35">
      <c r="A6" s="386" t="s">
        <v>225</v>
      </c>
      <c r="B6" s="387"/>
      <c r="C6" s="222"/>
      <c r="D6" s="222"/>
      <c r="E6" s="222"/>
      <c r="F6" s="222"/>
      <c r="G6" s="222"/>
      <c r="H6" s="222"/>
      <c r="I6" s="169">
        <f>C6*D6*F6-(G6*L6*M6)</f>
        <v>0</v>
      </c>
      <c r="J6" s="388">
        <f>C6*D6*E6*F6-(G6*H6)</f>
        <v>0</v>
      </c>
      <c r="K6" s="389">
        <v>25</v>
      </c>
      <c r="L6" s="222"/>
      <c r="M6" s="222"/>
    </row>
    <row r="7" spans="1:13" ht="18" x14ac:dyDescent="0.35">
      <c r="A7" s="386" t="s">
        <v>225</v>
      </c>
      <c r="B7" s="387"/>
      <c r="C7" s="222"/>
      <c r="D7" s="222"/>
      <c r="E7" s="222"/>
      <c r="F7" s="222"/>
      <c r="G7" s="222"/>
      <c r="H7" s="222"/>
      <c r="I7" s="169">
        <f>C7*D7*F7-(G7*L7*M7)</f>
        <v>0</v>
      </c>
      <c r="J7" s="388">
        <f>C7*D7*E7*F7-(G7*H7)</f>
        <v>0</v>
      </c>
      <c r="K7" s="389">
        <v>25</v>
      </c>
      <c r="L7" s="222"/>
      <c r="M7" s="222"/>
    </row>
    <row r="8" spans="1:13" ht="18" x14ac:dyDescent="0.35">
      <c r="A8" s="386" t="s">
        <v>225</v>
      </c>
      <c r="B8" s="387"/>
      <c r="C8" s="222"/>
      <c r="D8" s="222"/>
      <c r="E8" s="222"/>
      <c r="F8" s="222"/>
      <c r="G8" s="222"/>
      <c r="H8" s="222"/>
      <c r="I8" s="169">
        <f>C8*D8*F8-(G8*L8*M8)</f>
        <v>0</v>
      </c>
      <c r="J8" s="388">
        <f>C8*D8*E8*F8-(G8*H8)</f>
        <v>0</v>
      </c>
      <c r="K8" s="389">
        <v>25</v>
      </c>
      <c r="L8" s="222"/>
      <c r="M8" s="222"/>
    </row>
    <row r="9" spans="1:13" ht="18" x14ac:dyDescent="0.35">
      <c r="A9" s="386" t="s">
        <v>225</v>
      </c>
      <c r="B9" s="387"/>
      <c r="C9" s="222"/>
      <c r="D9" s="222"/>
      <c r="E9" s="222"/>
      <c r="F9" s="222"/>
      <c r="G9" s="222"/>
      <c r="H9" s="222"/>
      <c r="I9" s="169">
        <f>C9*D9*F9-(G9*L9*M9)</f>
        <v>0</v>
      </c>
      <c r="J9" s="388">
        <f>C9*D9*E9*F9-(G9*H9)</f>
        <v>0</v>
      </c>
      <c r="K9" s="389">
        <v>25</v>
      </c>
      <c r="L9" s="222"/>
      <c r="M9" s="222"/>
    </row>
    <row r="10" spans="1:13" ht="18" x14ac:dyDescent="0.35">
      <c r="A10" s="386" t="s">
        <v>225</v>
      </c>
      <c r="B10" s="387"/>
      <c r="C10" s="222"/>
      <c r="D10" s="222"/>
      <c r="E10" s="222"/>
      <c r="F10" s="222"/>
      <c r="G10" s="222"/>
      <c r="H10" s="222"/>
      <c r="I10" s="169">
        <f>C10*D10*F10-(G10*L10*M10)</f>
        <v>0</v>
      </c>
      <c r="J10" s="388">
        <f t="shared" ref="J10:J29" si="0">C10*D10*E10*F10-(G10*H10)</f>
        <v>0</v>
      </c>
      <c r="K10" s="389">
        <v>25</v>
      </c>
      <c r="L10" s="222"/>
      <c r="M10" s="222"/>
    </row>
    <row r="11" spans="1:13" ht="18" x14ac:dyDescent="0.35">
      <c r="A11" s="386" t="s">
        <v>225</v>
      </c>
      <c r="B11" s="387"/>
      <c r="C11" s="222"/>
      <c r="D11" s="222"/>
      <c r="E11" s="222"/>
      <c r="F11" s="222"/>
      <c r="G11" s="222"/>
      <c r="H11" s="222"/>
      <c r="I11" s="169">
        <f t="shared" ref="I11:I55" si="1">C11*D11*F11-(G11*L11*M11)</f>
        <v>0</v>
      </c>
      <c r="J11" s="388">
        <f t="shared" si="0"/>
        <v>0</v>
      </c>
      <c r="K11" s="389">
        <v>25</v>
      </c>
      <c r="L11" s="222"/>
      <c r="M11" s="222"/>
    </row>
    <row r="12" spans="1:13" ht="18" x14ac:dyDescent="0.35">
      <c r="A12" s="386" t="s">
        <v>225</v>
      </c>
      <c r="B12" s="387"/>
      <c r="C12" s="222"/>
      <c r="D12" s="222"/>
      <c r="E12" s="222"/>
      <c r="F12" s="222"/>
      <c r="G12" s="222"/>
      <c r="H12" s="222"/>
      <c r="I12" s="169">
        <f t="shared" si="1"/>
        <v>0</v>
      </c>
      <c r="J12" s="388">
        <f t="shared" si="0"/>
        <v>0</v>
      </c>
      <c r="K12" s="389">
        <v>25</v>
      </c>
      <c r="L12" s="222"/>
      <c r="M12" s="222"/>
    </row>
    <row r="13" spans="1:13" ht="18" x14ac:dyDescent="0.35">
      <c r="A13" s="386" t="s">
        <v>225</v>
      </c>
      <c r="B13" s="387"/>
      <c r="C13" s="222"/>
      <c r="D13" s="222"/>
      <c r="E13" s="222"/>
      <c r="F13" s="222"/>
      <c r="G13" s="222"/>
      <c r="H13" s="222"/>
      <c r="I13" s="169">
        <f t="shared" si="1"/>
        <v>0</v>
      </c>
      <c r="J13" s="388">
        <f t="shared" si="0"/>
        <v>0</v>
      </c>
      <c r="K13" s="389">
        <v>25</v>
      </c>
      <c r="L13" s="222"/>
      <c r="M13" s="222"/>
    </row>
    <row r="14" spans="1:13" ht="18" x14ac:dyDescent="0.35">
      <c r="A14" s="386" t="s">
        <v>225</v>
      </c>
      <c r="B14" s="387"/>
      <c r="C14" s="222"/>
      <c r="D14" s="222"/>
      <c r="E14" s="222"/>
      <c r="F14" s="222"/>
      <c r="G14" s="222"/>
      <c r="H14" s="222"/>
      <c r="I14" s="169">
        <f t="shared" si="1"/>
        <v>0</v>
      </c>
      <c r="J14" s="388">
        <f t="shared" si="0"/>
        <v>0</v>
      </c>
      <c r="K14" s="389">
        <v>25</v>
      </c>
      <c r="L14" s="222"/>
      <c r="M14" s="390"/>
    </row>
    <row r="15" spans="1:13" ht="18" x14ac:dyDescent="0.35">
      <c r="A15" s="386" t="s">
        <v>225</v>
      </c>
      <c r="B15" s="387"/>
      <c r="C15" s="222"/>
      <c r="D15" s="222"/>
      <c r="E15" s="222"/>
      <c r="F15" s="222"/>
      <c r="G15" s="222"/>
      <c r="H15" s="222"/>
      <c r="I15" s="169">
        <f t="shared" si="1"/>
        <v>0</v>
      </c>
      <c r="J15" s="388">
        <f t="shared" si="0"/>
        <v>0</v>
      </c>
      <c r="K15" s="389">
        <v>25</v>
      </c>
      <c r="L15" s="222"/>
      <c r="M15" s="222"/>
    </row>
    <row r="16" spans="1:13" ht="18" x14ac:dyDescent="0.35">
      <c r="A16" s="386" t="s">
        <v>225</v>
      </c>
      <c r="B16" s="387"/>
      <c r="C16" s="222"/>
      <c r="D16" s="222"/>
      <c r="E16" s="222"/>
      <c r="F16" s="222"/>
      <c r="G16" s="222"/>
      <c r="H16" s="222"/>
      <c r="I16" s="169">
        <f t="shared" si="1"/>
        <v>0</v>
      </c>
      <c r="J16" s="388">
        <f t="shared" si="0"/>
        <v>0</v>
      </c>
      <c r="K16" s="389">
        <v>25</v>
      </c>
      <c r="L16" s="222"/>
      <c r="M16" s="222"/>
    </row>
    <row r="17" spans="1:13" ht="18" x14ac:dyDescent="0.35">
      <c r="A17" s="386" t="s">
        <v>225</v>
      </c>
      <c r="B17" s="387"/>
      <c r="C17" s="222"/>
      <c r="D17" s="222"/>
      <c r="E17" s="222"/>
      <c r="F17" s="222"/>
      <c r="G17" s="222"/>
      <c r="H17" s="222"/>
      <c r="I17" s="169">
        <f t="shared" si="1"/>
        <v>0</v>
      </c>
      <c r="J17" s="388">
        <f t="shared" si="0"/>
        <v>0</v>
      </c>
      <c r="K17" s="389">
        <v>25</v>
      </c>
      <c r="L17" s="222"/>
      <c r="M17" s="222"/>
    </row>
    <row r="18" spans="1:13" ht="18" x14ac:dyDescent="0.35">
      <c r="A18" s="386" t="s">
        <v>225</v>
      </c>
      <c r="B18" s="387"/>
      <c r="C18" s="222"/>
      <c r="D18" s="222"/>
      <c r="E18" s="222"/>
      <c r="F18" s="222"/>
      <c r="G18" s="222"/>
      <c r="H18" s="222"/>
      <c r="I18" s="169">
        <f t="shared" si="1"/>
        <v>0</v>
      </c>
      <c r="J18" s="388">
        <f t="shared" si="0"/>
        <v>0</v>
      </c>
      <c r="K18" s="389">
        <v>25</v>
      </c>
      <c r="L18" s="222"/>
      <c r="M18" s="222"/>
    </row>
    <row r="19" spans="1:13" ht="18" x14ac:dyDescent="0.35">
      <c r="A19" s="386" t="s">
        <v>225</v>
      </c>
      <c r="B19" s="387"/>
      <c r="C19" s="222"/>
      <c r="D19" s="222"/>
      <c r="E19" s="222"/>
      <c r="F19" s="222"/>
      <c r="G19" s="222"/>
      <c r="H19" s="222"/>
      <c r="I19" s="169">
        <f t="shared" si="1"/>
        <v>0</v>
      </c>
      <c r="J19" s="388">
        <f t="shared" si="0"/>
        <v>0</v>
      </c>
      <c r="K19" s="389">
        <v>25</v>
      </c>
      <c r="L19" s="222"/>
      <c r="M19" s="222"/>
    </row>
    <row r="20" spans="1:13" ht="18" x14ac:dyDescent="0.35">
      <c r="A20" s="386" t="s">
        <v>225</v>
      </c>
      <c r="B20" s="387"/>
      <c r="C20" s="222"/>
      <c r="D20" s="222"/>
      <c r="E20" s="222"/>
      <c r="F20" s="222"/>
      <c r="G20" s="222"/>
      <c r="H20" s="222"/>
      <c r="I20" s="169">
        <f t="shared" si="1"/>
        <v>0</v>
      </c>
      <c r="J20" s="388">
        <f t="shared" si="0"/>
        <v>0</v>
      </c>
      <c r="K20" s="389">
        <v>25</v>
      </c>
      <c r="L20" s="222"/>
      <c r="M20" s="222"/>
    </row>
    <row r="21" spans="1:13" ht="18" x14ac:dyDescent="0.35">
      <c r="A21" s="386" t="s">
        <v>225</v>
      </c>
      <c r="B21" s="387"/>
      <c r="C21" s="222"/>
      <c r="D21" s="222"/>
      <c r="E21" s="222"/>
      <c r="F21" s="222"/>
      <c r="G21" s="222"/>
      <c r="H21" s="222"/>
      <c r="I21" s="169">
        <f t="shared" si="1"/>
        <v>0</v>
      </c>
      <c r="J21" s="388">
        <f t="shared" si="0"/>
        <v>0</v>
      </c>
      <c r="K21" s="389">
        <v>25</v>
      </c>
      <c r="L21" s="222"/>
      <c r="M21" s="222"/>
    </row>
    <row r="22" spans="1:13" ht="18" x14ac:dyDescent="0.35">
      <c r="A22" s="386" t="s">
        <v>225</v>
      </c>
      <c r="B22" s="387"/>
      <c r="C22" s="222"/>
      <c r="D22" s="222"/>
      <c r="E22" s="222"/>
      <c r="F22" s="222"/>
      <c r="G22" s="222"/>
      <c r="H22" s="222"/>
      <c r="I22" s="169">
        <f t="shared" si="1"/>
        <v>0</v>
      </c>
      <c r="J22" s="388">
        <f t="shared" si="0"/>
        <v>0</v>
      </c>
      <c r="K22" s="389">
        <v>25</v>
      </c>
      <c r="L22" s="222"/>
      <c r="M22" s="222"/>
    </row>
    <row r="23" spans="1:13" ht="18" x14ac:dyDescent="0.35">
      <c r="A23" s="386" t="s">
        <v>225</v>
      </c>
      <c r="B23" s="387"/>
      <c r="C23" s="222"/>
      <c r="D23" s="222"/>
      <c r="E23" s="222"/>
      <c r="F23" s="222"/>
      <c r="G23" s="222"/>
      <c r="H23" s="222"/>
      <c r="I23" s="169">
        <f t="shared" si="1"/>
        <v>0</v>
      </c>
      <c r="J23" s="388">
        <f t="shared" si="0"/>
        <v>0</v>
      </c>
      <c r="K23" s="389">
        <v>25</v>
      </c>
      <c r="L23" s="222"/>
      <c r="M23" s="222"/>
    </row>
    <row r="24" spans="1:13" ht="18" x14ac:dyDescent="0.35">
      <c r="A24" s="386" t="s">
        <v>225</v>
      </c>
      <c r="B24" s="387"/>
      <c r="C24" s="222"/>
      <c r="D24" s="222"/>
      <c r="E24" s="222"/>
      <c r="F24" s="222"/>
      <c r="G24" s="222"/>
      <c r="H24" s="222"/>
      <c r="I24" s="169">
        <f t="shared" si="1"/>
        <v>0</v>
      </c>
      <c r="J24" s="388">
        <f t="shared" si="0"/>
        <v>0</v>
      </c>
      <c r="K24" s="389">
        <v>25</v>
      </c>
      <c r="L24" s="222"/>
      <c r="M24" s="222"/>
    </row>
    <row r="25" spans="1:13" ht="18" x14ac:dyDescent="0.35">
      <c r="A25" s="386" t="s">
        <v>225</v>
      </c>
      <c r="B25" s="387"/>
      <c r="C25" s="222"/>
      <c r="D25" s="222"/>
      <c r="E25" s="222"/>
      <c r="F25" s="222"/>
      <c r="G25" s="222"/>
      <c r="H25" s="222"/>
      <c r="I25" s="169">
        <f t="shared" si="1"/>
        <v>0</v>
      </c>
      <c r="J25" s="388">
        <f t="shared" si="0"/>
        <v>0</v>
      </c>
      <c r="K25" s="389">
        <v>25</v>
      </c>
      <c r="L25" s="222"/>
      <c r="M25" s="222"/>
    </row>
    <row r="26" spans="1:13" ht="18" x14ac:dyDescent="0.35">
      <c r="A26" s="386" t="s">
        <v>225</v>
      </c>
      <c r="B26" s="387"/>
      <c r="C26" s="222"/>
      <c r="D26" s="222"/>
      <c r="E26" s="222"/>
      <c r="F26" s="222"/>
      <c r="G26" s="222"/>
      <c r="H26" s="222"/>
      <c r="I26" s="169">
        <f t="shared" si="1"/>
        <v>0</v>
      </c>
      <c r="J26" s="388">
        <f t="shared" si="0"/>
        <v>0</v>
      </c>
      <c r="K26" s="389">
        <v>25</v>
      </c>
      <c r="L26" s="222"/>
      <c r="M26" s="222"/>
    </row>
    <row r="27" spans="1:13" ht="18" x14ac:dyDescent="0.35">
      <c r="A27" s="386" t="s">
        <v>225</v>
      </c>
      <c r="B27" s="387"/>
      <c r="C27" s="222"/>
      <c r="D27" s="222"/>
      <c r="E27" s="222"/>
      <c r="F27" s="222"/>
      <c r="G27" s="222"/>
      <c r="H27" s="222"/>
      <c r="I27" s="169">
        <f t="shared" si="1"/>
        <v>0</v>
      </c>
      <c r="J27" s="388">
        <f t="shared" si="0"/>
        <v>0</v>
      </c>
      <c r="K27" s="389">
        <v>25</v>
      </c>
      <c r="L27" s="222"/>
      <c r="M27" s="222"/>
    </row>
    <row r="28" spans="1:13" ht="18" x14ac:dyDescent="0.35">
      <c r="A28" s="386" t="s">
        <v>225</v>
      </c>
      <c r="B28" s="387"/>
      <c r="C28" s="222"/>
      <c r="D28" s="222"/>
      <c r="E28" s="222"/>
      <c r="F28" s="222"/>
      <c r="G28" s="222"/>
      <c r="H28" s="222"/>
      <c r="I28" s="169">
        <f t="shared" si="1"/>
        <v>0</v>
      </c>
      <c r="J28" s="388">
        <f t="shared" si="0"/>
        <v>0</v>
      </c>
      <c r="K28" s="389">
        <v>25</v>
      </c>
      <c r="L28" s="222"/>
      <c r="M28" s="222"/>
    </row>
    <row r="29" spans="1:13" ht="18" x14ac:dyDescent="0.35">
      <c r="A29" s="386" t="s">
        <v>225</v>
      </c>
      <c r="B29" s="387"/>
      <c r="C29" s="222"/>
      <c r="D29" s="222"/>
      <c r="E29" s="222"/>
      <c r="F29" s="222"/>
      <c r="G29" s="222"/>
      <c r="H29" s="222"/>
      <c r="I29" s="169">
        <f t="shared" si="1"/>
        <v>0</v>
      </c>
      <c r="J29" s="388">
        <f t="shared" si="0"/>
        <v>0</v>
      </c>
      <c r="K29" s="389">
        <v>25</v>
      </c>
      <c r="L29" s="222"/>
      <c r="M29" s="222"/>
    </row>
    <row r="30" spans="1:13" ht="18" x14ac:dyDescent="0.35">
      <c r="A30" s="386" t="s">
        <v>225</v>
      </c>
      <c r="B30" s="387"/>
      <c r="C30" s="222"/>
      <c r="D30" s="222"/>
      <c r="E30" s="222"/>
      <c r="F30" s="222"/>
      <c r="G30" s="222"/>
      <c r="H30" s="222"/>
      <c r="I30" s="169">
        <f t="shared" si="1"/>
        <v>0</v>
      </c>
      <c r="J30" s="388">
        <f>C30*D30*E30*F30-(G30*H30)</f>
        <v>0</v>
      </c>
      <c r="K30" s="389">
        <v>25</v>
      </c>
      <c r="L30" s="222"/>
      <c r="M30" s="222"/>
    </row>
    <row r="31" spans="1:13" ht="18" x14ac:dyDescent="0.35">
      <c r="A31" s="386" t="s">
        <v>225</v>
      </c>
      <c r="B31" s="387"/>
      <c r="C31" s="222"/>
      <c r="D31" s="222"/>
      <c r="E31" s="222"/>
      <c r="F31" s="222"/>
      <c r="G31" s="222"/>
      <c r="H31" s="222"/>
      <c r="I31" s="169">
        <f t="shared" si="1"/>
        <v>0</v>
      </c>
      <c r="J31" s="388">
        <f>C31*D31*E31*F31-(G31*H31)</f>
        <v>0</v>
      </c>
      <c r="K31" s="389">
        <v>25</v>
      </c>
      <c r="L31" s="222"/>
      <c r="M31" s="222"/>
    </row>
    <row r="32" spans="1:13" ht="18" x14ac:dyDescent="0.35">
      <c r="A32" s="386" t="s">
        <v>225</v>
      </c>
      <c r="B32" s="387"/>
      <c r="C32" s="222"/>
      <c r="D32" s="222"/>
      <c r="E32" s="222"/>
      <c r="F32" s="222"/>
      <c r="G32" s="222"/>
      <c r="H32" s="222"/>
      <c r="I32" s="169">
        <f t="shared" si="1"/>
        <v>0</v>
      </c>
      <c r="J32" s="388">
        <f>C32*D32*E32*F32-(G32*H32)</f>
        <v>0</v>
      </c>
      <c r="K32" s="389">
        <v>25</v>
      </c>
      <c r="L32" s="222"/>
      <c r="M32" s="222"/>
    </row>
    <row r="33" spans="1:13" ht="18" x14ac:dyDescent="0.35">
      <c r="A33" s="386" t="s">
        <v>225</v>
      </c>
      <c r="B33" s="387"/>
      <c r="C33" s="222"/>
      <c r="D33" s="222"/>
      <c r="E33" s="222"/>
      <c r="F33" s="222"/>
      <c r="G33" s="222"/>
      <c r="H33" s="222"/>
      <c r="I33" s="169">
        <f t="shared" si="1"/>
        <v>0</v>
      </c>
      <c r="J33" s="388">
        <f>C33*D33*E33*F33-(G33*H33)</f>
        <v>0</v>
      </c>
      <c r="K33" s="389">
        <v>25</v>
      </c>
      <c r="L33" s="222"/>
      <c r="M33" s="222"/>
    </row>
    <row r="34" spans="1:13" ht="18" x14ac:dyDescent="0.35">
      <c r="A34" s="386" t="s">
        <v>225</v>
      </c>
      <c r="B34" s="387"/>
      <c r="C34" s="222"/>
      <c r="D34" s="222"/>
      <c r="E34" s="222"/>
      <c r="F34" s="222"/>
      <c r="G34" s="222"/>
      <c r="H34" s="222"/>
      <c r="I34" s="169">
        <f t="shared" si="1"/>
        <v>0</v>
      </c>
      <c r="J34" s="388">
        <f>C34*D34*E34*F34-(G34*H34)</f>
        <v>0</v>
      </c>
      <c r="K34" s="389">
        <v>25</v>
      </c>
      <c r="L34" s="222"/>
      <c r="M34" s="222"/>
    </row>
    <row r="35" spans="1:13" ht="18" x14ac:dyDescent="0.35">
      <c r="A35" s="386" t="s">
        <v>225</v>
      </c>
      <c r="B35" s="387"/>
      <c r="C35" s="222"/>
      <c r="D35" s="222"/>
      <c r="E35" s="222"/>
      <c r="F35" s="222"/>
      <c r="G35" s="222"/>
      <c r="H35" s="222"/>
      <c r="I35" s="169">
        <f t="shared" si="1"/>
        <v>0</v>
      </c>
      <c r="J35" s="388">
        <f t="shared" ref="J35:J54" si="2">C35*D35*E35*F35-(G35*H35)</f>
        <v>0</v>
      </c>
      <c r="K35" s="389">
        <v>25</v>
      </c>
      <c r="L35" s="222"/>
      <c r="M35" s="390"/>
    </row>
    <row r="36" spans="1:13" ht="18" x14ac:dyDescent="0.35">
      <c r="A36" s="386" t="s">
        <v>225</v>
      </c>
      <c r="B36" s="387"/>
      <c r="C36" s="222"/>
      <c r="D36" s="222"/>
      <c r="E36" s="222"/>
      <c r="F36" s="222"/>
      <c r="G36" s="222"/>
      <c r="H36" s="222"/>
      <c r="I36" s="169">
        <f t="shared" si="1"/>
        <v>0</v>
      </c>
      <c r="J36" s="388">
        <f t="shared" si="2"/>
        <v>0</v>
      </c>
      <c r="K36" s="389">
        <v>25</v>
      </c>
      <c r="L36" s="222"/>
      <c r="M36" s="222"/>
    </row>
    <row r="37" spans="1:13" ht="18" x14ac:dyDescent="0.35">
      <c r="A37" s="386" t="s">
        <v>225</v>
      </c>
      <c r="B37" s="387"/>
      <c r="C37" s="222"/>
      <c r="D37" s="222"/>
      <c r="E37" s="222"/>
      <c r="F37" s="222"/>
      <c r="G37" s="222"/>
      <c r="H37" s="222"/>
      <c r="I37" s="169">
        <f t="shared" si="1"/>
        <v>0</v>
      </c>
      <c r="J37" s="388">
        <f t="shared" si="2"/>
        <v>0</v>
      </c>
      <c r="K37" s="389">
        <v>25</v>
      </c>
      <c r="L37" s="222"/>
      <c r="M37" s="222"/>
    </row>
    <row r="38" spans="1:13" ht="18" x14ac:dyDescent="0.35">
      <c r="A38" s="386" t="s">
        <v>225</v>
      </c>
      <c r="B38" s="387"/>
      <c r="C38" s="222"/>
      <c r="D38" s="222"/>
      <c r="E38" s="222"/>
      <c r="F38" s="222"/>
      <c r="G38" s="222"/>
      <c r="H38" s="222"/>
      <c r="I38" s="169">
        <f t="shared" si="1"/>
        <v>0</v>
      </c>
      <c r="J38" s="388">
        <f t="shared" si="2"/>
        <v>0</v>
      </c>
      <c r="K38" s="389">
        <v>25</v>
      </c>
      <c r="L38" s="222"/>
      <c r="M38" s="222"/>
    </row>
    <row r="39" spans="1:13" ht="18" x14ac:dyDescent="0.35">
      <c r="A39" s="386" t="s">
        <v>225</v>
      </c>
      <c r="B39" s="387"/>
      <c r="C39" s="222"/>
      <c r="D39" s="222"/>
      <c r="E39" s="222"/>
      <c r="F39" s="222"/>
      <c r="G39" s="222"/>
      <c r="H39" s="222"/>
      <c r="I39" s="169">
        <f t="shared" si="1"/>
        <v>0</v>
      </c>
      <c r="J39" s="388">
        <f t="shared" si="2"/>
        <v>0</v>
      </c>
      <c r="K39" s="389">
        <v>25</v>
      </c>
      <c r="L39" s="222"/>
      <c r="M39" s="222"/>
    </row>
    <row r="40" spans="1:13" ht="18" x14ac:dyDescent="0.35">
      <c r="A40" s="386" t="s">
        <v>225</v>
      </c>
      <c r="B40" s="387"/>
      <c r="C40" s="222"/>
      <c r="D40" s="222"/>
      <c r="E40" s="222"/>
      <c r="F40" s="222"/>
      <c r="G40" s="222"/>
      <c r="H40" s="222"/>
      <c r="I40" s="169">
        <f t="shared" si="1"/>
        <v>0</v>
      </c>
      <c r="J40" s="388">
        <f t="shared" si="2"/>
        <v>0</v>
      </c>
      <c r="K40" s="389">
        <v>25</v>
      </c>
      <c r="L40" s="222"/>
      <c r="M40" s="222"/>
    </row>
    <row r="41" spans="1:13" ht="18" x14ac:dyDescent="0.35">
      <c r="A41" s="386" t="s">
        <v>225</v>
      </c>
      <c r="B41" s="387"/>
      <c r="C41" s="222"/>
      <c r="D41" s="222"/>
      <c r="E41" s="222"/>
      <c r="F41" s="222"/>
      <c r="G41" s="222"/>
      <c r="H41" s="222"/>
      <c r="I41" s="169">
        <f t="shared" si="1"/>
        <v>0</v>
      </c>
      <c r="J41" s="388">
        <f t="shared" si="2"/>
        <v>0</v>
      </c>
      <c r="K41" s="389">
        <v>25</v>
      </c>
      <c r="L41" s="222"/>
      <c r="M41" s="222"/>
    </row>
    <row r="42" spans="1:13" ht="18" x14ac:dyDescent="0.35">
      <c r="A42" s="386" t="s">
        <v>225</v>
      </c>
      <c r="B42" s="387"/>
      <c r="C42" s="222"/>
      <c r="D42" s="222"/>
      <c r="E42" s="222"/>
      <c r="F42" s="222"/>
      <c r="G42" s="222"/>
      <c r="H42" s="222"/>
      <c r="I42" s="169">
        <f t="shared" si="1"/>
        <v>0</v>
      </c>
      <c r="J42" s="388">
        <f t="shared" si="2"/>
        <v>0</v>
      </c>
      <c r="K42" s="389">
        <v>25</v>
      </c>
      <c r="L42" s="222"/>
      <c r="M42" s="222"/>
    </row>
    <row r="43" spans="1:13" ht="18" x14ac:dyDescent="0.35">
      <c r="A43" s="386" t="s">
        <v>225</v>
      </c>
      <c r="B43" s="387"/>
      <c r="C43" s="222"/>
      <c r="D43" s="222"/>
      <c r="E43" s="222"/>
      <c r="F43" s="222"/>
      <c r="G43" s="222"/>
      <c r="H43" s="222"/>
      <c r="I43" s="169">
        <f t="shared" si="1"/>
        <v>0</v>
      </c>
      <c r="J43" s="388">
        <f t="shared" si="2"/>
        <v>0</v>
      </c>
      <c r="K43" s="389">
        <v>25</v>
      </c>
      <c r="L43" s="222"/>
      <c r="M43" s="222"/>
    </row>
    <row r="44" spans="1:13" ht="18" x14ac:dyDescent="0.35">
      <c r="A44" s="386" t="s">
        <v>225</v>
      </c>
      <c r="B44" s="387"/>
      <c r="C44" s="222"/>
      <c r="D44" s="222"/>
      <c r="E44" s="222"/>
      <c r="F44" s="222"/>
      <c r="G44" s="222"/>
      <c r="H44" s="222"/>
      <c r="I44" s="169">
        <f t="shared" si="1"/>
        <v>0</v>
      </c>
      <c r="J44" s="388">
        <f t="shared" si="2"/>
        <v>0</v>
      </c>
      <c r="K44" s="389">
        <v>25</v>
      </c>
      <c r="L44" s="222"/>
      <c r="M44" s="222"/>
    </row>
    <row r="45" spans="1:13" ht="18" x14ac:dyDescent="0.35">
      <c r="A45" s="386" t="s">
        <v>225</v>
      </c>
      <c r="B45" s="387"/>
      <c r="C45" s="222"/>
      <c r="D45" s="222"/>
      <c r="E45" s="222"/>
      <c r="F45" s="222"/>
      <c r="G45" s="222"/>
      <c r="H45" s="222"/>
      <c r="I45" s="169">
        <f t="shared" si="1"/>
        <v>0</v>
      </c>
      <c r="J45" s="388">
        <f>C45*D45*E45*F45-(G45*H45)</f>
        <v>0</v>
      </c>
      <c r="K45" s="389">
        <v>25</v>
      </c>
      <c r="L45" s="222"/>
      <c r="M45" s="222"/>
    </row>
    <row r="46" spans="1:13" ht="18" x14ac:dyDescent="0.35">
      <c r="A46" s="386" t="s">
        <v>225</v>
      </c>
      <c r="B46" s="387"/>
      <c r="C46" s="222"/>
      <c r="D46" s="222"/>
      <c r="E46" s="222"/>
      <c r="F46" s="222"/>
      <c r="G46" s="222"/>
      <c r="H46" s="222"/>
      <c r="I46" s="169">
        <f t="shared" si="1"/>
        <v>0</v>
      </c>
      <c r="J46" s="388">
        <f>C46*D46*E46*F46-(G46*H46)</f>
        <v>0</v>
      </c>
      <c r="K46" s="389">
        <v>25</v>
      </c>
      <c r="L46" s="222"/>
      <c r="M46" s="222"/>
    </row>
    <row r="47" spans="1:13" ht="18" x14ac:dyDescent="0.35">
      <c r="A47" s="386" t="s">
        <v>225</v>
      </c>
      <c r="B47" s="387"/>
      <c r="C47" s="222"/>
      <c r="D47" s="222"/>
      <c r="E47" s="222"/>
      <c r="F47" s="222"/>
      <c r="G47" s="222"/>
      <c r="H47" s="222"/>
      <c r="I47" s="169">
        <f t="shared" si="1"/>
        <v>0</v>
      </c>
      <c r="J47" s="388">
        <f>C47*D47*E47*F47-(G47*H47)</f>
        <v>0</v>
      </c>
      <c r="K47" s="389">
        <v>25</v>
      </c>
      <c r="L47" s="222"/>
      <c r="M47" s="222"/>
    </row>
    <row r="48" spans="1:13" ht="18" x14ac:dyDescent="0.35">
      <c r="A48" s="386" t="s">
        <v>225</v>
      </c>
      <c r="B48" s="387"/>
      <c r="C48" s="222"/>
      <c r="D48" s="222"/>
      <c r="E48" s="222"/>
      <c r="F48" s="222"/>
      <c r="G48" s="222"/>
      <c r="H48" s="222"/>
      <c r="I48" s="169">
        <f t="shared" si="1"/>
        <v>0</v>
      </c>
      <c r="J48" s="388">
        <f>C48*D48*E48*F48-(G48*H48)</f>
        <v>0</v>
      </c>
      <c r="K48" s="389">
        <v>25</v>
      </c>
      <c r="L48" s="222"/>
      <c r="M48" s="222"/>
    </row>
    <row r="49" spans="1:13" ht="18" x14ac:dyDescent="0.35">
      <c r="A49" s="386" t="s">
        <v>225</v>
      </c>
      <c r="B49" s="387"/>
      <c r="C49" s="222"/>
      <c r="D49" s="222"/>
      <c r="E49" s="222"/>
      <c r="F49" s="222"/>
      <c r="G49" s="222"/>
      <c r="H49" s="222"/>
      <c r="I49" s="169">
        <f t="shared" si="1"/>
        <v>0</v>
      </c>
      <c r="J49" s="388">
        <f>C49*D49*E49*F49-(G49*H49)</f>
        <v>0</v>
      </c>
      <c r="K49" s="389">
        <v>25</v>
      </c>
      <c r="L49" s="222"/>
      <c r="M49" s="222"/>
    </row>
    <row r="50" spans="1:13" ht="18" x14ac:dyDescent="0.35">
      <c r="A50" s="386" t="s">
        <v>225</v>
      </c>
      <c r="B50" s="387"/>
      <c r="C50" s="222"/>
      <c r="D50" s="222"/>
      <c r="E50" s="222"/>
      <c r="F50" s="222"/>
      <c r="G50" s="222"/>
      <c r="H50" s="222"/>
      <c r="I50" s="169">
        <f t="shared" si="1"/>
        <v>0</v>
      </c>
      <c r="J50" s="388">
        <f t="shared" si="2"/>
        <v>0</v>
      </c>
      <c r="K50" s="389">
        <v>25</v>
      </c>
      <c r="L50" s="222"/>
      <c r="M50" s="222"/>
    </row>
    <row r="51" spans="1:13" ht="18" x14ac:dyDescent="0.35">
      <c r="A51" s="386" t="s">
        <v>225</v>
      </c>
      <c r="B51" s="387"/>
      <c r="C51" s="222"/>
      <c r="D51" s="222"/>
      <c r="E51" s="222"/>
      <c r="F51" s="222"/>
      <c r="G51" s="222"/>
      <c r="H51" s="222"/>
      <c r="I51" s="169">
        <f t="shared" si="1"/>
        <v>0</v>
      </c>
      <c r="J51" s="388">
        <f t="shared" si="2"/>
        <v>0</v>
      </c>
      <c r="K51" s="389">
        <v>25</v>
      </c>
      <c r="L51" s="222"/>
      <c r="M51" s="222"/>
    </row>
    <row r="52" spans="1:13" ht="18" x14ac:dyDescent="0.35">
      <c r="A52" s="386" t="s">
        <v>225</v>
      </c>
      <c r="B52" s="387"/>
      <c r="C52" s="222"/>
      <c r="D52" s="222"/>
      <c r="E52" s="222"/>
      <c r="F52" s="222"/>
      <c r="G52" s="222"/>
      <c r="H52" s="222"/>
      <c r="I52" s="169">
        <f t="shared" si="1"/>
        <v>0</v>
      </c>
      <c r="J52" s="388">
        <f t="shared" si="2"/>
        <v>0</v>
      </c>
      <c r="K52" s="389">
        <v>25</v>
      </c>
      <c r="L52" s="222"/>
      <c r="M52" s="222"/>
    </row>
    <row r="53" spans="1:13" ht="18" x14ac:dyDescent="0.35">
      <c r="A53" s="386" t="s">
        <v>225</v>
      </c>
      <c r="B53" s="387"/>
      <c r="C53" s="222"/>
      <c r="D53" s="222"/>
      <c r="E53" s="222"/>
      <c r="F53" s="222"/>
      <c r="G53" s="222"/>
      <c r="H53" s="222"/>
      <c r="I53" s="169">
        <f t="shared" si="1"/>
        <v>0</v>
      </c>
      <c r="J53" s="388">
        <f t="shared" si="2"/>
        <v>0</v>
      </c>
      <c r="K53" s="389">
        <v>25</v>
      </c>
      <c r="L53" s="222"/>
      <c r="M53" s="222"/>
    </row>
    <row r="54" spans="1:13" ht="18" x14ac:dyDescent="0.35">
      <c r="A54" s="386" t="s">
        <v>225</v>
      </c>
      <c r="B54" s="387"/>
      <c r="C54" s="222"/>
      <c r="D54" s="222"/>
      <c r="E54" s="222"/>
      <c r="F54" s="222"/>
      <c r="G54" s="222"/>
      <c r="H54" s="222"/>
      <c r="I54" s="169">
        <f t="shared" si="1"/>
        <v>0</v>
      </c>
      <c r="J54" s="388">
        <f t="shared" si="2"/>
        <v>0</v>
      </c>
      <c r="K54" s="389">
        <v>25</v>
      </c>
      <c r="L54" s="222"/>
      <c r="M54" s="222"/>
    </row>
    <row r="55" spans="1:13" ht="18" x14ac:dyDescent="0.35">
      <c r="A55" s="386" t="s">
        <v>225</v>
      </c>
      <c r="B55" s="387"/>
      <c r="C55" s="222"/>
      <c r="D55" s="222"/>
      <c r="E55" s="222"/>
      <c r="F55" s="222"/>
      <c r="G55" s="222"/>
      <c r="H55" s="222"/>
      <c r="I55" s="169">
        <f t="shared" si="1"/>
        <v>0</v>
      </c>
      <c r="J55" s="388">
        <f>C55*D55*E55*F55-(G55*H55)</f>
        <v>0</v>
      </c>
      <c r="K55" s="389">
        <v>25</v>
      </c>
      <c r="L55" s="222"/>
      <c r="M55" s="222"/>
    </row>
    <row r="56" spans="1:13" ht="18" x14ac:dyDescent="0.35">
      <c r="A56" s="381"/>
      <c r="B56" s="382"/>
      <c r="C56" s="382"/>
      <c r="D56" s="382"/>
      <c r="E56" s="382"/>
      <c r="F56" s="382"/>
      <c r="G56" s="382"/>
      <c r="H56" s="382" t="s">
        <v>226</v>
      </c>
      <c r="I56" s="383"/>
      <c r="J56" s="383"/>
      <c r="K56" s="383"/>
      <c r="L56" s="383"/>
      <c r="M56" s="391"/>
    </row>
    <row r="57" spans="1:13" ht="18" x14ac:dyDescent="0.35">
      <c r="A57" s="386" t="s">
        <v>225</v>
      </c>
      <c r="B57" s="387"/>
      <c r="C57" s="222"/>
      <c r="D57" s="222"/>
      <c r="E57" s="222"/>
      <c r="F57" s="222"/>
      <c r="G57" s="222"/>
      <c r="H57" s="222"/>
      <c r="I57" s="169">
        <f>C57*D57*F57-(G57*L57*M57)</f>
        <v>0</v>
      </c>
      <c r="J57" s="388">
        <f>C57*D57*E57*F57-(G57*H57)</f>
        <v>0</v>
      </c>
      <c r="K57" s="389">
        <v>25</v>
      </c>
      <c r="L57" s="222"/>
      <c r="M57" s="390"/>
    </row>
    <row r="58" spans="1:13" ht="18" x14ac:dyDescent="0.35">
      <c r="A58" s="386" t="s">
        <v>225</v>
      </c>
      <c r="B58" s="387"/>
      <c r="C58" s="222"/>
      <c r="D58" s="222"/>
      <c r="E58" s="222"/>
      <c r="F58" s="222"/>
      <c r="G58" s="222"/>
      <c r="H58" s="222"/>
      <c r="I58" s="169">
        <f>C58*D58*F58-(G58*L58*M58)</f>
        <v>0</v>
      </c>
      <c r="J58" s="388">
        <f>C58*D58*E58*F58-(G58*H58)</f>
        <v>0</v>
      </c>
      <c r="K58" s="389">
        <v>25</v>
      </c>
      <c r="L58" s="222"/>
      <c r="M58" s="222"/>
    </row>
    <row r="59" spans="1:13" ht="18" x14ac:dyDescent="0.35">
      <c r="A59" s="386" t="s">
        <v>225</v>
      </c>
      <c r="B59" s="387"/>
      <c r="C59" s="222"/>
      <c r="D59" s="222"/>
      <c r="E59" s="222"/>
      <c r="F59" s="222"/>
      <c r="G59" s="222"/>
      <c r="H59" s="222"/>
      <c r="I59" s="169">
        <f>C59*D59*F59-(G59*L59*M59)</f>
        <v>0</v>
      </c>
      <c r="J59" s="388">
        <f>C59*D59*E59*F59-(G59*H59)</f>
        <v>0</v>
      </c>
      <c r="K59" s="389">
        <v>25</v>
      </c>
      <c r="L59" s="222"/>
      <c r="M59" s="222"/>
    </row>
    <row r="60" spans="1:13" ht="18" x14ac:dyDescent="0.35">
      <c r="A60" s="386" t="s">
        <v>225</v>
      </c>
      <c r="B60" s="387"/>
      <c r="C60" s="222"/>
      <c r="D60" s="222"/>
      <c r="E60" s="222"/>
      <c r="F60" s="222"/>
      <c r="G60" s="222"/>
      <c r="H60" s="222"/>
      <c r="I60" s="169">
        <f>C60*D60*F60-(G60*L60*M60)</f>
        <v>0</v>
      </c>
      <c r="J60" s="388">
        <f>C60*D60*E60*F60-(G60*H60)</f>
        <v>0</v>
      </c>
      <c r="K60" s="389">
        <v>25</v>
      </c>
      <c r="L60" s="222"/>
      <c r="M60" s="222"/>
    </row>
    <row r="61" spans="1:13" ht="18" x14ac:dyDescent="0.35">
      <c r="A61" s="386" t="s">
        <v>225</v>
      </c>
      <c r="B61" s="387"/>
      <c r="C61" s="222"/>
      <c r="D61" s="222"/>
      <c r="E61" s="222"/>
      <c r="F61" s="222"/>
      <c r="G61" s="222"/>
      <c r="H61" s="222"/>
      <c r="I61" s="169">
        <f>C61*D61*F61-(G61*L61*M61)</f>
        <v>0</v>
      </c>
      <c r="J61" s="388">
        <f t="shared" ref="J61:J80" si="3">C61*D61*E61*F61-(G61*H61)</f>
        <v>0</v>
      </c>
      <c r="K61" s="389">
        <v>25</v>
      </c>
      <c r="L61" s="222"/>
      <c r="M61" s="222"/>
    </row>
    <row r="62" spans="1:13" ht="18" x14ac:dyDescent="0.35">
      <c r="A62" s="386" t="s">
        <v>225</v>
      </c>
      <c r="B62" s="387"/>
      <c r="C62" s="222"/>
      <c r="D62" s="222"/>
      <c r="E62" s="222"/>
      <c r="F62" s="222"/>
      <c r="G62" s="222"/>
      <c r="H62" s="222"/>
      <c r="I62" s="169">
        <f t="shared" ref="I62:I106" si="4">C62*D62*F62-(G62*L62*M62)</f>
        <v>0</v>
      </c>
      <c r="J62" s="388">
        <f t="shared" si="3"/>
        <v>0</v>
      </c>
      <c r="K62" s="389">
        <v>25</v>
      </c>
      <c r="L62" s="222"/>
      <c r="M62" s="222"/>
    </row>
    <row r="63" spans="1:13" ht="18" x14ac:dyDescent="0.35">
      <c r="A63" s="386" t="s">
        <v>225</v>
      </c>
      <c r="B63" s="387"/>
      <c r="C63" s="222"/>
      <c r="D63" s="222"/>
      <c r="E63" s="222"/>
      <c r="F63" s="222"/>
      <c r="G63" s="222"/>
      <c r="H63" s="222"/>
      <c r="I63" s="169">
        <f t="shared" si="4"/>
        <v>0</v>
      </c>
      <c r="J63" s="388">
        <f t="shared" si="3"/>
        <v>0</v>
      </c>
      <c r="K63" s="389">
        <v>25</v>
      </c>
      <c r="L63" s="222"/>
      <c r="M63" s="222"/>
    </row>
    <row r="64" spans="1:13" ht="18" x14ac:dyDescent="0.35">
      <c r="A64" s="386" t="s">
        <v>225</v>
      </c>
      <c r="B64" s="387"/>
      <c r="C64" s="222"/>
      <c r="D64" s="222"/>
      <c r="E64" s="222"/>
      <c r="F64" s="222"/>
      <c r="G64" s="222"/>
      <c r="H64" s="222"/>
      <c r="I64" s="169">
        <f t="shared" si="4"/>
        <v>0</v>
      </c>
      <c r="J64" s="388">
        <f t="shared" si="3"/>
        <v>0</v>
      </c>
      <c r="K64" s="389">
        <v>25</v>
      </c>
      <c r="L64" s="222"/>
      <c r="M64" s="222"/>
    </row>
    <row r="65" spans="1:13" ht="18" x14ac:dyDescent="0.35">
      <c r="A65" s="386" t="s">
        <v>225</v>
      </c>
      <c r="B65" s="387"/>
      <c r="C65" s="222"/>
      <c r="D65" s="222"/>
      <c r="E65" s="222"/>
      <c r="F65" s="222"/>
      <c r="G65" s="222"/>
      <c r="H65" s="222"/>
      <c r="I65" s="169">
        <f t="shared" si="4"/>
        <v>0</v>
      </c>
      <c r="J65" s="388">
        <f t="shared" si="3"/>
        <v>0</v>
      </c>
      <c r="K65" s="389">
        <v>25</v>
      </c>
      <c r="L65" s="222"/>
      <c r="M65" s="222"/>
    </row>
    <row r="66" spans="1:13" ht="18" x14ac:dyDescent="0.35">
      <c r="A66" s="386" t="s">
        <v>225</v>
      </c>
      <c r="B66" s="387"/>
      <c r="C66" s="222"/>
      <c r="D66" s="222"/>
      <c r="E66" s="222"/>
      <c r="F66" s="222"/>
      <c r="G66" s="222"/>
      <c r="H66" s="222"/>
      <c r="I66" s="169">
        <f t="shared" si="4"/>
        <v>0</v>
      </c>
      <c r="J66" s="388">
        <f t="shared" si="3"/>
        <v>0</v>
      </c>
      <c r="K66" s="389">
        <v>25</v>
      </c>
      <c r="L66" s="222"/>
      <c r="M66" s="222"/>
    </row>
    <row r="67" spans="1:13" ht="18" x14ac:dyDescent="0.35">
      <c r="A67" s="386" t="s">
        <v>225</v>
      </c>
      <c r="B67" s="387"/>
      <c r="C67" s="222"/>
      <c r="D67" s="222"/>
      <c r="E67" s="222"/>
      <c r="F67" s="222"/>
      <c r="G67" s="222"/>
      <c r="H67" s="222"/>
      <c r="I67" s="169">
        <f t="shared" si="4"/>
        <v>0</v>
      </c>
      <c r="J67" s="388">
        <f t="shared" si="3"/>
        <v>0</v>
      </c>
      <c r="K67" s="389">
        <v>25</v>
      </c>
      <c r="L67" s="222"/>
      <c r="M67" s="222"/>
    </row>
    <row r="68" spans="1:13" ht="18" x14ac:dyDescent="0.35">
      <c r="A68" s="386" t="s">
        <v>225</v>
      </c>
      <c r="B68" s="387"/>
      <c r="C68" s="222"/>
      <c r="D68" s="222"/>
      <c r="E68" s="222"/>
      <c r="F68" s="222"/>
      <c r="G68" s="222"/>
      <c r="H68" s="222"/>
      <c r="I68" s="169">
        <f t="shared" si="4"/>
        <v>0</v>
      </c>
      <c r="J68" s="388">
        <f t="shared" si="3"/>
        <v>0</v>
      </c>
      <c r="K68" s="389">
        <v>25</v>
      </c>
      <c r="L68" s="222"/>
      <c r="M68" s="222"/>
    </row>
    <row r="69" spans="1:13" ht="18" x14ac:dyDescent="0.35">
      <c r="A69" s="386" t="s">
        <v>225</v>
      </c>
      <c r="B69" s="387"/>
      <c r="C69" s="222"/>
      <c r="D69" s="222"/>
      <c r="E69" s="222"/>
      <c r="F69" s="222"/>
      <c r="G69" s="222"/>
      <c r="H69" s="222"/>
      <c r="I69" s="169">
        <f t="shared" si="4"/>
        <v>0</v>
      </c>
      <c r="J69" s="388">
        <f t="shared" si="3"/>
        <v>0</v>
      </c>
      <c r="K69" s="389">
        <v>25</v>
      </c>
      <c r="L69" s="222"/>
      <c r="M69" s="222"/>
    </row>
    <row r="70" spans="1:13" ht="18" x14ac:dyDescent="0.35">
      <c r="A70" s="386" t="s">
        <v>225</v>
      </c>
      <c r="B70" s="387"/>
      <c r="C70" s="222"/>
      <c r="D70" s="222"/>
      <c r="E70" s="222"/>
      <c r="F70" s="222"/>
      <c r="G70" s="222"/>
      <c r="H70" s="222"/>
      <c r="I70" s="169">
        <f t="shared" si="4"/>
        <v>0</v>
      </c>
      <c r="J70" s="388">
        <f t="shared" si="3"/>
        <v>0</v>
      </c>
      <c r="K70" s="389">
        <v>25</v>
      </c>
      <c r="L70" s="222"/>
      <c r="M70" s="222"/>
    </row>
    <row r="71" spans="1:13" ht="18" x14ac:dyDescent="0.35">
      <c r="A71" s="386" t="s">
        <v>225</v>
      </c>
      <c r="B71" s="387"/>
      <c r="C71" s="222"/>
      <c r="D71" s="222"/>
      <c r="E71" s="222"/>
      <c r="F71" s="222"/>
      <c r="G71" s="222"/>
      <c r="H71" s="222"/>
      <c r="I71" s="169">
        <f t="shared" si="4"/>
        <v>0</v>
      </c>
      <c r="J71" s="388">
        <f t="shared" si="3"/>
        <v>0</v>
      </c>
      <c r="K71" s="389">
        <v>25</v>
      </c>
      <c r="L71" s="222"/>
      <c r="M71" s="222"/>
    </row>
    <row r="72" spans="1:13" ht="18" x14ac:dyDescent="0.35">
      <c r="A72" s="386" t="s">
        <v>225</v>
      </c>
      <c r="B72" s="387"/>
      <c r="C72" s="222"/>
      <c r="D72" s="222"/>
      <c r="E72" s="222"/>
      <c r="F72" s="222"/>
      <c r="G72" s="222"/>
      <c r="H72" s="222"/>
      <c r="I72" s="169">
        <f t="shared" si="4"/>
        <v>0</v>
      </c>
      <c r="J72" s="388">
        <f t="shared" si="3"/>
        <v>0</v>
      </c>
      <c r="K72" s="389">
        <v>25</v>
      </c>
      <c r="L72" s="222"/>
      <c r="M72" s="222"/>
    </row>
    <row r="73" spans="1:13" ht="18" x14ac:dyDescent="0.35">
      <c r="A73" s="386" t="s">
        <v>225</v>
      </c>
      <c r="B73" s="387"/>
      <c r="C73" s="222"/>
      <c r="D73" s="222"/>
      <c r="E73" s="222"/>
      <c r="F73" s="222"/>
      <c r="G73" s="222"/>
      <c r="H73" s="222"/>
      <c r="I73" s="169">
        <f t="shared" si="4"/>
        <v>0</v>
      </c>
      <c r="J73" s="388">
        <f t="shared" si="3"/>
        <v>0</v>
      </c>
      <c r="K73" s="389">
        <v>25</v>
      </c>
      <c r="L73" s="222"/>
      <c r="M73" s="222"/>
    </row>
    <row r="74" spans="1:13" ht="18" x14ac:dyDescent="0.35">
      <c r="A74" s="386" t="s">
        <v>225</v>
      </c>
      <c r="B74" s="387"/>
      <c r="C74" s="222"/>
      <c r="D74" s="222"/>
      <c r="E74" s="222"/>
      <c r="F74" s="222"/>
      <c r="G74" s="222"/>
      <c r="H74" s="222"/>
      <c r="I74" s="169">
        <f t="shared" si="4"/>
        <v>0</v>
      </c>
      <c r="J74" s="388">
        <f t="shared" si="3"/>
        <v>0</v>
      </c>
      <c r="K74" s="389">
        <v>25</v>
      </c>
      <c r="L74" s="222"/>
      <c r="M74" s="222"/>
    </row>
    <row r="75" spans="1:13" ht="18" x14ac:dyDescent="0.35">
      <c r="A75" s="386" t="s">
        <v>225</v>
      </c>
      <c r="B75" s="387"/>
      <c r="C75" s="222"/>
      <c r="D75" s="222"/>
      <c r="E75" s="222"/>
      <c r="F75" s="222"/>
      <c r="G75" s="222"/>
      <c r="H75" s="222"/>
      <c r="I75" s="169">
        <f t="shared" si="4"/>
        <v>0</v>
      </c>
      <c r="J75" s="388">
        <f t="shared" si="3"/>
        <v>0</v>
      </c>
      <c r="K75" s="389">
        <v>25</v>
      </c>
      <c r="L75" s="222"/>
      <c r="M75" s="222"/>
    </row>
    <row r="76" spans="1:13" ht="18" x14ac:dyDescent="0.35">
      <c r="A76" s="386" t="s">
        <v>225</v>
      </c>
      <c r="B76" s="387"/>
      <c r="C76" s="222"/>
      <c r="D76" s="222"/>
      <c r="E76" s="222"/>
      <c r="F76" s="222"/>
      <c r="G76" s="222"/>
      <c r="H76" s="222"/>
      <c r="I76" s="169">
        <f t="shared" si="4"/>
        <v>0</v>
      </c>
      <c r="J76" s="388">
        <f t="shared" si="3"/>
        <v>0</v>
      </c>
      <c r="K76" s="389">
        <v>25</v>
      </c>
      <c r="L76" s="222"/>
      <c r="M76" s="222"/>
    </row>
    <row r="77" spans="1:13" ht="18" x14ac:dyDescent="0.35">
      <c r="A77" s="386" t="s">
        <v>225</v>
      </c>
      <c r="B77" s="387"/>
      <c r="C77" s="222"/>
      <c r="D77" s="222"/>
      <c r="E77" s="222"/>
      <c r="F77" s="222"/>
      <c r="G77" s="222"/>
      <c r="H77" s="222"/>
      <c r="I77" s="169">
        <f t="shared" si="4"/>
        <v>0</v>
      </c>
      <c r="J77" s="388">
        <f t="shared" si="3"/>
        <v>0</v>
      </c>
      <c r="K77" s="389">
        <v>25</v>
      </c>
      <c r="L77" s="222"/>
      <c r="M77" s="222"/>
    </row>
    <row r="78" spans="1:13" ht="18" x14ac:dyDescent="0.35">
      <c r="A78" s="386" t="s">
        <v>225</v>
      </c>
      <c r="B78" s="387"/>
      <c r="C78" s="222"/>
      <c r="D78" s="222"/>
      <c r="E78" s="222"/>
      <c r="F78" s="222"/>
      <c r="G78" s="222"/>
      <c r="H78" s="222"/>
      <c r="I78" s="169">
        <f t="shared" si="4"/>
        <v>0</v>
      </c>
      <c r="J78" s="388">
        <f t="shared" si="3"/>
        <v>0</v>
      </c>
      <c r="K78" s="389">
        <v>25</v>
      </c>
      <c r="L78" s="222"/>
      <c r="M78" s="222"/>
    </row>
    <row r="79" spans="1:13" ht="18" x14ac:dyDescent="0.35">
      <c r="A79" s="386" t="s">
        <v>225</v>
      </c>
      <c r="B79" s="387"/>
      <c r="C79" s="222"/>
      <c r="D79" s="222"/>
      <c r="E79" s="222"/>
      <c r="F79" s="222"/>
      <c r="G79" s="222"/>
      <c r="H79" s="222"/>
      <c r="I79" s="169">
        <f t="shared" si="4"/>
        <v>0</v>
      </c>
      <c r="J79" s="388">
        <f t="shared" si="3"/>
        <v>0</v>
      </c>
      <c r="K79" s="389">
        <v>25</v>
      </c>
      <c r="L79" s="222"/>
      <c r="M79" s="222"/>
    </row>
    <row r="80" spans="1:13" ht="18" x14ac:dyDescent="0.35">
      <c r="A80" s="386" t="s">
        <v>225</v>
      </c>
      <c r="B80" s="387"/>
      <c r="C80" s="222"/>
      <c r="D80" s="222"/>
      <c r="E80" s="222"/>
      <c r="F80" s="222"/>
      <c r="G80" s="222"/>
      <c r="H80" s="222"/>
      <c r="I80" s="169">
        <f t="shared" si="4"/>
        <v>0</v>
      </c>
      <c r="J80" s="388">
        <f t="shared" si="3"/>
        <v>0</v>
      </c>
      <c r="K80" s="389">
        <v>25</v>
      </c>
      <c r="L80" s="222"/>
      <c r="M80" s="222"/>
    </row>
    <row r="81" spans="1:13" ht="18" x14ac:dyDescent="0.35">
      <c r="A81" s="386" t="s">
        <v>225</v>
      </c>
      <c r="B81" s="387"/>
      <c r="C81" s="222"/>
      <c r="D81" s="222"/>
      <c r="E81" s="222"/>
      <c r="F81" s="222"/>
      <c r="G81" s="222"/>
      <c r="H81" s="222"/>
      <c r="I81" s="169">
        <f t="shared" si="4"/>
        <v>0</v>
      </c>
      <c r="J81" s="388">
        <f>C81*D81*E81*F81-(G81*H81)</f>
        <v>0</v>
      </c>
      <c r="K81" s="389">
        <v>25</v>
      </c>
      <c r="L81" s="222"/>
      <c r="M81" s="222"/>
    </row>
    <row r="82" spans="1:13" ht="18" x14ac:dyDescent="0.35">
      <c r="A82" s="386" t="s">
        <v>225</v>
      </c>
      <c r="B82" s="387"/>
      <c r="C82" s="222"/>
      <c r="D82" s="222"/>
      <c r="E82" s="222"/>
      <c r="F82" s="222"/>
      <c r="G82" s="222"/>
      <c r="H82" s="222"/>
      <c r="I82" s="169">
        <f t="shared" si="4"/>
        <v>0</v>
      </c>
      <c r="J82" s="388">
        <f>C82*D82*E82*F82-(G82*H82)</f>
        <v>0</v>
      </c>
      <c r="K82" s="389">
        <v>25</v>
      </c>
      <c r="L82" s="222"/>
      <c r="M82" s="222"/>
    </row>
    <row r="83" spans="1:13" ht="18" x14ac:dyDescent="0.35">
      <c r="A83" s="386" t="s">
        <v>225</v>
      </c>
      <c r="B83" s="387"/>
      <c r="C83" s="222"/>
      <c r="D83" s="222"/>
      <c r="E83" s="222"/>
      <c r="F83" s="222"/>
      <c r="G83" s="222"/>
      <c r="H83" s="222"/>
      <c r="I83" s="169">
        <f t="shared" si="4"/>
        <v>0</v>
      </c>
      <c r="J83" s="388">
        <f>C83*D83*E83*F83-(G83*H83)</f>
        <v>0</v>
      </c>
      <c r="K83" s="389">
        <v>25</v>
      </c>
      <c r="L83" s="222"/>
      <c r="M83" s="222"/>
    </row>
    <row r="84" spans="1:13" ht="18" x14ac:dyDescent="0.35">
      <c r="A84" s="386" t="s">
        <v>225</v>
      </c>
      <c r="B84" s="387"/>
      <c r="C84" s="222"/>
      <c r="D84" s="222"/>
      <c r="E84" s="222"/>
      <c r="F84" s="222"/>
      <c r="G84" s="222"/>
      <c r="H84" s="222"/>
      <c r="I84" s="169">
        <f t="shared" si="4"/>
        <v>0</v>
      </c>
      <c r="J84" s="388">
        <f>C84*D84*E84*F84-(G84*H84)</f>
        <v>0</v>
      </c>
      <c r="K84" s="389">
        <v>25</v>
      </c>
      <c r="L84" s="222"/>
      <c r="M84" s="222"/>
    </row>
    <row r="85" spans="1:13" ht="18" x14ac:dyDescent="0.35">
      <c r="A85" s="386" t="s">
        <v>225</v>
      </c>
      <c r="B85" s="387"/>
      <c r="C85" s="222"/>
      <c r="D85" s="222"/>
      <c r="E85" s="222"/>
      <c r="F85" s="222"/>
      <c r="G85" s="222"/>
      <c r="H85" s="222"/>
      <c r="I85" s="169">
        <f t="shared" si="4"/>
        <v>0</v>
      </c>
      <c r="J85" s="388">
        <f>C85*D85*E85*F85-(G85*H85)</f>
        <v>0</v>
      </c>
      <c r="K85" s="389">
        <v>25</v>
      </c>
      <c r="L85" s="222"/>
      <c r="M85" s="222"/>
    </row>
    <row r="86" spans="1:13" ht="18" x14ac:dyDescent="0.35">
      <c r="A86" s="386" t="s">
        <v>225</v>
      </c>
      <c r="B86" s="387"/>
      <c r="C86" s="222"/>
      <c r="D86" s="222"/>
      <c r="E86" s="222"/>
      <c r="F86" s="222"/>
      <c r="G86" s="222"/>
      <c r="H86" s="222"/>
      <c r="I86" s="169">
        <f t="shared" si="4"/>
        <v>0</v>
      </c>
      <c r="J86" s="388">
        <f t="shared" ref="J86:J95" si="5">C86*D86*E86*F86-(G86*H86)</f>
        <v>0</v>
      </c>
      <c r="K86" s="389">
        <v>25</v>
      </c>
      <c r="L86" s="222"/>
      <c r="M86" s="222"/>
    </row>
    <row r="87" spans="1:13" ht="18" x14ac:dyDescent="0.35">
      <c r="A87" s="386" t="s">
        <v>225</v>
      </c>
      <c r="B87" s="387"/>
      <c r="C87" s="222"/>
      <c r="D87" s="222"/>
      <c r="E87" s="222"/>
      <c r="F87" s="222"/>
      <c r="G87" s="222"/>
      <c r="H87" s="222"/>
      <c r="I87" s="169">
        <f t="shared" si="4"/>
        <v>0</v>
      </c>
      <c r="J87" s="388">
        <f t="shared" si="5"/>
        <v>0</v>
      </c>
      <c r="K87" s="389">
        <v>25</v>
      </c>
      <c r="L87" s="222"/>
      <c r="M87" s="222"/>
    </row>
    <row r="88" spans="1:13" ht="18" x14ac:dyDescent="0.35">
      <c r="A88" s="386" t="s">
        <v>225</v>
      </c>
      <c r="B88" s="387"/>
      <c r="C88" s="222"/>
      <c r="D88" s="222"/>
      <c r="E88" s="222"/>
      <c r="F88" s="222"/>
      <c r="G88" s="222"/>
      <c r="H88" s="222"/>
      <c r="I88" s="169">
        <f t="shared" si="4"/>
        <v>0</v>
      </c>
      <c r="J88" s="388">
        <f t="shared" si="5"/>
        <v>0</v>
      </c>
      <c r="K88" s="389">
        <v>25</v>
      </c>
      <c r="L88" s="222"/>
      <c r="M88" s="222"/>
    </row>
    <row r="89" spans="1:13" ht="18" x14ac:dyDescent="0.35">
      <c r="A89" s="386" t="s">
        <v>225</v>
      </c>
      <c r="B89" s="387"/>
      <c r="C89" s="222"/>
      <c r="D89" s="222"/>
      <c r="E89" s="222"/>
      <c r="F89" s="222"/>
      <c r="G89" s="222"/>
      <c r="H89" s="222"/>
      <c r="I89" s="169">
        <f t="shared" si="4"/>
        <v>0</v>
      </c>
      <c r="J89" s="388">
        <f t="shared" si="5"/>
        <v>0</v>
      </c>
      <c r="K89" s="389">
        <v>25</v>
      </c>
      <c r="L89" s="222"/>
      <c r="M89" s="222"/>
    </row>
    <row r="90" spans="1:13" ht="18" x14ac:dyDescent="0.35">
      <c r="A90" s="386" t="s">
        <v>225</v>
      </c>
      <c r="B90" s="387"/>
      <c r="C90" s="222"/>
      <c r="D90" s="222"/>
      <c r="E90" s="222"/>
      <c r="F90" s="222"/>
      <c r="G90" s="222"/>
      <c r="H90" s="222"/>
      <c r="I90" s="169">
        <f t="shared" si="4"/>
        <v>0</v>
      </c>
      <c r="J90" s="388">
        <f t="shared" si="5"/>
        <v>0</v>
      </c>
      <c r="K90" s="389">
        <v>25</v>
      </c>
      <c r="L90" s="222"/>
      <c r="M90" s="222"/>
    </row>
    <row r="91" spans="1:13" ht="18" x14ac:dyDescent="0.35">
      <c r="A91" s="386" t="s">
        <v>225</v>
      </c>
      <c r="B91" s="387"/>
      <c r="C91" s="222"/>
      <c r="D91" s="222"/>
      <c r="E91" s="222"/>
      <c r="F91" s="222"/>
      <c r="G91" s="222"/>
      <c r="H91" s="222"/>
      <c r="I91" s="169">
        <f t="shared" si="4"/>
        <v>0</v>
      </c>
      <c r="J91" s="388">
        <f t="shared" si="5"/>
        <v>0</v>
      </c>
      <c r="K91" s="389">
        <v>25</v>
      </c>
      <c r="L91" s="222"/>
      <c r="M91" s="222"/>
    </row>
    <row r="92" spans="1:13" ht="18" x14ac:dyDescent="0.35">
      <c r="A92" s="386" t="s">
        <v>225</v>
      </c>
      <c r="B92" s="387"/>
      <c r="C92" s="222"/>
      <c r="D92" s="222"/>
      <c r="E92" s="222"/>
      <c r="F92" s="222"/>
      <c r="G92" s="222"/>
      <c r="H92" s="222"/>
      <c r="I92" s="169">
        <f t="shared" si="4"/>
        <v>0</v>
      </c>
      <c r="J92" s="388">
        <f t="shared" si="5"/>
        <v>0</v>
      </c>
      <c r="K92" s="389">
        <v>25</v>
      </c>
      <c r="L92" s="222"/>
      <c r="M92" s="222"/>
    </row>
    <row r="93" spans="1:13" ht="18" x14ac:dyDescent="0.35">
      <c r="A93" s="386" t="s">
        <v>225</v>
      </c>
      <c r="B93" s="387"/>
      <c r="C93" s="222"/>
      <c r="D93" s="222"/>
      <c r="E93" s="222"/>
      <c r="F93" s="222"/>
      <c r="G93" s="222"/>
      <c r="H93" s="222"/>
      <c r="I93" s="169">
        <f t="shared" si="4"/>
        <v>0</v>
      </c>
      <c r="J93" s="388">
        <f t="shared" si="5"/>
        <v>0</v>
      </c>
      <c r="K93" s="389">
        <v>25</v>
      </c>
      <c r="L93" s="222"/>
      <c r="M93" s="222"/>
    </row>
    <row r="94" spans="1:13" ht="18" x14ac:dyDescent="0.35">
      <c r="A94" s="386" t="s">
        <v>225</v>
      </c>
      <c r="B94" s="387"/>
      <c r="C94" s="222"/>
      <c r="D94" s="222"/>
      <c r="E94" s="222"/>
      <c r="F94" s="222"/>
      <c r="G94" s="222"/>
      <c r="H94" s="222"/>
      <c r="I94" s="169">
        <f t="shared" si="4"/>
        <v>0</v>
      </c>
      <c r="J94" s="388">
        <f t="shared" si="5"/>
        <v>0</v>
      </c>
      <c r="K94" s="389">
        <v>25</v>
      </c>
      <c r="L94" s="222"/>
      <c r="M94" s="222"/>
    </row>
    <row r="95" spans="1:13" ht="18" x14ac:dyDescent="0.35">
      <c r="A95" s="386" t="s">
        <v>225</v>
      </c>
      <c r="B95" s="387"/>
      <c r="C95" s="222"/>
      <c r="D95" s="222"/>
      <c r="E95" s="222"/>
      <c r="F95" s="222"/>
      <c r="G95" s="222"/>
      <c r="H95" s="222"/>
      <c r="I95" s="169">
        <f t="shared" si="4"/>
        <v>0</v>
      </c>
      <c r="J95" s="388">
        <f t="shared" si="5"/>
        <v>0</v>
      </c>
      <c r="K95" s="389">
        <v>25</v>
      </c>
      <c r="L95" s="222"/>
      <c r="M95" s="222"/>
    </row>
    <row r="96" spans="1:13" ht="18" x14ac:dyDescent="0.35">
      <c r="A96" s="386" t="s">
        <v>225</v>
      </c>
      <c r="B96" s="387"/>
      <c r="C96" s="222"/>
      <c r="D96" s="222"/>
      <c r="E96" s="222"/>
      <c r="F96" s="222"/>
      <c r="G96" s="222"/>
      <c r="H96" s="222"/>
      <c r="I96" s="169">
        <f t="shared" si="4"/>
        <v>0</v>
      </c>
      <c r="J96" s="388">
        <f>C96*D96*E96*F96-(G96*H96)</f>
        <v>0</v>
      </c>
      <c r="K96" s="389">
        <v>25</v>
      </c>
      <c r="L96" s="222"/>
      <c r="M96" s="222"/>
    </row>
    <row r="97" spans="1:13" ht="18" x14ac:dyDescent="0.35">
      <c r="A97" s="386" t="s">
        <v>225</v>
      </c>
      <c r="B97" s="387"/>
      <c r="C97" s="222"/>
      <c r="D97" s="222"/>
      <c r="E97" s="222"/>
      <c r="F97" s="222"/>
      <c r="G97" s="222"/>
      <c r="H97" s="222"/>
      <c r="I97" s="169">
        <f t="shared" si="4"/>
        <v>0</v>
      </c>
      <c r="J97" s="388">
        <f>C97*D97*E97*F97-(G97*H97)</f>
        <v>0</v>
      </c>
      <c r="K97" s="389">
        <v>25</v>
      </c>
      <c r="L97" s="222"/>
      <c r="M97" s="222"/>
    </row>
    <row r="98" spans="1:13" ht="18" x14ac:dyDescent="0.35">
      <c r="A98" s="386" t="s">
        <v>225</v>
      </c>
      <c r="B98" s="387"/>
      <c r="C98" s="222"/>
      <c r="D98" s="222"/>
      <c r="E98" s="222"/>
      <c r="F98" s="222"/>
      <c r="G98" s="222"/>
      <c r="H98" s="222"/>
      <c r="I98" s="169">
        <f t="shared" si="4"/>
        <v>0</v>
      </c>
      <c r="J98" s="388">
        <f>C98*D98*E98*F98-(G98*H98)</f>
        <v>0</v>
      </c>
      <c r="K98" s="389">
        <v>25</v>
      </c>
      <c r="L98" s="222"/>
      <c r="M98" s="222"/>
    </row>
    <row r="99" spans="1:13" ht="18" x14ac:dyDescent="0.35">
      <c r="A99" s="386" t="s">
        <v>225</v>
      </c>
      <c r="B99" s="387"/>
      <c r="C99" s="222"/>
      <c r="D99" s="222"/>
      <c r="E99" s="222"/>
      <c r="F99" s="222"/>
      <c r="G99" s="222"/>
      <c r="H99" s="222"/>
      <c r="I99" s="169">
        <f t="shared" si="4"/>
        <v>0</v>
      </c>
      <c r="J99" s="388">
        <f>C99*D99*E99*F99-(G99*H99)</f>
        <v>0</v>
      </c>
      <c r="K99" s="389">
        <v>25</v>
      </c>
      <c r="L99" s="222"/>
      <c r="M99" s="222"/>
    </row>
    <row r="100" spans="1:13" ht="18" x14ac:dyDescent="0.35">
      <c r="A100" s="386" t="s">
        <v>225</v>
      </c>
      <c r="B100" s="387"/>
      <c r="C100" s="222"/>
      <c r="D100" s="222"/>
      <c r="E100" s="222"/>
      <c r="F100" s="222"/>
      <c r="G100" s="222"/>
      <c r="H100" s="222"/>
      <c r="I100" s="169">
        <f t="shared" si="4"/>
        <v>0</v>
      </c>
      <c r="J100" s="388">
        <f>C100*D100*E100*F100-(G100*H100)</f>
        <v>0</v>
      </c>
      <c r="K100" s="389">
        <v>25</v>
      </c>
      <c r="L100" s="222"/>
      <c r="M100" s="222"/>
    </row>
    <row r="101" spans="1:13" ht="18" x14ac:dyDescent="0.35">
      <c r="A101" s="386" t="s">
        <v>225</v>
      </c>
      <c r="B101" s="387"/>
      <c r="C101" s="222"/>
      <c r="D101" s="222"/>
      <c r="E101" s="222"/>
      <c r="F101" s="222"/>
      <c r="G101" s="222"/>
      <c r="H101" s="222"/>
      <c r="I101" s="169">
        <f t="shared" si="4"/>
        <v>0</v>
      </c>
      <c r="J101" s="388">
        <f t="shared" ref="J101:J105" si="6">C101*D101*E101*F101-(G101*H101)</f>
        <v>0</v>
      </c>
      <c r="K101" s="389">
        <v>25</v>
      </c>
      <c r="L101" s="222"/>
      <c r="M101" s="222"/>
    </row>
    <row r="102" spans="1:13" ht="18" x14ac:dyDescent="0.35">
      <c r="A102" s="386" t="s">
        <v>225</v>
      </c>
      <c r="B102" s="387"/>
      <c r="C102" s="222"/>
      <c r="D102" s="222"/>
      <c r="E102" s="222"/>
      <c r="F102" s="222"/>
      <c r="G102" s="222"/>
      <c r="H102" s="222"/>
      <c r="I102" s="169">
        <f t="shared" si="4"/>
        <v>0</v>
      </c>
      <c r="J102" s="388">
        <f t="shared" si="6"/>
        <v>0</v>
      </c>
      <c r="K102" s="389">
        <v>25</v>
      </c>
      <c r="L102" s="222"/>
      <c r="M102" s="222"/>
    </row>
    <row r="103" spans="1:13" ht="18" x14ac:dyDescent="0.35">
      <c r="A103" s="386" t="s">
        <v>225</v>
      </c>
      <c r="B103" s="387"/>
      <c r="C103" s="222"/>
      <c r="D103" s="222"/>
      <c r="E103" s="222"/>
      <c r="F103" s="222"/>
      <c r="G103" s="222"/>
      <c r="H103" s="222"/>
      <c r="I103" s="169">
        <f t="shared" si="4"/>
        <v>0</v>
      </c>
      <c r="J103" s="388">
        <f t="shared" si="6"/>
        <v>0</v>
      </c>
      <c r="K103" s="389">
        <v>25</v>
      </c>
      <c r="L103" s="222"/>
      <c r="M103" s="222"/>
    </row>
    <row r="104" spans="1:13" ht="18" x14ac:dyDescent="0.35">
      <c r="A104" s="386" t="s">
        <v>225</v>
      </c>
      <c r="B104" s="387"/>
      <c r="C104" s="222"/>
      <c r="D104" s="222"/>
      <c r="E104" s="222"/>
      <c r="F104" s="222"/>
      <c r="G104" s="222"/>
      <c r="H104" s="222"/>
      <c r="I104" s="169">
        <f t="shared" si="4"/>
        <v>0</v>
      </c>
      <c r="J104" s="388">
        <f t="shared" si="6"/>
        <v>0</v>
      </c>
      <c r="K104" s="389">
        <v>25</v>
      </c>
      <c r="L104" s="222"/>
      <c r="M104" s="222"/>
    </row>
    <row r="105" spans="1:13" ht="18" x14ac:dyDescent="0.35">
      <c r="A105" s="386" t="s">
        <v>225</v>
      </c>
      <c r="B105" s="387"/>
      <c r="C105" s="222"/>
      <c r="D105" s="222"/>
      <c r="E105" s="222"/>
      <c r="F105" s="222"/>
      <c r="G105" s="222"/>
      <c r="H105" s="222"/>
      <c r="I105" s="169">
        <f t="shared" si="4"/>
        <v>0</v>
      </c>
      <c r="J105" s="388">
        <f t="shared" si="6"/>
        <v>0</v>
      </c>
      <c r="K105" s="389">
        <v>25</v>
      </c>
      <c r="L105" s="222"/>
      <c r="M105" s="222"/>
    </row>
    <row r="106" spans="1:13" ht="18" x14ac:dyDescent="0.35">
      <c r="A106" s="386" t="s">
        <v>225</v>
      </c>
      <c r="B106" s="387"/>
      <c r="C106" s="222"/>
      <c r="D106" s="222"/>
      <c r="E106" s="222"/>
      <c r="F106" s="222"/>
      <c r="G106" s="222"/>
      <c r="H106" s="222"/>
      <c r="I106" s="169">
        <f t="shared" si="4"/>
        <v>0</v>
      </c>
      <c r="J106" s="388">
        <f>C106*D106*E106*F106-(G106*H106)</f>
        <v>0</v>
      </c>
      <c r="K106" s="389">
        <v>25</v>
      </c>
      <c r="L106" s="222"/>
      <c r="M106" s="222"/>
    </row>
    <row r="107" spans="1:13" ht="18" customHeight="1" thickBot="1" x14ac:dyDescent="0.35">
      <c r="A107" s="392"/>
      <c r="B107" s="393"/>
      <c r="C107" s="393"/>
      <c r="D107" s="393"/>
      <c r="E107" s="394"/>
      <c r="F107" s="395" t="s">
        <v>227</v>
      </c>
      <c r="G107" s="396" t="s">
        <v>228</v>
      </c>
      <c r="H107" s="397"/>
      <c r="I107" s="398"/>
      <c r="J107" s="398"/>
      <c r="K107" s="399"/>
    </row>
    <row r="108" spans="1:13" ht="19.5" customHeight="1" thickTop="1" thickBot="1" x14ac:dyDescent="0.35">
      <c r="A108" s="392" t="s">
        <v>229</v>
      </c>
      <c r="B108" s="393"/>
      <c r="C108" s="393"/>
      <c r="D108" s="393"/>
      <c r="E108" s="400">
        <f>SUM(J5:J107)</f>
        <v>0</v>
      </c>
      <c r="F108" s="401"/>
      <c r="G108" s="402">
        <v>25</v>
      </c>
      <c r="H108" s="402">
        <v>30</v>
      </c>
      <c r="I108" s="402">
        <v>35</v>
      </c>
      <c r="J108" s="402">
        <v>40</v>
      </c>
      <c r="K108" s="402">
        <v>50</v>
      </c>
    </row>
    <row r="109" spans="1:13" ht="19.2" thickTop="1" thickBot="1" x14ac:dyDescent="0.4">
      <c r="A109" s="403"/>
      <c r="B109" s="404"/>
      <c r="C109" s="404"/>
      <c r="D109" s="404"/>
      <c r="E109" s="405"/>
      <c r="F109" s="406">
        <f>SUM(I5:I106)</f>
        <v>0</v>
      </c>
      <c r="G109" s="407">
        <f>SUMIF($K$5:$K$106,G108,$J$5:$J$106)</f>
        <v>0</v>
      </c>
      <c r="H109" s="407">
        <f>SUMIF($K$5:$K$106,H108,$J$5:$J$106)</f>
        <v>0</v>
      </c>
      <c r="I109" s="407">
        <f>SUMIF($K$5:$K$106,I108,$J$5:$J$106)</f>
        <v>0</v>
      </c>
      <c r="J109" s="407">
        <f>SUMIF($K$5:$K$106,J108,$J$5:$J$106)</f>
        <v>0</v>
      </c>
      <c r="K109" s="407">
        <f>SUMIF($K$5:$K$106,K108,$J$5:$J$106)</f>
        <v>0</v>
      </c>
    </row>
    <row r="110" spans="1:13" ht="19.2" thickTop="1" thickBot="1" x14ac:dyDescent="0.4">
      <c r="A110" s="194"/>
      <c r="B110" s="195"/>
      <c r="C110" s="196"/>
      <c r="D110" s="196"/>
      <c r="E110" s="196"/>
      <c r="F110" s="196"/>
      <c r="G110" s="196"/>
      <c r="H110" s="196"/>
      <c r="I110" s="196"/>
      <c r="J110" s="196"/>
      <c r="K110" s="158"/>
    </row>
    <row r="111" spans="1:13" ht="18.75" customHeight="1" thickTop="1" x14ac:dyDescent="0.3">
      <c r="C111" s="408"/>
      <c r="D111" s="409"/>
      <c r="E111" s="409"/>
      <c r="F111" s="409"/>
      <c r="G111" s="409"/>
      <c r="H111" s="409"/>
      <c r="I111" s="410"/>
      <c r="J111" s="410"/>
      <c r="K111" s="411"/>
    </row>
    <row r="112" spans="1:13" ht="18" customHeight="1" x14ac:dyDescent="0.3">
      <c r="C112" s="412"/>
      <c r="D112" s="413"/>
      <c r="E112" s="413"/>
      <c r="F112" s="413" t="s">
        <v>230</v>
      </c>
      <c r="G112" s="413"/>
      <c r="H112" s="413"/>
      <c r="I112" s="414"/>
      <c r="J112" s="414"/>
      <c r="K112" s="415"/>
    </row>
    <row r="113" spans="3:11" ht="18.75" customHeight="1" thickBot="1" x14ac:dyDescent="0.35">
      <c r="C113" s="416"/>
      <c r="D113" s="417"/>
      <c r="E113" s="417"/>
      <c r="F113" s="417"/>
      <c r="G113" s="417"/>
      <c r="H113" s="417"/>
      <c r="I113" s="418"/>
      <c r="J113" s="418"/>
      <c r="K113" s="419"/>
    </row>
    <row r="114" spans="3:11" ht="19.2" thickTop="1" thickBot="1" x14ac:dyDescent="0.35">
      <c r="C114" s="420"/>
      <c r="D114" s="379" t="s">
        <v>60</v>
      </c>
      <c r="E114" s="379" t="s">
        <v>61</v>
      </c>
      <c r="F114" s="379" t="s">
        <v>78</v>
      </c>
      <c r="G114" s="379" t="s">
        <v>79</v>
      </c>
      <c r="H114" s="379" t="s">
        <v>80</v>
      </c>
      <c r="I114" s="379" t="s">
        <v>69</v>
      </c>
      <c r="J114" s="379" t="s">
        <v>219</v>
      </c>
      <c r="K114" s="380" t="s">
        <v>220</v>
      </c>
    </row>
    <row r="115" spans="3:11" ht="18.600000000000001" thickTop="1" x14ac:dyDescent="0.35">
      <c r="C115" s="421"/>
      <c r="D115" s="422"/>
      <c r="E115" s="422"/>
      <c r="F115" s="422"/>
      <c r="G115" s="422" t="s">
        <v>222</v>
      </c>
      <c r="H115" s="422"/>
      <c r="I115" s="423"/>
      <c r="J115" s="423"/>
      <c r="K115" s="424"/>
    </row>
    <row r="116" spans="3:11" ht="18" x14ac:dyDescent="0.35">
      <c r="C116" s="425" t="s">
        <v>225</v>
      </c>
      <c r="D116" s="387"/>
      <c r="E116" s="222"/>
      <c r="F116" s="387"/>
      <c r="G116" s="387"/>
      <c r="H116" s="387"/>
      <c r="I116" s="169">
        <f>E116*F116*G116</f>
        <v>0</v>
      </c>
      <c r="J116" s="388">
        <f t="shared" ref="J116:J138" si="7">E116*F116*G116*H116</f>
        <v>0</v>
      </c>
      <c r="K116" s="389">
        <v>25</v>
      </c>
    </row>
    <row r="117" spans="3:11" ht="18" x14ac:dyDescent="0.35">
      <c r="C117" s="386" t="s">
        <v>225</v>
      </c>
      <c r="D117" s="387"/>
      <c r="E117" s="222"/>
      <c r="F117" s="387"/>
      <c r="G117" s="387"/>
      <c r="H117" s="387"/>
      <c r="I117" s="169">
        <f t="shared" ref="I117:I127" si="8">E117*F117*G117</f>
        <v>0</v>
      </c>
      <c r="J117" s="388">
        <f t="shared" si="7"/>
        <v>0</v>
      </c>
      <c r="K117" s="389">
        <v>25</v>
      </c>
    </row>
    <row r="118" spans="3:11" ht="18" x14ac:dyDescent="0.35">
      <c r="C118" s="386" t="s">
        <v>225</v>
      </c>
      <c r="D118" s="387"/>
      <c r="E118" s="222"/>
      <c r="F118" s="387"/>
      <c r="G118" s="387"/>
      <c r="H118" s="387"/>
      <c r="I118" s="169">
        <f t="shared" si="8"/>
        <v>0</v>
      </c>
      <c r="J118" s="388">
        <f t="shared" si="7"/>
        <v>0</v>
      </c>
      <c r="K118" s="389">
        <v>25</v>
      </c>
    </row>
    <row r="119" spans="3:11" ht="18" x14ac:dyDescent="0.35">
      <c r="C119" s="386" t="s">
        <v>225</v>
      </c>
      <c r="D119" s="387"/>
      <c r="E119" s="222"/>
      <c r="F119" s="387"/>
      <c r="G119" s="387"/>
      <c r="H119" s="387"/>
      <c r="I119" s="169">
        <f t="shared" si="8"/>
        <v>0</v>
      </c>
      <c r="J119" s="388">
        <f t="shared" si="7"/>
        <v>0</v>
      </c>
      <c r="K119" s="389">
        <v>25</v>
      </c>
    </row>
    <row r="120" spans="3:11" ht="18" x14ac:dyDescent="0.35">
      <c r="C120" s="386" t="s">
        <v>225</v>
      </c>
      <c r="D120" s="387"/>
      <c r="E120" s="222"/>
      <c r="F120" s="387"/>
      <c r="G120" s="387"/>
      <c r="H120" s="387"/>
      <c r="I120" s="169">
        <f t="shared" si="8"/>
        <v>0</v>
      </c>
      <c r="J120" s="388">
        <f t="shared" si="7"/>
        <v>0</v>
      </c>
      <c r="K120" s="389">
        <v>25</v>
      </c>
    </row>
    <row r="121" spans="3:11" ht="18" x14ac:dyDescent="0.35">
      <c r="C121" s="386" t="s">
        <v>225</v>
      </c>
      <c r="D121" s="387"/>
      <c r="E121" s="222"/>
      <c r="F121" s="387"/>
      <c r="G121" s="387"/>
      <c r="H121" s="387"/>
      <c r="I121" s="169">
        <f t="shared" si="8"/>
        <v>0</v>
      </c>
      <c r="J121" s="388">
        <f t="shared" si="7"/>
        <v>0</v>
      </c>
      <c r="K121" s="389">
        <v>25</v>
      </c>
    </row>
    <row r="122" spans="3:11" ht="18" x14ac:dyDescent="0.35">
      <c r="C122" s="386" t="s">
        <v>225</v>
      </c>
      <c r="D122" s="387"/>
      <c r="E122" s="222"/>
      <c r="F122" s="387"/>
      <c r="G122" s="387"/>
      <c r="H122" s="387"/>
      <c r="I122" s="169">
        <f t="shared" si="8"/>
        <v>0</v>
      </c>
      <c r="J122" s="388">
        <f t="shared" si="7"/>
        <v>0</v>
      </c>
      <c r="K122" s="389">
        <v>25</v>
      </c>
    </row>
    <row r="123" spans="3:11" ht="18" x14ac:dyDescent="0.35">
      <c r="C123" s="386" t="s">
        <v>225</v>
      </c>
      <c r="D123" s="387"/>
      <c r="E123" s="222"/>
      <c r="F123" s="387"/>
      <c r="G123" s="387"/>
      <c r="H123" s="387"/>
      <c r="I123" s="169">
        <f t="shared" si="8"/>
        <v>0</v>
      </c>
      <c r="J123" s="388">
        <f t="shared" si="7"/>
        <v>0</v>
      </c>
      <c r="K123" s="389">
        <v>25</v>
      </c>
    </row>
    <row r="124" spans="3:11" ht="18" x14ac:dyDescent="0.35">
      <c r="C124" s="386" t="s">
        <v>225</v>
      </c>
      <c r="D124" s="387"/>
      <c r="E124" s="222"/>
      <c r="F124" s="387"/>
      <c r="G124" s="387"/>
      <c r="H124" s="387"/>
      <c r="I124" s="169">
        <f t="shared" si="8"/>
        <v>0</v>
      </c>
      <c r="J124" s="388">
        <f t="shared" si="7"/>
        <v>0</v>
      </c>
      <c r="K124" s="389">
        <v>25</v>
      </c>
    </row>
    <row r="125" spans="3:11" ht="18" x14ac:dyDescent="0.35">
      <c r="C125" s="386" t="s">
        <v>225</v>
      </c>
      <c r="D125" s="387"/>
      <c r="E125" s="222"/>
      <c r="F125" s="387"/>
      <c r="G125" s="387"/>
      <c r="H125" s="387"/>
      <c r="I125" s="169">
        <f t="shared" si="8"/>
        <v>0</v>
      </c>
      <c r="J125" s="388">
        <f t="shared" si="7"/>
        <v>0</v>
      </c>
      <c r="K125" s="389">
        <v>25</v>
      </c>
    </row>
    <row r="126" spans="3:11" ht="18" x14ac:dyDescent="0.35">
      <c r="C126" s="386" t="s">
        <v>225</v>
      </c>
      <c r="D126" s="387"/>
      <c r="E126" s="222"/>
      <c r="F126" s="387"/>
      <c r="G126" s="387"/>
      <c r="H126" s="387"/>
      <c r="I126" s="169">
        <f t="shared" si="8"/>
        <v>0</v>
      </c>
      <c r="J126" s="388">
        <f t="shared" si="7"/>
        <v>0</v>
      </c>
      <c r="K126" s="389">
        <v>25</v>
      </c>
    </row>
    <row r="127" spans="3:11" ht="18" customHeight="1" x14ac:dyDescent="0.35">
      <c r="C127" s="386" t="s">
        <v>225</v>
      </c>
      <c r="D127" s="387"/>
      <c r="E127" s="222"/>
      <c r="F127" s="387"/>
      <c r="G127" s="387"/>
      <c r="H127" s="387"/>
      <c r="I127" s="169">
        <f t="shared" si="8"/>
        <v>0</v>
      </c>
      <c r="J127" s="388">
        <f t="shared" si="7"/>
        <v>0</v>
      </c>
      <c r="K127" s="389">
        <v>25</v>
      </c>
    </row>
    <row r="128" spans="3:11" ht="18" x14ac:dyDescent="0.35">
      <c r="C128" s="425" t="s">
        <v>225</v>
      </c>
      <c r="D128" s="387"/>
      <c r="E128" s="222"/>
      <c r="F128" s="387"/>
      <c r="G128" s="387"/>
      <c r="H128" s="387"/>
      <c r="I128" s="169">
        <f>E128*F128*G128</f>
        <v>0</v>
      </c>
      <c r="J128" s="388">
        <f t="shared" si="7"/>
        <v>0</v>
      </c>
      <c r="K128" s="389">
        <v>25</v>
      </c>
    </row>
    <row r="129" spans="3:11" ht="18" x14ac:dyDescent="0.35">
      <c r="C129" s="386" t="s">
        <v>225</v>
      </c>
      <c r="D129" s="387"/>
      <c r="E129" s="222"/>
      <c r="F129" s="387"/>
      <c r="G129" s="387"/>
      <c r="H129" s="387"/>
      <c r="I129" s="169">
        <f t="shared" ref="I129:I138" si="9">E129*F129*G129</f>
        <v>0</v>
      </c>
      <c r="J129" s="388">
        <f t="shared" si="7"/>
        <v>0</v>
      </c>
      <c r="K129" s="389">
        <v>25</v>
      </c>
    </row>
    <row r="130" spans="3:11" ht="18" x14ac:dyDescent="0.35">
      <c r="C130" s="386" t="s">
        <v>225</v>
      </c>
      <c r="D130" s="387"/>
      <c r="E130" s="222"/>
      <c r="F130" s="387"/>
      <c r="G130" s="387"/>
      <c r="H130" s="387"/>
      <c r="I130" s="169">
        <f t="shared" si="9"/>
        <v>0</v>
      </c>
      <c r="J130" s="388">
        <f t="shared" si="7"/>
        <v>0</v>
      </c>
      <c r="K130" s="389">
        <v>25</v>
      </c>
    </row>
    <row r="131" spans="3:11" ht="18" x14ac:dyDescent="0.35">
      <c r="C131" s="386" t="s">
        <v>225</v>
      </c>
      <c r="D131" s="387"/>
      <c r="E131" s="222"/>
      <c r="F131" s="387"/>
      <c r="G131" s="387"/>
      <c r="H131" s="387"/>
      <c r="I131" s="169">
        <f t="shared" si="9"/>
        <v>0</v>
      </c>
      <c r="J131" s="388">
        <f t="shared" si="7"/>
        <v>0</v>
      </c>
      <c r="K131" s="389">
        <v>25</v>
      </c>
    </row>
    <row r="132" spans="3:11" ht="18" x14ac:dyDescent="0.35">
      <c r="C132" s="386" t="s">
        <v>225</v>
      </c>
      <c r="D132" s="387"/>
      <c r="E132" s="222"/>
      <c r="F132" s="387"/>
      <c r="G132" s="387"/>
      <c r="H132" s="387"/>
      <c r="I132" s="169">
        <f t="shared" si="9"/>
        <v>0</v>
      </c>
      <c r="J132" s="388">
        <f t="shared" si="7"/>
        <v>0</v>
      </c>
      <c r="K132" s="389">
        <v>25</v>
      </c>
    </row>
    <row r="133" spans="3:11" ht="18" x14ac:dyDescent="0.35">
      <c r="C133" s="386" t="s">
        <v>225</v>
      </c>
      <c r="D133" s="387"/>
      <c r="E133" s="222"/>
      <c r="F133" s="387"/>
      <c r="G133" s="387"/>
      <c r="H133" s="387"/>
      <c r="I133" s="169">
        <f t="shared" si="9"/>
        <v>0</v>
      </c>
      <c r="J133" s="388">
        <f t="shared" si="7"/>
        <v>0</v>
      </c>
      <c r="K133" s="389">
        <v>25</v>
      </c>
    </row>
    <row r="134" spans="3:11" ht="18" x14ac:dyDescent="0.35">
      <c r="C134" s="386" t="s">
        <v>225</v>
      </c>
      <c r="D134" s="387"/>
      <c r="E134" s="222"/>
      <c r="F134" s="387"/>
      <c r="G134" s="387"/>
      <c r="H134" s="387"/>
      <c r="I134" s="169">
        <f t="shared" si="9"/>
        <v>0</v>
      </c>
      <c r="J134" s="388">
        <f t="shared" si="7"/>
        <v>0</v>
      </c>
      <c r="K134" s="389">
        <v>25</v>
      </c>
    </row>
    <row r="135" spans="3:11" ht="18" x14ac:dyDescent="0.35">
      <c r="C135" s="386" t="s">
        <v>225</v>
      </c>
      <c r="D135" s="387"/>
      <c r="E135" s="222"/>
      <c r="F135" s="387"/>
      <c r="G135" s="387"/>
      <c r="H135" s="387"/>
      <c r="I135" s="169">
        <f t="shared" si="9"/>
        <v>0</v>
      </c>
      <c r="J135" s="388">
        <f t="shared" si="7"/>
        <v>0</v>
      </c>
      <c r="K135" s="389">
        <v>25</v>
      </c>
    </row>
    <row r="136" spans="3:11" ht="18" x14ac:dyDescent="0.35">
      <c r="C136" s="386" t="s">
        <v>225</v>
      </c>
      <c r="D136" s="387"/>
      <c r="E136" s="222"/>
      <c r="F136" s="387"/>
      <c r="G136" s="387"/>
      <c r="H136" s="387"/>
      <c r="I136" s="169">
        <f t="shared" si="9"/>
        <v>0</v>
      </c>
      <c r="J136" s="388">
        <f t="shared" si="7"/>
        <v>0</v>
      </c>
      <c r="K136" s="389">
        <v>25</v>
      </c>
    </row>
    <row r="137" spans="3:11" ht="18" x14ac:dyDescent="0.35">
      <c r="C137" s="386" t="s">
        <v>225</v>
      </c>
      <c r="D137" s="387"/>
      <c r="E137" s="222"/>
      <c r="F137" s="387"/>
      <c r="G137" s="387"/>
      <c r="H137" s="387"/>
      <c r="I137" s="169">
        <f t="shared" si="9"/>
        <v>0</v>
      </c>
      <c r="J137" s="388">
        <f t="shared" si="7"/>
        <v>0</v>
      </c>
      <c r="K137" s="389">
        <v>25</v>
      </c>
    </row>
    <row r="138" spans="3:11" ht="18" x14ac:dyDescent="0.35">
      <c r="C138" s="386" t="s">
        <v>225</v>
      </c>
      <c r="D138" s="387"/>
      <c r="E138" s="222"/>
      <c r="F138" s="387"/>
      <c r="G138" s="387"/>
      <c r="H138" s="387"/>
      <c r="I138" s="169">
        <f t="shared" si="9"/>
        <v>0</v>
      </c>
      <c r="J138" s="388">
        <f t="shared" si="7"/>
        <v>0</v>
      </c>
      <c r="K138" s="389">
        <v>25</v>
      </c>
    </row>
    <row r="139" spans="3:11" ht="18" customHeight="1" x14ac:dyDescent="0.35">
      <c r="C139" s="386" t="s">
        <v>225</v>
      </c>
      <c r="D139" s="387"/>
      <c r="E139" s="222"/>
      <c r="F139" s="387"/>
      <c r="G139" s="387"/>
      <c r="H139" s="387"/>
      <c r="I139" s="169">
        <f>E139*F139*G139</f>
        <v>0</v>
      </c>
      <c r="J139" s="388">
        <f>E139*F139*G139*H139</f>
        <v>0</v>
      </c>
      <c r="K139" s="389">
        <v>25</v>
      </c>
    </row>
    <row r="140" spans="3:11" ht="18" customHeight="1" x14ac:dyDescent="0.35">
      <c r="C140" s="386" t="s">
        <v>225</v>
      </c>
      <c r="D140" s="387"/>
      <c r="E140" s="222"/>
      <c r="F140" s="387"/>
      <c r="G140" s="387"/>
      <c r="H140" s="387"/>
      <c r="I140" s="169">
        <f>E140*F140*G140</f>
        <v>0</v>
      </c>
      <c r="J140" s="388">
        <f>E140*F140*G140*H140</f>
        <v>0</v>
      </c>
      <c r="K140" s="389">
        <v>25</v>
      </c>
    </row>
    <row r="141" spans="3:11" ht="18" x14ac:dyDescent="0.35">
      <c r="C141" s="425" t="s">
        <v>225</v>
      </c>
      <c r="D141" s="387"/>
      <c r="E141" s="222"/>
      <c r="F141" s="387"/>
      <c r="G141" s="387"/>
      <c r="H141" s="387"/>
      <c r="I141" s="169">
        <f>E141*F141*G141</f>
        <v>0</v>
      </c>
      <c r="J141" s="388">
        <f t="shared" ref="J141:J165" si="10">E141*F141*G141*H141</f>
        <v>0</v>
      </c>
      <c r="K141" s="389">
        <v>25</v>
      </c>
    </row>
    <row r="142" spans="3:11" ht="18" x14ac:dyDescent="0.35">
      <c r="C142" s="386" t="s">
        <v>225</v>
      </c>
      <c r="D142" s="387"/>
      <c r="E142" s="222"/>
      <c r="F142" s="387"/>
      <c r="G142" s="387"/>
      <c r="H142" s="387"/>
      <c r="I142" s="169">
        <f t="shared" ref="I142:I152" si="11">E142*F142*G142</f>
        <v>0</v>
      </c>
      <c r="J142" s="388">
        <f t="shared" si="10"/>
        <v>0</v>
      </c>
      <c r="K142" s="389">
        <v>25</v>
      </c>
    </row>
    <row r="143" spans="3:11" ht="18" x14ac:dyDescent="0.35">
      <c r="C143" s="386" t="s">
        <v>225</v>
      </c>
      <c r="D143" s="387"/>
      <c r="E143" s="222"/>
      <c r="F143" s="387"/>
      <c r="G143" s="387"/>
      <c r="H143" s="387"/>
      <c r="I143" s="169">
        <f t="shared" si="11"/>
        <v>0</v>
      </c>
      <c r="J143" s="388">
        <f t="shared" si="10"/>
        <v>0</v>
      </c>
      <c r="K143" s="389">
        <v>25</v>
      </c>
    </row>
    <row r="144" spans="3:11" ht="18" x14ac:dyDescent="0.35">
      <c r="C144" s="386" t="s">
        <v>225</v>
      </c>
      <c r="D144" s="387"/>
      <c r="E144" s="222"/>
      <c r="F144" s="387"/>
      <c r="G144" s="387"/>
      <c r="H144" s="387"/>
      <c r="I144" s="169">
        <f t="shared" si="11"/>
        <v>0</v>
      </c>
      <c r="J144" s="388">
        <f t="shared" si="10"/>
        <v>0</v>
      </c>
      <c r="K144" s="389">
        <v>25</v>
      </c>
    </row>
    <row r="145" spans="3:11" ht="18" x14ac:dyDescent="0.35">
      <c r="C145" s="386" t="s">
        <v>225</v>
      </c>
      <c r="D145" s="387"/>
      <c r="E145" s="222"/>
      <c r="F145" s="387"/>
      <c r="G145" s="387"/>
      <c r="H145" s="387"/>
      <c r="I145" s="169">
        <f t="shared" si="11"/>
        <v>0</v>
      </c>
      <c r="J145" s="388">
        <f t="shared" si="10"/>
        <v>0</v>
      </c>
      <c r="K145" s="389">
        <v>25</v>
      </c>
    </row>
    <row r="146" spans="3:11" ht="18" x14ac:dyDescent="0.35">
      <c r="C146" s="386" t="s">
        <v>225</v>
      </c>
      <c r="D146" s="387"/>
      <c r="E146" s="222"/>
      <c r="F146" s="387"/>
      <c r="G146" s="387"/>
      <c r="H146" s="387"/>
      <c r="I146" s="169">
        <f t="shared" si="11"/>
        <v>0</v>
      </c>
      <c r="J146" s="388">
        <f t="shared" si="10"/>
        <v>0</v>
      </c>
      <c r="K146" s="389">
        <v>25</v>
      </c>
    </row>
    <row r="147" spans="3:11" ht="18" x14ac:dyDescent="0.35">
      <c r="C147" s="386" t="s">
        <v>225</v>
      </c>
      <c r="D147" s="387"/>
      <c r="E147" s="222"/>
      <c r="F147" s="387"/>
      <c r="G147" s="387"/>
      <c r="H147" s="387"/>
      <c r="I147" s="169">
        <f t="shared" si="11"/>
        <v>0</v>
      </c>
      <c r="J147" s="388">
        <f t="shared" si="10"/>
        <v>0</v>
      </c>
      <c r="K147" s="389">
        <v>25</v>
      </c>
    </row>
    <row r="148" spans="3:11" ht="18" x14ac:dyDescent="0.35">
      <c r="C148" s="386" t="s">
        <v>225</v>
      </c>
      <c r="D148" s="387"/>
      <c r="E148" s="222"/>
      <c r="F148" s="387"/>
      <c r="G148" s="387"/>
      <c r="H148" s="387"/>
      <c r="I148" s="169">
        <f t="shared" si="11"/>
        <v>0</v>
      </c>
      <c r="J148" s="388">
        <f t="shared" si="10"/>
        <v>0</v>
      </c>
      <c r="K148" s="389">
        <v>25</v>
      </c>
    </row>
    <row r="149" spans="3:11" ht="18" x14ac:dyDescent="0.35">
      <c r="C149" s="386" t="s">
        <v>225</v>
      </c>
      <c r="D149" s="387"/>
      <c r="E149" s="222"/>
      <c r="F149" s="387"/>
      <c r="G149" s="387"/>
      <c r="H149" s="387"/>
      <c r="I149" s="169">
        <f t="shared" si="11"/>
        <v>0</v>
      </c>
      <c r="J149" s="388">
        <f t="shared" si="10"/>
        <v>0</v>
      </c>
      <c r="K149" s="389">
        <v>25</v>
      </c>
    </row>
    <row r="150" spans="3:11" ht="18" x14ac:dyDescent="0.35">
      <c r="C150" s="386" t="s">
        <v>225</v>
      </c>
      <c r="D150" s="387"/>
      <c r="E150" s="222"/>
      <c r="F150" s="387"/>
      <c r="G150" s="387"/>
      <c r="H150" s="387"/>
      <c r="I150" s="169">
        <f t="shared" si="11"/>
        <v>0</v>
      </c>
      <c r="J150" s="388">
        <f t="shared" si="10"/>
        <v>0</v>
      </c>
      <c r="K150" s="389">
        <v>25</v>
      </c>
    </row>
    <row r="151" spans="3:11" ht="18" x14ac:dyDescent="0.35">
      <c r="C151" s="386" t="s">
        <v>225</v>
      </c>
      <c r="D151" s="387"/>
      <c r="E151" s="222"/>
      <c r="F151" s="387"/>
      <c r="G151" s="387"/>
      <c r="H151" s="387"/>
      <c r="I151" s="169">
        <f t="shared" si="11"/>
        <v>0</v>
      </c>
      <c r="J151" s="388">
        <f t="shared" si="10"/>
        <v>0</v>
      </c>
      <c r="K151" s="389">
        <v>25</v>
      </c>
    </row>
    <row r="152" spans="3:11" ht="18" customHeight="1" x14ac:dyDescent="0.35">
      <c r="C152" s="386" t="s">
        <v>225</v>
      </c>
      <c r="D152" s="387"/>
      <c r="E152" s="222"/>
      <c r="F152" s="387"/>
      <c r="G152" s="387"/>
      <c r="H152" s="387"/>
      <c r="I152" s="169">
        <f t="shared" si="11"/>
        <v>0</v>
      </c>
      <c r="J152" s="388">
        <f t="shared" si="10"/>
        <v>0</v>
      </c>
      <c r="K152" s="389">
        <v>25</v>
      </c>
    </row>
    <row r="153" spans="3:11" ht="18" x14ac:dyDescent="0.35">
      <c r="C153" s="425" t="s">
        <v>225</v>
      </c>
      <c r="D153" s="387"/>
      <c r="E153" s="222"/>
      <c r="F153" s="387"/>
      <c r="G153" s="387"/>
      <c r="H153" s="387"/>
      <c r="I153" s="169">
        <f>E153*F153*G153</f>
        <v>0</v>
      </c>
      <c r="J153" s="388">
        <f t="shared" si="10"/>
        <v>0</v>
      </c>
      <c r="K153" s="389">
        <v>25</v>
      </c>
    </row>
    <row r="154" spans="3:11" ht="18" x14ac:dyDescent="0.35">
      <c r="C154" s="386" t="s">
        <v>225</v>
      </c>
      <c r="D154" s="387"/>
      <c r="E154" s="222"/>
      <c r="F154" s="387"/>
      <c r="G154" s="387"/>
      <c r="H154" s="387"/>
      <c r="I154" s="169">
        <f t="shared" ref="I154:I165" si="12">E154*F154*G154</f>
        <v>0</v>
      </c>
      <c r="J154" s="388">
        <f t="shared" si="10"/>
        <v>0</v>
      </c>
      <c r="K154" s="389">
        <v>25</v>
      </c>
    </row>
    <row r="155" spans="3:11" ht="18" x14ac:dyDescent="0.35">
      <c r="C155" s="386" t="s">
        <v>225</v>
      </c>
      <c r="D155" s="387"/>
      <c r="E155" s="222"/>
      <c r="F155" s="387"/>
      <c r="G155" s="387"/>
      <c r="H155" s="387"/>
      <c r="I155" s="169">
        <f t="shared" si="12"/>
        <v>0</v>
      </c>
      <c r="J155" s="388">
        <f t="shared" si="10"/>
        <v>0</v>
      </c>
      <c r="K155" s="389">
        <v>25</v>
      </c>
    </row>
    <row r="156" spans="3:11" ht="18" x14ac:dyDescent="0.35">
      <c r="C156" s="386" t="s">
        <v>225</v>
      </c>
      <c r="D156" s="387"/>
      <c r="E156" s="222"/>
      <c r="F156" s="387"/>
      <c r="G156" s="387"/>
      <c r="H156" s="387"/>
      <c r="I156" s="169">
        <f t="shared" si="12"/>
        <v>0</v>
      </c>
      <c r="J156" s="388">
        <f t="shared" si="10"/>
        <v>0</v>
      </c>
      <c r="K156" s="389">
        <v>25</v>
      </c>
    </row>
    <row r="157" spans="3:11" ht="18" x14ac:dyDescent="0.35">
      <c r="C157" s="386" t="s">
        <v>225</v>
      </c>
      <c r="D157" s="387"/>
      <c r="E157" s="222"/>
      <c r="F157" s="387"/>
      <c r="G157" s="387"/>
      <c r="H157" s="387"/>
      <c r="I157" s="169">
        <f t="shared" si="12"/>
        <v>0</v>
      </c>
      <c r="J157" s="388">
        <f t="shared" si="10"/>
        <v>0</v>
      </c>
      <c r="K157" s="389">
        <v>25</v>
      </c>
    </row>
    <row r="158" spans="3:11" ht="18" x14ac:dyDescent="0.35">
      <c r="C158" s="386" t="s">
        <v>225</v>
      </c>
      <c r="D158" s="387"/>
      <c r="E158" s="222"/>
      <c r="F158" s="387"/>
      <c r="G158" s="387"/>
      <c r="H158" s="387"/>
      <c r="I158" s="169">
        <f t="shared" si="12"/>
        <v>0</v>
      </c>
      <c r="J158" s="388">
        <f t="shared" si="10"/>
        <v>0</v>
      </c>
      <c r="K158" s="389">
        <v>25</v>
      </c>
    </row>
    <row r="159" spans="3:11" ht="18" x14ac:dyDescent="0.35">
      <c r="C159" s="386" t="s">
        <v>225</v>
      </c>
      <c r="D159" s="387"/>
      <c r="E159" s="222"/>
      <c r="F159" s="387"/>
      <c r="G159" s="387"/>
      <c r="H159" s="387"/>
      <c r="I159" s="169">
        <f t="shared" si="12"/>
        <v>0</v>
      </c>
      <c r="J159" s="388">
        <f t="shared" si="10"/>
        <v>0</v>
      </c>
      <c r="K159" s="389">
        <v>25</v>
      </c>
    </row>
    <row r="160" spans="3:11" ht="18" x14ac:dyDescent="0.35">
      <c r="C160" s="386" t="s">
        <v>225</v>
      </c>
      <c r="D160" s="387"/>
      <c r="E160" s="222"/>
      <c r="F160" s="387"/>
      <c r="G160" s="387"/>
      <c r="H160" s="387"/>
      <c r="I160" s="169">
        <f t="shared" si="12"/>
        <v>0</v>
      </c>
      <c r="J160" s="388">
        <f t="shared" si="10"/>
        <v>0</v>
      </c>
      <c r="K160" s="389">
        <v>25</v>
      </c>
    </row>
    <row r="161" spans="3:11" ht="18" x14ac:dyDescent="0.35">
      <c r="C161" s="386" t="s">
        <v>225</v>
      </c>
      <c r="D161" s="387"/>
      <c r="E161" s="222"/>
      <c r="F161" s="387"/>
      <c r="G161" s="387"/>
      <c r="H161" s="387"/>
      <c r="I161" s="169">
        <f t="shared" si="12"/>
        <v>0</v>
      </c>
      <c r="J161" s="388">
        <f t="shared" si="10"/>
        <v>0</v>
      </c>
      <c r="K161" s="389">
        <v>25</v>
      </c>
    </row>
    <row r="162" spans="3:11" ht="18" x14ac:dyDescent="0.35">
      <c r="C162" s="386" t="s">
        <v>225</v>
      </c>
      <c r="D162" s="387"/>
      <c r="E162" s="222"/>
      <c r="F162" s="387"/>
      <c r="G162" s="387"/>
      <c r="H162" s="387"/>
      <c r="I162" s="169">
        <f t="shared" si="12"/>
        <v>0</v>
      </c>
      <c r="J162" s="388">
        <f t="shared" si="10"/>
        <v>0</v>
      </c>
      <c r="K162" s="389">
        <v>25</v>
      </c>
    </row>
    <row r="163" spans="3:11" ht="18" x14ac:dyDescent="0.35">
      <c r="C163" s="386" t="s">
        <v>225</v>
      </c>
      <c r="D163" s="387"/>
      <c r="E163" s="222"/>
      <c r="F163" s="387"/>
      <c r="G163" s="387"/>
      <c r="H163" s="387"/>
      <c r="I163" s="169">
        <f t="shared" si="12"/>
        <v>0</v>
      </c>
      <c r="J163" s="388">
        <f t="shared" si="10"/>
        <v>0</v>
      </c>
      <c r="K163" s="389">
        <v>25</v>
      </c>
    </row>
    <row r="164" spans="3:11" ht="18" customHeight="1" x14ac:dyDescent="0.35">
      <c r="C164" s="386" t="s">
        <v>225</v>
      </c>
      <c r="D164" s="387"/>
      <c r="E164" s="222"/>
      <c r="F164" s="387"/>
      <c r="G164" s="387"/>
      <c r="H164" s="387"/>
      <c r="I164" s="169">
        <f>E164*F164*G164</f>
        <v>0</v>
      </c>
      <c r="J164" s="388">
        <f t="shared" si="10"/>
        <v>0</v>
      </c>
      <c r="K164" s="389">
        <v>25</v>
      </c>
    </row>
    <row r="165" spans="3:11" ht="18" customHeight="1" x14ac:dyDescent="0.35">
      <c r="C165" s="386" t="s">
        <v>225</v>
      </c>
      <c r="D165" s="387"/>
      <c r="E165" s="222"/>
      <c r="F165" s="387"/>
      <c r="G165" s="387"/>
      <c r="H165" s="387"/>
      <c r="I165" s="169">
        <f t="shared" si="12"/>
        <v>0</v>
      </c>
      <c r="J165" s="388">
        <f t="shared" si="10"/>
        <v>0</v>
      </c>
      <c r="K165" s="389">
        <v>25</v>
      </c>
    </row>
    <row r="166" spans="3:11" ht="18" customHeight="1" x14ac:dyDescent="0.35">
      <c r="C166" s="426"/>
      <c r="D166" s="427"/>
      <c r="E166" s="427"/>
      <c r="F166" s="427"/>
      <c r="G166" s="427" t="s">
        <v>226</v>
      </c>
      <c r="H166" s="427"/>
      <c r="I166" s="428"/>
      <c r="J166" s="428"/>
      <c r="K166" s="429"/>
    </row>
    <row r="167" spans="3:11" ht="18" x14ac:dyDescent="0.35">
      <c r="C167" s="386" t="s">
        <v>225</v>
      </c>
      <c r="D167" s="387"/>
      <c r="E167" s="222"/>
      <c r="F167" s="387"/>
      <c r="G167" s="387"/>
      <c r="H167" s="387"/>
      <c r="I167" s="169">
        <f>E167*F167*G167</f>
        <v>0</v>
      </c>
      <c r="J167" s="388">
        <f t="shared" ref="J167:J189" si="13">E167*F167*G167*H167</f>
        <v>0</v>
      </c>
      <c r="K167" s="389">
        <v>25</v>
      </c>
    </row>
    <row r="168" spans="3:11" ht="18" x14ac:dyDescent="0.35">
      <c r="C168" s="386" t="s">
        <v>225</v>
      </c>
      <c r="D168" s="387"/>
      <c r="E168" s="222"/>
      <c r="F168" s="387"/>
      <c r="G168" s="387"/>
      <c r="H168" s="387"/>
      <c r="I168" s="169">
        <f t="shared" ref="I168:I178" si="14">E168*F168*G168</f>
        <v>0</v>
      </c>
      <c r="J168" s="388">
        <f t="shared" si="13"/>
        <v>0</v>
      </c>
      <c r="K168" s="389">
        <v>25</v>
      </c>
    </row>
    <row r="169" spans="3:11" ht="18" x14ac:dyDescent="0.35">
      <c r="C169" s="386" t="s">
        <v>225</v>
      </c>
      <c r="D169" s="387"/>
      <c r="E169" s="222"/>
      <c r="F169" s="387"/>
      <c r="G169" s="387"/>
      <c r="H169" s="387"/>
      <c r="I169" s="169">
        <f t="shared" si="14"/>
        <v>0</v>
      </c>
      <c r="J169" s="388">
        <f t="shared" si="13"/>
        <v>0</v>
      </c>
      <c r="K169" s="389">
        <v>25</v>
      </c>
    </row>
    <row r="170" spans="3:11" ht="18" x14ac:dyDescent="0.35">
      <c r="C170" s="386" t="s">
        <v>225</v>
      </c>
      <c r="D170" s="387"/>
      <c r="E170" s="222"/>
      <c r="F170" s="387"/>
      <c r="G170" s="387"/>
      <c r="H170" s="387"/>
      <c r="I170" s="169">
        <f t="shared" si="14"/>
        <v>0</v>
      </c>
      <c r="J170" s="388">
        <f t="shared" si="13"/>
        <v>0</v>
      </c>
      <c r="K170" s="389">
        <v>25</v>
      </c>
    </row>
    <row r="171" spans="3:11" ht="18" x14ac:dyDescent="0.35">
      <c r="C171" s="386" t="s">
        <v>225</v>
      </c>
      <c r="D171" s="387"/>
      <c r="E171" s="222"/>
      <c r="F171" s="387"/>
      <c r="G171" s="387"/>
      <c r="H171" s="387"/>
      <c r="I171" s="169">
        <f t="shared" si="14"/>
        <v>0</v>
      </c>
      <c r="J171" s="388">
        <f t="shared" si="13"/>
        <v>0</v>
      </c>
      <c r="K171" s="389">
        <v>25</v>
      </c>
    </row>
    <row r="172" spans="3:11" ht="18" x14ac:dyDescent="0.35">
      <c r="C172" s="386" t="s">
        <v>225</v>
      </c>
      <c r="D172" s="387"/>
      <c r="E172" s="222"/>
      <c r="F172" s="387"/>
      <c r="G172" s="387"/>
      <c r="H172" s="387"/>
      <c r="I172" s="169">
        <f t="shared" si="14"/>
        <v>0</v>
      </c>
      <c r="J172" s="388">
        <f t="shared" si="13"/>
        <v>0</v>
      </c>
      <c r="K172" s="389">
        <v>25</v>
      </c>
    </row>
    <row r="173" spans="3:11" ht="18" x14ac:dyDescent="0.35">
      <c r="C173" s="386" t="s">
        <v>225</v>
      </c>
      <c r="D173" s="387"/>
      <c r="E173" s="222"/>
      <c r="F173" s="387"/>
      <c r="G173" s="387"/>
      <c r="H173" s="387"/>
      <c r="I173" s="169">
        <f t="shared" si="14"/>
        <v>0</v>
      </c>
      <c r="J173" s="388">
        <f t="shared" si="13"/>
        <v>0</v>
      </c>
      <c r="K173" s="389">
        <v>25</v>
      </c>
    </row>
    <row r="174" spans="3:11" ht="18" x14ac:dyDescent="0.35">
      <c r="C174" s="386" t="s">
        <v>225</v>
      </c>
      <c r="D174" s="387"/>
      <c r="E174" s="222"/>
      <c r="F174" s="387"/>
      <c r="G174" s="387"/>
      <c r="H174" s="387"/>
      <c r="I174" s="169">
        <f t="shared" si="14"/>
        <v>0</v>
      </c>
      <c r="J174" s="388">
        <f t="shared" si="13"/>
        <v>0</v>
      </c>
      <c r="K174" s="389">
        <v>25</v>
      </c>
    </row>
    <row r="175" spans="3:11" ht="18" x14ac:dyDescent="0.35">
      <c r="C175" s="386" t="s">
        <v>225</v>
      </c>
      <c r="D175" s="387"/>
      <c r="E175" s="222"/>
      <c r="F175" s="387"/>
      <c r="G175" s="387"/>
      <c r="H175" s="387"/>
      <c r="I175" s="169">
        <f t="shared" si="14"/>
        <v>0</v>
      </c>
      <c r="J175" s="388">
        <f t="shared" si="13"/>
        <v>0</v>
      </c>
      <c r="K175" s="389">
        <v>25</v>
      </c>
    </row>
    <row r="176" spans="3:11" ht="18" x14ac:dyDescent="0.35">
      <c r="C176" s="386" t="s">
        <v>225</v>
      </c>
      <c r="D176" s="387"/>
      <c r="E176" s="222"/>
      <c r="F176" s="387"/>
      <c r="G176" s="387"/>
      <c r="H176" s="387"/>
      <c r="I176" s="169">
        <f t="shared" si="14"/>
        <v>0</v>
      </c>
      <c r="J176" s="388">
        <f t="shared" si="13"/>
        <v>0</v>
      </c>
      <c r="K176" s="389">
        <v>25</v>
      </c>
    </row>
    <row r="177" spans="3:11" ht="18" x14ac:dyDescent="0.35">
      <c r="C177" s="386" t="s">
        <v>225</v>
      </c>
      <c r="D177" s="387"/>
      <c r="E177" s="222"/>
      <c r="F177" s="387"/>
      <c r="G177" s="387"/>
      <c r="H177" s="387"/>
      <c r="I177" s="169">
        <f t="shared" si="14"/>
        <v>0</v>
      </c>
      <c r="J177" s="388">
        <f t="shared" si="13"/>
        <v>0</v>
      </c>
      <c r="K177" s="389">
        <v>25</v>
      </c>
    </row>
    <row r="178" spans="3:11" ht="18" x14ac:dyDescent="0.35">
      <c r="C178" s="386" t="s">
        <v>225</v>
      </c>
      <c r="D178" s="387"/>
      <c r="E178" s="222"/>
      <c r="F178" s="387"/>
      <c r="G178" s="387"/>
      <c r="H178" s="387"/>
      <c r="I178" s="169">
        <f t="shared" si="14"/>
        <v>0</v>
      </c>
      <c r="J178" s="388">
        <f t="shared" si="13"/>
        <v>0</v>
      </c>
      <c r="K178" s="389">
        <v>25</v>
      </c>
    </row>
    <row r="179" spans="3:11" ht="18" x14ac:dyDescent="0.35">
      <c r="C179" s="386" t="s">
        <v>225</v>
      </c>
      <c r="D179" s="387"/>
      <c r="E179" s="222"/>
      <c r="F179" s="387"/>
      <c r="G179" s="387"/>
      <c r="H179" s="387"/>
      <c r="I179" s="169">
        <f>E179*F179*G179</f>
        <v>0</v>
      </c>
      <c r="J179" s="388">
        <f t="shared" si="13"/>
        <v>0</v>
      </c>
      <c r="K179" s="389">
        <v>25</v>
      </c>
    </row>
    <row r="180" spans="3:11" ht="18" x14ac:dyDescent="0.35">
      <c r="C180" s="386" t="s">
        <v>225</v>
      </c>
      <c r="D180" s="387"/>
      <c r="E180" s="222"/>
      <c r="F180" s="387"/>
      <c r="G180" s="387"/>
      <c r="H180" s="387"/>
      <c r="I180" s="169">
        <f t="shared" ref="I180:I189" si="15">E180*F180*G180</f>
        <v>0</v>
      </c>
      <c r="J180" s="388">
        <f t="shared" si="13"/>
        <v>0</v>
      </c>
      <c r="K180" s="389">
        <v>25</v>
      </c>
    </row>
    <row r="181" spans="3:11" ht="18" x14ac:dyDescent="0.35">
      <c r="C181" s="386" t="s">
        <v>225</v>
      </c>
      <c r="D181" s="387"/>
      <c r="E181" s="222"/>
      <c r="F181" s="387"/>
      <c r="G181" s="387"/>
      <c r="H181" s="387"/>
      <c r="I181" s="169">
        <f t="shared" si="15"/>
        <v>0</v>
      </c>
      <c r="J181" s="388">
        <f t="shared" si="13"/>
        <v>0</v>
      </c>
      <c r="K181" s="389">
        <v>25</v>
      </c>
    </row>
    <row r="182" spans="3:11" ht="18" x14ac:dyDescent="0.35">
      <c r="C182" s="386" t="s">
        <v>225</v>
      </c>
      <c r="D182" s="387"/>
      <c r="E182" s="222"/>
      <c r="F182" s="387"/>
      <c r="G182" s="387"/>
      <c r="H182" s="387"/>
      <c r="I182" s="169">
        <f t="shared" si="15"/>
        <v>0</v>
      </c>
      <c r="J182" s="388">
        <f t="shared" si="13"/>
        <v>0</v>
      </c>
      <c r="K182" s="389">
        <v>25</v>
      </c>
    </row>
    <row r="183" spans="3:11" ht="18" x14ac:dyDescent="0.35">
      <c r="C183" s="386" t="s">
        <v>225</v>
      </c>
      <c r="D183" s="387"/>
      <c r="E183" s="222"/>
      <c r="F183" s="387"/>
      <c r="G183" s="387"/>
      <c r="H183" s="387"/>
      <c r="I183" s="169">
        <f t="shared" si="15"/>
        <v>0</v>
      </c>
      <c r="J183" s="388">
        <f t="shared" si="13"/>
        <v>0</v>
      </c>
      <c r="K183" s="389">
        <v>25</v>
      </c>
    </row>
    <row r="184" spans="3:11" ht="18" x14ac:dyDescent="0.35">
      <c r="C184" s="386" t="s">
        <v>225</v>
      </c>
      <c r="D184" s="387"/>
      <c r="E184" s="222"/>
      <c r="F184" s="387"/>
      <c r="G184" s="387"/>
      <c r="H184" s="387"/>
      <c r="I184" s="169">
        <f t="shared" si="15"/>
        <v>0</v>
      </c>
      <c r="J184" s="388">
        <f t="shared" si="13"/>
        <v>0</v>
      </c>
      <c r="K184" s="389">
        <v>25</v>
      </c>
    </row>
    <row r="185" spans="3:11" ht="18" x14ac:dyDescent="0.35">
      <c r="C185" s="386" t="s">
        <v>225</v>
      </c>
      <c r="D185" s="387"/>
      <c r="E185" s="222"/>
      <c r="F185" s="387"/>
      <c r="G185" s="387"/>
      <c r="H185" s="387"/>
      <c r="I185" s="169">
        <f t="shared" si="15"/>
        <v>0</v>
      </c>
      <c r="J185" s="388">
        <f t="shared" si="13"/>
        <v>0</v>
      </c>
      <c r="K185" s="389">
        <v>25</v>
      </c>
    </row>
    <row r="186" spans="3:11" ht="18" x14ac:dyDescent="0.35">
      <c r="C186" s="386" t="s">
        <v>225</v>
      </c>
      <c r="D186" s="387"/>
      <c r="E186" s="222"/>
      <c r="F186" s="387"/>
      <c r="G186" s="387"/>
      <c r="H186" s="387"/>
      <c r="I186" s="169">
        <f t="shared" si="15"/>
        <v>0</v>
      </c>
      <c r="J186" s="388">
        <f t="shared" si="13"/>
        <v>0</v>
      </c>
      <c r="K186" s="389">
        <v>25</v>
      </c>
    </row>
    <row r="187" spans="3:11" ht="18" x14ac:dyDescent="0.35">
      <c r="C187" s="386" t="s">
        <v>225</v>
      </c>
      <c r="D187" s="387"/>
      <c r="E187" s="222"/>
      <c r="F187" s="387"/>
      <c r="G187" s="387"/>
      <c r="H187" s="387"/>
      <c r="I187" s="169">
        <f t="shared" si="15"/>
        <v>0</v>
      </c>
      <c r="J187" s="388">
        <f t="shared" si="13"/>
        <v>0</v>
      </c>
      <c r="K187" s="389">
        <v>25</v>
      </c>
    </row>
    <row r="188" spans="3:11" ht="18" x14ac:dyDescent="0.35">
      <c r="C188" s="386" t="s">
        <v>225</v>
      </c>
      <c r="D188" s="387"/>
      <c r="E188" s="222"/>
      <c r="F188" s="387"/>
      <c r="G188" s="387"/>
      <c r="H188" s="387"/>
      <c r="I188" s="169">
        <f t="shared" si="15"/>
        <v>0</v>
      </c>
      <c r="J188" s="388">
        <f t="shared" si="13"/>
        <v>0</v>
      </c>
      <c r="K188" s="389">
        <v>25</v>
      </c>
    </row>
    <row r="189" spans="3:11" ht="18" x14ac:dyDescent="0.35">
      <c r="C189" s="386" t="s">
        <v>225</v>
      </c>
      <c r="D189" s="387"/>
      <c r="E189" s="222"/>
      <c r="F189" s="387"/>
      <c r="G189" s="387"/>
      <c r="H189" s="387"/>
      <c r="I189" s="169">
        <f t="shared" si="15"/>
        <v>0</v>
      </c>
      <c r="J189" s="388">
        <f t="shared" si="13"/>
        <v>0</v>
      </c>
      <c r="K189" s="389">
        <v>25</v>
      </c>
    </row>
    <row r="190" spans="3:11" ht="18" x14ac:dyDescent="0.35">
      <c r="C190" s="386" t="s">
        <v>225</v>
      </c>
      <c r="D190" s="387"/>
      <c r="E190" s="222"/>
      <c r="F190" s="387"/>
      <c r="G190" s="387"/>
      <c r="H190" s="387"/>
      <c r="I190" s="169">
        <f>E190*F190*G190</f>
        <v>0</v>
      </c>
      <c r="J190" s="388">
        <f>E190*F190*G190*H190</f>
        <v>0</v>
      </c>
      <c r="K190" s="389">
        <v>25</v>
      </c>
    </row>
    <row r="191" spans="3:11" ht="18" x14ac:dyDescent="0.35">
      <c r="C191" s="386" t="s">
        <v>225</v>
      </c>
      <c r="D191" s="387"/>
      <c r="E191" s="222"/>
      <c r="F191" s="387"/>
      <c r="G191" s="387"/>
      <c r="H191" s="387"/>
      <c r="I191" s="169">
        <f>E191*F191*G191</f>
        <v>0</v>
      </c>
      <c r="J191" s="388">
        <f>E191*F191*G191*H191</f>
        <v>0</v>
      </c>
      <c r="K191" s="389">
        <v>25</v>
      </c>
    </row>
    <row r="192" spans="3:11" ht="18" x14ac:dyDescent="0.35">
      <c r="C192" s="386" t="s">
        <v>225</v>
      </c>
      <c r="D192" s="387"/>
      <c r="E192" s="222"/>
      <c r="F192" s="387"/>
      <c r="G192" s="387"/>
      <c r="H192" s="387"/>
      <c r="I192" s="169">
        <f>E192*F192*G192</f>
        <v>0</v>
      </c>
      <c r="J192" s="388">
        <f t="shared" ref="J192:J216" si="16">E192*F192*G192*H192</f>
        <v>0</v>
      </c>
      <c r="K192" s="389">
        <v>25</v>
      </c>
    </row>
    <row r="193" spans="3:11" ht="18" x14ac:dyDescent="0.35">
      <c r="C193" s="386" t="s">
        <v>225</v>
      </c>
      <c r="D193" s="387"/>
      <c r="E193" s="222"/>
      <c r="F193" s="387"/>
      <c r="G193" s="387"/>
      <c r="H193" s="387"/>
      <c r="I193" s="169">
        <f t="shared" ref="I193:I203" si="17">E193*F193*G193</f>
        <v>0</v>
      </c>
      <c r="J193" s="388">
        <f t="shared" si="16"/>
        <v>0</v>
      </c>
      <c r="K193" s="389">
        <v>25</v>
      </c>
    </row>
    <row r="194" spans="3:11" ht="18" x14ac:dyDescent="0.35">
      <c r="C194" s="386" t="s">
        <v>225</v>
      </c>
      <c r="D194" s="387"/>
      <c r="E194" s="222"/>
      <c r="F194" s="387"/>
      <c r="G194" s="387"/>
      <c r="H194" s="387"/>
      <c r="I194" s="169">
        <f t="shared" si="17"/>
        <v>0</v>
      </c>
      <c r="J194" s="388">
        <f t="shared" si="16"/>
        <v>0</v>
      </c>
      <c r="K194" s="389">
        <v>25</v>
      </c>
    </row>
    <row r="195" spans="3:11" ht="18" x14ac:dyDescent="0.35">
      <c r="C195" s="386" t="s">
        <v>225</v>
      </c>
      <c r="D195" s="387"/>
      <c r="E195" s="222"/>
      <c r="F195" s="387"/>
      <c r="G195" s="387"/>
      <c r="H195" s="387"/>
      <c r="I195" s="169">
        <f t="shared" si="17"/>
        <v>0</v>
      </c>
      <c r="J195" s="388">
        <f t="shared" si="16"/>
        <v>0</v>
      </c>
      <c r="K195" s="389">
        <v>25</v>
      </c>
    </row>
    <row r="196" spans="3:11" ht="18" x14ac:dyDescent="0.35">
      <c r="C196" s="386" t="s">
        <v>225</v>
      </c>
      <c r="D196" s="387"/>
      <c r="E196" s="222"/>
      <c r="F196" s="387"/>
      <c r="G196" s="387"/>
      <c r="H196" s="387"/>
      <c r="I196" s="169">
        <f t="shared" si="17"/>
        <v>0</v>
      </c>
      <c r="J196" s="388">
        <f t="shared" si="16"/>
        <v>0</v>
      </c>
      <c r="K196" s="389">
        <v>25</v>
      </c>
    </row>
    <row r="197" spans="3:11" ht="18" x14ac:dyDescent="0.35">
      <c r="C197" s="386" t="s">
        <v>225</v>
      </c>
      <c r="D197" s="387"/>
      <c r="E197" s="222"/>
      <c r="F197" s="387"/>
      <c r="G197" s="387"/>
      <c r="H197" s="387"/>
      <c r="I197" s="169">
        <f t="shared" si="17"/>
        <v>0</v>
      </c>
      <c r="J197" s="388">
        <f t="shared" si="16"/>
        <v>0</v>
      </c>
      <c r="K197" s="389">
        <v>25</v>
      </c>
    </row>
    <row r="198" spans="3:11" ht="18" x14ac:dyDescent="0.35">
      <c r="C198" s="386" t="s">
        <v>225</v>
      </c>
      <c r="D198" s="387"/>
      <c r="E198" s="222"/>
      <c r="F198" s="387"/>
      <c r="G198" s="387"/>
      <c r="H198" s="387"/>
      <c r="I198" s="169">
        <f t="shared" si="17"/>
        <v>0</v>
      </c>
      <c r="J198" s="388">
        <f t="shared" si="16"/>
        <v>0</v>
      </c>
      <c r="K198" s="389">
        <v>25</v>
      </c>
    </row>
    <row r="199" spans="3:11" ht="18" x14ac:dyDescent="0.35">
      <c r="C199" s="386" t="s">
        <v>225</v>
      </c>
      <c r="D199" s="387"/>
      <c r="E199" s="222"/>
      <c r="F199" s="387"/>
      <c r="G199" s="387"/>
      <c r="H199" s="387"/>
      <c r="I199" s="169">
        <f t="shared" si="17"/>
        <v>0</v>
      </c>
      <c r="J199" s="388">
        <f t="shared" si="16"/>
        <v>0</v>
      </c>
      <c r="K199" s="389">
        <v>25</v>
      </c>
    </row>
    <row r="200" spans="3:11" ht="18" x14ac:dyDescent="0.35">
      <c r="C200" s="386" t="s">
        <v>225</v>
      </c>
      <c r="D200" s="387"/>
      <c r="E200" s="222"/>
      <c r="F200" s="387"/>
      <c r="G200" s="387"/>
      <c r="H200" s="387"/>
      <c r="I200" s="169">
        <f t="shared" si="17"/>
        <v>0</v>
      </c>
      <c r="J200" s="388">
        <f t="shared" si="16"/>
        <v>0</v>
      </c>
      <c r="K200" s="389">
        <v>25</v>
      </c>
    </row>
    <row r="201" spans="3:11" ht="18" x14ac:dyDescent="0.35">
      <c r="C201" s="386" t="s">
        <v>225</v>
      </c>
      <c r="D201" s="387"/>
      <c r="E201" s="222"/>
      <c r="F201" s="387"/>
      <c r="G201" s="387"/>
      <c r="H201" s="387"/>
      <c r="I201" s="169">
        <f t="shared" si="17"/>
        <v>0</v>
      </c>
      <c r="J201" s="388">
        <f t="shared" si="16"/>
        <v>0</v>
      </c>
      <c r="K201" s="389">
        <v>25</v>
      </c>
    </row>
    <row r="202" spans="3:11" ht="18" x14ac:dyDescent="0.35">
      <c r="C202" s="386" t="s">
        <v>225</v>
      </c>
      <c r="D202" s="387"/>
      <c r="E202" s="222"/>
      <c r="F202" s="387"/>
      <c r="G202" s="387"/>
      <c r="H202" s="387"/>
      <c r="I202" s="169">
        <f t="shared" si="17"/>
        <v>0</v>
      </c>
      <c r="J202" s="388">
        <f t="shared" si="16"/>
        <v>0</v>
      </c>
      <c r="K202" s="389">
        <v>25</v>
      </c>
    </row>
    <row r="203" spans="3:11" ht="18" x14ac:dyDescent="0.35">
      <c r="C203" s="386" t="s">
        <v>225</v>
      </c>
      <c r="D203" s="387"/>
      <c r="E203" s="222"/>
      <c r="F203" s="387"/>
      <c r="G203" s="387"/>
      <c r="H203" s="387"/>
      <c r="I203" s="169">
        <f t="shared" si="17"/>
        <v>0</v>
      </c>
      <c r="J203" s="388">
        <f t="shared" si="16"/>
        <v>0</v>
      </c>
      <c r="K203" s="389">
        <v>25</v>
      </c>
    </row>
    <row r="204" spans="3:11" ht="18" x14ac:dyDescent="0.35">
      <c r="C204" s="386" t="s">
        <v>225</v>
      </c>
      <c r="D204" s="387"/>
      <c r="E204" s="222"/>
      <c r="F204" s="387"/>
      <c r="G204" s="387"/>
      <c r="H204" s="387"/>
      <c r="I204" s="169">
        <f>E204*F204*G204</f>
        <v>0</v>
      </c>
      <c r="J204" s="388">
        <f t="shared" si="16"/>
        <v>0</v>
      </c>
      <c r="K204" s="389">
        <v>25</v>
      </c>
    </row>
    <row r="205" spans="3:11" ht="18" x14ac:dyDescent="0.35">
      <c r="C205" s="386" t="s">
        <v>225</v>
      </c>
      <c r="D205" s="387"/>
      <c r="E205" s="222"/>
      <c r="F205" s="387"/>
      <c r="G205" s="387"/>
      <c r="H205" s="387"/>
      <c r="I205" s="169">
        <f t="shared" ref="I205:I214" si="18">E205*F205*G205</f>
        <v>0</v>
      </c>
      <c r="J205" s="388">
        <f t="shared" si="16"/>
        <v>0</v>
      </c>
      <c r="K205" s="389">
        <v>25</v>
      </c>
    </row>
    <row r="206" spans="3:11" ht="18" x14ac:dyDescent="0.35">
      <c r="C206" s="386" t="s">
        <v>225</v>
      </c>
      <c r="D206" s="387"/>
      <c r="E206" s="222"/>
      <c r="F206" s="387"/>
      <c r="G206" s="387"/>
      <c r="H206" s="387"/>
      <c r="I206" s="169">
        <f t="shared" si="18"/>
        <v>0</v>
      </c>
      <c r="J206" s="388">
        <f t="shared" si="16"/>
        <v>0</v>
      </c>
      <c r="K206" s="389">
        <v>25</v>
      </c>
    </row>
    <row r="207" spans="3:11" ht="18" x14ac:dyDescent="0.35">
      <c r="C207" s="386" t="s">
        <v>225</v>
      </c>
      <c r="D207" s="387"/>
      <c r="E207" s="222"/>
      <c r="F207" s="387"/>
      <c r="G207" s="387"/>
      <c r="H207" s="387"/>
      <c r="I207" s="169">
        <f t="shared" si="18"/>
        <v>0</v>
      </c>
      <c r="J207" s="388">
        <f t="shared" si="16"/>
        <v>0</v>
      </c>
      <c r="K207" s="389">
        <v>25</v>
      </c>
    </row>
    <row r="208" spans="3:11" ht="18" x14ac:dyDescent="0.35">
      <c r="C208" s="386" t="s">
        <v>225</v>
      </c>
      <c r="D208" s="387"/>
      <c r="E208" s="222"/>
      <c r="F208" s="387"/>
      <c r="G208" s="387"/>
      <c r="H208" s="387"/>
      <c r="I208" s="169">
        <f t="shared" si="18"/>
        <v>0</v>
      </c>
      <c r="J208" s="388">
        <f t="shared" si="16"/>
        <v>0</v>
      </c>
      <c r="K208" s="389">
        <v>25</v>
      </c>
    </row>
    <row r="209" spans="1:11" ht="18" x14ac:dyDescent="0.35">
      <c r="C209" s="386" t="s">
        <v>225</v>
      </c>
      <c r="D209" s="387"/>
      <c r="E209" s="222"/>
      <c r="F209" s="387"/>
      <c r="G209" s="387"/>
      <c r="H209" s="387"/>
      <c r="I209" s="169">
        <f t="shared" si="18"/>
        <v>0</v>
      </c>
      <c r="J209" s="388">
        <f t="shared" si="16"/>
        <v>0</v>
      </c>
      <c r="K209" s="389">
        <v>25</v>
      </c>
    </row>
    <row r="210" spans="1:11" ht="18" x14ac:dyDescent="0.35">
      <c r="C210" s="386" t="s">
        <v>225</v>
      </c>
      <c r="D210" s="387"/>
      <c r="E210" s="222"/>
      <c r="F210" s="387"/>
      <c r="G210" s="387"/>
      <c r="H210" s="387"/>
      <c r="I210" s="169">
        <f t="shared" si="18"/>
        <v>0</v>
      </c>
      <c r="J210" s="388">
        <f t="shared" si="16"/>
        <v>0</v>
      </c>
      <c r="K210" s="389">
        <v>25</v>
      </c>
    </row>
    <row r="211" spans="1:11" ht="18" x14ac:dyDescent="0.35">
      <c r="C211" s="386" t="s">
        <v>225</v>
      </c>
      <c r="D211" s="387"/>
      <c r="E211" s="222"/>
      <c r="F211" s="387"/>
      <c r="G211" s="387"/>
      <c r="H211" s="387"/>
      <c r="I211" s="169">
        <f t="shared" si="18"/>
        <v>0</v>
      </c>
      <c r="J211" s="388">
        <f t="shared" si="16"/>
        <v>0</v>
      </c>
      <c r="K211" s="389">
        <v>25</v>
      </c>
    </row>
    <row r="212" spans="1:11" ht="18" x14ac:dyDescent="0.35">
      <c r="C212" s="386" t="s">
        <v>225</v>
      </c>
      <c r="D212" s="387"/>
      <c r="E212" s="222"/>
      <c r="F212" s="387"/>
      <c r="G212" s="387"/>
      <c r="H212" s="387"/>
      <c r="I212" s="169">
        <f t="shared" si="18"/>
        <v>0</v>
      </c>
      <c r="J212" s="388">
        <f t="shared" si="16"/>
        <v>0</v>
      </c>
      <c r="K212" s="389">
        <v>25</v>
      </c>
    </row>
    <row r="213" spans="1:11" ht="18" x14ac:dyDescent="0.35">
      <c r="C213" s="386" t="s">
        <v>225</v>
      </c>
      <c r="D213" s="387"/>
      <c r="E213" s="222"/>
      <c r="F213" s="387"/>
      <c r="G213" s="387"/>
      <c r="H213" s="387"/>
      <c r="I213" s="169">
        <f t="shared" si="18"/>
        <v>0</v>
      </c>
      <c r="J213" s="388">
        <f t="shared" si="16"/>
        <v>0</v>
      </c>
      <c r="K213" s="389">
        <v>25</v>
      </c>
    </row>
    <row r="214" spans="1:11" ht="18" x14ac:dyDescent="0.35">
      <c r="C214" s="386" t="s">
        <v>225</v>
      </c>
      <c r="D214" s="387"/>
      <c r="E214" s="222"/>
      <c r="F214" s="387"/>
      <c r="G214" s="387"/>
      <c r="H214" s="387"/>
      <c r="I214" s="169">
        <f t="shared" si="18"/>
        <v>0</v>
      </c>
      <c r="J214" s="388">
        <f t="shared" si="16"/>
        <v>0</v>
      </c>
      <c r="K214" s="389">
        <v>25</v>
      </c>
    </row>
    <row r="215" spans="1:11" ht="18" x14ac:dyDescent="0.35">
      <c r="C215" s="386" t="s">
        <v>225</v>
      </c>
      <c r="D215" s="387"/>
      <c r="E215" s="222"/>
      <c r="F215" s="387"/>
      <c r="G215" s="387"/>
      <c r="H215" s="387"/>
      <c r="I215" s="169">
        <f>E215*F215*G215</f>
        <v>0</v>
      </c>
      <c r="J215" s="388">
        <f t="shared" si="16"/>
        <v>0</v>
      </c>
      <c r="K215" s="389">
        <v>25</v>
      </c>
    </row>
    <row r="216" spans="1:11" ht="18.600000000000001" thickBot="1" x14ac:dyDescent="0.4">
      <c r="C216" s="386" t="s">
        <v>225</v>
      </c>
      <c r="D216" s="387"/>
      <c r="E216" s="222"/>
      <c r="F216" s="387"/>
      <c r="G216" s="387"/>
      <c r="H216" s="387"/>
      <c r="I216" s="169">
        <f t="shared" ref="I216" si="19">E216*F216*G216</f>
        <v>0</v>
      </c>
      <c r="J216" s="388">
        <f t="shared" si="16"/>
        <v>0</v>
      </c>
      <c r="K216" s="389">
        <v>25</v>
      </c>
    </row>
    <row r="217" spans="1:11" ht="19.2" thickTop="1" thickBot="1" x14ac:dyDescent="0.4">
      <c r="C217" s="430"/>
      <c r="D217" s="431"/>
      <c r="E217" s="431"/>
      <c r="F217" s="432" t="s">
        <v>227</v>
      </c>
      <c r="G217" s="433" t="s">
        <v>228</v>
      </c>
      <c r="H217" s="434"/>
      <c r="I217" s="435"/>
      <c r="J217" s="435"/>
      <c r="K217" s="436"/>
    </row>
    <row r="218" spans="1:11" ht="19.2" thickTop="1" thickBot="1" x14ac:dyDescent="0.35">
      <c r="C218" s="437" t="s">
        <v>229</v>
      </c>
      <c r="D218" s="393"/>
      <c r="E218" s="400">
        <f>SUM(J115:J217)</f>
        <v>0</v>
      </c>
      <c r="F218" s="438"/>
      <c r="G218" s="402">
        <v>25</v>
      </c>
      <c r="H218" s="402">
        <v>30</v>
      </c>
      <c r="I218" s="402">
        <v>35</v>
      </c>
      <c r="J218" s="402">
        <v>40</v>
      </c>
      <c r="K218" s="402">
        <v>50</v>
      </c>
    </row>
    <row r="219" spans="1:11" ht="19.2" thickTop="1" thickBot="1" x14ac:dyDescent="0.4">
      <c r="C219" s="403"/>
      <c r="D219" s="404"/>
      <c r="E219" s="404"/>
      <c r="F219" s="406">
        <f>SUM(I115:I216)</f>
        <v>0</v>
      </c>
      <c r="G219" s="407">
        <f>SUMIF($K$115:$K$216,G218,$J$115:$J$216)</f>
        <v>0</v>
      </c>
      <c r="H219" s="407">
        <f>SUMIF($K$115:$K$216,H218,$J$115:$J$216)</f>
        <v>0</v>
      </c>
      <c r="I219" s="407">
        <f>SUMIF($K$115:$K$216,I218,$J$115:$J$216)</f>
        <v>0</v>
      </c>
      <c r="J219" s="407">
        <f>SUMIF($K$115:$K$216,J218,$J$115:$J$216)</f>
        <v>0</v>
      </c>
      <c r="K219" s="407">
        <f>SUMIF($K$115:$K$216,K218,$J$115:$J$216)</f>
        <v>0</v>
      </c>
    </row>
    <row r="220" spans="1:11" ht="19.2" thickTop="1" thickBot="1" x14ac:dyDescent="0.4">
      <c r="A220" s="194"/>
      <c r="B220" s="195"/>
      <c r="C220" s="196"/>
      <c r="D220" s="196"/>
      <c r="E220" s="196"/>
      <c r="F220" s="196"/>
      <c r="G220" s="196"/>
      <c r="H220" s="196"/>
      <c r="I220" s="158"/>
      <c r="J220" s="196"/>
      <c r="K220" s="158"/>
    </row>
    <row r="221" spans="1:11" ht="18.75" customHeight="1" thickTop="1" x14ac:dyDescent="0.3">
      <c r="B221" s="408"/>
      <c r="C221" s="409"/>
      <c r="D221" s="409"/>
      <c r="E221" s="409"/>
      <c r="F221" s="409"/>
      <c r="G221" s="409"/>
      <c r="H221" s="409"/>
      <c r="I221" s="410"/>
      <c r="J221" s="410"/>
      <c r="K221" s="411"/>
    </row>
    <row r="222" spans="1:11" ht="18" customHeight="1" x14ac:dyDescent="0.3">
      <c r="B222" s="412"/>
      <c r="C222" s="413"/>
      <c r="D222" s="413"/>
      <c r="E222" s="413"/>
      <c r="F222" s="413" t="s">
        <v>231</v>
      </c>
      <c r="G222" s="413"/>
      <c r="H222" s="413"/>
      <c r="I222" s="414"/>
      <c r="J222" s="414"/>
      <c r="K222" s="415"/>
    </row>
    <row r="223" spans="1:11" ht="18.75" customHeight="1" thickBot="1" x14ac:dyDescent="0.35">
      <c r="B223" s="416"/>
      <c r="C223" s="417"/>
      <c r="D223" s="417"/>
      <c r="E223" s="417"/>
      <c r="F223" s="417"/>
      <c r="G223" s="417"/>
      <c r="H223" s="417"/>
      <c r="I223" s="418"/>
      <c r="J223" s="418"/>
      <c r="K223" s="419"/>
    </row>
    <row r="224" spans="1:11" ht="19.2" thickTop="1" thickBot="1" x14ac:dyDescent="0.35">
      <c r="B224" s="439"/>
      <c r="C224" s="379" t="s">
        <v>60</v>
      </c>
      <c r="D224" s="379" t="s">
        <v>61</v>
      </c>
      <c r="E224" s="379" t="s">
        <v>216</v>
      </c>
      <c r="F224" s="379" t="s">
        <v>80</v>
      </c>
      <c r="G224" s="379" t="s">
        <v>79</v>
      </c>
      <c r="H224" s="379" t="s">
        <v>232</v>
      </c>
      <c r="I224" s="379" t="s">
        <v>69</v>
      </c>
      <c r="J224" s="379" t="s">
        <v>219</v>
      </c>
      <c r="K224" s="380" t="s">
        <v>220</v>
      </c>
    </row>
    <row r="225" spans="2:11" ht="18.600000000000001" thickTop="1" x14ac:dyDescent="0.35">
      <c r="B225" s="421"/>
      <c r="C225" s="422"/>
      <c r="D225" s="422"/>
      <c r="E225" s="422"/>
      <c r="F225" s="422"/>
      <c r="G225" s="422" t="s">
        <v>222</v>
      </c>
      <c r="H225" s="422"/>
      <c r="I225" s="423"/>
      <c r="J225" s="423"/>
      <c r="K225" s="424"/>
    </row>
    <row r="226" spans="2:11" ht="18" x14ac:dyDescent="0.35">
      <c r="B226" s="425" t="s">
        <v>73</v>
      </c>
      <c r="C226" s="387"/>
      <c r="D226" s="222"/>
      <c r="E226" s="387"/>
      <c r="F226" s="387"/>
      <c r="G226" s="387"/>
      <c r="H226" s="387"/>
      <c r="I226" s="169">
        <f>E226*F226*G226</f>
        <v>0</v>
      </c>
      <c r="J226" s="388">
        <f>D226*E226*F226*G226*H226</f>
        <v>0</v>
      </c>
      <c r="K226" s="389">
        <v>25</v>
      </c>
    </row>
    <row r="227" spans="2:11" ht="18" x14ac:dyDescent="0.35">
      <c r="B227" s="386" t="s">
        <v>73</v>
      </c>
      <c r="C227" s="387"/>
      <c r="D227" s="222"/>
      <c r="E227" s="387"/>
      <c r="F227" s="387"/>
      <c r="G227" s="387"/>
      <c r="H227" s="387"/>
      <c r="I227" s="169">
        <f t="shared" ref="I227:I237" si="20">E227*F227*G227</f>
        <v>0</v>
      </c>
      <c r="J227" s="388">
        <f>D227*E227*F227*G227*H227</f>
        <v>0</v>
      </c>
      <c r="K227" s="389">
        <v>25</v>
      </c>
    </row>
    <row r="228" spans="2:11" ht="18" x14ac:dyDescent="0.35">
      <c r="B228" s="386" t="s">
        <v>73</v>
      </c>
      <c r="C228" s="387"/>
      <c r="D228" s="222"/>
      <c r="E228" s="387"/>
      <c r="F228" s="387"/>
      <c r="G228" s="387"/>
      <c r="H228" s="387"/>
      <c r="I228" s="169">
        <f t="shared" si="20"/>
        <v>0</v>
      </c>
      <c r="J228" s="388">
        <f t="shared" ref="J228:J274" si="21">D228*E228*F228*G228*H228</f>
        <v>0</v>
      </c>
      <c r="K228" s="389">
        <v>25</v>
      </c>
    </row>
    <row r="229" spans="2:11" ht="18" x14ac:dyDescent="0.35">
      <c r="B229" s="386" t="s">
        <v>73</v>
      </c>
      <c r="C229" s="387"/>
      <c r="D229" s="222"/>
      <c r="E229" s="387"/>
      <c r="F229" s="387"/>
      <c r="G229" s="387"/>
      <c r="H229" s="387"/>
      <c r="I229" s="169">
        <f t="shared" si="20"/>
        <v>0</v>
      </c>
      <c r="J229" s="388">
        <f t="shared" si="21"/>
        <v>0</v>
      </c>
      <c r="K229" s="389">
        <v>25</v>
      </c>
    </row>
    <row r="230" spans="2:11" ht="18" x14ac:dyDescent="0.35">
      <c r="B230" s="386" t="s">
        <v>73</v>
      </c>
      <c r="C230" s="387"/>
      <c r="D230" s="222"/>
      <c r="E230" s="387"/>
      <c r="F230" s="387"/>
      <c r="G230" s="387"/>
      <c r="H230" s="387"/>
      <c r="I230" s="169">
        <f t="shared" si="20"/>
        <v>0</v>
      </c>
      <c r="J230" s="388">
        <f t="shared" si="21"/>
        <v>0</v>
      </c>
      <c r="K230" s="389">
        <v>25</v>
      </c>
    </row>
    <row r="231" spans="2:11" ht="18" x14ac:dyDescent="0.35">
      <c r="B231" s="386" t="s">
        <v>73</v>
      </c>
      <c r="C231" s="387"/>
      <c r="D231" s="222"/>
      <c r="E231" s="387"/>
      <c r="F231" s="387"/>
      <c r="G231" s="387"/>
      <c r="H231" s="387"/>
      <c r="I231" s="169">
        <f t="shared" si="20"/>
        <v>0</v>
      </c>
      <c r="J231" s="388">
        <f t="shared" si="21"/>
        <v>0</v>
      </c>
      <c r="K231" s="389">
        <v>25</v>
      </c>
    </row>
    <row r="232" spans="2:11" ht="18" x14ac:dyDescent="0.35">
      <c r="B232" s="386" t="s">
        <v>73</v>
      </c>
      <c r="C232" s="387"/>
      <c r="D232" s="222"/>
      <c r="E232" s="387"/>
      <c r="F232" s="387"/>
      <c r="G232" s="387"/>
      <c r="H232" s="387"/>
      <c r="I232" s="169">
        <f t="shared" si="20"/>
        <v>0</v>
      </c>
      <c r="J232" s="388">
        <f t="shared" si="21"/>
        <v>0</v>
      </c>
      <c r="K232" s="389">
        <v>25</v>
      </c>
    </row>
    <row r="233" spans="2:11" ht="18" x14ac:dyDescent="0.35">
      <c r="B233" s="386" t="s">
        <v>73</v>
      </c>
      <c r="C233" s="387"/>
      <c r="D233" s="222"/>
      <c r="E233" s="387"/>
      <c r="F233" s="387"/>
      <c r="G233" s="387"/>
      <c r="H233" s="387"/>
      <c r="I233" s="169">
        <f t="shared" si="20"/>
        <v>0</v>
      </c>
      <c r="J233" s="388">
        <f t="shared" si="21"/>
        <v>0</v>
      </c>
      <c r="K233" s="389">
        <v>25</v>
      </c>
    </row>
    <row r="234" spans="2:11" ht="18" x14ac:dyDescent="0.35">
      <c r="B234" s="386" t="s">
        <v>73</v>
      </c>
      <c r="C234" s="387"/>
      <c r="D234" s="222"/>
      <c r="E234" s="387"/>
      <c r="F234" s="387"/>
      <c r="G234" s="387"/>
      <c r="H234" s="387"/>
      <c r="I234" s="169">
        <f t="shared" si="20"/>
        <v>0</v>
      </c>
      <c r="J234" s="388">
        <f t="shared" si="21"/>
        <v>0</v>
      </c>
      <c r="K234" s="389">
        <v>25</v>
      </c>
    </row>
    <row r="235" spans="2:11" ht="18" x14ac:dyDescent="0.35">
      <c r="B235" s="386" t="s">
        <v>73</v>
      </c>
      <c r="C235" s="387"/>
      <c r="D235" s="222"/>
      <c r="E235" s="387"/>
      <c r="F235" s="387"/>
      <c r="G235" s="387"/>
      <c r="H235" s="387"/>
      <c r="I235" s="169">
        <f t="shared" si="20"/>
        <v>0</v>
      </c>
      <c r="J235" s="388">
        <f t="shared" si="21"/>
        <v>0</v>
      </c>
      <c r="K235" s="389">
        <v>25</v>
      </c>
    </row>
    <row r="236" spans="2:11" ht="18" x14ac:dyDescent="0.35">
      <c r="B236" s="386" t="s">
        <v>73</v>
      </c>
      <c r="C236" s="387"/>
      <c r="D236" s="222"/>
      <c r="E236" s="387"/>
      <c r="F236" s="387"/>
      <c r="G236" s="387"/>
      <c r="H236" s="387"/>
      <c r="I236" s="169">
        <f t="shared" si="20"/>
        <v>0</v>
      </c>
      <c r="J236" s="388">
        <f t="shared" si="21"/>
        <v>0</v>
      </c>
      <c r="K236" s="389">
        <v>25</v>
      </c>
    </row>
    <row r="237" spans="2:11" ht="18" x14ac:dyDescent="0.35">
      <c r="B237" s="425" t="s">
        <v>73</v>
      </c>
      <c r="C237" s="387"/>
      <c r="D237" s="222"/>
      <c r="E237" s="387"/>
      <c r="F237" s="387"/>
      <c r="G237" s="387"/>
      <c r="H237" s="387"/>
      <c r="I237" s="169">
        <f t="shared" si="20"/>
        <v>0</v>
      </c>
      <c r="J237" s="388">
        <f t="shared" si="21"/>
        <v>0</v>
      </c>
      <c r="K237" s="389">
        <v>25</v>
      </c>
    </row>
    <row r="238" spans="2:11" ht="18" x14ac:dyDescent="0.35">
      <c r="B238" s="386" t="s">
        <v>73</v>
      </c>
      <c r="C238" s="387"/>
      <c r="D238" s="222"/>
      <c r="E238" s="387"/>
      <c r="F238" s="387"/>
      <c r="G238" s="387"/>
      <c r="H238" s="387"/>
      <c r="I238" s="169">
        <f>E238*F238*G238</f>
        <v>0</v>
      </c>
      <c r="J238" s="388">
        <f t="shared" si="21"/>
        <v>0</v>
      </c>
      <c r="K238" s="389">
        <v>25</v>
      </c>
    </row>
    <row r="239" spans="2:11" ht="18" x14ac:dyDescent="0.35">
      <c r="B239" s="386" t="s">
        <v>73</v>
      </c>
      <c r="C239" s="387"/>
      <c r="D239" s="222"/>
      <c r="E239" s="387"/>
      <c r="F239" s="387"/>
      <c r="G239" s="387"/>
      <c r="H239" s="387"/>
      <c r="I239" s="169">
        <f t="shared" ref="I239:I248" si="22">E239*F239*G239</f>
        <v>0</v>
      </c>
      <c r="J239" s="388">
        <f t="shared" si="21"/>
        <v>0</v>
      </c>
      <c r="K239" s="389">
        <v>25</v>
      </c>
    </row>
    <row r="240" spans="2:11" ht="18" x14ac:dyDescent="0.35">
      <c r="B240" s="386" t="s">
        <v>73</v>
      </c>
      <c r="C240" s="387"/>
      <c r="D240" s="222"/>
      <c r="E240" s="387"/>
      <c r="F240" s="387"/>
      <c r="G240" s="387"/>
      <c r="H240" s="387"/>
      <c r="I240" s="169">
        <f t="shared" si="22"/>
        <v>0</v>
      </c>
      <c r="J240" s="388">
        <f t="shared" si="21"/>
        <v>0</v>
      </c>
      <c r="K240" s="389">
        <v>25</v>
      </c>
    </row>
    <row r="241" spans="2:11" ht="18" x14ac:dyDescent="0.35">
      <c r="B241" s="386" t="s">
        <v>73</v>
      </c>
      <c r="C241" s="387"/>
      <c r="D241" s="222"/>
      <c r="E241" s="387"/>
      <c r="F241" s="387"/>
      <c r="G241" s="387"/>
      <c r="H241" s="387"/>
      <c r="I241" s="169">
        <f t="shared" si="22"/>
        <v>0</v>
      </c>
      <c r="J241" s="388">
        <f t="shared" si="21"/>
        <v>0</v>
      </c>
      <c r="K241" s="389">
        <v>25</v>
      </c>
    </row>
    <row r="242" spans="2:11" ht="18" x14ac:dyDescent="0.35">
      <c r="B242" s="386" t="s">
        <v>73</v>
      </c>
      <c r="C242" s="387"/>
      <c r="D242" s="222"/>
      <c r="E242" s="387"/>
      <c r="F242" s="387"/>
      <c r="G242" s="387"/>
      <c r="H242" s="387"/>
      <c r="I242" s="169">
        <f t="shared" si="22"/>
        <v>0</v>
      </c>
      <c r="J242" s="388">
        <f t="shared" si="21"/>
        <v>0</v>
      </c>
      <c r="K242" s="389">
        <v>25</v>
      </c>
    </row>
    <row r="243" spans="2:11" ht="18" x14ac:dyDescent="0.35">
      <c r="B243" s="386" t="s">
        <v>73</v>
      </c>
      <c r="C243" s="387"/>
      <c r="D243" s="222"/>
      <c r="E243" s="387"/>
      <c r="F243" s="387"/>
      <c r="G243" s="387"/>
      <c r="H243" s="387"/>
      <c r="I243" s="169">
        <f t="shared" si="22"/>
        <v>0</v>
      </c>
      <c r="J243" s="388">
        <f t="shared" si="21"/>
        <v>0</v>
      </c>
      <c r="K243" s="389">
        <v>25</v>
      </c>
    </row>
    <row r="244" spans="2:11" ht="18" x14ac:dyDescent="0.35">
      <c r="B244" s="386" t="s">
        <v>73</v>
      </c>
      <c r="C244" s="387"/>
      <c r="D244" s="222"/>
      <c r="E244" s="387"/>
      <c r="F244" s="387"/>
      <c r="G244" s="387"/>
      <c r="H244" s="387"/>
      <c r="I244" s="169">
        <f t="shared" si="22"/>
        <v>0</v>
      </c>
      <c r="J244" s="388">
        <f t="shared" si="21"/>
        <v>0</v>
      </c>
      <c r="K244" s="389">
        <v>25</v>
      </c>
    </row>
    <row r="245" spans="2:11" ht="18" x14ac:dyDescent="0.35">
      <c r="B245" s="386" t="s">
        <v>73</v>
      </c>
      <c r="C245" s="387"/>
      <c r="D245" s="222"/>
      <c r="E245" s="387"/>
      <c r="F245" s="387"/>
      <c r="G245" s="387"/>
      <c r="H245" s="387"/>
      <c r="I245" s="169">
        <f t="shared" si="22"/>
        <v>0</v>
      </c>
      <c r="J245" s="388">
        <f t="shared" si="21"/>
        <v>0</v>
      </c>
      <c r="K245" s="389">
        <v>25</v>
      </c>
    </row>
    <row r="246" spans="2:11" ht="18" x14ac:dyDescent="0.35">
      <c r="B246" s="386" t="s">
        <v>73</v>
      </c>
      <c r="C246" s="387"/>
      <c r="D246" s="222"/>
      <c r="E246" s="387"/>
      <c r="F246" s="387"/>
      <c r="G246" s="387"/>
      <c r="H246" s="387"/>
      <c r="I246" s="169">
        <f t="shared" si="22"/>
        <v>0</v>
      </c>
      <c r="J246" s="388">
        <f t="shared" si="21"/>
        <v>0</v>
      </c>
      <c r="K246" s="389">
        <v>25</v>
      </c>
    </row>
    <row r="247" spans="2:11" ht="18" x14ac:dyDescent="0.35">
      <c r="B247" s="386" t="s">
        <v>73</v>
      </c>
      <c r="C247" s="387"/>
      <c r="D247" s="222"/>
      <c r="E247" s="387"/>
      <c r="F247" s="387"/>
      <c r="G247" s="387"/>
      <c r="H247" s="387"/>
      <c r="I247" s="169">
        <f t="shared" si="22"/>
        <v>0</v>
      </c>
      <c r="J247" s="388">
        <f t="shared" si="21"/>
        <v>0</v>
      </c>
      <c r="K247" s="389">
        <v>25</v>
      </c>
    </row>
    <row r="248" spans="2:11" ht="18" x14ac:dyDescent="0.35">
      <c r="B248" s="425" t="s">
        <v>73</v>
      </c>
      <c r="C248" s="387"/>
      <c r="D248" s="222"/>
      <c r="E248" s="387"/>
      <c r="F248" s="387"/>
      <c r="G248" s="387"/>
      <c r="H248" s="387"/>
      <c r="I248" s="169">
        <f t="shared" si="22"/>
        <v>0</v>
      </c>
      <c r="J248" s="388">
        <f t="shared" si="21"/>
        <v>0</v>
      </c>
      <c r="K248" s="389">
        <v>25</v>
      </c>
    </row>
    <row r="249" spans="2:11" ht="18" x14ac:dyDescent="0.35">
      <c r="B249" s="386" t="s">
        <v>73</v>
      </c>
      <c r="C249" s="387"/>
      <c r="D249" s="222"/>
      <c r="E249" s="387"/>
      <c r="F249" s="387"/>
      <c r="G249" s="387"/>
      <c r="H249" s="387"/>
      <c r="I249" s="169">
        <f>E249*F249*G249</f>
        <v>0</v>
      </c>
      <c r="J249" s="388">
        <f t="shared" si="21"/>
        <v>0</v>
      </c>
      <c r="K249" s="389">
        <v>25</v>
      </c>
    </row>
    <row r="250" spans="2:11" ht="18" x14ac:dyDescent="0.35">
      <c r="B250" s="386" t="s">
        <v>73</v>
      </c>
      <c r="C250" s="387"/>
      <c r="D250" s="222"/>
      <c r="E250" s="387"/>
      <c r="F250" s="387"/>
      <c r="G250" s="387"/>
      <c r="H250" s="387"/>
      <c r="I250" s="169">
        <f>E250*F250*G250</f>
        <v>0</v>
      </c>
      <c r="J250" s="388">
        <f t="shared" si="21"/>
        <v>0</v>
      </c>
      <c r="K250" s="389">
        <v>25</v>
      </c>
    </row>
    <row r="251" spans="2:11" ht="18" x14ac:dyDescent="0.35">
      <c r="B251" s="386" t="s">
        <v>73</v>
      </c>
      <c r="C251" s="387"/>
      <c r="D251" s="222"/>
      <c r="E251" s="387"/>
      <c r="F251" s="387"/>
      <c r="G251" s="387"/>
      <c r="H251" s="387"/>
      <c r="I251" s="169">
        <f>E251*F251*G251</f>
        <v>0</v>
      </c>
      <c r="J251" s="388">
        <f t="shared" si="21"/>
        <v>0</v>
      </c>
      <c r="K251" s="389">
        <v>25</v>
      </c>
    </row>
    <row r="252" spans="2:11" ht="18" x14ac:dyDescent="0.35">
      <c r="B252" s="386" t="s">
        <v>73</v>
      </c>
      <c r="C252" s="387"/>
      <c r="D252" s="222"/>
      <c r="E252" s="387"/>
      <c r="F252" s="387"/>
      <c r="G252" s="387"/>
      <c r="H252" s="387"/>
      <c r="I252" s="169">
        <f t="shared" ref="I252:I262" si="23">E252*F252*G252</f>
        <v>0</v>
      </c>
      <c r="J252" s="388">
        <f t="shared" si="21"/>
        <v>0</v>
      </c>
      <c r="K252" s="389">
        <v>25</v>
      </c>
    </row>
    <row r="253" spans="2:11" ht="18" x14ac:dyDescent="0.35">
      <c r="B253" s="386" t="s">
        <v>73</v>
      </c>
      <c r="C253" s="387"/>
      <c r="D253" s="222"/>
      <c r="E253" s="387"/>
      <c r="F253" s="387"/>
      <c r="G253" s="387"/>
      <c r="H253" s="387"/>
      <c r="I253" s="169">
        <f t="shared" si="23"/>
        <v>0</v>
      </c>
      <c r="J253" s="388">
        <f t="shared" si="21"/>
        <v>0</v>
      </c>
      <c r="K253" s="389">
        <v>25</v>
      </c>
    </row>
    <row r="254" spans="2:11" ht="18" x14ac:dyDescent="0.35">
      <c r="B254" s="386" t="s">
        <v>73</v>
      </c>
      <c r="C254" s="387"/>
      <c r="D254" s="222"/>
      <c r="E254" s="387"/>
      <c r="F254" s="387"/>
      <c r="G254" s="387"/>
      <c r="H254" s="387"/>
      <c r="I254" s="169">
        <f t="shared" si="23"/>
        <v>0</v>
      </c>
      <c r="J254" s="388">
        <f t="shared" si="21"/>
        <v>0</v>
      </c>
      <c r="K254" s="389">
        <v>25</v>
      </c>
    </row>
    <row r="255" spans="2:11" ht="18" x14ac:dyDescent="0.35">
      <c r="B255" s="386" t="s">
        <v>73</v>
      </c>
      <c r="C255" s="387"/>
      <c r="D255" s="222"/>
      <c r="E255" s="387"/>
      <c r="F255" s="387"/>
      <c r="G255" s="387"/>
      <c r="H255" s="387"/>
      <c r="I255" s="169">
        <f t="shared" si="23"/>
        <v>0</v>
      </c>
      <c r="J255" s="388">
        <f t="shared" si="21"/>
        <v>0</v>
      </c>
      <c r="K255" s="389">
        <v>25</v>
      </c>
    </row>
    <row r="256" spans="2:11" ht="18" x14ac:dyDescent="0.35">
      <c r="B256" s="386" t="s">
        <v>73</v>
      </c>
      <c r="C256" s="387"/>
      <c r="D256" s="222"/>
      <c r="E256" s="387"/>
      <c r="F256" s="387"/>
      <c r="G256" s="387"/>
      <c r="H256" s="387"/>
      <c r="I256" s="169">
        <f t="shared" si="23"/>
        <v>0</v>
      </c>
      <c r="J256" s="388">
        <f t="shared" si="21"/>
        <v>0</v>
      </c>
      <c r="K256" s="389">
        <v>25</v>
      </c>
    </row>
    <row r="257" spans="2:11" ht="18" x14ac:dyDescent="0.35">
      <c r="B257" s="386" t="s">
        <v>73</v>
      </c>
      <c r="C257" s="387"/>
      <c r="D257" s="222"/>
      <c r="E257" s="387"/>
      <c r="F257" s="387"/>
      <c r="G257" s="387"/>
      <c r="H257" s="387"/>
      <c r="I257" s="169">
        <f t="shared" si="23"/>
        <v>0</v>
      </c>
      <c r="J257" s="388">
        <f t="shared" si="21"/>
        <v>0</v>
      </c>
      <c r="K257" s="389">
        <v>25</v>
      </c>
    </row>
    <row r="258" spans="2:11" ht="18" x14ac:dyDescent="0.35">
      <c r="B258" s="386" t="s">
        <v>73</v>
      </c>
      <c r="C258" s="387"/>
      <c r="D258" s="222"/>
      <c r="E258" s="387"/>
      <c r="F258" s="387"/>
      <c r="G258" s="387"/>
      <c r="H258" s="387"/>
      <c r="I258" s="169">
        <f t="shared" si="23"/>
        <v>0</v>
      </c>
      <c r="J258" s="388">
        <f t="shared" si="21"/>
        <v>0</v>
      </c>
      <c r="K258" s="389">
        <v>25</v>
      </c>
    </row>
    <row r="259" spans="2:11" ht="18" x14ac:dyDescent="0.35">
      <c r="B259" s="425" t="s">
        <v>73</v>
      </c>
      <c r="C259" s="387"/>
      <c r="D259" s="222"/>
      <c r="E259" s="387"/>
      <c r="F259" s="387"/>
      <c r="G259" s="387"/>
      <c r="H259" s="387"/>
      <c r="I259" s="169">
        <f t="shared" si="23"/>
        <v>0</v>
      </c>
      <c r="J259" s="388">
        <f t="shared" si="21"/>
        <v>0</v>
      </c>
      <c r="K259" s="389">
        <v>25</v>
      </c>
    </row>
    <row r="260" spans="2:11" ht="18" x14ac:dyDescent="0.35">
      <c r="B260" s="386" t="s">
        <v>73</v>
      </c>
      <c r="C260" s="387"/>
      <c r="D260" s="222"/>
      <c r="E260" s="387"/>
      <c r="F260" s="387"/>
      <c r="G260" s="387"/>
      <c r="H260" s="387"/>
      <c r="I260" s="169">
        <f t="shared" si="23"/>
        <v>0</v>
      </c>
      <c r="J260" s="388">
        <f t="shared" si="21"/>
        <v>0</v>
      </c>
      <c r="K260" s="389">
        <v>25</v>
      </c>
    </row>
    <row r="261" spans="2:11" ht="18" x14ac:dyDescent="0.35">
      <c r="B261" s="386" t="s">
        <v>73</v>
      </c>
      <c r="C261" s="387"/>
      <c r="D261" s="222"/>
      <c r="E261" s="387"/>
      <c r="F261" s="387"/>
      <c r="G261" s="387"/>
      <c r="H261" s="387"/>
      <c r="I261" s="169">
        <f t="shared" si="23"/>
        <v>0</v>
      </c>
      <c r="J261" s="388">
        <f t="shared" si="21"/>
        <v>0</v>
      </c>
      <c r="K261" s="389">
        <v>25</v>
      </c>
    </row>
    <row r="262" spans="2:11" ht="18" x14ac:dyDescent="0.35">
      <c r="B262" s="386" t="s">
        <v>73</v>
      </c>
      <c r="C262" s="387"/>
      <c r="D262" s="222"/>
      <c r="E262" s="387"/>
      <c r="F262" s="387"/>
      <c r="G262" s="387"/>
      <c r="H262" s="387"/>
      <c r="I262" s="169">
        <f t="shared" si="23"/>
        <v>0</v>
      </c>
      <c r="J262" s="388">
        <f t="shared" si="21"/>
        <v>0</v>
      </c>
      <c r="K262" s="389">
        <v>25</v>
      </c>
    </row>
    <row r="263" spans="2:11" ht="18" x14ac:dyDescent="0.35">
      <c r="B263" s="386" t="s">
        <v>73</v>
      </c>
      <c r="C263" s="387"/>
      <c r="D263" s="222"/>
      <c r="E263" s="387"/>
      <c r="F263" s="387"/>
      <c r="G263" s="387"/>
      <c r="H263" s="387"/>
      <c r="I263" s="169">
        <f>E263*F263*G263</f>
        <v>0</v>
      </c>
      <c r="J263" s="388">
        <f t="shared" si="21"/>
        <v>0</v>
      </c>
      <c r="K263" s="389">
        <v>25</v>
      </c>
    </row>
    <row r="264" spans="2:11" ht="18" x14ac:dyDescent="0.35">
      <c r="B264" s="386" t="s">
        <v>73</v>
      </c>
      <c r="C264" s="387"/>
      <c r="D264" s="222"/>
      <c r="E264" s="387"/>
      <c r="F264" s="387"/>
      <c r="G264" s="387"/>
      <c r="H264" s="387"/>
      <c r="I264" s="169">
        <f t="shared" ref="I264:I273" si="24">E264*F264*G264</f>
        <v>0</v>
      </c>
      <c r="J264" s="388">
        <f t="shared" si="21"/>
        <v>0</v>
      </c>
      <c r="K264" s="389">
        <v>25</v>
      </c>
    </row>
    <row r="265" spans="2:11" ht="18" x14ac:dyDescent="0.35">
      <c r="B265" s="386" t="s">
        <v>73</v>
      </c>
      <c r="C265" s="387"/>
      <c r="D265" s="222"/>
      <c r="E265" s="387"/>
      <c r="F265" s="387"/>
      <c r="G265" s="387"/>
      <c r="H265" s="387"/>
      <c r="I265" s="169">
        <f t="shared" si="24"/>
        <v>0</v>
      </c>
      <c r="J265" s="388">
        <f t="shared" si="21"/>
        <v>0</v>
      </c>
      <c r="K265" s="389">
        <v>25</v>
      </c>
    </row>
    <row r="266" spans="2:11" ht="18" x14ac:dyDescent="0.35">
      <c r="B266" s="386" t="s">
        <v>73</v>
      </c>
      <c r="C266" s="387"/>
      <c r="D266" s="222"/>
      <c r="E266" s="387"/>
      <c r="F266" s="387"/>
      <c r="G266" s="387"/>
      <c r="H266" s="387"/>
      <c r="I266" s="169">
        <f t="shared" si="24"/>
        <v>0</v>
      </c>
      <c r="J266" s="388">
        <f t="shared" si="21"/>
        <v>0</v>
      </c>
      <c r="K266" s="389">
        <v>25</v>
      </c>
    </row>
    <row r="267" spans="2:11" ht="18" x14ac:dyDescent="0.35">
      <c r="B267" s="386" t="s">
        <v>73</v>
      </c>
      <c r="C267" s="387"/>
      <c r="D267" s="222"/>
      <c r="E267" s="387"/>
      <c r="F267" s="387"/>
      <c r="G267" s="387"/>
      <c r="H267" s="387"/>
      <c r="I267" s="169">
        <f t="shared" si="24"/>
        <v>0</v>
      </c>
      <c r="J267" s="388">
        <f t="shared" si="21"/>
        <v>0</v>
      </c>
      <c r="K267" s="389">
        <v>25</v>
      </c>
    </row>
    <row r="268" spans="2:11" ht="18" x14ac:dyDescent="0.35">
      <c r="B268" s="386" t="s">
        <v>73</v>
      </c>
      <c r="C268" s="387"/>
      <c r="D268" s="222"/>
      <c r="E268" s="387"/>
      <c r="F268" s="387"/>
      <c r="G268" s="387"/>
      <c r="H268" s="387"/>
      <c r="I268" s="169">
        <f t="shared" si="24"/>
        <v>0</v>
      </c>
      <c r="J268" s="388">
        <f t="shared" si="21"/>
        <v>0</v>
      </c>
      <c r="K268" s="389">
        <v>25</v>
      </c>
    </row>
    <row r="269" spans="2:11" ht="18" x14ac:dyDescent="0.35">
      <c r="B269" s="386" t="s">
        <v>73</v>
      </c>
      <c r="C269" s="387"/>
      <c r="D269" s="222"/>
      <c r="E269" s="387"/>
      <c r="F269" s="387"/>
      <c r="G269" s="387"/>
      <c r="H269" s="387"/>
      <c r="I269" s="169">
        <f t="shared" si="24"/>
        <v>0</v>
      </c>
      <c r="J269" s="388">
        <f t="shared" si="21"/>
        <v>0</v>
      </c>
      <c r="K269" s="389">
        <v>25</v>
      </c>
    </row>
    <row r="270" spans="2:11" ht="18" x14ac:dyDescent="0.35">
      <c r="B270" s="386" t="s">
        <v>73</v>
      </c>
      <c r="C270" s="387"/>
      <c r="D270" s="222"/>
      <c r="E270" s="387"/>
      <c r="F270" s="387"/>
      <c r="G270" s="387"/>
      <c r="H270" s="387"/>
      <c r="I270" s="169">
        <f t="shared" si="24"/>
        <v>0</v>
      </c>
      <c r="J270" s="388">
        <f t="shared" si="21"/>
        <v>0</v>
      </c>
      <c r="K270" s="389">
        <v>25</v>
      </c>
    </row>
    <row r="271" spans="2:11" ht="18" x14ac:dyDescent="0.35">
      <c r="B271" s="386" t="s">
        <v>73</v>
      </c>
      <c r="C271" s="387"/>
      <c r="D271" s="222"/>
      <c r="E271" s="387"/>
      <c r="F271" s="387"/>
      <c r="G271" s="387"/>
      <c r="H271" s="387"/>
      <c r="I271" s="169">
        <f t="shared" si="24"/>
        <v>0</v>
      </c>
      <c r="J271" s="388">
        <f t="shared" si="21"/>
        <v>0</v>
      </c>
      <c r="K271" s="389">
        <v>25</v>
      </c>
    </row>
    <row r="272" spans="2:11" ht="18" x14ac:dyDescent="0.35">
      <c r="B272" s="386" t="s">
        <v>73</v>
      </c>
      <c r="C272" s="387"/>
      <c r="D272" s="222"/>
      <c r="E272" s="387"/>
      <c r="F272" s="387"/>
      <c r="G272" s="387"/>
      <c r="H272" s="387"/>
      <c r="I272" s="169">
        <f t="shared" si="24"/>
        <v>0</v>
      </c>
      <c r="J272" s="388">
        <f t="shared" si="21"/>
        <v>0</v>
      </c>
      <c r="K272" s="389">
        <v>25</v>
      </c>
    </row>
    <row r="273" spans="2:11" ht="18" x14ac:dyDescent="0.35">
      <c r="B273" s="386" t="s">
        <v>73</v>
      </c>
      <c r="C273" s="387"/>
      <c r="D273" s="222"/>
      <c r="E273" s="387"/>
      <c r="F273" s="387"/>
      <c r="G273" s="387"/>
      <c r="H273" s="387"/>
      <c r="I273" s="169">
        <f t="shared" si="24"/>
        <v>0</v>
      </c>
      <c r="J273" s="388">
        <f t="shared" si="21"/>
        <v>0</v>
      </c>
      <c r="K273" s="389">
        <v>25</v>
      </c>
    </row>
    <row r="274" spans="2:11" ht="18" x14ac:dyDescent="0.35">
      <c r="B274" s="386" t="s">
        <v>73</v>
      </c>
      <c r="C274" s="387"/>
      <c r="D274" s="222"/>
      <c r="E274" s="387"/>
      <c r="F274" s="387"/>
      <c r="G274" s="387"/>
      <c r="H274" s="387"/>
      <c r="I274" s="169">
        <f>E274*F274*G274</f>
        <v>0</v>
      </c>
      <c r="J274" s="388">
        <f t="shared" si="21"/>
        <v>0</v>
      </c>
      <c r="K274" s="389">
        <v>25</v>
      </c>
    </row>
    <row r="275" spans="2:11" ht="18" x14ac:dyDescent="0.35">
      <c r="B275" s="386" t="s">
        <v>73</v>
      </c>
      <c r="C275" s="387"/>
      <c r="D275" s="222"/>
      <c r="E275" s="387"/>
      <c r="F275" s="387"/>
      <c r="G275" s="387"/>
      <c r="H275" s="387"/>
      <c r="I275" s="169">
        <f t="shared" ref="I275" si="25">E275*F275*G275</f>
        <v>0</v>
      </c>
      <c r="J275" s="388">
        <f>D275*E275*F275*G275*H275</f>
        <v>0</v>
      </c>
      <c r="K275" s="389">
        <v>25</v>
      </c>
    </row>
    <row r="276" spans="2:11" ht="18" x14ac:dyDescent="0.35">
      <c r="B276" s="426"/>
      <c r="C276" s="427"/>
      <c r="D276" s="427"/>
      <c r="E276" s="427"/>
      <c r="F276" s="427"/>
      <c r="G276" s="427" t="s">
        <v>226</v>
      </c>
      <c r="H276" s="427"/>
      <c r="I276" s="428"/>
      <c r="J276" s="428"/>
      <c r="K276" s="429"/>
    </row>
    <row r="277" spans="2:11" ht="18" x14ac:dyDescent="0.35">
      <c r="B277" s="386" t="s">
        <v>73</v>
      </c>
      <c r="C277" s="387"/>
      <c r="D277" s="222"/>
      <c r="E277" s="387"/>
      <c r="F277" s="387"/>
      <c r="G277" s="387"/>
      <c r="H277" s="387"/>
      <c r="I277" s="169">
        <f>E277*F277*G277</f>
        <v>0</v>
      </c>
      <c r="J277" s="388">
        <f>D277*E277*F277*G277*H277</f>
        <v>0</v>
      </c>
      <c r="K277" s="389">
        <v>25</v>
      </c>
    </row>
    <row r="278" spans="2:11" ht="18" x14ac:dyDescent="0.35">
      <c r="B278" s="386" t="s">
        <v>73</v>
      </c>
      <c r="C278" s="387"/>
      <c r="D278" s="222"/>
      <c r="E278" s="387"/>
      <c r="F278" s="387"/>
      <c r="G278" s="387"/>
      <c r="H278" s="387"/>
      <c r="I278" s="169">
        <f t="shared" ref="I278:I288" si="26">E278*F278*G278</f>
        <v>0</v>
      </c>
      <c r="J278" s="388">
        <f t="shared" ref="J278:J325" si="27">D278*E278*F278*G278*H278</f>
        <v>0</v>
      </c>
      <c r="K278" s="389">
        <v>25</v>
      </c>
    </row>
    <row r="279" spans="2:11" ht="18" x14ac:dyDescent="0.35">
      <c r="B279" s="386" t="s">
        <v>73</v>
      </c>
      <c r="C279" s="387"/>
      <c r="D279" s="222"/>
      <c r="E279" s="387"/>
      <c r="F279" s="387"/>
      <c r="G279" s="387"/>
      <c r="H279" s="387"/>
      <c r="I279" s="169">
        <f t="shared" si="26"/>
        <v>0</v>
      </c>
      <c r="J279" s="388">
        <f t="shared" si="27"/>
        <v>0</v>
      </c>
      <c r="K279" s="389">
        <v>25</v>
      </c>
    </row>
    <row r="280" spans="2:11" ht="18" x14ac:dyDescent="0.35">
      <c r="B280" s="386" t="s">
        <v>73</v>
      </c>
      <c r="C280" s="387"/>
      <c r="D280" s="222"/>
      <c r="E280" s="387"/>
      <c r="F280" s="387"/>
      <c r="G280" s="387"/>
      <c r="H280" s="387"/>
      <c r="I280" s="169">
        <f t="shared" si="26"/>
        <v>0</v>
      </c>
      <c r="J280" s="388">
        <f t="shared" si="27"/>
        <v>0</v>
      </c>
      <c r="K280" s="389">
        <v>25</v>
      </c>
    </row>
    <row r="281" spans="2:11" ht="18" x14ac:dyDescent="0.35">
      <c r="B281" s="386" t="s">
        <v>73</v>
      </c>
      <c r="C281" s="387"/>
      <c r="D281" s="222"/>
      <c r="E281" s="387"/>
      <c r="F281" s="387"/>
      <c r="G281" s="387"/>
      <c r="H281" s="387"/>
      <c r="I281" s="169">
        <f t="shared" si="26"/>
        <v>0</v>
      </c>
      <c r="J281" s="388">
        <f t="shared" si="27"/>
        <v>0</v>
      </c>
      <c r="K281" s="389">
        <v>25</v>
      </c>
    </row>
    <row r="282" spans="2:11" ht="18" x14ac:dyDescent="0.35">
      <c r="B282" s="386" t="s">
        <v>73</v>
      </c>
      <c r="C282" s="387"/>
      <c r="D282" s="222"/>
      <c r="E282" s="387"/>
      <c r="F282" s="387"/>
      <c r="G282" s="387"/>
      <c r="H282" s="387"/>
      <c r="I282" s="169">
        <f t="shared" si="26"/>
        <v>0</v>
      </c>
      <c r="J282" s="388">
        <f t="shared" si="27"/>
        <v>0</v>
      </c>
      <c r="K282" s="389">
        <v>25</v>
      </c>
    </row>
    <row r="283" spans="2:11" ht="18" x14ac:dyDescent="0.35">
      <c r="B283" s="386" t="s">
        <v>73</v>
      </c>
      <c r="C283" s="387"/>
      <c r="D283" s="222"/>
      <c r="E283" s="387"/>
      <c r="F283" s="387"/>
      <c r="G283" s="387"/>
      <c r="H283" s="387"/>
      <c r="I283" s="169">
        <f t="shared" si="26"/>
        <v>0</v>
      </c>
      <c r="J283" s="388">
        <f t="shared" si="27"/>
        <v>0</v>
      </c>
      <c r="K283" s="389">
        <v>25</v>
      </c>
    </row>
    <row r="284" spans="2:11" ht="18" x14ac:dyDescent="0.35">
      <c r="B284" s="386" t="s">
        <v>73</v>
      </c>
      <c r="C284" s="387"/>
      <c r="D284" s="222"/>
      <c r="E284" s="387"/>
      <c r="F284" s="387"/>
      <c r="G284" s="387"/>
      <c r="H284" s="387"/>
      <c r="I284" s="169">
        <f t="shared" si="26"/>
        <v>0</v>
      </c>
      <c r="J284" s="388">
        <f t="shared" si="27"/>
        <v>0</v>
      </c>
      <c r="K284" s="389">
        <v>25</v>
      </c>
    </row>
    <row r="285" spans="2:11" ht="18" x14ac:dyDescent="0.35">
      <c r="B285" s="386" t="s">
        <v>73</v>
      </c>
      <c r="C285" s="387"/>
      <c r="D285" s="222"/>
      <c r="E285" s="387"/>
      <c r="F285" s="387"/>
      <c r="G285" s="387"/>
      <c r="H285" s="387"/>
      <c r="I285" s="169">
        <f t="shared" si="26"/>
        <v>0</v>
      </c>
      <c r="J285" s="388">
        <f t="shared" si="27"/>
        <v>0</v>
      </c>
      <c r="K285" s="389">
        <v>25</v>
      </c>
    </row>
    <row r="286" spans="2:11" ht="18" x14ac:dyDescent="0.35">
      <c r="B286" s="386" t="s">
        <v>73</v>
      </c>
      <c r="C286" s="387"/>
      <c r="D286" s="222"/>
      <c r="E286" s="387"/>
      <c r="F286" s="387"/>
      <c r="G286" s="387"/>
      <c r="H286" s="387"/>
      <c r="I286" s="169">
        <f t="shared" si="26"/>
        <v>0</v>
      </c>
      <c r="J286" s="388">
        <f t="shared" si="27"/>
        <v>0</v>
      </c>
      <c r="K286" s="389">
        <v>25</v>
      </c>
    </row>
    <row r="287" spans="2:11" ht="18" x14ac:dyDescent="0.35">
      <c r="B287" s="386" t="s">
        <v>73</v>
      </c>
      <c r="C287" s="387"/>
      <c r="D287" s="222"/>
      <c r="E287" s="387"/>
      <c r="F287" s="387"/>
      <c r="G287" s="387"/>
      <c r="H287" s="387"/>
      <c r="I287" s="169">
        <f t="shared" si="26"/>
        <v>0</v>
      </c>
      <c r="J287" s="388">
        <f t="shared" si="27"/>
        <v>0</v>
      </c>
      <c r="K287" s="389">
        <v>25</v>
      </c>
    </row>
    <row r="288" spans="2:11" ht="18" x14ac:dyDescent="0.35">
      <c r="B288" s="386" t="s">
        <v>73</v>
      </c>
      <c r="C288" s="387"/>
      <c r="D288" s="222"/>
      <c r="E288" s="387"/>
      <c r="F288" s="387"/>
      <c r="G288" s="387"/>
      <c r="H288" s="387"/>
      <c r="I288" s="169">
        <f t="shared" si="26"/>
        <v>0</v>
      </c>
      <c r="J288" s="388">
        <f t="shared" si="27"/>
        <v>0</v>
      </c>
      <c r="K288" s="389">
        <v>25</v>
      </c>
    </row>
    <row r="289" spans="2:11" ht="18" x14ac:dyDescent="0.35">
      <c r="B289" s="386" t="s">
        <v>73</v>
      </c>
      <c r="C289" s="387"/>
      <c r="D289" s="222"/>
      <c r="E289" s="387"/>
      <c r="F289" s="387"/>
      <c r="G289" s="387"/>
      <c r="H289" s="387"/>
      <c r="I289" s="169">
        <f>E289*F289*G289</f>
        <v>0</v>
      </c>
      <c r="J289" s="388">
        <f t="shared" si="27"/>
        <v>0</v>
      </c>
      <c r="K289" s="389">
        <v>25</v>
      </c>
    </row>
    <row r="290" spans="2:11" ht="18" x14ac:dyDescent="0.35">
      <c r="B290" s="386" t="s">
        <v>73</v>
      </c>
      <c r="C290" s="387"/>
      <c r="D290" s="222"/>
      <c r="E290" s="387"/>
      <c r="F290" s="387"/>
      <c r="G290" s="387"/>
      <c r="H290" s="387"/>
      <c r="I290" s="169">
        <f t="shared" ref="I290:I299" si="28">E290*F290*G290</f>
        <v>0</v>
      </c>
      <c r="J290" s="388">
        <f t="shared" si="27"/>
        <v>0</v>
      </c>
      <c r="K290" s="389">
        <v>25</v>
      </c>
    </row>
    <row r="291" spans="2:11" ht="18" x14ac:dyDescent="0.35">
      <c r="B291" s="386" t="s">
        <v>73</v>
      </c>
      <c r="C291" s="387"/>
      <c r="D291" s="222"/>
      <c r="E291" s="387"/>
      <c r="F291" s="387"/>
      <c r="G291" s="387"/>
      <c r="H291" s="387"/>
      <c r="I291" s="169">
        <f t="shared" si="28"/>
        <v>0</v>
      </c>
      <c r="J291" s="388">
        <f t="shared" si="27"/>
        <v>0</v>
      </c>
      <c r="K291" s="389">
        <v>25</v>
      </c>
    </row>
    <row r="292" spans="2:11" ht="18" x14ac:dyDescent="0.35">
      <c r="B292" s="386" t="s">
        <v>73</v>
      </c>
      <c r="C292" s="387"/>
      <c r="D292" s="222"/>
      <c r="E292" s="387"/>
      <c r="F292" s="387"/>
      <c r="G292" s="387"/>
      <c r="H292" s="387"/>
      <c r="I292" s="169">
        <f t="shared" si="28"/>
        <v>0</v>
      </c>
      <c r="J292" s="388">
        <f t="shared" si="27"/>
        <v>0</v>
      </c>
      <c r="K292" s="389">
        <v>25</v>
      </c>
    </row>
    <row r="293" spans="2:11" ht="18" x14ac:dyDescent="0.35">
      <c r="B293" s="386" t="s">
        <v>73</v>
      </c>
      <c r="C293" s="387"/>
      <c r="D293" s="222"/>
      <c r="E293" s="387"/>
      <c r="F293" s="387"/>
      <c r="G293" s="387"/>
      <c r="H293" s="387"/>
      <c r="I293" s="169">
        <f t="shared" si="28"/>
        <v>0</v>
      </c>
      <c r="J293" s="388">
        <f t="shared" si="27"/>
        <v>0</v>
      </c>
      <c r="K293" s="389">
        <v>25</v>
      </c>
    </row>
    <row r="294" spans="2:11" ht="18" x14ac:dyDescent="0.35">
      <c r="B294" s="386" t="s">
        <v>73</v>
      </c>
      <c r="C294" s="387"/>
      <c r="D294" s="222"/>
      <c r="E294" s="387"/>
      <c r="F294" s="387"/>
      <c r="G294" s="387"/>
      <c r="H294" s="387"/>
      <c r="I294" s="169">
        <f t="shared" si="28"/>
        <v>0</v>
      </c>
      <c r="J294" s="388">
        <f t="shared" si="27"/>
        <v>0</v>
      </c>
      <c r="K294" s="389">
        <v>25</v>
      </c>
    </row>
    <row r="295" spans="2:11" ht="18" x14ac:dyDescent="0.35">
      <c r="B295" s="386" t="s">
        <v>73</v>
      </c>
      <c r="C295" s="387"/>
      <c r="D295" s="222"/>
      <c r="E295" s="387"/>
      <c r="F295" s="387"/>
      <c r="G295" s="387"/>
      <c r="H295" s="387"/>
      <c r="I295" s="169">
        <f t="shared" si="28"/>
        <v>0</v>
      </c>
      <c r="J295" s="388">
        <f t="shared" si="27"/>
        <v>0</v>
      </c>
      <c r="K295" s="389">
        <v>25</v>
      </c>
    </row>
    <row r="296" spans="2:11" ht="18" x14ac:dyDescent="0.35">
      <c r="B296" s="386" t="s">
        <v>73</v>
      </c>
      <c r="C296" s="387"/>
      <c r="D296" s="222"/>
      <c r="E296" s="387"/>
      <c r="F296" s="387"/>
      <c r="G296" s="387"/>
      <c r="H296" s="387"/>
      <c r="I296" s="169">
        <f t="shared" si="28"/>
        <v>0</v>
      </c>
      <c r="J296" s="388">
        <f t="shared" si="27"/>
        <v>0</v>
      </c>
      <c r="K296" s="389">
        <v>25</v>
      </c>
    </row>
    <row r="297" spans="2:11" ht="18" x14ac:dyDescent="0.35">
      <c r="B297" s="386" t="s">
        <v>73</v>
      </c>
      <c r="C297" s="387"/>
      <c r="D297" s="222"/>
      <c r="E297" s="387"/>
      <c r="F297" s="387"/>
      <c r="G297" s="387"/>
      <c r="H297" s="387"/>
      <c r="I297" s="169">
        <f t="shared" si="28"/>
        <v>0</v>
      </c>
      <c r="J297" s="388">
        <f t="shared" si="27"/>
        <v>0</v>
      </c>
      <c r="K297" s="389">
        <v>25</v>
      </c>
    </row>
    <row r="298" spans="2:11" ht="18" x14ac:dyDescent="0.35">
      <c r="B298" s="386" t="s">
        <v>73</v>
      </c>
      <c r="C298" s="387"/>
      <c r="D298" s="222"/>
      <c r="E298" s="387"/>
      <c r="F298" s="387"/>
      <c r="G298" s="387"/>
      <c r="H298" s="387"/>
      <c r="I298" s="169">
        <f t="shared" si="28"/>
        <v>0</v>
      </c>
      <c r="J298" s="388">
        <f t="shared" si="27"/>
        <v>0</v>
      </c>
      <c r="K298" s="389">
        <v>25</v>
      </c>
    </row>
    <row r="299" spans="2:11" ht="18" x14ac:dyDescent="0.35">
      <c r="B299" s="386" t="s">
        <v>73</v>
      </c>
      <c r="C299" s="387"/>
      <c r="D299" s="222"/>
      <c r="E299" s="387"/>
      <c r="F299" s="387"/>
      <c r="G299" s="387"/>
      <c r="H299" s="387"/>
      <c r="I299" s="169">
        <f t="shared" si="28"/>
        <v>0</v>
      </c>
      <c r="J299" s="388">
        <f t="shared" si="27"/>
        <v>0</v>
      </c>
      <c r="K299" s="389">
        <v>25</v>
      </c>
    </row>
    <row r="300" spans="2:11" ht="18" x14ac:dyDescent="0.35">
      <c r="B300" s="386" t="s">
        <v>73</v>
      </c>
      <c r="C300" s="387"/>
      <c r="D300" s="222"/>
      <c r="E300" s="387"/>
      <c r="F300" s="387"/>
      <c r="G300" s="387"/>
      <c r="H300" s="387"/>
      <c r="I300" s="169">
        <f>E300*F300*G300</f>
        <v>0</v>
      </c>
      <c r="J300" s="388">
        <f t="shared" si="27"/>
        <v>0</v>
      </c>
      <c r="K300" s="389">
        <v>25</v>
      </c>
    </row>
    <row r="301" spans="2:11" ht="18" x14ac:dyDescent="0.35">
      <c r="B301" s="386" t="s">
        <v>73</v>
      </c>
      <c r="C301" s="387"/>
      <c r="D301" s="222"/>
      <c r="E301" s="387"/>
      <c r="F301" s="387"/>
      <c r="G301" s="387"/>
      <c r="H301" s="387"/>
      <c r="I301" s="169">
        <f>E301*F301*G301</f>
        <v>0</v>
      </c>
      <c r="J301" s="388">
        <f t="shared" si="27"/>
        <v>0</v>
      </c>
      <c r="K301" s="389">
        <v>25</v>
      </c>
    </row>
    <row r="302" spans="2:11" ht="18" x14ac:dyDescent="0.35">
      <c r="B302" s="386" t="s">
        <v>73</v>
      </c>
      <c r="C302" s="387"/>
      <c r="D302" s="222"/>
      <c r="E302" s="387"/>
      <c r="F302" s="387"/>
      <c r="G302" s="387"/>
      <c r="H302" s="387"/>
      <c r="I302" s="169">
        <f>E302*F302*G302</f>
        <v>0</v>
      </c>
      <c r="J302" s="388">
        <f t="shared" si="27"/>
        <v>0</v>
      </c>
      <c r="K302" s="389">
        <v>25</v>
      </c>
    </row>
    <row r="303" spans="2:11" ht="18" x14ac:dyDescent="0.35">
      <c r="B303" s="386" t="s">
        <v>73</v>
      </c>
      <c r="C303" s="387"/>
      <c r="D303" s="222"/>
      <c r="E303" s="387"/>
      <c r="F303" s="387"/>
      <c r="G303" s="387"/>
      <c r="H303" s="387"/>
      <c r="I303" s="169">
        <f t="shared" ref="I303:I313" si="29">E303*F303*G303</f>
        <v>0</v>
      </c>
      <c r="J303" s="388">
        <f t="shared" si="27"/>
        <v>0</v>
      </c>
      <c r="K303" s="389">
        <v>25</v>
      </c>
    </row>
    <row r="304" spans="2:11" ht="18" x14ac:dyDescent="0.35">
      <c r="B304" s="386" t="s">
        <v>73</v>
      </c>
      <c r="C304" s="387"/>
      <c r="D304" s="222"/>
      <c r="E304" s="387"/>
      <c r="F304" s="387"/>
      <c r="G304" s="387"/>
      <c r="H304" s="387"/>
      <c r="I304" s="169">
        <f t="shared" si="29"/>
        <v>0</v>
      </c>
      <c r="J304" s="388">
        <f t="shared" si="27"/>
        <v>0</v>
      </c>
      <c r="K304" s="389">
        <v>25</v>
      </c>
    </row>
    <row r="305" spans="2:11" ht="18" x14ac:dyDescent="0.35">
      <c r="B305" s="386" t="s">
        <v>73</v>
      </c>
      <c r="C305" s="387"/>
      <c r="D305" s="222"/>
      <c r="E305" s="387"/>
      <c r="F305" s="387"/>
      <c r="G305" s="387"/>
      <c r="H305" s="387"/>
      <c r="I305" s="169">
        <f t="shared" si="29"/>
        <v>0</v>
      </c>
      <c r="J305" s="388">
        <f t="shared" si="27"/>
        <v>0</v>
      </c>
      <c r="K305" s="389">
        <v>25</v>
      </c>
    </row>
    <row r="306" spans="2:11" ht="18" x14ac:dyDescent="0.35">
      <c r="B306" s="386" t="s">
        <v>73</v>
      </c>
      <c r="C306" s="387"/>
      <c r="D306" s="222"/>
      <c r="E306" s="387"/>
      <c r="F306" s="387"/>
      <c r="G306" s="387"/>
      <c r="H306" s="387"/>
      <c r="I306" s="169">
        <f t="shared" si="29"/>
        <v>0</v>
      </c>
      <c r="J306" s="388">
        <f t="shared" si="27"/>
        <v>0</v>
      </c>
      <c r="K306" s="389">
        <v>25</v>
      </c>
    </row>
    <row r="307" spans="2:11" ht="18" x14ac:dyDescent="0.35">
      <c r="B307" s="386" t="s">
        <v>73</v>
      </c>
      <c r="C307" s="387"/>
      <c r="D307" s="222"/>
      <c r="E307" s="387"/>
      <c r="F307" s="387"/>
      <c r="G307" s="387"/>
      <c r="H307" s="387"/>
      <c r="I307" s="169">
        <f t="shared" si="29"/>
        <v>0</v>
      </c>
      <c r="J307" s="388">
        <f t="shared" si="27"/>
        <v>0</v>
      </c>
      <c r="K307" s="389">
        <v>25</v>
      </c>
    </row>
    <row r="308" spans="2:11" ht="18" x14ac:dyDescent="0.35">
      <c r="B308" s="386" t="s">
        <v>73</v>
      </c>
      <c r="C308" s="387"/>
      <c r="D308" s="222"/>
      <c r="E308" s="387"/>
      <c r="F308" s="387"/>
      <c r="G308" s="387"/>
      <c r="H308" s="387"/>
      <c r="I308" s="169">
        <f t="shared" si="29"/>
        <v>0</v>
      </c>
      <c r="J308" s="388">
        <f t="shared" si="27"/>
        <v>0</v>
      </c>
      <c r="K308" s="389">
        <v>25</v>
      </c>
    </row>
    <row r="309" spans="2:11" ht="18" x14ac:dyDescent="0.35">
      <c r="B309" s="386" t="s">
        <v>73</v>
      </c>
      <c r="C309" s="387"/>
      <c r="D309" s="222"/>
      <c r="E309" s="387"/>
      <c r="F309" s="387"/>
      <c r="G309" s="387"/>
      <c r="H309" s="387"/>
      <c r="I309" s="169">
        <f t="shared" si="29"/>
        <v>0</v>
      </c>
      <c r="J309" s="388">
        <f t="shared" si="27"/>
        <v>0</v>
      </c>
      <c r="K309" s="389">
        <v>25</v>
      </c>
    </row>
    <row r="310" spans="2:11" ht="18" x14ac:dyDescent="0.35">
      <c r="B310" s="386" t="s">
        <v>73</v>
      </c>
      <c r="C310" s="387"/>
      <c r="D310" s="222"/>
      <c r="E310" s="387"/>
      <c r="F310" s="387"/>
      <c r="G310" s="387"/>
      <c r="H310" s="387"/>
      <c r="I310" s="169">
        <f t="shared" si="29"/>
        <v>0</v>
      </c>
      <c r="J310" s="388">
        <f t="shared" si="27"/>
        <v>0</v>
      </c>
      <c r="K310" s="389">
        <v>25</v>
      </c>
    </row>
    <row r="311" spans="2:11" ht="18" x14ac:dyDescent="0.35">
      <c r="B311" s="386" t="s">
        <v>73</v>
      </c>
      <c r="C311" s="387"/>
      <c r="D311" s="222"/>
      <c r="E311" s="387"/>
      <c r="F311" s="387"/>
      <c r="G311" s="387"/>
      <c r="H311" s="387"/>
      <c r="I311" s="169">
        <f t="shared" si="29"/>
        <v>0</v>
      </c>
      <c r="J311" s="388">
        <f t="shared" si="27"/>
        <v>0</v>
      </c>
      <c r="K311" s="389">
        <v>25</v>
      </c>
    </row>
    <row r="312" spans="2:11" ht="18" x14ac:dyDescent="0.35">
      <c r="B312" s="386" t="s">
        <v>73</v>
      </c>
      <c r="C312" s="387"/>
      <c r="D312" s="222"/>
      <c r="E312" s="387"/>
      <c r="F312" s="387"/>
      <c r="G312" s="387"/>
      <c r="H312" s="387"/>
      <c r="I312" s="169">
        <f t="shared" si="29"/>
        <v>0</v>
      </c>
      <c r="J312" s="388">
        <f t="shared" si="27"/>
        <v>0</v>
      </c>
      <c r="K312" s="389">
        <v>25</v>
      </c>
    </row>
    <row r="313" spans="2:11" ht="18" x14ac:dyDescent="0.35">
      <c r="B313" s="386" t="s">
        <v>73</v>
      </c>
      <c r="C313" s="387"/>
      <c r="D313" s="222"/>
      <c r="E313" s="387"/>
      <c r="F313" s="387"/>
      <c r="G313" s="387"/>
      <c r="H313" s="387"/>
      <c r="I313" s="169">
        <f t="shared" si="29"/>
        <v>0</v>
      </c>
      <c r="J313" s="388">
        <f t="shared" si="27"/>
        <v>0</v>
      </c>
      <c r="K313" s="389">
        <v>25</v>
      </c>
    </row>
    <row r="314" spans="2:11" ht="18" x14ac:dyDescent="0.35">
      <c r="B314" s="386" t="s">
        <v>73</v>
      </c>
      <c r="C314" s="387"/>
      <c r="D314" s="222"/>
      <c r="E314" s="387"/>
      <c r="F314" s="387"/>
      <c r="G314" s="387"/>
      <c r="H314" s="387"/>
      <c r="I314" s="169">
        <f>E314*F314*G314</f>
        <v>0</v>
      </c>
      <c r="J314" s="388">
        <f t="shared" si="27"/>
        <v>0</v>
      </c>
      <c r="K314" s="389">
        <v>25</v>
      </c>
    </row>
    <row r="315" spans="2:11" ht="18" x14ac:dyDescent="0.35">
      <c r="B315" s="386" t="s">
        <v>73</v>
      </c>
      <c r="C315" s="387"/>
      <c r="D315" s="222"/>
      <c r="E315" s="387"/>
      <c r="F315" s="387"/>
      <c r="G315" s="387"/>
      <c r="H315" s="387"/>
      <c r="I315" s="169">
        <f t="shared" ref="I315:I324" si="30">E315*F315*G315</f>
        <v>0</v>
      </c>
      <c r="J315" s="388">
        <f t="shared" si="27"/>
        <v>0</v>
      </c>
      <c r="K315" s="389">
        <v>25</v>
      </c>
    </row>
    <row r="316" spans="2:11" ht="18" x14ac:dyDescent="0.35">
      <c r="B316" s="386" t="s">
        <v>73</v>
      </c>
      <c r="C316" s="387"/>
      <c r="D316" s="222"/>
      <c r="E316" s="387"/>
      <c r="F316" s="387"/>
      <c r="G316" s="387"/>
      <c r="H316" s="387"/>
      <c r="I316" s="169">
        <f t="shared" si="30"/>
        <v>0</v>
      </c>
      <c r="J316" s="388">
        <f t="shared" si="27"/>
        <v>0</v>
      </c>
      <c r="K316" s="389">
        <v>25</v>
      </c>
    </row>
    <row r="317" spans="2:11" ht="18" x14ac:dyDescent="0.35">
      <c r="B317" s="386" t="s">
        <v>73</v>
      </c>
      <c r="C317" s="387"/>
      <c r="D317" s="222"/>
      <c r="E317" s="387"/>
      <c r="F317" s="387"/>
      <c r="G317" s="387"/>
      <c r="H317" s="387"/>
      <c r="I317" s="169">
        <f t="shared" si="30"/>
        <v>0</v>
      </c>
      <c r="J317" s="388">
        <f t="shared" si="27"/>
        <v>0</v>
      </c>
      <c r="K317" s="389">
        <v>25</v>
      </c>
    </row>
    <row r="318" spans="2:11" ht="18" x14ac:dyDescent="0.35">
      <c r="B318" s="386" t="s">
        <v>73</v>
      </c>
      <c r="C318" s="387"/>
      <c r="D318" s="222"/>
      <c r="E318" s="387"/>
      <c r="F318" s="387"/>
      <c r="G318" s="387"/>
      <c r="H318" s="387"/>
      <c r="I318" s="169">
        <f t="shared" si="30"/>
        <v>0</v>
      </c>
      <c r="J318" s="388">
        <f t="shared" si="27"/>
        <v>0</v>
      </c>
      <c r="K318" s="389">
        <v>25</v>
      </c>
    </row>
    <row r="319" spans="2:11" ht="18" x14ac:dyDescent="0.35">
      <c r="B319" s="386" t="s">
        <v>73</v>
      </c>
      <c r="C319" s="387"/>
      <c r="D319" s="222"/>
      <c r="E319" s="387"/>
      <c r="F319" s="387"/>
      <c r="G319" s="387"/>
      <c r="H319" s="387"/>
      <c r="I319" s="169">
        <f t="shared" si="30"/>
        <v>0</v>
      </c>
      <c r="J319" s="388">
        <f t="shared" si="27"/>
        <v>0</v>
      </c>
      <c r="K319" s="389">
        <v>25</v>
      </c>
    </row>
    <row r="320" spans="2:11" ht="18" x14ac:dyDescent="0.35">
      <c r="B320" s="386" t="s">
        <v>73</v>
      </c>
      <c r="C320" s="387"/>
      <c r="D320" s="222"/>
      <c r="E320" s="387"/>
      <c r="F320" s="387"/>
      <c r="G320" s="387"/>
      <c r="H320" s="387"/>
      <c r="I320" s="169">
        <f t="shared" si="30"/>
        <v>0</v>
      </c>
      <c r="J320" s="388">
        <f t="shared" si="27"/>
        <v>0</v>
      </c>
      <c r="K320" s="389">
        <v>25</v>
      </c>
    </row>
    <row r="321" spans="1:11" ht="18" x14ac:dyDescent="0.35">
      <c r="B321" s="386" t="s">
        <v>73</v>
      </c>
      <c r="C321" s="387"/>
      <c r="D321" s="222"/>
      <c r="E321" s="387"/>
      <c r="F321" s="387"/>
      <c r="G321" s="387"/>
      <c r="H321" s="387"/>
      <c r="I321" s="169">
        <f t="shared" si="30"/>
        <v>0</v>
      </c>
      <c r="J321" s="388">
        <f t="shared" si="27"/>
        <v>0</v>
      </c>
      <c r="K321" s="389">
        <v>25</v>
      </c>
    </row>
    <row r="322" spans="1:11" ht="18" x14ac:dyDescent="0.35">
      <c r="B322" s="386" t="s">
        <v>73</v>
      </c>
      <c r="C322" s="387"/>
      <c r="D322" s="222"/>
      <c r="E322" s="387"/>
      <c r="F322" s="387"/>
      <c r="G322" s="387"/>
      <c r="H322" s="387"/>
      <c r="I322" s="169">
        <f t="shared" si="30"/>
        <v>0</v>
      </c>
      <c r="J322" s="388">
        <f t="shared" si="27"/>
        <v>0</v>
      </c>
      <c r="K322" s="389">
        <v>25</v>
      </c>
    </row>
    <row r="323" spans="1:11" ht="18" x14ac:dyDescent="0.35">
      <c r="B323" s="386" t="s">
        <v>73</v>
      </c>
      <c r="C323" s="387"/>
      <c r="D323" s="222"/>
      <c r="E323" s="387"/>
      <c r="F323" s="387"/>
      <c r="G323" s="387"/>
      <c r="H323" s="387"/>
      <c r="I323" s="169">
        <f t="shared" si="30"/>
        <v>0</v>
      </c>
      <c r="J323" s="388">
        <f t="shared" si="27"/>
        <v>0</v>
      </c>
      <c r="K323" s="389">
        <v>25</v>
      </c>
    </row>
    <row r="324" spans="1:11" ht="18" x14ac:dyDescent="0.35">
      <c r="B324" s="386" t="s">
        <v>73</v>
      </c>
      <c r="C324" s="387"/>
      <c r="D324" s="222"/>
      <c r="E324" s="387"/>
      <c r="F324" s="387"/>
      <c r="G324" s="387"/>
      <c r="H324" s="387"/>
      <c r="I324" s="169">
        <f t="shared" si="30"/>
        <v>0</v>
      </c>
      <c r="J324" s="388">
        <f t="shared" si="27"/>
        <v>0</v>
      </c>
      <c r="K324" s="389">
        <v>25</v>
      </c>
    </row>
    <row r="325" spans="1:11" ht="18" x14ac:dyDescent="0.35">
      <c r="B325" s="386" t="s">
        <v>73</v>
      </c>
      <c r="C325" s="387"/>
      <c r="D325" s="222"/>
      <c r="E325" s="387"/>
      <c r="F325" s="387"/>
      <c r="G325" s="387"/>
      <c r="H325" s="387"/>
      <c r="I325" s="169">
        <f>E325*F325*G325</f>
        <v>0</v>
      </c>
      <c r="J325" s="388">
        <f t="shared" si="27"/>
        <v>0</v>
      </c>
      <c r="K325" s="389">
        <v>25</v>
      </c>
    </row>
    <row r="326" spans="1:11" ht="18.600000000000001" thickBot="1" x14ac:dyDescent="0.4">
      <c r="B326" s="386" t="s">
        <v>73</v>
      </c>
      <c r="C326" s="387"/>
      <c r="D326" s="222"/>
      <c r="E326" s="387"/>
      <c r="F326" s="387"/>
      <c r="G326" s="387"/>
      <c r="H326" s="387"/>
      <c r="I326" s="169">
        <f t="shared" ref="I326" si="31">E326*F326*G326</f>
        <v>0</v>
      </c>
      <c r="J326" s="388">
        <f>D326*E326*F326*G326*H326</f>
        <v>0</v>
      </c>
      <c r="K326" s="389">
        <v>25</v>
      </c>
    </row>
    <row r="327" spans="1:11" ht="19.2" thickTop="1" thickBot="1" x14ac:dyDescent="0.4">
      <c r="B327" s="440"/>
      <c r="C327" s="441"/>
      <c r="D327" s="441"/>
      <c r="E327" s="441"/>
      <c r="F327" s="442" t="s">
        <v>227</v>
      </c>
      <c r="G327" s="433" t="s">
        <v>228</v>
      </c>
      <c r="H327" s="443"/>
      <c r="I327" s="444"/>
      <c r="J327" s="444"/>
      <c r="K327" s="436"/>
    </row>
    <row r="328" spans="1:11" ht="19.2" thickTop="1" thickBot="1" x14ac:dyDescent="0.35">
      <c r="B328" s="437" t="s">
        <v>229</v>
      </c>
      <c r="C328" s="445"/>
      <c r="D328" s="445"/>
      <c r="E328" s="400">
        <f>SUM(J225:J327)</f>
        <v>0</v>
      </c>
      <c r="F328" s="446"/>
      <c r="G328" s="402">
        <v>25</v>
      </c>
      <c r="H328" s="402">
        <v>30</v>
      </c>
      <c r="I328" s="402">
        <v>35</v>
      </c>
      <c r="J328" s="402">
        <v>40</v>
      </c>
      <c r="K328" s="402">
        <v>50</v>
      </c>
    </row>
    <row r="329" spans="1:11" ht="19.2" thickTop="1" thickBot="1" x14ac:dyDescent="0.4">
      <c r="B329" s="447"/>
      <c r="C329" s="448"/>
      <c r="D329" s="448"/>
      <c r="E329" s="449"/>
      <c r="F329" s="406">
        <f>SUM(I225:I326)</f>
        <v>0</v>
      </c>
      <c r="G329" s="407">
        <f>SUMIF($K$225:$K$326,G328,$J$225:$J$326)</f>
        <v>0</v>
      </c>
      <c r="H329" s="407">
        <f>SUMIF($K$225:$K$326,H328,$J$225:$J$326)</f>
        <v>0</v>
      </c>
      <c r="I329" s="407">
        <f>SUMIF($K$225:$K$326,I328,$J$225:$J$326)</f>
        <v>0</v>
      </c>
      <c r="J329" s="407">
        <f>SUMIF($K$225:$K$326,J328,$J$225:$J$326)</f>
        <v>0</v>
      </c>
      <c r="K329" s="407">
        <f>SUMIF($K$225:$K$326,K328,$J$225:$J$326)</f>
        <v>0</v>
      </c>
    </row>
    <row r="330" spans="1:11" ht="19.2" thickTop="1" thickBot="1" x14ac:dyDescent="0.4">
      <c r="A330" s="194"/>
      <c r="B330" s="195"/>
      <c r="C330" s="450"/>
      <c r="D330" s="196"/>
      <c r="E330" s="196"/>
      <c r="F330" s="196"/>
      <c r="G330" s="196"/>
      <c r="H330" s="196"/>
      <c r="I330" s="196"/>
      <c r="J330" s="196"/>
      <c r="K330" s="158"/>
    </row>
    <row r="331" spans="1:11" ht="18.75" customHeight="1" thickTop="1" x14ac:dyDescent="0.3">
      <c r="B331" s="408"/>
      <c r="C331" s="409"/>
      <c r="D331" s="409"/>
      <c r="E331" s="409"/>
      <c r="F331" s="409"/>
      <c r="G331" s="409"/>
      <c r="H331" s="409"/>
      <c r="I331" s="410"/>
      <c r="J331" s="410"/>
      <c r="K331" s="411"/>
    </row>
    <row r="332" spans="1:11" ht="18" customHeight="1" x14ac:dyDescent="0.3">
      <c r="B332" s="412"/>
      <c r="C332" s="413"/>
      <c r="D332" s="413"/>
      <c r="E332" s="413"/>
      <c r="F332" s="413" t="s">
        <v>233</v>
      </c>
      <c r="G332" s="413"/>
      <c r="H332" s="413"/>
      <c r="I332" s="414"/>
      <c r="J332" s="414"/>
      <c r="K332" s="415"/>
    </row>
    <row r="333" spans="1:11" ht="18.75" customHeight="1" thickBot="1" x14ac:dyDescent="0.35">
      <c r="B333" s="416"/>
      <c r="C333" s="417"/>
      <c r="D333" s="417"/>
      <c r="E333" s="417"/>
      <c r="F333" s="417"/>
      <c r="G333" s="417"/>
      <c r="H333" s="417"/>
      <c r="I333" s="418"/>
      <c r="J333" s="418"/>
      <c r="K333" s="419"/>
    </row>
    <row r="334" spans="1:11" ht="19.2" thickTop="1" thickBot="1" x14ac:dyDescent="0.35">
      <c r="B334" s="439"/>
      <c r="C334" s="379" t="s">
        <v>60</v>
      </c>
      <c r="D334" s="379" t="s">
        <v>61</v>
      </c>
      <c r="E334" s="379" t="s">
        <v>78</v>
      </c>
      <c r="F334" s="379" t="s">
        <v>79</v>
      </c>
      <c r="G334" s="379" t="s">
        <v>80</v>
      </c>
      <c r="H334" s="379" t="s">
        <v>232</v>
      </c>
      <c r="I334" s="379" t="s">
        <v>69</v>
      </c>
      <c r="J334" s="379" t="s">
        <v>219</v>
      </c>
      <c r="K334" s="380" t="s">
        <v>220</v>
      </c>
    </row>
    <row r="335" spans="1:11" ht="18.600000000000001" thickTop="1" x14ac:dyDescent="0.35">
      <c r="B335" s="421"/>
      <c r="C335" s="422"/>
      <c r="D335" s="422"/>
      <c r="E335" s="422"/>
      <c r="F335" s="422"/>
      <c r="G335" s="422" t="s">
        <v>222</v>
      </c>
      <c r="H335" s="422"/>
      <c r="I335" s="423"/>
      <c r="J335" s="423"/>
      <c r="K335" s="424"/>
    </row>
    <row r="336" spans="1:11" ht="18" x14ac:dyDescent="0.35">
      <c r="B336" s="386" t="s">
        <v>234</v>
      </c>
      <c r="C336" s="387"/>
      <c r="D336" s="222"/>
      <c r="E336" s="387"/>
      <c r="F336" s="387"/>
      <c r="G336" s="387"/>
      <c r="H336" s="387"/>
      <c r="I336" s="169">
        <f>E336*F336*G336</f>
        <v>0</v>
      </c>
      <c r="J336" s="388">
        <f>D336*E336*F336*G336*H336</f>
        <v>0</v>
      </c>
      <c r="K336" s="389">
        <v>25</v>
      </c>
    </row>
    <row r="337" spans="2:11" ht="18" x14ac:dyDescent="0.35">
      <c r="B337" s="386" t="s">
        <v>234</v>
      </c>
      <c r="C337" s="387"/>
      <c r="D337" s="222"/>
      <c r="E337" s="387"/>
      <c r="F337" s="387"/>
      <c r="G337" s="387"/>
      <c r="H337" s="387"/>
      <c r="I337" s="169">
        <f t="shared" ref="I337:I347" si="32">E337*F337*G337</f>
        <v>0</v>
      </c>
      <c r="J337" s="388">
        <f>D337*E337*F337*G337*H337</f>
        <v>0</v>
      </c>
      <c r="K337" s="389">
        <v>25</v>
      </c>
    </row>
    <row r="338" spans="2:11" ht="18" x14ac:dyDescent="0.35">
      <c r="B338" s="386" t="s">
        <v>234</v>
      </c>
      <c r="C338" s="387"/>
      <c r="D338" s="222"/>
      <c r="E338" s="387"/>
      <c r="F338" s="387"/>
      <c r="G338" s="387"/>
      <c r="H338" s="387"/>
      <c r="I338" s="169">
        <f t="shared" si="32"/>
        <v>0</v>
      </c>
      <c r="J338" s="388">
        <f t="shared" ref="J338:J384" si="33">D338*E338*F338*G338*H338</f>
        <v>0</v>
      </c>
      <c r="K338" s="389">
        <v>25</v>
      </c>
    </row>
    <row r="339" spans="2:11" ht="18" x14ac:dyDescent="0.35">
      <c r="B339" s="386" t="s">
        <v>234</v>
      </c>
      <c r="C339" s="387"/>
      <c r="D339" s="222"/>
      <c r="E339" s="387"/>
      <c r="F339" s="387"/>
      <c r="G339" s="387"/>
      <c r="H339" s="387"/>
      <c r="I339" s="169">
        <f t="shared" si="32"/>
        <v>0</v>
      </c>
      <c r="J339" s="388">
        <f t="shared" si="33"/>
        <v>0</v>
      </c>
      <c r="K339" s="389">
        <v>25</v>
      </c>
    </row>
    <row r="340" spans="2:11" ht="18" x14ac:dyDescent="0.35">
      <c r="B340" s="386" t="s">
        <v>234</v>
      </c>
      <c r="C340" s="387"/>
      <c r="D340" s="222"/>
      <c r="E340" s="387"/>
      <c r="F340" s="387"/>
      <c r="G340" s="387"/>
      <c r="H340" s="387"/>
      <c r="I340" s="169">
        <f t="shared" si="32"/>
        <v>0</v>
      </c>
      <c r="J340" s="388">
        <f t="shared" si="33"/>
        <v>0</v>
      </c>
      <c r="K340" s="389">
        <v>25</v>
      </c>
    </row>
    <row r="341" spans="2:11" ht="18" x14ac:dyDescent="0.35">
      <c r="B341" s="386" t="s">
        <v>234</v>
      </c>
      <c r="C341" s="387"/>
      <c r="D341" s="222"/>
      <c r="E341" s="387"/>
      <c r="F341" s="387"/>
      <c r="G341" s="387"/>
      <c r="H341" s="387"/>
      <c r="I341" s="169">
        <f t="shared" si="32"/>
        <v>0</v>
      </c>
      <c r="J341" s="388">
        <f t="shared" si="33"/>
        <v>0</v>
      </c>
      <c r="K341" s="389">
        <v>25</v>
      </c>
    </row>
    <row r="342" spans="2:11" ht="18" x14ac:dyDescent="0.35">
      <c r="B342" s="386" t="s">
        <v>234</v>
      </c>
      <c r="C342" s="387"/>
      <c r="D342" s="222"/>
      <c r="E342" s="387"/>
      <c r="F342" s="387"/>
      <c r="G342" s="387"/>
      <c r="H342" s="387"/>
      <c r="I342" s="169">
        <f t="shared" si="32"/>
        <v>0</v>
      </c>
      <c r="J342" s="388">
        <f t="shared" si="33"/>
        <v>0</v>
      </c>
      <c r="K342" s="389">
        <v>25</v>
      </c>
    </row>
    <row r="343" spans="2:11" ht="18" x14ac:dyDescent="0.35">
      <c r="B343" s="386" t="s">
        <v>234</v>
      </c>
      <c r="C343" s="387"/>
      <c r="D343" s="222"/>
      <c r="E343" s="387"/>
      <c r="F343" s="387"/>
      <c r="G343" s="387"/>
      <c r="H343" s="387"/>
      <c r="I343" s="169">
        <f t="shared" si="32"/>
        <v>0</v>
      </c>
      <c r="J343" s="388">
        <f t="shared" si="33"/>
        <v>0</v>
      </c>
      <c r="K343" s="389">
        <v>25</v>
      </c>
    </row>
    <row r="344" spans="2:11" ht="18" x14ac:dyDescent="0.35">
      <c r="B344" s="386" t="s">
        <v>234</v>
      </c>
      <c r="C344" s="387"/>
      <c r="D344" s="222"/>
      <c r="E344" s="387"/>
      <c r="F344" s="387"/>
      <c r="G344" s="387"/>
      <c r="H344" s="387"/>
      <c r="I344" s="169">
        <f t="shared" si="32"/>
        <v>0</v>
      </c>
      <c r="J344" s="388">
        <f t="shared" si="33"/>
        <v>0</v>
      </c>
      <c r="K344" s="389">
        <v>25</v>
      </c>
    </row>
    <row r="345" spans="2:11" ht="18" x14ac:dyDescent="0.35">
      <c r="B345" s="386" t="s">
        <v>234</v>
      </c>
      <c r="C345" s="387"/>
      <c r="D345" s="222"/>
      <c r="E345" s="387"/>
      <c r="F345" s="387"/>
      <c r="G345" s="387"/>
      <c r="H345" s="387"/>
      <c r="I345" s="169">
        <f t="shared" si="32"/>
        <v>0</v>
      </c>
      <c r="J345" s="388">
        <f t="shared" si="33"/>
        <v>0</v>
      </c>
      <c r="K345" s="389">
        <v>25</v>
      </c>
    </row>
    <row r="346" spans="2:11" ht="18" x14ac:dyDescent="0.35">
      <c r="B346" s="386" t="s">
        <v>234</v>
      </c>
      <c r="C346" s="387"/>
      <c r="D346" s="222"/>
      <c r="E346" s="387"/>
      <c r="F346" s="387"/>
      <c r="G346" s="387"/>
      <c r="H346" s="387"/>
      <c r="I346" s="169">
        <f t="shared" si="32"/>
        <v>0</v>
      </c>
      <c r="J346" s="388">
        <f t="shared" si="33"/>
        <v>0</v>
      </c>
      <c r="K346" s="389">
        <v>25</v>
      </c>
    </row>
    <row r="347" spans="2:11" ht="18" x14ac:dyDescent="0.35">
      <c r="B347" s="386" t="s">
        <v>234</v>
      </c>
      <c r="C347" s="387"/>
      <c r="D347" s="222"/>
      <c r="E347" s="387"/>
      <c r="F347" s="387"/>
      <c r="G347" s="387"/>
      <c r="H347" s="387"/>
      <c r="I347" s="169">
        <f t="shared" si="32"/>
        <v>0</v>
      </c>
      <c r="J347" s="388">
        <f t="shared" si="33"/>
        <v>0</v>
      </c>
      <c r="K347" s="389">
        <v>25</v>
      </c>
    </row>
    <row r="348" spans="2:11" ht="18" x14ac:dyDescent="0.35">
      <c r="B348" s="386" t="s">
        <v>234</v>
      </c>
      <c r="C348" s="387"/>
      <c r="D348" s="222"/>
      <c r="E348" s="387"/>
      <c r="F348" s="387"/>
      <c r="G348" s="387"/>
      <c r="H348" s="387"/>
      <c r="I348" s="169">
        <f>E348*F348*G348</f>
        <v>0</v>
      </c>
      <c r="J348" s="388">
        <f t="shared" si="33"/>
        <v>0</v>
      </c>
      <c r="K348" s="389">
        <v>25</v>
      </c>
    </row>
    <row r="349" spans="2:11" ht="18" x14ac:dyDescent="0.35">
      <c r="B349" s="386" t="s">
        <v>234</v>
      </c>
      <c r="C349" s="387"/>
      <c r="D349" s="222"/>
      <c r="E349" s="387"/>
      <c r="F349" s="387"/>
      <c r="G349" s="387"/>
      <c r="H349" s="387"/>
      <c r="I349" s="169">
        <f t="shared" ref="I349:I358" si="34">E349*F349*G349</f>
        <v>0</v>
      </c>
      <c r="J349" s="388">
        <f t="shared" si="33"/>
        <v>0</v>
      </c>
      <c r="K349" s="389">
        <v>25</v>
      </c>
    </row>
    <row r="350" spans="2:11" ht="18" x14ac:dyDescent="0.35">
      <c r="B350" s="386" t="s">
        <v>234</v>
      </c>
      <c r="C350" s="387"/>
      <c r="D350" s="222"/>
      <c r="E350" s="387"/>
      <c r="F350" s="387"/>
      <c r="G350" s="387"/>
      <c r="H350" s="387"/>
      <c r="I350" s="169">
        <f t="shared" si="34"/>
        <v>0</v>
      </c>
      <c r="J350" s="388">
        <f t="shared" si="33"/>
        <v>0</v>
      </c>
      <c r="K350" s="389">
        <v>25</v>
      </c>
    </row>
    <row r="351" spans="2:11" ht="18" x14ac:dyDescent="0.35">
      <c r="B351" s="386" t="s">
        <v>234</v>
      </c>
      <c r="C351" s="387"/>
      <c r="D351" s="222"/>
      <c r="E351" s="387"/>
      <c r="F351" s="387"/>
      <c r="G351" s="387"/>
      <c r="H351" s="387"/>
      <c r="I351" s="169">
        <f t="shared" si="34"/>
        <v>0</v>
      </c>
      <c r="J351" s="388">
        <f t="shared" si="33"/>
        <v>0</v>
      </c>
      <c r="K351" s="389">
        <v>25</v>
      </c>
    </row>
    <row r="352" spans="2:11" ht="18" x14ac:dyDescent="0.35">
      <c r="B352" s="386" t="s">
        <v>234</v>
      </c>
      <c r="C352" s="387"/>
      <c r="D352" s="222"/>
      <c r="E352" s="387"/>
      <c r="F352" s="387"/>
      <c r="G352" s="387"/>
      <c r="H352" s="387"/>
      <c r="I352" s="169">
        <f t="shared" si="34"/>
        <v>0</v>
      </c>
      <c r="J352" s="388">
        <f t="shared" si="33"/>
        <v>0</v>
      </c>
      <c r="K352" s="389">
        <v>25</v>
      </c>
    </row>
    <row r="353" spans="2:11" ht="18" x14ac:dyDescent="0.35">
      <c r="B353" s="386" t="s">
        <v>234</v>
      </c>
      <c r="C353" s="387"/>
      <c r="D353" s="222"/>
      <c r="E353" s="387"/>
      <c r="F353" s="387"/>
      <c r="G353" s="387"/>
      <c r="H353" s="387"/>
      <c r="I353" s="169">
        <f t="shared" si="34"/>
        <v>0</v>
      </c>
      <c r="J353" s="388">
        <f t="shared" si="33"/>
        <v>0</v>
      </c>
      <c r="K353" s="389">
        <v>25</v>
      </c>
    </row>
    <row r="354" spans="2:11" ht="18" x14ac:dyDescent="0.35">
      <c r="B354" s="386" t="s">
        <v>234</v>
      </c>
      <c r="C354" s="387"/>
      <c r="D354" s="222"/>
      <c r="E354" s="387"/>
      <c r="F354" s="387"/>
      <c r="G354" s="387"/>
      <c r="H354" s="387"/>
      <c r="I354" s="169">
        <f t="shared" si="34"/>
        <v>0</v>
      </c>
      <c r="J354" s="388">
        <f t="shared" si="33"/>
        <v>0</v>
      </c>
      <c r="K354" s="389">
        <v>25</v>
      </c>
    </row>
    <row r="355" spans="2:11" ht="18" x14ac:dyDescent="0.35">
      <c r="B355" s="386" t="s">
        <v>234</v>
      </c>
      <c r="C355" s="387"/>
      <c r="D355" s="222"/>
      <c r="E355" s="387"/>
      <c r="F355" s="387"/>
      <c r="G355" s="387"/>
      <c r="H355" s="387"/>
      <c r="I355" s="169">
        <f t="shared" si="34"/>
        <v>0</v>
      </c>
      <c r="J355" s="388">
        <f t="shared" si="33"/>
        <v>0</v>
      </c>
      <c r="K355" s="389">
        <v>25</v>
      </c>
    </row>
    <row r="356" spans="2:11" ht="18" x14ac:dyDescent="0.35">
      <c r="B356" s="386" t="s">
        <v>234</v>
      </c>
      <c r="C356" s="387"/>
      <c r="D356" s="222"/>
      <c r="E356" s="387"/>
      <c r="F356" s="387"/>
      <c r="G356" s="387"/>
      <c r="H356" s="387"/>
      <c r="I356" s="169">
        <f t="shared" si="34"/>
        <v>0</v>
      </c>
      <c r="J356" s="388">
        <f t="shared" si="33"/>
        <v>0</v>
      </c>
      <c r="K356" s="389">
        <v>25</v>
      </c>
    </row>
    <row r="357" spans="2:11" ht="18" x14ac:dyDescent="0.35">
      <c r="B357" s="386" t="s">
        <v>234</v>
      </c>
      <c r="C357" s="387"/>
      <c r="D357" s="222"/>
      <c r="E357" s="387"/>
      <c r="F357" s="387"/>
      <c r="G357" s="387"/>
      <c r="H357" s="387"/>
      <c r="I357" s="169">
        <f t="shared" si="34"/>
        <v>0</v>
      </c>
      <c r="J357" s="388">
        <f t="shared" si="33"/>
        <v>0</v>
      </c>
      <c r="K357" s="389">
        <v>25</v>
      </c>
    </row>
    <row r="358" spans="2:11" ht="18" x14ac:dyDescent="0.35">
      <c r="B358" s="386" t="s">
        <v>234</v>
      </c>
      <c r="C358" s="387"/>
      <c r="D358" s="222"/>
      <c r="E358" s="387"/>
      <c r="F358" s="387"/>
      <c r="G358" s="387"/>
      <c r="H358" s="387"/>
      <c r="I358" s="169">
        <f t="shared" si="34"/>
        <v>0</v>
      </c>
      <c r="J358" s="388">
        <f t="shared" si="33"/>
        <v>0</v>
      </c>
      <c r="K358" s="389">
        <v>25</v>
      </c>
    </row>
    <row r="359" spans="2:11" ht="18" x14ac:dyDescent="0.35">
      <c r="B359" s="386" t="s">
        <v>234</v>
      </c>
      <c r="C359" s="387"/>
      <c r="D359" s="222"/>
      <c r="E359" s="387"/>
      <c r="F359" s="387"/>
      <c r="G359" s="387"/>
      <c r="H359" s="387"/>
      <c r="I359" s="169">
        <f>E359*F359*G359</f>
        <v>0</v>
      </c>
      <c r="J359" s="388">
        <f t="shared" si="33"/>
        <v>0</v>
      </c>
      <c r="K359" s="389">
        <v>25</v>
      </c>
    </row>
    <row r="360" spans="2:11" ht="18" x14ac:dyDescent="0.35">
      <c r="B360" s="386" t="s">
        <v>234</v>
      </c>
      <c r="C360" s="387"/>
      <c r="D360" s="222"/>
      <c r="E360" s="387"/>
      <c r="F360" s="387"/>
      <c r="G360" s="387"/>
      <c r="H360" s="387"/>
      <c r="I360" s="169">
        <f>E360*F360*G360</f>
        <v>0</v>
      </c>
      <c r="J360" s="388">
        <f t="shared" si="33"/>
        <v>0</v>
      </c>
      <c r="K360" s="389">
        <v>25</v>
      </c>
    </row>
    <row r="361" spans="2:11" ht="18" x14ac:dyDescent="0.35">
      <c r="B361" s="386" t="s">
        <v>234</v>
      </c>
      <c r="C361" s="387"/>
      <c r="D361" s="222"/>
      <c r="E361" s="387"/>
      <c r="F361" s="387"/>
      <c r="G361" s="387"/>
      <c r="H361" s="387"/>
      <c r="I361" s="169">
        <f>E361*F361*G361</f>
        <v>0</v>
      </c>
      <c r="J361" s="388">
        <f t="shared" si="33"/>
        <v>0</v>
      </c>
      <c r="K361" s="389">
        <v>25</v>
      </c>
    </row>
    <row r="362" spans="2:11" ht="18" x14ac:dyDescent="0.35">
      <c r="B362" s="386" t="s">
        <v>234</v>
      </c>
      <c r="C362" s="387"/>
      <c r="D362" s="222"/>
      <c r="E362" s="387"/>
      <c r="F362" s="387"/>
      <c r="G362" s="387"/>
      <c r="H362" s="387"/>
      <c r="I362" s="169">
        <f t="shared" ref="I362:I372" si="35">E362*F362*G362</f>
        <v>0</v>
      </c>
      <c r="J362" s="388">
        <f t="shared" si="33"/>
        <v>0</v>
      </c>
      <c r="K362" s="389">
        <v>25</v>
      </c>
    </row>
    <row r="363" spans="2:11" ht="18" x14ac:dyDescent="0.35">
      <c r="B363" s="386" t="s">
        <v>234</v>
      </c>
      <c r="C363" s="387"/>
      <c r="D363" s="222"/>
      <c r="E363" s="387"/>
      <c r="F363" s="387"/>
      <c r="G363" s="387"/>
      <c r="H363" s="387"/>
      <c r="I363" s="169">
        <f t="shared" si="35"/>
        <v>0</v>
      </c>
      <c r="J363" s="388">
        <f t="shared" si="33"/>
        <v>0</v>
      </c>
      <c r="K363" s="389">
        <v>25</v>
      </c>
    </row>
    <row r="364" spans="2:11" ht="18" x14ac:dyDescent="0.35">
      <c r="B364" s="386" t="s">
        <v>234</v>
      </c>
      <c r="C364" s="387"/>
      <c r="D364" s="222"/>
      <c r="E364" s="387"/>
      <c r="F364" s="387"/>
      <c r="G364" s="387"/>
      <c r="H364" s="387"/>
      <c r="I364" s="169">
        <f t="shared" si="35"/>
        <v>0</v>
      </c>
      <c r="J364" s="388">
        <f t="shared" si="33"/>
        <v>0</v>
      </c>
      <c r="K364" s="389">
        <v>25</v>
      </c>
    </row>
    <row r="365" spans="2:11" ht="18" x14ac:dyDescent="0.35">
      <c r="B365" s="386" t="s">
        <v>234</v>
      </c>
      <c r="C365" s="387"/>
      <c r="D365" s="222"/>
      <c r="E365" s="387"/>
      <c r="F365" s="387"/>
      <c r="G365" s="387"/>
      <c r="H365" s="387"/>
      <c r="I365" s="169">
        <f t="shared" si="35"/>
        <v>0</v>
      </c>
      <c r="J365" s="388">
        <f t="shared" si="33"/>
        <v>0</v>
      </c>
      <c r="K365" s="389">
        <v>25</v>
      </c>
    </row>
    <row r="366" spans="2:11" ht="18" x14ac:dyDescent="0.35">
      <c r="B366" s="386" t="s">
        <v>234</v>
      </c>
      <c r="C366" s="387"/>
      <c r="D366" s="222"/>
      <c r="E366" s="387"/>
      <c r="F366" s="387"/>
      <c r="G366" s="387"/>
      <c r="H366" s="387"/>
      <c r="I366" s="169">
        <f t="shared" si="35"/>
        <v>0</v>
      </c>
      <c r="J366" s="388">
        <f t="shared" si="33"/>
        <v>0</v>
      </c>
      <c r="K366" s="389">
        <v>25</v>
      </c>
    </row>
    <row r="367" spans="2:11" ht="18" x14ac:dyDescent="0.35">
      <c r="B367" s="386" t="s">
        <v>234</v>
      </c>
      <c r="C367" s="387"/>
      <c r="D367" s="222"/>
      <c r="E367" s="387"/>
      <c r="F367" s="387"/>
      <c r="G367" s="387"/>
      <c r="H367" s="387"/>
      <c r="I367" s="169">
        <f t="shared" si="35"/>
        <v>0</v>
      </c>
      <c r="J367" s="388">
        <f t="shared" si="33"/>
        <v>0</v>
      </c>
      <c r="K367" s="389">
        <v>25</v>
      </c>
    </row>
    <row r="368" spans="2:11" ht="18" x14ac:dyDescent="0.35">
      <c r="B368" s="386" t="s">
        <v>234</v>
      </c>
      <c r="C368" s="387"/>
      <c r="D368" s="222"/>
      <c r="E368" s="387"/>
      <c r="F368" s="387"/>
      <c r="G368" s="387"/>
      <c r="H368" s="387"/>
      <c r="I368" s="169">
        <f t="shared" si="35"/>
        <v>0</v>
      </c>
      <c r="J368" s="388">
        <f t="shared" si="33"/>
        <v>0</v>
      </c>
      <c r="K368" s="389">
        <v>25</v>
      </c>
    </row>
    <row r="369" spans="2:11" ht="18" x14ac:dyDescent="0.35">
      <c r="B369" s="386" t="s">
        <v>234</v>
      </c>
      <c r="C369" s="387"/>
      <c r="D369" s="222"/>
      <c r="E369" s="387"/>
      <c r="F369" s="387"/>
      <c r="G369" s="387"/>
      <c r="H369" s="387"/>
      <c r="I369" s="169">
        <f t="shared" si="35"/>
        <v>0</v>
      </c>
      <c r="J369" s="388">
        <f t="shared" si="33"/>
        <v>0</v>
      </c>
      <c r="K369" s="389">
        <v>25</v>
      </c>
    </row>
    <row r="370" spans="2:11" ht="18" x14ac:dyDescent="0.35">
      <c r="B370" s="386" t="s">
        <v>234</v>
      </c>
      <c r="C370" s="387"/>
      <c r="D370" s="222"/>
      <c r="E370" s="387"/>
      <c r="F370" s="387"/>
      <c r="G370" s="387"/>
      <c r="H370" s="387"/>
      <c r="I370" s="169">
        <f t="shared" si="35"/>
        <v>0</v>
      </c>
      <c r="J370" s="388">
        <f t="shared" si="33"/>
        <v>0</v>
      </c>
      <c r="K370" s="389">
        <v>25</v>
      </c>
    </row>
    <row r="371" spans="2:11" ht="18" x14ac:dyDescent="0.35">
      <c r="B371" s="386" t="s">
        <v>234</v>
      </c>
      <c r="C371" s="387"/>
      <c r="D371" s="222"/>
      <c r="E371" s="387"/>
      <c r="F371" s="387"/>
      <c r="G371" s="387"/>
      <c r="H371" s="387"/>
      <c r="I371" s="169">
        <f t="shared" si="35"/>
        <v>0</v>
      </c>
      <c r="J371" s="388">
        <f t="shared" si="33"/>
        <v>0</v>
      </c>
      <c r="K371" s="389">
        <v>25</v>
      </c>
    </row>
    <row r="372" spans="2:11" ht="18" x14ac:dyDescent="0.35">
      <c r="B372" s="386" t="s">
        <v>234</v>
      </c>
      <c r="C372" s="387"/>
      <c r="D372" s="222"/>
      <c r="E372" s="387"/>
      <c r="F372" s="387"/>
      <c r="G372" s="387"/>
      <c r="H372" s="387"/>
      <c r="I372" s="169">
        <f t="shared" si="35"/>
        <v>0</v>
      </c>
      <c r="J372" s="388">
        <f t="shared" si="33"/>
        <v>0</v>
      </c>
      <c r="K372" s="389">
        <v>25</v>
      </c>
    </row>
    <row r="373" spans="2:11" ht="18" x14ac:dyDescent="0.35">
      <c r="B373" s="386" t="s">
        <v>234</v>
      </c>
      <c r="C373" s="387"/>
      <c r="D373" s="222"/>
      <c r="E373" s="387"/>
      <c r="F373" s="387"/>
      <c r="G373" s="387"/>
      <c r="H373" s="387"/>
      <c r="I373" s="169">
        <f>E373*F373*G373</f>
        <v>0</v>
      </c>
      <c r="J373" s="388">
        <f t="shared" si="33"/>
        <v>0</v>
      </c>
      <c r="K373" s="389">
        <v>25</v>
      </c>
    </row>
    <row r="374" spans="2:11" ht="18" x14ac:dyDescent="0.35">
      <c r="B374" s="386" t="s">
        <v>234</v>
      </c>
      <c r="C374" s="387"/>
      <c r="D374" s="222"/>
      <c r="E374" s="387"/>
      <c r="F374" s="387"/>
      <c r="G374" s="387"/>
      <c r="H374" s="387"/>
      <c r="I374" s="169">
        <f t="shared" ref="I374:I383" si="36">E374*F374*G374</f>
        <v>0</v>
      </c>
      <c r="J374" s="388">
        <f t="shared" si="33"/>
        <v>0</v>
      </c>
      <c r="K374" s="389">
        <v>25</v>
      </c>
    </row>
    <row r="375" spans="2:11" ht="18" x14ac:dyDescent="0.35">
      <c r="B375" s="386" t="s">
        <v>234</v>
      </c>
      <c r="C375" s="387"/>
      <c r="D375" s="222"/>
      <c r="E375" s="387"/>
      <c r="F375" s="387"/>
      <c r="G375" s="387"/>
      <c r="H375" s="387"/>
      <c r="I375" s="169">
        <f t="shared" si="36"/>
        <v>0</v>
      </c>
      <c r="J375" s="388">
        <f t="shared" si="33"/>
        <v>0</v>
      </c>
      <c r="K375" s="389">
        <v>25</v>
      </c>
    </row>
    <row r="376" spans="2:11" ht="18" x14ac:dyDescent="0.35">
      <c r="B376" s="386" t="s">
        <v>234</v>
      </c>
      <c r="C376" s="387"/>
      <c r="D376" s="222"/>
      <c r="E376" s="387"/>
      <c r="F376" s="387"/>
      <c r="G376" s="387"/>
      <c r="H376" s="387"/>
      <c r="I376" s="169">
        <f t="shared" si="36"/>
        <v>0</v>
      </c>
      <c r="J376" s="388">
        <f t="shared" si="33"/>
        <v>0</v>
      </c>
      <c r="K376" s="389">
        <v>25</v>
      </c>
    </row>
    <row r="377" spans="2:11" ht="18" x14ac:dyDescent="0.35">
      <c r="B377" s="386" t="s">
        <v>234</v>
      </c>
      <c r="C377" s="387"/>
      <c r="D377" s="222"/>
      <c r="E377" s="387"/>
      <c r="F377" s="387"/>
      <c r="G377" s="387"/>
      <c r="H377" s="387"/>
      <c r="I377" s="169">
        <f t="shared" si="36"/>
        <v>0</v>
      </c>
      <c r="J377" s="388">
        <f t="shared" si="33"/>
        <v>0</v>
      </c>
      <c r="K377" s="389">
        <v>25</v>
      </c>
    </row>
    <row r="378" spans="2:11" ht="18" x14ac:dyDescent="0.35">
      <c r="B378" s="386" t="s">
        <v>234</v>
      </c>
      <c r="C378" s="387"/>
      <c r="D378" s="222"/>
      <c r="E378" s="387"/>
      <c r="F378" s="387"/>
      <c r="G378" s="387"/>
      <c r="H378" s="387"/>
      <c r="I378" s="169">
        <f t="shared" si="36"/>
        <v>0</v>
      </c>
      <c r="J378" s="388">
        <f t="shared" si="33"/>
        <v>0</v>
      </c>
      <c r="K378" s="389">
        <v>25</v>
      </c>
    </row>
    <row r="379" spans="2:11" ht="18" x14ac:dyDescent="0.35">
      <c r="B379" s="386" t="s">
        <v>234</v>
      </c>
      <c r="C379" s="387"/>
      <c r="D379" s="222"/>
      <c r="E379" s="387"/>
      <c r="F379" s="387"/>
      <c r="G379" s="387"/>
      <c r="H379" s="387"/>
      <c r="I379" s="169">
        <f t="shared" si="36"/>
        <v>0</v>
      </c>
      <c r="J379" s="388">
        <f t="shared" si="33"/>
        <v>0</v>
      </c>
      <c r="K379" s="389">
        <v>25</v>
      </c>
    </row>
    <row r="380" spans="2:11" ht="18" x14ac:dyDescent="0.35">
      <c r="B380" s="386" t="s">
        <v>234</v>
      </c>
      <c r="C380" s="387"/>
      <c r="D380" s="222"/>
      <c r="E380" s="387"/>
      <c r="F380" s="387"/>
      <c r="G380" s="387"/>
      <c r="H380" s="387"/>
      <c r="I380" s="169">
        <f t="shared" si="36"/>
        <v>0</v>
      </c>
      <c r="J380" s="388">
        <f t="shared" si="33"/>
        <v>0</v>
      </c>
      <c r="K380" s="389">
        <v>25</v>
      </c>
    </row>
    <row r="381" spans="2:11" ht="18" x14ac:dyDescent="0.35">
      <c r="B381" s="386" t="s">
        <v>234</v>
      </c>
      <c r="C381" s="387"/>
      <c r="D381" s="222"/>
      <c r="E381" s="387"/>
      <c r="F381" s="387"/>
      <c r="G381" s="387"/>
      <c r="H381" s="387"/>
      <c r="I381" s="169">
        <f t="shared" si="36"/>
        <v>0</v>
      </c>
      <c r="J381" s="388">
        <f t="shared" si="33"/>
        <v>0</v>
      </c>
      <c r="K381" s="389">
        <v>25</v>
      </c>
    </row>
    <row r="382" spans="2:11" ht="18" x14ac:dyDescent="0.35">
      <c r="B382" s="386" t="s">
        <v>234</v>
      </c>
      <c r="C382" s="387"/>
      <c r="D382" s="222"/>
      <c r="E382" s="387"/>
      <c r="F382" s="387"/>
      <c r="G382" s="387"/>
      <c r="H382" s="387"/>
      <c r="I382" s="169">
        <f t="shared" si="36"/>
        <v>0</v>
      </c>
      <c r="J382" s="388">
        <f t="shared" si="33"/>
        <v>0</v>
      </c>
      <c r="K382" s="389">
        <v>25</v>
      </c>
    </row>
    <row r="383" spans="2:11" ht="18" x14ac:dyDescent="0.35">
      <c r="B383" s="386" t="s">
        <v>234</v>
      </c>
      <c r="C383" s="387"/>
      <c r="D383" s="222"/>
      <c r="E383" s="387"/>
      <c r="F383" s="387"/>
      <c r="G383" s="387"/>
      <c r="H383" s="387"/>
      <c r="I383" s="169">
        <f t="shared" si="36"/>
        <v>0</v>
      </c>
      <c r="J383" s="388">
        <f t="shared" si="33"/>
        <v>0</v>
      </c>
      <c r="K383" s="389">
        <v>25</v>
      </c>
    </row>
    <row r="384" spans="2:11" ht="18" x14ac:dyDescent="0.35">
      <c r="B384" s="386" t="s">
        <v>234</v>
      </c>
      <c r="C384" s="387"/>
      <c r="D384" s="222"/>
      <c r="E384" s="387"/>
      <c r="F384" s="387"/>
      <c r="G384" s="387"/>
      <c r="H384" s="387"/>
      <c r="I384" s="169">
        <f>E384*F384*G384</f>
        <v>0</v>
      </c>
      <c r="J384" s="388">
        <f t="shared" si="33"/>
        <v>0</v>
      </c>
      <c r="K384" s="389">
        <v>25</v>
      </c>
    </row>
    <row r="385" spans="2:11" ht="18" x14ac:dyDescent="0.35">
      <c r="B385" s="386" t="s">
        <v>234</v>
      </c>
      <c r="C385" s="387"/>
      <c r="D385" s="222"/>
      <c r="E385" s="387"/>
      <c r="F385" s="387"/>
      <c r="G385" s="387"/>
      <c r="H385" s="387"/>
      <c r="I385" s="169">
        <f t="shared" ref="I385" si="37">E385*F385*G385</f>
        <v>0</v>
      </c>
      <c r="J385" s="388">
        <f>D385*E385*F385*G385*H385</f>
        <v>0</v>
      </c>
      <c r="K385" s="389">
        <v>25</v>
      </c>
    </row>
    <row r="386" spans="2:11" ht="18" x14ac:dyDescent="0.35">
      <c r="B386" s="426"/>
      <c r="C386" s="427"/>
      <c r="D386" s="427"/>
      <c r="E386" s="427"/>
      <c r="F386" s="427"/>
      <c r="G386" s="427" t="s">
        <v>226</v>
      </c>
      <c r="H386" s="427"/>
      <c r="I386" s="428"/>
      <c r="J386" s="428"/>
      <c r="K386" s="429"/>
    </row>
    <row r="387" spans="2:11" ht="18" x14ac:dyDescent="0.35">
      <c r="B387" s="386" t="s">
        <v>234</v>
      </c>
      <c r="C387" s="387"/>
      <c r="D387" s="222"/>
      <c r="E387" s="387"/>
      <c r="F387" s="387"/>
      <c r="G387" s="387"/>
      <c r="H387" s="387"/>
      <c r="I387" s="169">
        <f>E387*F387*G387</f>
        <v>0</v>
      </c>
      <c r="J387" s="388">
        <f>D387*E387*F387*G387*H387</f>
        <v>0</v>
      </c>
      <c r="K387" s="389">
        <v>25</v>
      </c>
    </row>
    <row r="388" spans="2:11" ht="18" x14ac:dyDescent="0.35">
      <c r="B388" s="386" t="s">
        <v>234</v>
      </c>
      <c r="C388" s="387"/>
      <c r="D388" s="222"/>
      <c r="E388" s="387"/>
      <c r="F388" s="387"/>
      <c r="G388" s="387"/>
      <c r="H388" s="387"/>
      <c r="I388" s="169">
        <f t="shared" ref="I388:I398" si="38">E388*F388*G388</f>
        <v>0</v>
      </c>
      <c r="J388" s="388">
        <f t="shared" ref="J388:J435" si="39">D388*E388*F388*G388*H388</f>
        <v>0</v>
      </c>
      <c r="K388" s="389">
        <v>25</v>
      </c>
    </row>
    <row r="389" spans="2:11" ht="18" x14ac:dyDescent="0.35">
      <c r="B389" s="386" t="s">
        <v>234</v>
      </c>
      <c r="C389" s="387"/>
      <c r="D389" s="222"/>
      <c r="E389" s="387"/>
      <c r="F389" s="387"/>
      <c r="G389" s="387"/>
      <c r="H389" s="387"/>
      <c r="I389" s="169">
        <f t="shared" si="38"/>
        <v>0</v>
      </c>
      <c r="J389" s="388">
        <f t="shared" si="39"/>
        <v>0</v>
      </c>
      <c r="K389" s="389">
        <v>25</v>
      </c>
    </row>
    <row r="390" spans="2:11" ht="18" x14ac:dyDescent="0.35">
      <c r="B390" s="386" t="s">
        <v>234</v>
      </c>
      <c r="C390" s="387"/>
      <c r="D390" s="222"/>
      <c r="E390" s="387"/>
      <c r="F390" s="387"/>
      <c r="G390" s="387"/>
      <c r="H390" s="387"/>
      <c r="I390" s="169">
        <f t="shared" si="38"/>
        <v>0</v>
      </c>
      <c r="J390" s="388">
        <f t="shared" si="39"/>
        <v>0</v>
      </c>
      <c r="K390" s="389">
        <v>25</v>
      </c>
    </row>
    <row r="391" spans="2:11" ht="18" x14ac:dyDescent="0.35">
      <c r="B391" s="386" t="s">
        <v>234</v>
      </c>
      <c r="C391" s="387"/>
      <c r="D391" s="222"/>
      <c r="E391" s="387"/>
      <c r="F391" s="387"/>
      <c r="G391" s="387"/>
      <c r="H391" s="387"/>
      <c r="I391" s="169">
        <f t="shared" si="38"/>
        <v>0</v>
      </c>
      <c r="J391" s="388">
        <f t="shared" si="39"/>
        <v>0</v>
      </c>
      <c r="K391" s="389">
        <v>25</v>
      </c>
    </row>
    <row r="392" spans="2:11" ht="18" x14ac:dyDescent="0.35">
      <c r="B392" s="386" t="s">
        <v>234</v>
      </c>
      <c r="C392" s="387"/>
      <c r="D392" s="222"/>
      <c r="E392" s="387"/>
      <c r="F392" s="387"/>
      <c r="G392" s="387"/>
      <c r="H392" s="387"/>
      <c r="I392" s="169">
        <f t="shared" si="38"/>
        <v>0</v>
      </c>
      <c r="J392" s="388">
        <f t="shared" si="39"/>
        <v>0</v>
      </c>
      <c r="K392" s="389">
        <v>25</v>
      </c>
    </row>
    <row r="393" spans="2:11" ht="18" x14ac:dyDescent="0.35">
      <c r="B393" s="386" t="s">
        <v>234</v>
      </c>
      <c r="C393" s="387"/>
      <c r="D393" s="222"/>
      <c r="E393" s="387"/>
      <c r="F393" s="387"/>
      <c r="G393" s="387"/>
      <c r="H393" s="387"/>
      <c r="I393" s="169">
        <f t="shared" si="38"/>
        <v>0</v>
      </c>
      <c r="J393" s="388">
        <f t="shared" si="39"/>
        <v>0</v>
      </c>
      <c r="K393" s="389">
        <v>25</v>
      </c>
    </row>
    <row r="394" spans="2:11" ht="18" x14ac:dyDescent="0.35">
      <c r="B394" s="386" t="s">
        <v>234</v>
      </c>
      <c r="C394" s="387"/>
      <c r="D394" s="222"/>
      <c r="E394" s="387"/>
      <c r="F394" s="387"/>
      <c r="G394" s="387"/>
      <c r="H394" s="387"/>
      <c r="I394" s="169">
        <f t="shared" si="38"/>
        <v>0</v>
      </c>
      <c r="J394" s="388">
        <f t="shared" si="39"/>
        <v>0</v>
      </c>
      <c r="K394" s="389">
        <v>25</v>
      </c>
    </row>
    <row r="395" spans="2:11" ht="18" x14ac:dyDescent="0.35">
      <c r="B395" s="386" t="s">
        <v>234</v>
      </c>
      <c r="C395" s="387"/>
      <c r="D395" s="222"/>
      <c r="E395" s="387"/>
      <c r="F395" s="387"/>
      <c r="G395" s="387"/>
      <c r="H395" s="387"/>
      <c r="I395" s="169">
        <f t="shared" si="38"/>
        <v>0</v>
      </c>
      <c r="J395" s="388">
        <f t="shared" si="39"/>
        <v>0</v>
      </c>
      <c r="K395" s="389">
        <v>25</v>
      </c>
    </row>
    <row r="396" spans="2:11" ht="18" x14ac:dyDescent="0.35">
      <c r="B396" s="386" t="s">
        <v>234</v>
      </c>
      <c r="C396" s="387"/>
      <c r="D396" s="222"/>
      <c r="E396" s="387"/>
      <c r="F396" s="387"/>
      <c r="G396" s="387"/>
      <c r="H396" s="387"/>
      <c r="I396" s="169">
        <f t="shared" si="38"/>
        <v>0</v>
      </c>
      <c r="J396" s="388">
        <f t="shared" si="39"/>
        <v>0</v>
      </c>
      <c r="K396" s="389">
        <v>25</v>
      </c>
    </row>
    <row r="397" spans="2:11" ht="18" x14ac:dyDescent="0.35">
      <c r="B397" s="386" t="s">
        <v>234</v>
      </c>
      <c r="C397" s="387"/>
      <c r="D397" s="222"/>
      <c r="E397" s="387"/>
      <c r="F397" s="387"/>
      <c r="G397" s="387"/>
      <c r="H397" s="387"/>
      <c r="I397" s="169">
        <f t="shared" si="38"/>
        <v>0</v>
      </c>
      <c r="J397" s="388">
        <f t="shared" si="39"/>
        <v>0</v>
      </c>
      <c r="K397" s="389">
        <v>25</v>
      </c>
    </row>
    <row r="398" spans="2:11" ht="18" x14ac:dyDescent="0.35">
      <c r="B398" s="386" t="s">
        <v>234</v>
      </c>
      <c r="C398" s="387"/>
      <c r="D398" s="222"/>
      <c r="E398" s="387"/>
      <c r="F398" s="387"/>
      <c r="G398" s="387"/>
      <c r="H398" s="387"/>
      <c r="I398" s="169">
        <f t="shared" si="38"/>
        <v>0</v>
      </c>
      <c r="J398" s="388">
        <f t="shared" si="39"/>
        <v>0</v>
      </c>
      <c r="K398" s="389">
        <v>25</v>
      </c>
    </row>
    <row r="399" spans="2:11" ht="18" x14ac:dyDescent="0.35">
      <c r="B399" s="386" t="s">
        <v>234</v>
      </c>
      <c r="C399" s="387"/>
      <c r="D399" s="222"/>
      <c r="E399" s="387"/>
      <c r="F399" s="387"/>
      <c r="G399" s="387"/>
      <c r="H399" s="387"/>
      <c r="I399" s="169">
        <f>E399*F399*G399</f>
        <v>0</v>
      </c>
      <c r="J399" s="388">
        <f t="shared" si="39"/>
        <v>0</v>
      </c>
      <c r="K399" s="389">
        <v>25</v>
      </c>
    </row>
    <row r="400" spans="2:11" ht="18" x14ac:dyDescent="0.35">
      <c r="B400" s="386" t="s">
        <v>234</v>
      </c>
      <c r="C400" s="387"/>
      <c r="D400" s="222"/>
      <c r="E400" s="387"/>
      <c r="F400" s="387"/>
      <c r="G400" s="387"/>
      <c r="H400" s="387"/>
      <c r="I400" s="169">
        <f t="shared" ref="I400:I409" si="40">E400*F400*G400</f>
        <v>0</v>
      </c>
      <c r="J400" s="388">
        <f t="shared" si="39"/>
        <v>0</v>
      </c>
      <c r="K400" s="389">
        <v>25</v>
      </c>
    </row>
    <row r="401" spans="2:11" ht="18" x14ac:dyDescent="0.35">
      <c r="B401" s="386" t="s">
        <v>234</v>
      </c>
      <c r="C401" s="387"/>
      <c r="D401" s="222"/>
      <c r="E401" s="387"/>
      <c r="F401" s="387"/>
      <c r="G401" s="387"/>
      <c r="H401" s="387"/>
      <c r="I401" s="169">
        <f t="shared" si="40"/>
        <v>0</v>
      </c>
      <c r="J401" s="388">
        <f t="shared" si="39"/>
        <v>0</v>
      </c>
      <c r="K401" s="389">
        <v>25</v>
      </c>
    </row>
    <row r="402" spans="2:11" ht="18" x14ac:dyDescent="0.35">
      <c r="B402" s="386" t="s">
        <v>234</v>
      </c>
      <c r="C402" s="387"/>
      <c r="D402" s="222"/>
      <c r="E402" s="387"/>
      <c r="F402" s="387"/>
      <c r="G402" s="387"/>
      <c r="H402" s="387"/>
      <c r="I402" s="169">
        <f t="shared" si="40"/>
        <v>0</v>
      </c>
      <c r="J402" s="388">
        <f t="shared" si="39"/>
        <v>0</v>
      </c>
      <c r="K402" s="389">
        <v>25</v>
      </c>
    </row>
    <row r="403" spans="2:11" ht="18" x14ac:dyDescent="0.35">
      <c r="B403" s="386" t="s">
        <v>234</v>
      </c>
      <c r="C403" s="387"/>
      <c r="D403" s="222"/>
      <c r="E403" s="387"/>
      <c r="F403" s="387"/>
      <c r="G403" s="387"/>
      <c r="H403" s="387"/>
      <c r="I403" s="169">
        <f t="shared" si="40"/>
        <v>0</v>
      </c>
      <c r="J403" s="388">
        <f t="shared" si="39"/>
        <v>0</v>
      </c>
      <c r="K403" s="389">
        <v>25</v>
      </c>
    </row>
    <row r="404" spans="2:11" ht="18" x14ac:dyDescent="0.35">
      <c r="B404" s="386" t="s">
        <v>234</v>
      </c>
      <c r="C404" s="387"/>
      <c r="D404" s="222"/>
      <c r="E404" s="387"/>
      <c r="F404" s="387"/>
      <c r="G404" s="387"/>
      <c r="H404" s="387"/>
      <c r="I404" s="169">
        <f t="shared" si="40"/>
        <v>0</v>
      </c>
      <c r="J404" s="388">
        <f t="shared" si="39"/>
        <v>0</v>
      </c>
      <c r="K404" s="389">
        <v>25</v>
      </c>
    </row>
    <row r="405" spans="2:11" ht="18" x14ac:dyDescent="0.35">
      <c r="B405" s="386" t="s">
        <v>234</v>
      </c>
      <c r="C405" s="387"/>
      <c r="D405" s="222"/>
      <c r="E405" s="387"/>
      <c r="F405" s="387"/>
      <c r="G405" s="387"/>
      <c r="H405" s="387"/>
      <c r="I405" s="169">
        <f t="shared" si="40"/>
        <v>0</v>
      </c>
      <c r="J405" s="388">
        <f t="shared" si="39"/>
        <v>0</v>
      </c>
      <c r="K405" s="389">
        <v>25</v>
      </c>
    </row>
    <row r="406" spans="2:11" ht="18" x14ac:dyDescent="0.35">
      <c r="B406" s="386" t="s">
        <v>234</v>
      </c>
      <c r="C406" s="387"/>
      <c r="D406" s="222"/>
      <c r="E406" s="387"/>
      <c r="F406" s="387"/>
      <c r="G406" s="387"/>
      <c r="H406" s="387"/>
      <c r="I406" s="169">
        <f t="shared" si="40"/>
        <v>0</v>
      </c>
      <c r="J406" s="388">
        <f t="shared" si="39"/>
        <v>0</v>
      </c>
      <c r="K406" s="389">
        <v>25</v>
      </c>
    </row>
    <row r="407" spans="2:11" ht="18" x14ac:dyDescent="0.35">
      <c r="B407" s="386" t="s">
        <v>234</v>
      </c>
      <c r="C407" s="387"/>
      <c r="D407" s="222"/>
      <c r="E407" s="387"/>
      <c r="F407" s="387"/>
      <c r="G407" s="387"/>
      <c r="H407" s="387"/>
      <c r="I407" s="169">
        <f t="shared" si="40"/>
        <v>0</v>
      </c>
      <c r="J407" s="388">
        <f t="shared" si="39"/>
        <v>0</v>
      </c>
      <c r="K407" s="389">
        <v>25</v>
      </c>
    </row>
    <row r="408" spans="2:11" ht="18" x14ac:dyDescent="0.35">
      <c r="B408" s="386" t="s">
        <v>234</v>
      </c>
      <c r="C408" s="387"/>
      <c r="D408" s="222"/>
      <c r="E408" s="387"/>
      <c r="F408" s="387"/>
      <c r="G408" s="387"/>
      <c r="H408" s="387"/>
      <c r="I408" s="169">
        <f t="shared" si="40"/>
        <v>0</v>
      </c>
      <c r="J408" s="388">
        <f t="shared" si="39"/>
        <v>0</v>
      </c>
      <c r="K408" s="389">
        <v>25</v>
      </c>
    </row>
    <row r="409" spans="2:11" ht="18" x14ac:dyDescent="0.35">
      <c r="B409" s="386" t="s">
        <v>234</v>
      </c>
      <c r="C409" s="387"/>
      <c r="D409" s="222"/>
      <c r="E409" s="387"/>
      <c r="F409" s="387"/>
      <c r="G409" s="387"/>
      <c r="H409" s="387"/>
      <c r="I409" s="169">
        <f t="shared" si="40"/>
        <v>0</v>
      </c>
      <c r="J409" s="388">
        <f t="shared" si="39"/>
        <v>0</v>
      </c>
      <c r="K409" s="389">
        <v>25</v>
      </c>
    </row>
    <row r="410" spans="2:11" ht="18" x14ac:dyDescent="0.35">
      <c r="B410" s="386" t="s">
        <v>234</v>
      </c>
      <c r="C410" s="387"/>
      <c r="D410" s="222"/>
      <c r="E410" s="387"/>
      <c r="F410" s="387"/>
      <c r="G410" s="387"/>
      <c r="H410" s="387"/>
      <c r="I410" s="169">
        <f>E410*F410*G410</f>
        <v>0</v>
      </c>
      <c r="J410" s="388">
        <f t="shared" si="39"/>
        <v>0</v>
      </c>
      <c r="K410" s="389">
        <v>25</v>
      </c>
    </row>
    <row r="411" spans="2:11" ht="18" x14ac:dyDescent="0.35">
      <c r="B411" s="386" t="s">
        <v>234</v>
      </c>
      <c r="C411" s="387"/>
      <c r="D411" s="222"/>
      <c r="E411" s="387"/>
      <c r="F411" s="387"/>
      <c r="G411" s="387"/>
      <c r="H411" s="387"/>
      <c r="I411" s="169">
        <f>E411*F411*G411</f>
        <v>0</v>
      </c>
      <c r="J411" s="388">
        <f t="shared" si="39"/>
        <v>0</v>
      </c>
      <c r="K411" s="389">
        <v>25</v>
      </c>
    </row>
    <row r="412" spans="2:11" ht="18" x14ac:dyDescent="0.35">
      <c r="B412" s="386" t="s">
        <v>234</v>
      </c>
      <c r="C412" s="387"/>
      <c r="D412" s="222"/>
      <c r="E412" s="387"/>
      <c r="F412" s="387"/>
      <c r="G412" s="387"/>
      <c r="H412" s="387"/>
      <c r="I412" s="169">
        <f>E412*F412*G412</f>
        <v>0</v>
      </c>
      <c r="J412" s="388">
        <f t="shared" si="39"/>
        <v>0</v>
      </c>
      <c r="K412" s="389">
        <v>25</v>
      </c>
    </row>
    <row r="413" spans="2:11" ht="18" x14ac:dyDescent="0.35">
      <c r="B413" s="386" t="s">
        <v>234</v>
      </c>
      <c r="C413" s="387"/>
      <c r="D413" s="222"/>
      <c r="E413" s="387"/>
      <c r="F413" s="387"/>
      <c r="G413" s="387"/>
      <c r="H413" s="387"/>
      <c r="I413" s="169">
        <f t="shared" ref="I413:I423" si="41">E413*F413*G413</f>
        <v>0</v>
      </c>
      <c r="J413" s="388">
        <f t="shared" si="39"/>
        <v>0</v>
      </c>
      <c r="K413" s="389">
        <v>25</v>
      </c>
    </row>
    <row r="414" spans="2:11" ht="18" x14ac:dyDescent="0.35">
      <c r="B414" s="386" t="s">
        <v>234</v>
      </c>
      <c r="C414" s="387"/>
      <c r="D414" s="222"/>
      <c r="E414" s="387"/>
      <c r="F414" s="387"/>
      <c r="G414" s="387"/>
      <c r="H414" s="387"/>
      <c r="I414" s="169">
        <f t="shared" si="41"/>
        <v>0</v>
      </c>
      <c r="J414" s="388">
        <f t="shared" si="39"/>
        <v>0</v>
      </c>
      <c r="K414" s="389">
        <v>25</v>
      </c>
    </row>
    <row r="415" spans="2:11" ht="18" x14ac:dyDescent="0.35">
      <c r="B415" s="386" t="s">
        <v>234</v>
      </c>
      <c r="C415" s="387"/>
      <c r="D415" s="222"/>
      <c r="E415" s="387"/>
      <c r="F415" s="387"/>
      <c r="G415" s="387"/>
      <c r="H415" s="387"/>
      <c r="I415" s="169">
        <f t="shared" si="41"/>
        <v>0</v>
      </c>
      <c r="J415" s="388">
        <f t="shared" si="39"/>
        <v>0</v>
      </c>
      <c r="K415" s="389">
        <v>25</v>
      </c>
    </row>
    <row r="416" spans="2:11" ht="18" x14ac:dyDescent="0.35">
      <c r="B416" s="386" t="s">
        <v>234</v>
      </c>
      <c r="C416" s="387"/>
      <c r="D416" s="222"/>
      <c r="E416" s="387"/>
      <c r="F416" s="387"/>
      <c r="G416" s="387"/>
      <c r="H416" s="387"/>
      <c r="I416" s="169">
        <f t="shared" si="41"/>
        <v>0</v>
      </c>
      <c r="J416" s="388">
        <f t="shared" si="39"/>
        <v>0</v>
      </c>
      <c r="K416" s="389">
        <v>25</v>
      </c>
    </row>
    <row r="417" spans="2:11" ht="18" x14ac:dyDescent="0.35">
      <c r="B417" s="386" t="s">
        <v>234</v>
      </c>
      <c r="C417" s="387"/>
      <c r="D417" s="222"/>
      <c r="E417" s="387"/>
      <c r="F417" s="387"/>
      <c r="G417" s="387"/>
      <c r="H417" s="387"/>
      <c r="I417" s="169">
        <f t="shared" si="41"/>
        <v>0</v>
      </c>
      <c r="J417" s="388">
        <f t="shared" si="39"/>
        <v>0</v>
      </c>
      <c r="K417" s="389">
        <v>25</v>
      </c>
    </row>
    <row r="418" spans="2:11" ht="18" x14ac:dyDescent="0.35">
      <c r="B418" s="386" t="s">
        <v>234</v>
      </c>
      <c r="C418" s="387"/>
      <c r="D418" s="222"/>
      <c r="E418" s="387"/>
      <c r="F418" s="387"/>
      <c r="G418" s="387"/>
      <c r="H418" s="387"/>
      <c r="I418" s="169">
        <f t="shared" si="41"/>
        <v>0</v>
      </c>
      <c r="J418" s="388">
        <f t="shared" si="39"/>
        <v>0</v>
      </c>
      <c r="K418" s="389">
        <v>25</v>
      </c>
    </row>
    <row r="419" spans="2:11" ht="18" x14ac:dyDescent="0.35">
      <c r="B419" s="386" t="s">
        <v>234</v>
      </c>
      <c r="C419" s="387"/>
      <c r="D419" s="222"/>
      <c r="E419" s="387"/>
      <c r="F419" s="387"/>
      <c r="G419" s="387"/>
      <c r="H419" s="387"/>
      <c r="I419" s="169">
        <f t="shared" si="41"/>
        <v>0</v>
      </c>
      <c r="J419" s="388">
        <f t="shared" si="39"/>
        <v>0</v>
      </c>
      <c r="K419" s="389">
        <v>25</v>
      </c>
    </row>
    <row r="420" spans="2:11" ht="18" x14ac:dyDescent="0.35">
      <c r="B420" s="386" t="s">
        <v>234</v>
      </c>
      <c r="C420" s="387"/>
      <c r="D420" s="222"/>
      <c r="E420" s="387"/>
      <c r="F420" s="387"/>
      <c r="G420" s="387"/>
      <c r="H420" s="387"/>
      <c r="I420" s="169">
        <f t="shared" si="41"/>
        <v>0</v>
      </c>
      <c r="J420" s="388">
        <f t="shared" si="39"/>
        <v>0</v>
      </c>
      <c r="K420" s="389">
        <v>25</v>
      </c>
    </row>
    <row r="421" spans="2:11" ht="18" x14ac:dyDescent="0.35">
      <c r="B421" s="386" t="s">
        <v>234</v>
      </c>
      <c r="C421" s="387"/>
      <c r="D421" s="222"/>
      <c r="E421" s="387"/>
      <c r="F421" s="387"/>
      <c r="G421" s="387"/>
      <c r="H421" s="387"/>
      <c r="I421" s="169">
        <f t="shared" si="41"/>
        <v>0</v>
      </c>
      <c r="J421" s="388">
        <f t="shared" si="39"/>
        <v>0</v>
      </c>
      <c r="K421" s="389">
        <v>25</v>
      </c>
    </row>
    <row r="422" spans="2:11" ht="18" x14ac:dyDescent="0.35">
      <c r="B422" s="386" t="s">
        <v>234</v>
      </c>
      <c r="C422" s="387"/>
      <c r="D422" s="222"/>
      <c r="E422" s="387"/>
      <c r="F422" s="387"/>
      <c r="G422" s="387"/>
      <c r="H422" s="387"/>
      <c r="I422" s="169">
        <f t="shared" si="41"/>
        <v>0</v>
      </c>
      <c r="J422" s="388">
        <f t="shared" si="39"/>
        <v>0</v>
      </c>
      <c r="K422" s="389">
        <v>25</v>
      </c>
    </row>
    <row r="423" spans="2:11" ht="18" x14ac:dyDescent="0.35">
      <c r="B423" s="386" t="s">
        <v>234</v>
      </c>
      <c r="C423" s="387"/>
      <c r="D423" s="222"/>
      <c r="E423" s="387"/>
      <c r="F423" s="387"/>
      <c r="G423" s="387"/>
      <c r="H423" s="387"/>
      <c r="I423" s="169">
        <f t="shared" si="41"/>
        <v>0</v>
      </c>
      <c r="J423" s="388">
        <f t="shared" si="39"/>
        <v>0</v>
      </c>
      <c r="K423" s="389">
        <v>25</v>
      </c>
    </row>
    <row r="424" spans="2:11" ht="18" x14ac:dyDescent="0.35">
      <c r="B424" s="386" t="s">
        <v>234</v>
      </c>
      <c r="C424" s="387"/>
      <c r="D424" s="222"/>
      <c r="E424" s="387"/>
      <c r="F424" s="387"/>
      <c r="G424" s="387"/>
      <c r="H424" s="387"/>
      <c r="I424" s="169">
        <f>E424*F424*G424</f>
        <v>0</v>
      </c>
      <c r="J424" s="388">
        <f t="shared" si="39"/>
        <v>0</v>
      </c>
      <c r="K424" s="389">
        <v>25</v>
      </c>
    </row>
    <row r="425" spans="2:11" ht="18" x14ac:dyDescent="0.35">
      <c r="B425" s="386" t="s">
        <v>234</v>
      </c>
      <c r="C425" s="387"/>
      <c r="D425" s="222"/>
      <c r="E425" s="387"/>
      <c r="F425" s="387"/>
      <c r="G425" s="387"/>
      <c r="H425" s="387"/>
      <c r="I425" s="169">
        <f t="shared" ref="I425:I434" si="42">E425*F425*G425</f>
        <v>0</v>
      </c>
      <c r="J425" s="388">
        <f t="shared" si="39"/>
        <v>0</v>
      </c>
      <c r="K425" s="389">
        <v>25</v>
      </c>
    </row>
    <row r="426" spans="2:11" ht="18" x14ac:dyDescent="0.35">
      <c r="B426" s="386" t="s">
        <v>234</v>
      </c>
      <c r="C426" s="387"/>
      <c r="D426" s="222"/>
      <c r="E426" s="387"/>
      <c r="F426" s="387"/>
      <c r="G426" s="387"/>
      <c r="H426" s="387"/>
      <c r="I426" s="169">
        <f t="shared" si="42"/>
        <v>0</v>
      </c>
      <c r="J426" s="388">
        <f t="shared" si="39"/>
        <v>0</v>
      </c>
      <c r="K426" s="389">
        <v>25</v>
      </c>
    </row>
    <row r="427" spans="2:11" ht="18" x14ac:dyDescent="0.35">
      <c r="B427" s="386" t="s">
        <v>234</v>
      </c>
      <c r="C427" s="387"/>
      <c r="D427" s="222"/>
      <c r="E427" s="387"/>
      <c r="F427" s="387"/>
      <c r="G427" s="387"/>
      <c r="H427" s="387"/>
      <c r="I427" s="169">
        <f t="shared" si="42"/>
        <v>0</v>
      </c>
      <c r="J427" s="388">
        <f t="shared" si="39"/>
        <v>0</v>
      </c>
      <c r="K427" s="389">
        <v>25</v>
      </c>
    </row>
    <row r="428" spans="2:11" ht="18" x14ac:dyDescent="0.35">
      <c r="B428" s="386" t="s">
        <v>234</v>
      </c>
      <c r="C428" s="387"/>
      <c r="D428" s="222"/>
      <c r="E428" s="387"/>
      <c r="F428" s="387"/>
      <c r="G428" s="387"/>
      <c r="H428" s="387"/>
      <c r="I428" s="169">
        <f t="shared" si="42"/>
        <v>0</v>
      </c>
      <c r="J428" s="388">
        <f t="shared" si="39"/>
        <v>0</v>
      </c>
      <c r="K428" s="389">
        <v>25</v>
      </c>
    </row>
    <row r="429" spans="2:11" ht="18" x14ac:dyDescent="0.35">
      <c r="B429" s="386" t="s">
        <v>234</v>
      </c>
      <c r="C429" s="387"/>
      <c r="D429" s="222"/>
      <c r="E429" s="387"/>
      <c r="F429" s="387"/>
      <c r="G429" s="387"/>
      <c r="H429" s="387"/>
      <c r="I429" s="169">
        <f t="shared" si="42"/>
        <v>0</v>
      </c>
      <c r="J429" s="388">
        <f t="shared" si="39"/>
        <v>0</v>
      </c>
      <c r="K429" s="389">
        <v>25</v>
      </c>
    </row>
    <row r="430" spans="2:11" ht="18" x14ac:dyDescent="0.35">
      <c r="B430" s="386" t="s">
        <v>234</v>
      </c>
      <c r="C430" s="387"/>
      <c r="D430" s="222"/>
      <c r="E430" s="387"/>
      <c r="F430" s="387"/>
      <c r="G430" s="387"/>
      <c r="H430" s="387"/>
      <c r="I430" s="169">
        <f t="shared" si="42"/>
        <v>0</v>
      </c>
      <c r="J430" s="388">
        <f t="shared" si="39"/>
        <v>0</v>
      </c>
      <c r="K430" s="389">
        <v>25</v>
      </c>
    </row>
    <row r="431" spans="2:11" ht="18" x14ac:dyDescent="0.35">
      <c r="B431" s="386" t="s">
        <v>234</v>
      </c>
      <c r="C431" s="387"/>
      <c r="D431" s="222"/>
      <c r="E431" s="387"/>
      <c r="F431" s="387"/>
      <c r="G431" s="387"/>
      <c r="H431" s="387"/>
      <c r="I431" s="169">
        <f t="shared" si="42"/>
        <v>0</v>
      </c>
      <c r="J431" s="388">
        <f t="shared" si="39"/>
        <v>0</v>
      </c>
      <c r="K431" s="389">
        <v>25</v>
      </c>
    </row>
    <row r="432" spans="2:11" ht="18" x14ac:dyDescent="0.35">
      <c r="B432" s="386" t="s">
        <v>234</v>
      </c>
      <c r="C432" s="387"/>
      <c r="D432" s="222"/>
      <c r="E432" s="387"/>
      <c r="F432" s="387"/>
      <c r="G432" s="387"/>
      <c r="H432" s="387"/>
      <c r="I432" s="169">
        <f t="shared" si="42"/>
        <v>0</v>
      </c>
      <c r="J432" s="388">
        <f t="shared" si="39"/>
        <v>0</v>
      </c>
      <c r="K432" s="389">
        <v>25</v>
      </c>
    </row>
    <row r="433" spans="2:11" ht="18" x14ac:dyDescent="0.35">
      <c r="B433" s="386" t="s">
        <v>234</v>
      </c>
      <c r="C433" s="387"/>
      <c r="D433" s="222"/>
      <c r="E433" s="387"/>
      <c r="F433" s="387"/>
      <c r="G433" s="387"/>
      <c r="H433" s="387"/>
      <c r="I433" s="169">
        <f t="shared" si="42"/>
        <v>0</v>
      </c>
      <c r="J433" s="388">
        <f t="shared" si="39"/>
        <v>0</v>
      </c>
      <c r="K433" s="389">
        <v>25</v>
      </c>
    </row>
    <row r="434" spans="2:11" ht="18" x14ac:dyDescent="0.35">
      <c r="B434" s="386" t="s">
        <v>234</v>
      </c>
      <c r="C434" s="387"/>
      <c r="D434" s="222"/>
      <c r="E434" s="387"/>
      <c r="F434" s="387"/>
      <c r="G434" s="387"/>
      <c r="H434" s="387"/>
      <c r="I434" s="169">
        <f t="shared" si="42"/>
        <v>0</v>
      </c>
      <c r="J434" s="388">
        <f t="shared" si="39"/>
        <v>0</v>
      </c>
      <c r="K434" s="389">
        <v>25</v>
      </c>
    </row>
    <row r="435" spans="2:11" ht="18" x14ac:dyDescent="0.35">
      <c r="B435" s="386" t="s">
        <v>234</v>
      </c>
      <c r="C435" s="387"/>
      <c r="D435" s="222"/>
      <c r="E435" s="387"/>
      <c r="F435" s="387"/>
      <c r="G435" s="387"/>
      <c r="H435" s="387"/>
      <c r="I435" s="169">
        <f>E435*F435*G435</f>
        <v>0</v>
      </c>
      <c r="J435" s="388">
        <f t="shared" si="39"/>
        <v>0</v>
      </c>
      <c r="K435" s="389">
        <v>25</v>
      </c>
    </row>
    <row r="436" spans="2:11" ht="18.600000000000001" thickBot="1" x14ac:dyDescent="0.4">
      <c r="B436" s="386" t="s">
        <v>234</v>
      </c>
      <c r="C436" s="387"/>
      <c r="D436" s="222"/>
      <c r="E436" s="387"/>
      <c r="F436" s="387"/>
      <c r="G436" s="387"/>
      <c r="H436" s="387"/>
      <c r="I436" s="169">
        <f t="shared" ref="I436" si="43">E436*F436*G436</f>
        <v>0</v>
      </c>
      <c r="J436" s="388">
        <f>D436*E436*F436*G436*H436</f>
        <v>0</v>
      </c>
      <c r="K436" s="389">
        <v>25</v>
      </c>
    </row>
    <row r="437" spans="2:11" ht="19.2" thickTop="1" thickBot="1" x14ac:dyDescent="0.4">
      <c r="B437" s="440"/>
      <c r="C437" s="441"/>
      <c r="D437" s="441"/>
      <c r="E437" s="441"/>
      <c r="F437" s="442" t="s">
        <v>227</v>
      </c>
      <c r="G437" s="433" t="s">
        <v>228</v>
      </c>
      <c r="H437" s="443"/>
      <c r="I437" s="444"/>
      <c r="J437" s="444"/>
      <c r="K437" s="436"/>
    </row>
    <row r="438" spans="2:11" ht="19.2" thickTop="1" thickBot="1" x14ac:dyDescent="0.35">
      <c r="B438" s="437" t="s">
        <v>229</v>
      </c>
      <c r="C438" s="445"/>
      <c r="D438" s="445"/>
      <c r="E438" s="400">
        <f>SUM(J335:J437)</f>
        <v>0</v>
      </c>
      <c r="F438" s="446"/>
      <c r="G438" s="402">
        <v>25</v>
      </c>
      <c r="H438" s="402">
        <v>30</v>
      </c>
      <c r="I438" s="402">
        <v>35</v>
      </c>
      <c r="J438" s="402">
        <v>40</v>
      </c>
      <c r="K438" s="402">
        <v>50</v>
      </c>
    </row>
    <row r="439" spans="2:11" ht="19.2" thickTop="1" thickBot="1" x14ac:dyDescent="0.4">
      <c r="B439" s="447"/>
      <c r="C439" s="448"/>
      <c r="D439" s="448"/>
      <c r="E439" s="449"/>
      <c r="F439" s="406">
        <f>SUM(I335:I436)</f>
        <v>0</v>
      </c>
      <c r="G439" s="407">
        <f>SUMIF($K$335:$K$436,G438,$J$335:$J$436)</f>
        <v>0</v>
      </c>
      <c r="H439" s="407">
        <f>SUMIF($K$335:$K$436,H438,$J$335:$J$436)</f>
        <v>0</v>
      </c>
      <c r="I439" s="407">
        <f>SUMIF($K$335:$K$436,I438,$J$335:$J$436)</f>
        <v>0</v>
      </c>
      <c r="J439" s="407">
        <f>SUMIF($K$335:$K$436,J438,$J$335:$J$436)</f>
        <v>0</v>
      </c>
      <c r="K439" s="407">
        <f>SUMIF($K$335:$K$436,K438,$J$335:$J$436)</f>
        <v>0</v>
      </c>
    </row>
    <row r="440" spans="2:11" ht="15" thickTop="1" x14ac:dyDescent="0.3">
      <c r="C440" s="451"/>
    </row>
  </sheetData>
  <mergeCells count="1">
    <mergeCell ref="L4:M4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Instruções</vt:lpstr>
      <vt:lpstr>AÇO - Blocos de fundação</vt:lpstr>
      <vt:lpstr>AÇO - Estrutura</vt:lpstr>
      <vt:lpstr>Resumo - Volume Fundação</vt:lpstr>
      <vt:lpstr>Blocos de fundação</vt:lpstr>
      <vt:lpstr>Vigas baldrames</vt:lpstr>
      <vt:lpstr>Cortinas</vt:lpstr>
      <vt:lpstr>Escada</vt:lpstr>
      <vt:lpstr>Concreto Estrutura</vt:lpstr>
      <vt:lpstr>3° SS</vt:lpstr>
      <vt:lpstr>2° SS</vt:lpstr>
      <vt:lpstr>1° SS</vt:lpstr>
      <vt:lpstr>Térreo</vt:lpstr>
      <vt:lpstr>1° Pav</vt:lpstr>
      <vt:lpstr>2° Pav</vt:lpstr>
      <vt:lpstr>3° Pav</vt:lpstr>
      <vt:lpstr>4° Pav</vt:lpstr>
      <vt:lpstr>Tipo Studios</vt:lpstr>
      <vt:lpstr>Tipo Residencial</vt:lpstr>
      <vt:lpstr>Lazer</vt:lpstr>
      <vt:lpstr>D. Inferior</vt:lpstr>
      <vt:lpstr>D. Superior</vt:lpstr>
      <vt:lpstr>Barrilete</vt:lpstr>
      <vt:lpstr>Cobertura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Fernandes de Almeida Boeira</dc:creator>
  <cp:lastModifiedBy>Rodrigo Valenza Dinardi</cp:lastModifiedBy>
  <dcterms:created xsi:type="dcterms:W3CDTF">2025-01-30T12:50:59Z</dcterms:created>
  <dcterms:modified xsi:type="dcterms:W3CDTF">2025-07-14T14:35:58Z</dcterms:modified>
</cp:coreProperties>
</file>