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B2B25583-F1E6-490D-82AD-D336EC76A9B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definedNames>
    <definedName name="_xlchart.v1.0" hidden="1">Hoja1!$A$3:$A$62</definedName>
    <definedName name="_xlchart.v1.1" hidden="1">Hoja1!$C$3:$C$62</definedName>
    <definedName name="_xlchart.v1.2" hidden="1">Hoja1!$C$3:$C$62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XY3YpwwvIGP/JK8YZua0Y6oOBzA=="/>
    </ext>
  </extLst>
</workbook>
</file>

<file path=xl/calcChain.xml><?xml version="1.0" encoding="utf-8"?>
<calcChain xmlns="http://schemas.openxmlformats.org/spreadsheetml/2006/main">
  <c r="X19" i="1" l="1"/>
  <c r="X4" i="1"/>
  <c r="N18" i="1"/>
  <c r="N15" i="1"/>
  <c r="N12" i="1"/>
  <c r="N9" i="1"/>
  <c r="N6" i="1"/>
  <c r="N3" i="1"/>
  <c r="I22" i="1"/>
  <c r="I19" i="1"/>
  <c r="I16" i="1"/>
  <c r="I15" i="1"/>
  <c r="I12" i="1"/>
  <c r="I11" i="1"/>
  <c r="I8" i="1"/>
  <c r="I7" i="1"/>
  <c r="I4" i="1"/>
  <c r="I3" i="1"/>
</calcChain>
</file>

<file path=xl/sharedStrings.xml><?xml version="1.0" encoding="utf-8"?>
<sst xmlns="http://schemas.openxmlformats.org/spreadsheetml/2006/main" count="156" uniqueCount="25">
  <si>
    <t>Free</t>
  </si>
  <si>
    <t>Premium</t>
  </si>
  <si>
    <t>ingresos</t>
  </si>
  <si>
    <t>sistema_operativo</t>
  </si>
  <si>
    <t>Android</t>
  </si>
  <si>
    <t>iOS</t>
  </si>
  <si>
    <t>Moda del SO en el que se usa la app para premium</t>
  </si>
  <si>
    <t>Moda del SO en el que se usa la app para free</t>
  </si>
  <si>
    <t>Proporcion de usuarios iOS en la version free</t>
  </si>
  <si>
    <t>Total</t>
  </si>
  <si>
    <t>iOS%</t>
  </si>
  <si>
    <t>Proporcion de usuarios Android para premium</t>
  </si>
  <si>
    <t>Android%</t>
  </si>
  <si>
    <t>Mediana</t>
  </si>
  <si>
    <t>Para la suscripcion free, cual es el valor que divide los ingresos mensuales en partes iguales</t>
  </si>
  <si>
    <t>Valor de tendencia para ingresos free</t>
  </si>
  <si>
    <t>Media</t>
  </si>
  <si>
    <t xml:space="preserve">Si se elimina el 30% de los datos </t>
  </si>
  <si>
    <t>Media acotada</t>
  </si>
  <si>
    <t>Valor de tendencia para ingresos premium</t>
  </si>
  <si>
    <t>Variacion de ingresos para free en caso de muestra</t>
  </si>
  <si>
    <t>Desv.Est</t>
  </si>
  <si>
    <t>Variacion de ingresos para premiumen caso de muestra</t>
  </si>
  <si>
    <t>P(Ingreso&gt;19500)</t>
  </si>
  <si>
    <t>P(ingreso&gt;19500)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</si>
</sst>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2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2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Suscripcion free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ea typeface="Calibri"/>
              <a:cs typeface="Calibri"/>
            </a:rPr>
            <a:t>Suscripcion free</a:t>
          </a:r>
        </a:p>
      </cx:txPr>
    </cx:title>
    <cx:plotArea>
      <cx:plotAreaRegion>
        <cx:series layoutId="clusteredColumn" uniqueId="{9115A708-282C-4D75-B18C-1C7D4BDFD8FD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Suscripcion premium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ea typeface="Calibri"/>
              <a:cs typeface="Calibri"/>
            </a:rPr>
            <a:t>Suscripcion premium</a:t>
          </a:r>
        </a:p>
      </cx:txPr>
    </cx:title>
    <cx:plotArea>
      <cx:plotAreaRegion>
        <cx:series layoutId="clusteredColumn" uniqueId="{BD353058-B81D-4B3C-B874-4DBE8D93933E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466725</xdr:colOff>
      <xdr:row>1</xdr:row>
      <xdr:rowOff>95250</xdr:rowOff>
    </xdr:from>
    <xdr:to>
      <xdr:col>22</xdr:col>
      <xdr:colOff>38100</xdr:colOff>
      <xdr:row>15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DDC87C76-EA95-7DC6-9F0B-51EC977FFA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20650" y="285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409575</xdr:colOff>
      <xdr:row>16</xdr:row>
      <xdr:rowOff>76200</xdr:rowOff>
    </xdr:from>
    <xdr:to>
      <xdr:col>21</xdr:col>
      <xdr:colOff>695325</xdr:colOff>
      <xdr:row>30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B2DA4CE-7164-3B84-2244-0D5785CAEC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63500" y="3124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tabSelected="1" topLeftCell="H1" workbookViewId="0">
      <selection activeCell="X20" sqref="X20"/>
    </sheetView>
  </sheetViews>
  <sheetFormatPr baseColWidth="10" defaultColWidth="14.42578125" defaultRowHeight="15" customHeight="1" x14ac:dyDescent="0.25"/>
  <cols>
    <col min="1" max="1" width="15.85546875" customWidth="1"/>
    <col min="2" max="2" width="17.5703125" customWidth="1"/>
    <col min="3" max="3" width="14.28515625" customWidth="1"/>
    <col min="4" max="4" width="17.5703125" customWidth="1"/>
    <col min="5" max="11" width="10.7109375" customWidth="1"/>
    <col min="12" max="12" width="9.42578125" customWidth="1"/>
    <col min="13" max="13" width="11.85546875" customWidth="1"/>
    <col min="14" max="14" width="10.7109375" customWidth="1"/>
    <col min="15" max="15" width="13" customWidth="1"/>
    <col min="16" max="22" width="10.7109375" customWidth="1"/>
    <col min="23" max="23" width="6.28515625" customWidth="1"/>
    <col min="24" max="24" width="14.42578125" customWidth="1"/>
    <col min="25" max="26" width="10.7109375" customWidth="1"/>
  </cols>
  <sheetData>
    <row r="1" spans="1:24" x14ac:dyDescent="0.25">
      <c r="A1" s="3" t="s">
        <v>0</v>
      </c>
      <c r="B1" s="4"/>
      <c r="C1" s="3" t="s">
        <v>1</v>
      </c>
      <c r="D1" s="4"/>
    </row>
    <row r="2" spans="1:24" x14ac:dyDescent="0.25">
      <c r="A2" s="1" t="s">
        <v>2</v>
      </c>
      <c r="B2" s="1" t="s">
        <v>3</v>
      </c>
      <c r="C2" s="1" t="s">
        <v>2</v>
      </c>
      <c r="D2" s="1" t="s">
        <v>3</v>
      </c>
      <c r="G2" s="5" t="s">
        <v>6</v>
      </c>
      <c r="H2" s="5"/>
      <c r="I2" s="5"/>
      <c r="J2" s="5"/>
      <c r="K2" s="5"/>
      <c r="M2" s="5" t="s">
        <v>15</v>
      </c>
      <c r="N2" s="5"/>
      <c r="O2" s="5"/>
    </row>
    <row r="3" spans="1:24" x14ac:dyDescent="0.25">
      <c r="A3" s="2">
        <v>23613.322001632303</v>
      </c>
      <c r="B3" s="1" t="s">
        <v>4</v>
      </c>
      <c r="C3" s="2">
        <v>20899.860657967627</v>
      </c>
      <c r="D3" s="1" t="s">
        <v>5</v>
      </c>
      <c r="H3" t="s">
        <v>5</v>
      </c>
      <c r="I3">
        <f>COUNTIF(D3:D62,"iOS")</f>
        <v>42</v>
      </c>
      <c r="M3" t="s">
        <v>16</v>
      </c>
      <c r="N3" s="6">
        <f>AVERAGE(A3:A62)</f>
        <v>17272.313940305656</v>
      </c>
      <c r="X3" t="s">
        <v>23</v>
      </c>
    </row>
    <row r="4" spans="1:24" x14ac:dyDescent="0.25">
      <c r="A4" s="2">
        <v>16748.303142970661</v>
      </c>
      <c r="B4" s="1" t="s">
        <v>5</v>
      </c>
      <c r="C4" s="2">
        <v>11521.419594222214</v>
      </c>
      <c r="D4" s="1" t="s">
        <v>5</v>
      </c>
      <c r="H4" t="s">
        <v>4</v>
      </c>
      <c r="I4">
        <f>COUNTIF(D3:D62,"Android")</f>
        <v>18</v>
      </c>
      <c r="X4">
        <f>1-_xlfn.NORM.DIST(19500,N3,N15,TRUE)</f>
        <v>0.17194126932315656</v>
      </c>
    </row>
    <row r="5" spans="1:24" x14ac:dyDescent="0.25">
      <c r="A5" s="2">
        <v>16584.383812381537</v>
      </c>
      <c r="B5" s="1" t="s">
        <v>5</v>
      </c>
      <c r="C5" s="2">
        <v>11297.486082488438</v>
      </c>
      <c r="D5" s="1" t="s">
        <v>5</v>
      </c>
      <c r="M5" s="5" t="s">
        <v>17</v>
      </c>
      <c r="N5" s="5"/>
      <c r="O5" s="5"/>
    </row>
    <row r="6" spans="1:24" x14ac:dyDescent="0.25">
      <c r="A6" s="2">
        <v>18009.756487311795</v>
      </c>
      <c r="B6" s="1" t="s">
        <v>5</v>
      </c>
      <c r="C6" s="2">
        <v>13244.716512721032</v>
      </c>
      <c r="D6" s="1" t="s">
        <v>5</v>
      </c>
      <c r="G6" s="5" t="s">
        <v>7</v>
      </c>
      <c r="H6" s="5"/>
      <c r="I6" s="5"/>
      <c r="J6" s="5"/>
      <c r="K6" s="5"/>
      <c r="M6" t="s">
        <v>18</v>
      </c>
      <c r="N6">
        <f>TRIMMEAN(A3:A62,0.3)</f>
        <v>17464.642011482934</v>
      </c>
    </row>
    <row r="7" spans="1:24" x14ac:dyDescent="0.25">
      <c r="A7" s="2">
        <v>13189.5125661809</v>
      </c>
      <c r="B7" s="1" t="s">
        <v>4</v>
      </c>
      <c r="C7" s="2">
        <v>6659.6838335804641</v>
      </c>
      <c r="D7" s="1" t="s">
        <v>5</v>
      </c>
      <c r="H7" t="s">
        <v>5</v>
      </c>
      <c r="I7">
        <f>COUNTIF(B3:B62,"iOS")</f>
        <v>33</v>
      </c>
    </row>
    <row r="8" spans="1:24" x14ac:dyDescent="0.25">
      <c r="A8" s="2">
        <v>18537.954311990296</v>
      </c>
      <c r="B8" s="1" t="s">
        <v>5</v>
      </c>
      <c r="C8" s="2">
        <v>13966.298240423901</v>
      </c>
      <c r="D8" s="1" t="s">
        <v>5</v>
      </c>
      <c r="H8" t="s">
        <v>4</v>
      </c>
      <c r="I8">
        <f>COUNTIF(B3:B62,"Android")</f>
        <v>27</v>
      </c>
      <c r="M8" t="s">
        <v>19</v>
      </c>
    </row>
    <row r="9" spans="1:24" x14ac:dyDescent="0.25">
      <c r="A9" s="2">
        <v>14553.065349185606</v>
      </c>
      <c r="B9" s="1" t="s">
        <v>5</v>
      </c>
      <c r="C9" s="2">
        <v>8522.4608595431782</v>
      </c>
      <c r="D9" s="1" t="s">
        <v>5</v>
      </c>
      <c r="M9" t="s">
        <v>16</v>
      </c>
      <c r="N9" s="6">
        <f>AVERAGE(C3:C62)</f>
        <v>12237.281339215377</v>
      </c>
    </row>
    <row r="10" spans="1:24" x14ac:dyDescent="0.25">
      <c r="A10" s="2">
        <v>18225.294753586757</v>
      </c>
      <c r="B10" s="1" t="s">
        <v>5</v>
      </c>
      <c r="C10" s="2">
        <v>13539.167696156772</v>
      </c>
      <c r="D10" s="1" t="s">
        <v>5</v>
      </c>
      <c r="G10" s="5" t="s">
        <v>8</v>
      </c>
      <c r="H10" s="5"/>
      <c r="I10" s="5"/>
      <c r="J10" s="5"/>
      <c r="K10" s="5"/>
    </row>
    <row r="11" spans="1:24" x14ac:dyDescent="0.25">
      <c r="A11" s="2">
        <v>15930.658802256919</v>
      </c>
      <c r="B11" s="1" t="s">
        <v>5</v>
      </c>
      <c r="C11" s="2">
        <v>10404.419128766283</v>
      </c>
      <c r="D11" s="1" t="s">
        <v>5</v>
      </c>
      <c r="H11" t="s">
        <v>9</v>
      </c>
      <c r="I11">
        <f>COUNT(A3:A62)</f>
        <v>60</v>
      </c>
      <c r="M11" s="5" t="s">
        <v>17</v>
      </c>
      <c r="N11" s="5"/>
      <c r="O11" s="5"/>
    </row>
    <row r="12" spans="1:24" x14ac:dyDescent="0.25">
      <c r="A12" s="2">
        <v>18474.736344809178</v>
      </c>
      <c r="B12" s="1" t="s">
        <v>4</v>
      </c>
      <c r="C12" s="2">
        <v>13879.934897280298</v>
      </c>
      <c r="D12" s="1" t="s">
        <v>4</v>
      </c>
      <c r="H12" t="s">
        <v>10</v>
      </c>
      <c r="I12">
        <f>33/60</f>
        <v>0.55000000000000004</v>
      </c>
      <c r="M12" t="s">
        <v>18</v>
      </c>
      <c r="N12">
        <f>TRIMMEAN(C3:C62,0.3)</f>
        <v>12500.024605850997</v>
      </c>
    </row>
    <row r="13" spans="1:24" x14ac:dyDescent="0.25">
      <c r="A13" s="2">
        <v>13554.470125394408</v>
      </c>
      <c r="B13" s="1" t="s">
        <v>4</v>
      </c>
      <c r="C13" s="2">
        <v>7158.2597341453657</v>
      </c>
      <c r="D13" s="1" t="s">
        <v>4</v>
      </c>
    </row>
    <row r="14" spans="1:24" x14ac:dyDescent="0.25">
      <c r="A14" s="2">
        <v>16213.504405835527</v>
      </c>
      <c r="B14" s="1" t="s">
        <v>4</v>
      </c>
      <c r="C14" s="2">
        <v>10790.820226551266</v>
      </c>
      <c r="D14" s="1" t="s">
        <v>5</v>
      </c>
      <c r="G14" s="5" t="s">
        <v>11</v>
      </c>
      <c r="H14" s="5"/>
      <c r="I14" s="5"/>
      <c r="J14" s="5"/>
      <c r="K14" s="5"/>
      <c r="L14" t="s">
        <v>20</v>
      </c>
    </row>
    <row r="15" spans="1:24" x14ac:dyDescent="0.25">
      <c r="A15" s="2">
        <v>16111.152814313362</v>
      </c>
      <c r="B15" s="1" t="s">
        <v>5</v>
      </c>
      <c r="C15" s="2">
        <v>10650.995647969074</v>
      </c>
      <c r="D15" s="1" t="s">
        <v>5</v>
      </c>
      <c r="H15" t="s">
        <v>9</v>
      </c>
      <c r="I15">
        <f>COUNT(C3:C62)</f>
        <v>60</v>
      </c>
      <c r="M15" t="s">
        <v>21</v>
      </c>
      <c r="N15">
        <f>_xlfn.STDEV.S(A3:A62)</f>
        <v>2353.549805721028</v>
      </c>
    </row>
    <row r="16" spans="1:24" x14ac:dyDescent="0.25">
      <c r="A16" s="2">
        <v>17625.023652920907</v>
      </c>
      <c r="B16" s="1" t="s">
        <v>5</v>
      </c>
      <c r="C16" s="2">
        <v>12719.125208908343</v>
      </c>
      <c r="D16" s="1" t="s">
        <v>5</v>
      </c>
      <c r="H16" t="s">
        <v>12</v>
      </c>
      <c r="I16">
        <f>18/60</f>
        <v>0.3</v>
      </c>
    </row>
    <row r="17" spans="1:24" x14ac:dyDescent="0.25">
      <c r="A17" s="2">
        <v>14968.218803199823</v>
      </c>
      <c r="B17" s="1" t="s">
        <v>4</v>
      </c>
      <c r="C17" s="2">
        <v>9089.6103868850041</v>
      </c>
      <c r="D17" s="1" t="s">
        <v>5</v>
      </c>
      <c r="L17" t="s">
        <v>22</v>
      </c>
    </row>
    <row r="18" spans="1:24" x14ac:dyDescent="0.25">
      <c r="A18" s="2">
        <v>18221.849496706971</v>
      </c>
      <c r="B18" s="1" t="s">
        <v>5</v>
      </c>
      <c r="C18" s="2">
        <v>13534.461061075097</v>
      </c>
      <c r="D18" s="1" t="s">
        <v>5</v>
      </c>
      <c r="E18" s="5" t="s">
        <v>14</v>
      </c>
      <c r="F18" s="5"/>
      <c r="G18" s="5"/>
      <c r="H18" s="5"/>
      <c r="I18" s="5"/>
      <c r="J18" s="5"/>
      <c r="K18" s="5"/>
      <c r="L18" s="5"/>
      <c r="M18" t="s">
        <v>21</v>
      </c>
      <c r="N18">
        <f>_xlfn.STDEV.S(C3:C62)</f>
        <v>3215.2319750287611</v>
      </c>
      <c r="X18" t="s">
        <v>24</v>
      </c>
    </row>
    <row r="19" spans="1:24" x14ac:dyDescent="0.25">
      <c r="A19" s="2">
        <v>17230.242152630643</v>
      </c>
      <c r="B19" s="1" t="s">
        <v>5</v>
      </c>
      <c r="C19" s="2">
        <v>12179.806219440768</v>
      </c>
      <c r="D19" s="1" t="s">
        <v>5</v>
      </c>
      <c r="H19" t="s">
        <v>13</v>
      </c>
      <c r="I19" s="6">
        <f>MEDIAN(A3:A62)</f>
        <v>17346.301123064739</v>
      </c>
      <c r="X19">
        <f>1-_xlfn.NORM.DIST(19500,N9,N18,TRUE)</f>
        <v>1.1946436793497717E-2</v>
      </c>
    </row>
    <row r="20" spans="1:24" x14ac:dyDescent="0.25">
      <c r="A20" s="2">
        <v>18742.04334054736</v>
      </c>
      <c r="B20" s="1" t="s">
        <v>5</v>
      </c>
      <c r="C20" s="2">
        <v>14245.108388725901</v>
      </c>
      <c r="D20" s="1" t="s">
        <v>5</v>
      </c>
    </row>
    <row r="21" spans="1:24" ht="15.75" customHeight="1" x14ac:dyDescent="0.25">
      <c r="A21" s="2">
        <v>19083.663029244752</v>
      </c>
      <c r="B21" s="1" t="s">
        <v>4</v>
      </c>
      <c r="C21" s="2">
        <v>14711.801952520153</v>
      </c>
      <c r="D21" s="1" t="s">
        <v>4</v>
      </c>
      <c r="G21" s="5" t="s">
        <v>14</v>
      </c>
      <c r="H21" s="5"/>
      <c r="I21" s="5"/>
      <c r="J21" s="5"/>
      <c r="K21" s="5"/>
      <c r="L21" s="5"/>
      <c r="M21" s="5"/>
      <c r="N21" s="5"/>
    </row>
    <row r="22" spans="1:24" ht="15.75" customHeight="1" x14ac:dyDescent="0.25">
      <c r="A22" s="2">
        <v>17967.794257141184</v>
      </c>
      <c r="B22" s="1" t="s">
        <v>5</v>
      </c>
      <c r="C22" s="2">
        <v>13187.391061668284</v>
      </c>
      <c r="D22" s="1" t="s">
        <v>5</v>
      </c>
      <c r="H22" t="s">
        <v>13</v>
      </c>
      <c r="I22" s="6">
        <f>MEDIAN(C3:C62)</f>
        <v>12338.356725498277</v>
      </c>
    </row>
    <row r="23" spans="1:24" ht="15.75" customHeight="1" x14ac:dyDescent="0.25">
      <c r="A23" s="2">
        <v>16673.10417016194</v>
      </c>
      <c r="B23" s="1" t="s">
        <v>4</v>
      </c>
      <c r="C23" s="2">
        <v>11418.68875705183</v>
      </c>
      <c r="D23" s="1" t="s">
        <v>4</v>
      </c>
    </row>
    <row r="24" spans="1:24" ht="15.75" customHeight="1" x14ac:dyDescent="0.25">
      <c r="A24" s="2">
        <v>16700.426555156417</v>
      </c>
      <c r="B24" s="1" t="s">
        <v>5</v>
      </c>
      <c r="C24" s="2">
        <v>11456.014419612591</v>
      </c>
      <c r="D24" s="1" t="s">
        <v>5</v>
      </c>
    </row>
    <row r="25" spans="1:24" ht="15.75" customHeight="1" x14ac:dyDescent="0.25">
      <c r="A25" s="2">
        <v>19398.6793430791</v>
      </c>
      <c r="B25" s="1" t="s">
        <v>4</v>
      </c>
      <c r="C25" s="2">
        <v>15142.152108031558</v>
      </c>
      <c r="D25" s="1" t="s">
        <v>4</v>
      </c>
    </row>
    <row r="26" spans="1:24" ht="15.75" customHeight="1" x14ac:dyDescent="0.25">
      <c r="A26" s="2">
        <v>17234.618627493153</v>
      </c>
      <c r="B26" s="1" t="s">
        <v>5</v>
      </c>
      <c r="C26" s="2">
        <v>12185.785010236548</v>
      </c>
      <c r="D26" s="1" t="s">
        <v>5</v>
      </c>
    </row>
    <row r="27" spans="1:24" ht="15.75" customHeight="1" x14ac:dyDescent="0.25">
      <c r="A27" s="2">
        <v>13452.550439263694</v>
      </c>
      <c r="B27" s="1" t="s">
        <v>5</v>
      </c>
      <c r="C27" s="2">
        <v>7019.0251902509481</v>
      </c>
      <c r="D27" s="1" t="s">
        <v>5</v>
      </c>
    </row>
    <row r="28" spans="1:24" ht="15.75" customHeight="1" x14ac:dyDescent="0.25">
      <c r="A28" s="2">
        <v>20346.509455715539</v>
      </c>
      <c r="B28" s="1" t="s">
        <v>5</v>
      </c>
      <c r="C28" s="2">
        <v>16437.00198868243</v>
      </c>
      <c r="D28" s="1" t="s">
        <v>5</v>
      </c>
    </row>
    <row r="29" spans="1:24" ht="15.75" customHeight="1" x14ac:dyDescent="0.25">
      <c r="A29" s="2">
        <v>18741.429186060093</v>
      </c>
      <c r="B29" s="1" t="s">
        <v>5</v>
      </c>
      <c r="C29" s="2">
        <v>14244.269379863515</v>
      </c>
      <c r="D29" s="1" t="s">
        <v>5</v>
      </c>
    </row>
    <row r="30" spans="1:24" ht="15.75" customHeight="1" x14ac:dyDescent="0.25">
      <c r="A30" s="2">
        <v>13717.4357689342</v>
      </c>
      <c r="B30" s="1" t="s">
        <v>4</v>
      </c>
      <c r="C30" s="2">
        <v>7380.8903947188519</v>
      </c>
      <c r="D30" s="1" t="s">
        <v>4</v>
      </c>
    </row>
    <row r="31" spans="1:24" ht="15.75" customHeight="1" x14ac:dyDescent="0.25">
      <c r="A31" s="2">
        <v>20271.952099586604</v>
      </c>
      <c r="B31" s="1" t="s">
        <v>4</v>
      </c>
      <c r="C31" s="2">
        <v>16335.14767703088</v>
      </c>
      <c r="D31" s="1" t="s">
        <v>4</v>
      </c>
    </row>
    <row r="32" spans="1:24" ht="15.75" customHeight="1" x14ac:dyDescent="0.25">
      <c r="A32" s="2">
        <v>12497.145754617639</v>
      </c>
      <c r="B32" s="1" t="s">
        <v>5</v>
      </c>
      <c r="C32" s="2">
        <v>5713.8275336306542</v>
      </c>
      <c r="D32" s="1" t="s">
        <v>5</v>
      </c>
    </row>
    <row r="33" spans="1:4" ht="15.75" customHeight="1" x14ac:dyDescent="0.25">
      <c r="A33" s="2">
        <v>20064.797291719122</v>
      </c>
      <c r="B33" s="1" t="s">
        <v>5</v>
      </c>
      <c r="C33" s="2">
        <v>16052.149305627216</v>
      </c>
      <c r="D33" s="1" t="s">
        <v>5</v>
      </c>
    </row>
    <row r="34" spans="1:4" ht="15.75" customHeight="1" x14ac:dyDescent="0.25">
      <c r="A34" s="2">
        <v>17038.768256692099</v>
      </c>
      <c r="B34" s="1" t="s">
        <v>5</v>
      </c>
      <c r="C34" s="2">
        <v>11918.229858868988</v>
      </c>
      <c r="D34" s="1" t="s">
        <v>5</v>
      </c>
    </row>
    <row r="35" spans="1:4" ht="15.75" customHeight="1" x14ac:dyDescent="0.25">
      <c r="A35" s="2">
        <v>17034.179573978297</v>
      </c>
      <c r="B35" s="1" t="s">
        <v>4</v>
      </c>
      <c r="C35" s="2">
        <v>11911.961166637018</v>
      </c>
      <c r="D35" s="1" t="s">
        <v>5</v>
      </c>
    </row>
    <row r="36" spans="1:4" ht="15.75" customHeight="1" x14ac:dyDescent="0.25">
      <c r="A36" s="2">
        <v>16895.260824834229</v>
      </c>
      <c r="B36" s="1" t="s">
        <v>4</v>
      </c>
      <c r="C36" s="2">
        <v>11722.18145469157</v>
      </c>
      <c r="D36" s="1" t="s">
        <v>4</v>
      </c>
    </row>
    <row r="37" spans="1:4" ht="15.75" customHeight="1" x14ac:dyDescent="0.25">
      <c r="A37" s="2">
        <v>16259.546019876841</v>
      </c>
      <c r="B37" s="1" t="s">
        <v>4</v>
      </c>
      <c r="C37" s="2">
        <v>10853.718606389128</v>
      </c>
      <c r="D37" s="1" t="s">
        <v>4</v>
      </c>
    </row>
    <row r="38" spans="1:4" ht="15.75" customHeight="1" x14ac:dyDescent="0.25">
      <c r="A38" s="2">
        <v>17202.625173207314</v>
      </c>
      <c r="B38" s="1" t="s">
        <v>5</v>
      </c>
      <c r="C38" s="2">
        <v>12142.078105474473</v>
      </c>
      <c r="D38" s="1" t="s">
        <v>5</v>
      </c>
    </row>
    <row r="39" spans="1:4" ht="15.75" customHeight="1" x14ac:dyDescent="0.25">
      <c r="A39" s="2">
        <v>14356.705679541454</v>
      </c>
      <c r="B39" s="1" t="s">
        <v>5</v>
      </c>
      <c r="C39" s="2">
        <v>8254.2099447287619</v>
      </c>
      <c r="D39" s="1" t="s">
        <v>5</v>
      </c>
    </row>
    <row r="40" spans="1:4" ht="15.75" customHeight="1" x14ac:dyDescent="0.25">
      <c r="A40" s="2">
        <v>17691.284930345835</v>
      </c>
      <c r="B40" s="1" t="s">
        <v>4</v>
      </c>
      <c r="C40" s="2">
        <v>12809.646079707425</v>
      </c>
      <c r="D40" s="1" t="s">
        <v>4</v>
      </c>
    </row>
    <row r="41" spans="1:4" ht="15.75" customHeight="1" x14ac:dyDescent="0.25">
      <c r="A41" s="2">
        <v>19099.436314003076</v>
      </c>
      <c r="B41" s="1" t="s">
        <v>5</v>
      </c>
      <c r="C41" s="2">
        <v>14733.350155741908</v>
      </c>
      <c r="D41" s="1" t="s">
        <v>5</v>
      </c>
    </row>
    <row r="42" spans="1:4" ht="15.75" customHeight="1" x14ac:dyDescent="0.25">
      <c r="A42" s="2">
        <v>19720.421397517901</v>
      </c>
      <c r="B42" s="1" t="s">
        <v>4</v>
      </c>
      <c r="C42" s="2">
        <v>15581.690433767624</v>
      </c>
      <c r="D42" s="1" t="s">
        <v>4</v>
      </c>
    </row>
    <row r="43" spans="1:4" ht="15.75" customHeight="1" x14ac:dyDescent="0.25">
      <c r="A43" s="2">
        <v>19295.546327351592</v>
      </c>
      <c r="B43" s="1" t="s">
        <v>5</v>
      </c>
      <c r="C43" s="2">
        <v>15001.260010043159</v>
      </c>
      <c r="D43" s="1" t="s">
        <v>5</v>
      </c>
    </row>
    <row r="44" spans="1:4" ht="15.75" customHeight="1" x14ac:dyDescent="0.25">
      <c r="A44" s="2">
        <v>18258.568944669212</v>
      </c>
      <c r="B44" s="1" t="s">
        <v>4</v>
      </c>
      <c r="C44" s="2">
        <v>13584.624241351383</v>
      </c>
      <c r="D44" s="1" t="s">
        <v>4</v>
      </c>
    </row>
    <row r="45" spans="1:4" ht="15.75" customHeight="1" x14ac:dyDescent="0.25">
      <c r="A45" s="2">
        <v>19640.576321047381</v>
      </c>
      <c r="B45" s="1" t="s">
        <v>5</v>
      </c>
      <c r="C45" s="2">
        <v>15472.612460447242</v>
      </c>
      <c r="D45" s="1" t="s">
        <v>5</v>
      </c>
    </row>
    <row r="46" spans="1:4" ht="15.75" customHeight="1" x14ac:dyDescent="0.25">
      <c r="A46" s="2">
        <v>13347.714767599944</v>
      </c>
      <c r="B46" s="1" t="s">
        <v>4</v>
      </c>
      <c r="C46" s="2">
        <v>6875.8070595627651</v>
      </c>
      <c r="D46" s="1" t="s">
        <v>5</v>
      </c>
    </row>
    <row r="47" spans="1:4" ht="15.75" customHeight="1" x14ac:dyDescent="0.25">
      <c r="A47" s="2">
        <v>19273.177123262547</v>
      </c>
      <c r="B47" s="1" t="s">
        <v>5</v>
      </c>
      <c r="C47" s="2">
        <v>14970.700988063589</v>
      </c>
      <c r="D47" s="1" t="s">
        <v>5</v>
      </c>
    </row>
    <row r="48" spans="1:4" ht="15.75" customHeight="1" x14ac:dyDescent="0.25">
      <c r="A48" s="2">
        <v>15433.528207007446</v>
      </c>
      <c r="B48" s="1" t="s">
        <v>4</v>
      </c>
      <c r="C48" s="2">
        <v>9725.278971321648</v>
      </c>
      <c r="D48" s="1" t="s">
        <v>5</v>
      </c>
    </row>
    <row r="49" spans="1:4" ht="15.75" customHeight="1" x14ac:dyDescent="0.25">
      <c r="A49" s="2">
        <v>16795.535617542162</v>
      </c>
      <c r="B49" s="1" t="s">
        <v>4</v>
      </c>
      <c r="C49" s="2">
        <v>11585.944832707872</v>
      </c>
      <c r="D49" s="1" t="s">
        <v>5</v>
      </c>
    </row>
    <row r="50" spans="1:4" ht="15.75" customHeight="1" x14ac:dyDescent="0.25">
      <c r="A50" s="2">
        <v>19411.591566689429</v>
      </c>
      <c r="B50" s="1" t="s">
        <v>5</v>
      </c>
      <c r="C50" s="2">
        <v>15159.791757772444</v>
      </c>
      <c r="D50" s="1" t="s">
        <v>5</v>
      </c>
    </row>
    <row r="51" spans="1:4" ht="15.75" customHeight="1" x14ac:dyDescent="0.25">
      <c r="A51" s="2">
        <v>17661.086504825624</v>
      </c>
      <c r="B51" s="1" t="s">
        <v>4</v>
      </c>
      <c r="C51" s="2">
        <v>12768.391400035005</v>
      </c>
      <c r="D51" s="1" t="s">
        <v>4</v>
      </c>
    </row>
    <row r="52" spans="1:4" ht="15.75" customHeight="1" x14ac:dyDescent="0.25">
      <c r="A52" s="2">
        <v>16535.308874348237</v>
      </c>
      <c r="B52" s="1" t="s">
        <v>4</v>
      </c>
      <c r="C52" s="2">
        <v>11230.443817415624</v>
      </c>
      <c r="D52" s="1" t="s">
        <v>4</v>
      </c>
    </row>
    <row r="53" spans="1:4" ht="15.75" customHeight="1" x14ac:dyDescent="0.25">
      <c r="A53" s="2">
        <v>17089.483436587732</v>
      </c>
      <c r="B53" s="1" t="s">
        <v>5</v>
      </c>
      <c r="C53" s="2">
        <v>11987.512891513295</v>
      </c>
      <c r="D53" s="1" t="s">
        <v>5</v>
      </c>
    </row>
    <row r="54" spans="1:4" ht="15.75" customHeight="1" x14ac:dyDescent="0.25">
      <c r="A54" s="2">
        <v>19292.091084219981</v>
      </c>
      <c r="B54" s="1" t="s">
        <v>4</v>
      </c>
      <c r="C54" s="2">
        <v>14996.539732540958</v>
      </c>
      <c r="D54" s="1" t="s">
        <v>4</v>
      </c>
    </row>
    <row r="55" spans="1:4" ht="15.75" customHeight="1" x14ac:dyDescent="0.25">
      <c r="A55" s="2">
        <v>19794.818973617628</v>
      </c>
      <c r="B55" s="1" t="s">
        <v>4</v>
      </c>
      <c r="C55" s="2">
        <v>15683.326466690749</v>
      </c>
      <c r="D55" s="1" t="s">
        <v>4</v>
      </c>
    </row>
    <row r="56" spans="1:4" ht="15.75" customHeight="1" x14ac:dyDescent="0.25">
      <c r="A56" s="2">
        <v>17457.983618636325</v>
      </c>
      <c r="B56" s="1" t="s">
        <v>5</v>
      </c>
      <c r="C56" s="2">
        <v>12490.928440760006</v>
      </c>
      <c r="D56" s="1" t="s">
        <v>5</v>
      </c>
    </row>
    <row r="57" spans="1:4" ht="15.75" customHeight="1" x14ac:dyDescent="0.25">
      <c r="A57" s="2">
        <v>20600.719482184621</v>
      </c>
      <c r="B57" s="1" t="s">
        <v>5</v>
      </c>
      <c r="C57" s="2">
        <v>16784.283445607405</v>
      </c>
      <c r="D57" s="1" t="s">
        <v>5</v>
      </c>
    </row>
    <row r="58" spans="1:4" ht="15.75" customHeight="1" x14ac:dyDescent="0.25">
      <c r="A58" s="2">
        <v>18079.340690031648</v>
      </c>
      <c r="B58" s="1" t="s">
        <v>4</v>
      </c>
      <c r="C58" s="2">
        <v>13339.776898950338</v>
      </c>
      <c r="D58" s="1" t="s">
        <v>4</v>
      </c>
    </row>
    <row r="59" spans="1:4" ht="15.75" customHeight="1" x14ac:dyDescent="0.25">
      <c r="A59" s="2">
        <v>14783.687848842936</v>
      </c>
      <c r="B59" s="1" t="s">
        <v>5</v>
      </c>
      <c r="C59" s="2">
        <v>8837.5189191843383</v>
      </c>
      <c r="D59" s="1" t="s">
        <v>5</v>
      </c>
    </row>
    <row r="60" spans="1:4" ht="15.75" customHeight="1" x14ac:dyDescent="0.25">
      <c r="A60" s="2">
        <v>15504.096055532107</v>
      </c>
      <c r="B60" s="1" t="s">
        <v>5</v>
      </c>
      <c r="C60" s="2">
        <v>9821.6831359728239</v>
      </c>
      <c r="D60" s="1" t="s">
        <v>5</v>
      </c>
    </row>
    <row r="61" spans="1:4" ht="15.75" customHeight="1" x14ac:dyDescent="0.25">
      <c r="A61" s="2">
        <v>19721.015579501516</v>
      </c>
      <c r="B61" s="1" t="s">
        <v>4</v>
      </c>
      <c r="C61" s="2">
        <v>15582.502157788957</v>
      </c>
      <c r="D61" s="1" t="s">
        <v>4</v>
      </c>
    </row>
    <row r="62" spans="1:4" ht="15.75" customHeight="1" x14ac:dyDescent="0.25">
      <c r="A62" s="2">
        <v>10381.138882815838</v>
      </c>
      <c r="B62" s="1" t="s">
        <v>4</v>
      </c>
      <c r="C62" s="2">
        <v>2823.1077634096146</v>
      </c>
      <c r="D62" s="1" t="s">
        <v>5</v>
      </c>
    </row>
    <row r="63" spans="1:4" ht="15.75" customHeight="1" x14ac:dyDescent="0.25"/>
    <row r="64" spans="1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1">
    <mergeCell ref="G10:K10"/>
    <mergeCell ref="G14:K14"/>
    <mergeCell ref="G21:N21"/>
    <mergeCell ref="M2:O2"/>
    <mergeCell ref="M5:O5"/>
    <mergeCell ref="M11:O11"/>
    <mergeCell ref="E18:L18"/>
    <mergeCell ref="A1:B1"/>
    <mergeCell ref="C1:D1"/>
    <mergeCell ref="G2:K2"/>
    <mergeCell ref="G6:K6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Dillan_AS</dc:creator>
  <cp:lastModifiedBy>Carlos Cervantes</cp:lastModifiedBy>
  <dcterms:created xsi:type="dcterms:W3CDTF">2022-03-03T03:16:00Z</dcterms:created>
  <dcterms:modified xsi:type="dcterms:W3CDTF">2022-05-08T04:04:21Z</dcterms:modified>
</cp:coreProperties>
</file>