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bb9444405ae8b7/Desktop/Epicode/Data Analyst Course/M1- Fundamentals/1 WEEK/D5 - CSV^J ETL^J BASI DATI/"/>
    </mc:Choice>
  </mc:AlternateContent>
  <xr:revisionPtr revIDLastSave="1836" documentId="8_{F9725697-4F58-49CB-BD6E-177A292439BD}" xr6:coauthVersionLast="47" xr6:coauthVersionMax="47" xr10:uidLastSave="{17B4CF4B-A5A0-4388-8DF3-97260EEFE53D}"/>
  <bookViews>
    <workbookView xWindow="28692" yWindow="-108" windowWidth="29016" windowHeight="15696" firstSheet="1" activeTab="6" xr2:uid="{D367D27C-620E-4F2F-B531-DDF567136F5E}"/>
  </bookViews>
  <sheets>
    <sheet name="DB ORIGINAL BOOKS" sheetId="3" state="hidden" r:id="rId1"/>
    <sheet name="DB CLIENTS CLEAN" sheetId="5" r:id="rId2"/>
    <sheet name="DB CLIENT ORIGINAL" sheetId="8" state="hidden" r:id="rId3"/>
    <sheet name="DB BOOK CLEAN" sheetId="4" r:id="rId4"/>
    <sheet name="GRUPPO LAVORO" sheetId="6" r:id="rId5"/>
    <sheet name="TECNICHE ESPLORATIVE" sheetId="1" r:id="rId6"/>
    <sheet name="GLOSSARIO" sheetId="2" r:id="rId7"/>
  </sheets>
  <definedNames>
    <definedName name="_xlnm._FilterDatabase" localSheetId="1" hidden="1">'DB CLIENTS CLEAN'!$A$1:$AC$18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5" l="1"/>
  <c r="P4" i="5"/>
  <c r="Q4" i="5" s="1"/>
  <c r="P5" i="5"/>
  <c r="P6" i="5"/>
  <c r="Q6" i="5" s="1"/>
  <c r="P7" i="5"/>
  <c r="Q7" i="5" s="1"/>
  <c r="P8" i="5"/>
  <c r="Q8" i="5" s="1"/>
  <c r="P9" i="5"/>
  <c r="Q9" i="5" s="1"/>
  <c r="P10" i="5"/>
  <c r="Q10" i="5" s="1"/>
  <c r="P11" i="5"/>
  <c r="Q11" i="5" s="1"/>
  <c r="P2" i="5"/>
  <c r="Q5" i="5"/>
  <c r="N2" i="5"/>
  <c r="O2" i="5" s="1" a="1"/>
  <c r="O2" i="5" s="1"/>
  <c r="N3" i="5"/>
  <c r="O3" i="5" s="1" a="1"/>
  <c r="O3" i="5" s="1"/>
  <c r="N4" i="5"/>
  <c r="O4" i="5" s="1" a="1"/>
  <c r="O4" i="5" s="1"/>
  <c r="N5" i="5"/>
  <c r="O5" i="5" s="1" a="1"/>
  <c r="O5" i="5" s="1"/>
  <c r="N6" i="5"/>
  <c r="O6" i="5" s="1" a="1"/>
  <c r="O6" i="5" s="1"/>
  <c r="N7" i="5"/>
  <c r="O7" i="5" s="1" a="1"/>
  <c r="O7" i="5" s="1"/>
  <c r="N8" i="5"/>
  <c r="O8" i="5" s="1" a="1"/>
  <c r="O8" i="5" s="1"/>
  <c r="N9" i="5"/>
  <c r="O9" i="5" s="1" a="1"/>
  <c r="O9" i="5" s="1"/>
  <c r="N10" i="5"/>
  <c r="O10" i="5" s="1" a="1"/>
  <c r="O10" i="5" s="1"/>
  <c r="N11" i="5"/>
  <c r="O11" i="5" s="1" a="1"/>
  <c r="O11" i="5" s="1"/>
  <c r="Q3" i="4"/>
  <c r="Q4" i="4"/>
  <c r="Q5" i="4"/>
  <c r="Q6" i="4"/>
  <c r="Q7" i="4"/>
  <c r="Q8" i="4"/>
  <c r="Q9" i="4"/>
  <c r="Q10" i="4"/>
  <c r="Q11" i="4"/>
  <c r="Q2" i="4"/>
  <c r="Q2" i="5"/>
  <c r="Q3" i="5"/>
  <c r="L3" i="5"/>
  <c r="L4" i="5"/>
  <c r="L5" i="5"/>
  <c r="L6" i="5"/>
  <c r="L7" i="5"/>
  <c r="L8" i="5"/>
  <c r="L9" i="5"/>
  <c r="L10" i="5"/>
  <c r="L11" i="5"/>
  <c r="L2" i="5"/>
  <c r="P11" i="4"/>
  <c r="N11" i="4"/>
  <c r="O11" i="4" s="1"/>
  <c r="M11" i="4"/>
  <c r="G11" i="5"/>
  <c r="P3" i="4"/>
  <c r="P4" i="4"/>
  <c r="P5" i="4"/>
  <c r="P6" i="4"/>
  <c r="P7" i="4"/>
  <c r="P8" i="4"/>
  <c r="P9" i="4"/>
  <c r="P10" i="4"/>
  <c r="P2" i="4"/>
  <c r="N3" i="4"/>
  <c r="O3" i="4" s="1"/>
  <c r="N4" i="4"/>
  <c r="O4" i="4" s="1"/>
  <c r="N5" i="4"/>
  <c r="O5" i="4" s="1"/>
  <c r="N6" i="4"/>
  <c r="O6" i="4" s="1"/>
  <c r="N7" i="4"/>
  <c r="O7" i="4" s="1"/>
  <c r="N8" i="4"/>
  <c r="O8" i="4" s="1"/>
  <c r="N9" i="4"/>
  <c r="O9" i="4" s="1"/>
  <c r="N10" i="4"/>
  <c r="O10" i="4" s="1"/>
  <c r="N2" i="4"/>
  <c r="O2" i="4" s="1"/>
  <c r="M2" i="4"/>
  <c r="M3" i="4"/>
  <c r="M4" i="4"/>
  <c r="M5" i="4"/>
  <c r="M6" i="4"/>
  <c r="M7" i="4"/>
  <c r="M8" i="4"/>
  <c r="M9" i="4"/>
  <c r="M10" i="4"/>
  <c r="G3" i="5"/>
  <c r="G4" i="5"/>
  <c r="G5" i="5"/>
  <c r="G6" i="5"/>
  <c r="G7" i="5"/>
  <c r="G8" i="5"/>
  <c r="G9" i="5"/>
  <c r="G10" i="5"/>
  <c r="G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tc={E2C0BE05-9A37-4CEC-8F82-1632F82A0BE1}</author>
    <author>tc={5DF3F87E-F9ED-4BAF-B01E-C66F4FE7FAD9}</author>
    <author>tc={8C2A4514-4BAB-4E21-A34A-C955FA8D1BA4}</author>
    <author>tc={13CE8010-099D-4DF8-B2B2-B90D2BFAC760}</author>
  </authors>
  <commentList>
    <comment ref="A1" authorId="0" shapeId="0" xr:uid="{E2C0BE05-9A37-4CEC-8F82-1632F82A0BE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Chiave Primaria Univoca </t>
      </text>
    </comment>
    <comment ref="G1" authorId="1" shapeId="0" xr:uid="{5DF3F87E-F9ED-4BAF-B01E-C66F4FE7FAD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Dato Ridontante poiché dipendente</t>
      </text>
    </comment>
    <comment ref="L1" authorId="2" shapeId="0" xr:uid="{8C2A4514-4BAB-4E21-A34A-C955FA8D1BA4}">
      <text>
        <t>[Threaded comment]
Your version of Excel allows you to read this threaded comment; however, any edits to it will get removed if the file is opened in a newer version of Excel. Learn more: https://go.microsoft.com/fwlink/?linkid=870924
Comment:
    Chiave esterna collegata al DB Libro</t>
      </text>
    </comment>
    <comment ref="Q1" authorId="3" shapeId="0" xr:uid="{13CE8010-099D-4DF8-B2B2-B90D2BFAC7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Chiave Esterna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tc={B1D3E971-5387-42BD-821D-C362B15CB59C}</author>
    <author>tc={D22B2B63-FA1B-473A-9C63-07962B5F1DA4}</author>
    <author>tc={89AE2E84-3650-485E-ACE6-320B72A2A399}</author>
    <author>tc={A95EFAFD-30B1-4EBD-B173-12C06CA67B7B}</author>
    <author>tc={76FA48D9-BD70-473B-AAAE-048C45FF21D2}</author>
    <author>tc={9437E8AB-88D4-4547-B6AF-9FBB5FADDECF}</author>
    <author>tc={EC888613-0A6A-4BF1-9E51-AD7E8994771C}</author>
  </authors>
  <commentList>
    <comment ref="A1" authorId="0" shapeId="0" xr:uid="{B1D3E971-5387-42BD-821D-C362B15CB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Chiave primaria Univoca </t>
      </text>
    </comment>
    <comment ref="L1" authorId="1" shapeId="0" xr:uid="{D22B2B63-FA1B-473A-9C63-07962B5F1DA4}">
      <text>
        <t>[Threaded comment]
Your version of Excel allows you to read this threaded comment; however, any edits to it will get removed if the file is opened in a newer version of Excel. Learn more: https://go.microsoft.com/fwlink/?linkid=870924
Comment:
    Chiave esterna collegata al DB cliente</t>
      </text>
    </comment>
    <comment ref="M1" authorId="2" shapeId="0" xr:uid="{89AE2E84-3650-485E-ACE6-320B72A2A399}">
      <text>
        <t>[Threaded comment]
Your version of Excel allows you to read this threaded comment; however, any edits to it will get removed if the file is opened in a newer version of Excel. Learn more: https://go.microsoft.com/fwlink/?linkid=870924
Comment:
    Chiave esterna collegata al DB cliente</t>
      </text>
    </comment>
    <comment ref="N1" authorId="3" shapeId="0" xr:uid="{A95EFAFD-30B1-4EBD-B173-12C06CA67B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Chiave esterna collegata al DB cliente
</t>
      </text>
    </comment>
    <comment ref="O1" authorId="4" shapeId="0" xr:uid="{76FA48D9-BD70-473B-AAAE-048C45FF21D2}">
      <text>
        <t>[Threaded comment]
Your version of Excel allows you to read this threaded comment; however, any edits to it will get removed if the file is opened in a newer version of Excel. Learn more: https://go.microsoft.com/fwlink/?linkid=870924
Comment:
    Chiave esterna collegata al DB cliente</t>
      </text>
    </comment>
    <comment ref="P1" authorId="5" shapeId="0" xr:uid="{9437E8AB-88D4-4547-B6AF-9FBB5FADDEC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Chiave esterna collegata al DB cliente
</t>
      </text>
    </comment>
    <comment ref="Q1" authorId="6" shapeId="0" xr:uid="{EC888613-0A6A-4BF1-9E51-AD7E8994771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Chiave Esterna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tc={5D7D7AAE-91AA-4473-85CF-F6DD16663F98}</author>
  </authors>
  <commentList>
    <comment ref="A1" authorId="0" shapeId="0" xr:uid="{5D7D7AAE-91AA-4473-85CF-F6DD16663F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Chiave Primaria Univoca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<sst xmlns="http://schemas.openxmlformats.org/spreadsheetml/2006/main" count="1896" uniqueCount="246">
  <si>
    <t xml:space="preserve">USER </t>
  </si>
  <si>
    <t>TECNICHE ESPLORAZIONE</t>
  </si>
  <si>
    <t>ESEMPIO</t>
  </si>
  <si>
    <t>DIPENDENTE</t>
  </si>
  <si>
    <t>CAPO REPARTO</t>
  </si>
  <si>
    <t>CLIENTI</t>
  </si>
  <si>
    <t xml:space="preserve">CLIENTI </t>
  </si>
  <si>
    <t>INTERVISTA INDIVIDUALE</t>
  </si>
  <si>
    <t>FOCUS GROUP</t>
  </si>
  <si>
    <t>STRUTTURATA</t>
  </si>
  <si>
    <t xml:space="preserve">APERTE /CHIUSE </t>
  </si>
  <si>
    <t xml:space="preserve">Descrivi Brevemente Le Task che svolgi giornalmente </t>
  </si>
  <si>
    <t>NON STRUTTURATA</t>
  </si>
  <si>
    <t xml:space="preserve">APERTE/CHIUSE </t>
  </si>
  <si>
    <t xml:space="preserve">QUESTIONARIO </t>
  </si>
  <si>
    <t xml:space="preserve">SCALA DI LIKERT </t>
  </si>
  <si>
    <t xml:space="preserve"> Per quale scopo utilizzi principalmente i servizi della Biblioteca</t>
  </si>
  <si>
    <t>OSSERVAZIONE SUL CAMPO</t>
  </si>
  <si>
    <t xml:space="preserve">RAMDOM </t>
  </si>
  <si>
    <t>MODALITA'</t>
  </si>
  <si>
    <t>TIPO DOMANDE</t>
  </si>
  <si>
    <t>APERTE</t>
  </si>
  <si>
    <t xml:space="preserve">TALK informale - si chiedono opinioni in generale dei servizi offerti </t>
  </si>
  <si>
    <t>Se potessi cambiare qualcosa delle nostre Ops cosa cambieresti?</t>
  </si>
  <si>
    <t>Descrivi la tua giornata lavorativa tipo divisa per Macro Task.</t>
  </si>
  <si>
    <t>MULTIPLO</t>
  </si>
  <si>
    <t>OPEN DISCUSSION</t>
  </si>
  <si>
    <t>COMPETITORS</t>
  </si>
  <si>
    <t xml:space="preserve">ANALISI CONCORRENZA </t>
  </si>
  <si>
    <t>RICERCA/ ANALISI</t>
  </si>
  <si>
    <t>GRUPPO LAVORO</t>
  </si>
  <si>
    <t xml:space="preserve">SUGGERIMENTI SPONTANEI </t>
  </si>
  <si>
    <t xml:space="preserve">ON-BOARD </t>
  </si>
  <si>
    <t>TERMINE</t>
  </si>
  <si>
    <t>DESCRIZIONE</t>
  </si>
  <si>
    <t>SINONIMI</t>
  </si>
  <si>
    <t xml:space="preserve">COLLEGAMENTI </t>
  </si>
  <si>
    <t>LIBRO</t>
  </si>
  <si>
    <t>VOLUME</t>
  </si>
  <si>
    <t xml:space="preserve">UTENTE </t>
  </si>
  <si>
    <t>TESTO, TOMO</t>
  </si>
  <si>
    <t xml:space="preserve">DATA BASE </t>
  </si>
  <si>
    <t>ACNP</t>
  </si>
  <si>
    <t>AMBIENTE VIRTUALE</t>
  </si>
  <si>
    <t>luogo di comunicazione fra utenti remoti</t>
  </si>
  <si>
    <t>Archivio Collettivo Nazionale Periodici</t>
  </si>
  <si>
    <t xml:space="preserve">Insieme di Dati omogenei </t>
  </si>
  <si>
    <t>BANCA DATI BIBLIOGRAFICA</t>
  </si>
  <si>
    <t xml:space="preserve">DATABASE </t>
  </si>
  <si>
    <t>ISBN</t>
  </si>
  <si>
    <t>Numero di identifica libro</t>
  </si>
  <si>
    <t>SCAFFALE</t>
  </si>
  <si>
    <t xml:space="preserve">TESSERA ASSOCIATIVA </t>
  </si>
  <si>
    <t xml:space="preserve">BIBLIOTECA </t>
  </si>
  <si>
    <t>NUMERO PAGINE</t>
  </si>
  <si>
    <t>LINGUA</t>
  </si>
  <si>
    <t xml:space="preserve">PAESE </t>
  </si>
  <si>
    <t>GENERE</t>
  </si>
  <si>
    <t xml:space="preserve">AUTORE </t>
  </si>
  <si>
    <t xml:space="preserve">RISTAMPA </t>
  </si>
  <si>
    <t>DISPONIBILE</t>
  </si>
  <si>
    <t xml:space="preserve">ID CLIENTE ORDINANTE </t>
  </si>
  <si>
    <t>ITALIA</t>
  </si>
  <si>
    <t>SPAGNA</t>
  </si>
  <si>
    <t xml:space="preserve">SI </t>
  </si>
  <si>
    <t>NO</t>
  </si>
  <si>
    <t>CATALOGO</t>
  </si>
  <si>
    <t>Serie Ordinata Titoli Libri</t>
  </si>
  <si>
    <t>ECONOMIA</t>
  </si>
  <si>
    <t>GIALLI</t>
  </si>
  <si>
    <t>DIRITTO</t>
  </si>
  <si>
    <t xml:space="preserve">INFORMATICA </t>
  </si>
  <si>
    <t xml:space="preserve">CONTE </t>
  </si>
  <si>
    <t xml:space="preserve">CASA EDITRICE </t>
  </si>
  <si>
    <t xml:space="preserve">CAMILLERI </t>
  </si>
  <si>
    <t xml:space="preserve">CHIARE LETTERE </t>
  </si>
  <si>
    <t>EINAUDI</t>
  </si>
  <si>
    <t xml:space="preserve">GARZANTI </t>
  </si>
  <si>
    <t>SI</t>
  </si>
  <si>
    <t>NOME</t>
  </si>
  <si>
    <t>COGNOME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</si>
  <si>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</si>
  <si>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</si>
  <si>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</si>
  <si>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</si>
  <si>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</si>
  <si>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</si>
  <si>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</si>
  <si>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</si>
  <si>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</si>
  <si>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ANDREA</t>
  </si>
  <si>
    <t>SERENA</t>
  </si>
  <si>
    <t>ROBERTO</t>
  </si>
  <si>
    <t>ANNA</t>
  </si>
  <si>
    <t>MATTEO</t>
  </si>
  <si>
    <t>DATA_NASCITA</t>
  </si>
  <si>
    <t>RM</t>
  </si>
  <si>
    <t xml:space="preserve">FRANCESCA </t>
  </si>
  <si>
    <t xml:space="preserve">SERENA </t>
  </si>
  <si>
    <t>GIULIA</t>
  </si>
  <si>
    <t>MARCO</t>
  </si>
  <si>
    <t>ROSSI</t>
  </si>
  <si>
    <t>VERDI</t>
  </si>
  <si>
    <t>MORELLI</t>
  </si>
  <si>
    <t>FERRARI</t>
  </si>
  <si>
    <t>BIANCHI</t>
  </si>
  <si>
    <t>GALLO</t>
  </si>
  <si>
    <t>COSTA</t>
  </si>
  <si>
    <t>FONTANA</t>
  </si>
  <si>
    <t>RUSSO</t>
  </si>
  <si>
    <t xml:space="preserve">PROVINCIA_DOMICILIO </t>
  </si>
  <si>
    <t>ETA'</t>
  </si>
  <si>
    <t>GENERE_PREFERITO</t>
  </si>
  <si>
    <t>HISTORY_PRESTITO</t>
  </si>
  <si>
    <t>GIORNI _MOROSITà</t>
  </si>
  <si>
    <t>NOTIFICA</t>
  </si>
  <si>
    <t>INDIRIZZO</t>
  </si>
  <si>
    <t>E-MAIL</t>
  </si>
  <si>
    <t>NUMERO_TELEFONO</t>
  </si>
  <si>
    <t>TURNI_LAVORO</t>
  </si>
  <si>
    <t>EMAIL</t>
  </si>
  <si>
    <t>andrea.rossi@ciao.it</t>
  </si>
  <si>
    <t>serena.verdi@ciao.it</t>
  </si>
  <si>
    <t>anna.ferrari@ciao.it</t>
  </si>
  <si>
    <t>marco.bianchi@ciao.it</t>
  </si>
  <si>
    <t>anna.gallo@ciao.it</t>
  </si>
  <si>
    <t>matteo.costa@ciao.it</t>
  </si>
  <si>
    <t>serena.russo@ciao.it</t>
  </si>
  <si>
    <t>aroberto.morelli@ciao.it</t>
  </si>
  <si>
    <t>francesca.fonatana@ciao.it</t>
  </si>
  <si>
    <t>CATALOGAZIONE_MANUALE</t>
  </si>
  <si>
    <t xml:space="preserve">Identificativo = Primary key ID </t>
  </si>
  <si>
    <t>OPS DA FARE</t>
  </si>
  <si>
    <t>-</t>
  </si>
  <si>
    <t xml:space="preserve">COGNOME </t>
  </si>
  <si>
    <t xml:space="preserve">DATA_NASCITA </t>
  </si>
  <si>
    <t>ID132</t>
  </si>
  <si>
    <t>MONICA</t>
  </si>
  <si>
    <t>CAPO</t>
  </si>
  <si>
    <t>monica.capo@ciao.it</t>
  </si>
  <si>
    <t>SMITH</t>
  </si>
  <si>
    <t>EGEA</t>
  </si>
  <si>
    <t>ITALIANO</t>
  </si>
  <si>
    <t xml:space="preserve">INGLESE </t>
  </si>
  <si>
    <t>SPAGNOLO</t>
  </si>
  <si>
    <t>U.K.</t>
  </si>
  <si>
    <t>DIAZ</t>
  </si>
  <si>
    <t xml:space="preserve"> </t>
  </si>
  <si>
    <t>MANSIONI</t>
  </si>
  <si>
    <t>MATR1</t>
  </si>
  <si>
    <t>MATR2</t>
  </si>
  <si>
    <t>MATR3</t>
  </si>
  <si>
    <t>MATR4</t>
  </si>
  <si>
    <t>MATR5</t>
  </si>
  <si>
    <t>MATR6</t>
  </si>
  <si>
    <t>MATR7</t>
  </si>
  <si>
    <t>MATR8</t>
  </si>
  <si>
    <t>MATR9</t>
  </si>
  <si>
    <t>MATR10</t>
  </si>
  <si>
    <t>GIULIO</t>
  </si>
  <si>
    <t>MARIA</t>
  </si>
  <si>
    <t>SREFANO</t>
  </si>
  <si>
    <t>DANIELE</t>
  </si>
  <si>
    <t>RITA</t>
  </si>
  <si>
    <t>GENERALITA</t>
  </si>
  <si>
    <t>UOMO</t>
  </si>
  <si>
    <t>DONNA</t>
  </si>
  <si>
    <t>ID_DIPENDENTE</t>
  </si>
  <si>
    <t>BORROWED</t>
  </si>
  <si>
    <t>ID_CLIENT</t>
  </si>
  <si>
    <t xml:space="preserve">EMAIL_CLIENTE </t>
  </si>
  <si>
    <t>LIBRERIA</t>
  </si>
  <si>
    <t>CYBERSPACE</t>
  </si>
  <si>
    <t>BANCA DATI</t>
  </si>
  <si>
    <t xml:space="preserve">COLLABORATORE </t>
  </si>
  <si>
    <t xml:space="preserve">MANAGER </t>
  </si>
  <si>
    <t>TEAM</t>
  </si>
  <si>
    <t>MARA</t>
  </si>
  <si>
    <t>SABRINA</t>
  </si>
  <si>
    <t>MARIO</t>
  </si>
  <si>
    <t>ELEONORA</t>
  </si>
  <si>
    <t>ROCCIA</t>
  </si>
  <si>
    <t>PIETRA</t>
  </si>
  <si>
    <t>PIZZUTI</t>
  </si>
  <si>
    <t>CASCIO</t>
  </si>
  <si>
    <t>DINI</t>
  </si>
  <si>
    <t>VENIER</t>
  </si>
  <si>
    <t>MARINO</t>
  </si>
  <si>
    <t>MANNONI</t>
  </si>
  <si>
    <t>BERNA</t>
  </si>
  <si>
    <t>VIA DEI LAGHI</t>
  </si>
  <si>
    <t>VIA DELLE ROSE</t>
  </si>
  <si>
    <t>VIALE VICINO</t>
  </si>
  <si>
    <t>VIA DATA</t>
  </si>
  <si>
    <t>CORSO PO</t>
  </si>
  <si>
    <t>CORSO GO</t>
  </si>
  <si>
    <t>VIALE SEDI</t>
  </si>
  <si>
    <t xml:space="preserve">PIAZZA RE </t>
  </si>
  <si>
    <t>VIA REGINA</t>
  </si>
  <si>
    <t>VIALE LEONE</t>
  </si>
  <si>
    <t>giulio.roccia@ciao.it</t>
  </si>
  <si>
    <t>francesca.pietra@ciao.it</t>
  </si>
  <si>
    <t>maria.verdi@ciao.it</t>
  </si>
  <si>
    <t>stefano.pizzuti@ciao.it</t>
  </si>
  <si>
    <t>daniele.cascio@ciao.it</t>
  </si>
  <si>
    <t>rita.dini@ciao.it</t>
  </si>
  <si>
    <t>mara.venier@ciao.it</t>
  </si>
  <si>
    <t>sabrina.mannoni@ciao.it</t>
  </si>
  <si>
    <t>mario.berna@ciao.it</t>
  </si>
  <si>
    <t>eleonora.marino@ciao.it</t>
  </si>
  <si>
    <t>MATTINA</t>
  </si>
  <si>
    <t>POMERIGGIO</t>
  </si>
  <si>
    <t>STANDARD</t>
  </si>
  <si>
    <t xml:space="preserve">STANDARD </t>
  </si>
  <si>
    <t>CODICE RICONOSCIMENTO</t>
  </si>
  <si>
    <t>MENSOLA</t>
  </si>
  <si>
    <t>MEMBERSHIP</t>
  </si>
  <si>
    <t>ARCHIVIO</t>
  </si>
  <si>
    <t xml:space="preserve">CATALOGO </t>
  </si>
  <si>
    <t xml:space="preserve">LIBRO, DIPENDENTE </t>
  </si>
  <si>
    <t>CLIENTI, LIBRO, , GRUPPO LAVORO</t>
  </si>
  <si>
    <t xml:space="preserve">CLIENTE, GRUPPO LAVORO, SCAFFALE </t>
  </si>
  <si>
    <t>tutti coloro che usufuiscono dei servizi</t>
  </si>
  <si>
    <t>luogo fisico e non dove prenotare/consultare Libri</t>
  </si>
  <si>
    <t>persona che svolge attivaitaà lavorativa presso azienda</t>
  </si>
  <si>
    <t>colui che gestisce un team di lavoro, con obiettivo comune</t>
  </si>
  <si>
    <t xml:space="preserve">persone management+ dipendenti </t>
  </si>
  <si>
    <t>Serie continua di Fogli</t>
  </si>
  <si>
    <t xml:space="preserve">Elemento arredamento, </t>
  </si>
  <si>
    <t>promemoria che attesta la partecipazione a attività</t>
  </si>
  <si>
    <t>libro dotato di copertina</t>
  </si>
  <si>
    <t xml:space="preserve">archivio elettronico </t>
  </si>
  <si>
    <t>DATA_RITIRO</t>
  </si>
  <si>
    <t>DELTA_TODAY</t>
  </si>
  <si>
    <t>STATUS_PRESTITI</t>
  </si>
  <si>
    <t>PIANO_BIBLIOTECA</t>
  </si>
  <si>
    <t>CHECK_BOOK</t>
  </si>
  <si>
    <t>CLIENTI, DIPENDENTE</t>
  </si>
  <si>
    <t>LIBRO, DIPENDENTE, CLIENTE</t>
  </si>
  <si>
    <t xml:space="preserve">CLIENTE, DIPENDENTE </t>
  </si>
  <si>
    <t>CLIENTE, DIPENDENTE, LIBRO</t>
  </si>
  <si>
    <t>GRUPPO LAVORO, CLIENTE, LIBRO</t>
  </si>
  <si>
    <t>VEDI LIBRO</t>
  </si>
  <si>
    <t>ACNP, LIBRO, GRUPPO LAVORO</t>
  </si>
  <si>
    <t>CLIENTI, LIBRI</t>
  </si>
  <si>
    <t>LIBRI, GRUPPO LAVORO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</si>
</sst>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/>
        <bgColor theme="8"/>
      </patternFill>
    </fill>
    <fill>
      <patternFill patternType="solid">
        <fgColor theme="0"/>
        <bgColor theme="8" tint="0.79998168889431442"/>
      </patternFill>
    </fill>
  </fills>
  <borders count="11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theme="8" tint="0.3999755851924192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theme="8" tint="0.39997558519241921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3" fillId="0" borderId="0" xfId="0" applyNumberFormat="1" applyFont="1"/>
    <xf numFmtId="0" fontId="1" fillId="2" borderId="2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4" fillId="3" borderId="1" xfId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4" fontId="4" fillId="3" borderId="1" xfId="1" applyNumberFormat="1" applyFill="1" applyBorder="1" applyAlignment="1">
      <alignment horizontal="center"/>
    </xf>
    <xf numFmtId="14" fontId="4" fillId="0" borderId="1" xfId="1" applyNumberFormat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numFmt numFmtId="0" formatCode="General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numFmt numFmtId="1" formatCode="0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numFmt numFmtId="19" formatCode="dd/mm/yyyy"/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outline="0">
        <right style="dotted">
          <color indexed="64"/>
        </right>
      </border>
    </dxf>
    <dxf>
      <border outline="0">
        <top style="thin">
          <color indexed="64"/>
        </top>
        <bottom style="dotted">
          <color indexed="64"/>
        </bottom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a Ciambotti" id="{6C3B78FD-E8B4-4EBF-AD6D-E877E2C0C57E}" userId="7bbb9444405ae8b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3F1B09-273D-4009-9EEA-48E8E3083281}" name="Table3" displayName="Table3" ref="A1:M11" totalsRowShown="0" headerRowDxfId="24" dataDxfId="22" headerRowBorderDxfId="23" tableBorderDxfId="21">
  <autoFilter ref="A1:M11" xr:uid="{053F1B09-273D-4009-9EEA-48E8E3083281}"/>
  <tableColumns count="13">
    <tableColumn id="1" xr3:uid="{9438E910-1076-427B-9062-8BF29BBED6EF}" name="ISBN" dataDxfId="20"/>
    <tableColumn id="2" xr3:uid="{C0B3F6B4-CA7A-4663-A567-A83563CC861C}" name="GENERE" dataDxfId="19"/>
    <tableColumn id="3" xr3:uid="{27824E66-A4C7-4371-87DD-7C211584D249}" name="AUTORE " dataDxfId="18"/>
    <tableColumn id="4" xr3:uid="{4C3E7176-BBC1-495F-B010-8D97B7B96542}" name="CASA EDITRICE " dataDxfId="17"/>
    <tableColumn id="5" xr3:uid="{F0C0F377-755D-43B9-9F42-4E4AC6E88078}" name="NUMERO PAGINE" dataDxfId="16"/>
    <tableColumn id="6" xr3:uid="{FBEFCA85-F044-4312-9FC0-7D1DD50936F4}" name="RISTAMPA " dataDxfId="15"/>
    <tableColumn id="7" xr3:uid="{3A27C1BB-137F-4127-B3CE-33CB8BFE4AFC}" name="LINGUA" dataDxfId="14"/>
    <tableColumn id="8" xr3:uid="{A9F8A0D8-A1D5-462A-8663-A3BA1AF32DBE}" name="PAESE " dataDxfId="13"/>
    <tableColumn id="9" xr3:uid="{F4827DC0-2B39-4FAF-9EDA-8C6B341691BC}" name="DISPONIBILE" dataDxfId="12"/>
    <tableColumn id="10" xr3:uid="{5D0FCB78-1A05-4730-BDA0-2191399D64CD}" name="BORROWED" dataDxfId="11"/>
    <tableColumn id="14" xr3:uid="{B67FFDFC-0A0B-4B48-BC68-F55B5CD29DD3}" name="PIANO_BIBLIOTECA" dataDxfId="10"/>
    <tableColumn id="11" xr3:uid="{CE23C04A-0631-462C-907B-B225A8186C3A}" name="ID CLIENTE ORDINANTE " dataDxfId="9"/>
    <tableColumn id="12" xr3:uid="{1120C002-9683-4555-9A40-486EB2478EC5}" name="NOME" dataDxfId="8">
      <calculatedColumnFormula>+IF(Table3[[#This Row],[ID CLIENTE ORDINANTE ]]='DB CLIENTS CLEAN'!A2,'DB CLIENTS CLEAN'!B2,"-")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CFAA9-06B0-45B0-9D67-62043C11CBA6}" name="Table1" displayName="Table1" ref="A2:E9" totalsRowShown="0" headerRowDxfId="7">
  <autoFilter ref="A2:E9" xr:uid="{0F5CFAA9-06B0-45B0-9D67-62043C11CBA6}"/>
  <tableColumns count="5">
    <tableColumn id="1" xr3:uid="{0FAB538E-588A-47F0-A5D7-6F54E495887B}" name="USER "/>
    <tableColumn id="2" xr3:uid="{7FCFA7A3-9BE9-4B6C-91A7-A16DEDBF39D5}" name="TECNICHE ESPLORAZIONE" dataDxfId="6"/>
    <tableColumn id="3" xr3:uid="{69B939FE-B618-4E85-B44E-EE3403769465}" name="MODALITA'" dataDxfId="5"/>
    <tableColumn id="5" xr3:uid="{7DDCB463-F195-499A-8E45-D5C8D736744F}" name="TIPO DOMANDE" dataDxfId="4"/>
    <tableColumn id="4" xr3:uid="{F0FA31C3-C16B-4CE4-84D0-1F65EA1CF4C8}" name="ESEMPIO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9AC09-EA24-4685-863A-0728DE00D6F4}" name="Table13" displayName="Table13" ref="A2:D17" totalsRowShown="0" headerRowDxfId="3">
  <sortState xmlns:xlrd2="http://schemas.microsoft.com/office/spreadsheetml/2017/richdata2" ref="A3:D16">
    <sortCondition ref="A2:A16"/>
  </sortState>
  <tableColumns count="4">
    <tableColumn id="1" xr3:uid="{E5D2770B-28E9-4BE2-B67D-225A1276110E}" name="TERMINE"/>
    <tableColumn id="2" xr3:uid="{EE55A5F2-BE44-45CF-8FA2-42E7D9F5EF98}" name="DESCRIZIONE" dataDxfId="2"/>
    <tableColumn id="3" xr3:uid="{E9BD6F98-FEB4-44B9-B1F7-82C70810C59F}" name="SINONIMI" dataDxfId="1"/>
    <tableColumn id="5" xr3:uid="{D9F7B7A1-905D-4874-96C7-DBCD99EE25C4}" name="COLLEGAMENTI 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17T16:02:54.99" personId="{6C3B78FD-E8B4-4EBF-AD6D-E877E2C0C57E}" id="{E2C0BE05-9A37-4CEC-8F82-1632F82A0BE1}">
    <text xml:space="preserve">Chiave Primaria Univoca </text>
  </threadedComment>
  <threadedComment ref="G1" dT="2023-06-16T21:24:59.37" personId="{6C3B78FD-E8B4-4EBF-AD6D-E877E2C0C57E}" id="{5DF3F87E-F9ED-4BAF-B01E-C66F4FE7FAD9}">
    <text>Dato Ridontante poiché dipendente</text>
  </threadedComment>
  <threadedComment ref="L1" dT="2023-06-17T16:00:18.58" personId="{6C3B78FD-E8B4-4EBF-AD6D-E877E2C0C57E}" id="{8C2A4514-4BAB-4E21-A34A-C955FA8D1BA4}">
    <text>Chiave esterna collegata al DB Libro</text>
  </threadedComment>
  <threadedComment ref="Q1" dT="2023-06-16T17:41:12.17" personId="{6C3B78FD-E8B4-4EBF-AD6D-E877E2C0C57E}" id="{13CE8010-099D-4DF8-B2B2-B90D2BFAC760}">
    <text xml:space="preserve">Chiave Esterna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6-17T16:04:15.59" personId="{6C3B78FD-E8B4-4EBF-AD6D-E877E2C0C57E}" id="{B1D3E971-5387-42BD-821D-C362B15CB59C}">
    <text xml:space="preserve">Chiave primaria Univoca </text>
  </threadedComment>
  <threadedComment ref="L1" dT="2023-06-17T15:59:37.99" personId="{6C3B78FD-E8B4-4EBF-AD6D-E877E2C0C57E}" id="{D22B2B63-FA1B-473A-9C63-07962B5F1DA4}">
    <text>Chiave esterna collegata al DB cliente</text>
  </threadedComment>
  <threadedComment ref="M1" dT="2023-06-17T15:59:28.91" personId="{6C3B78FD-E8B4-4EBF-AD6D-E877E2C0C57E}" id="{89AE2E84-3650-485E-ACE6-320B72A2A399}">
    <text>Chiave esterna collegata al DB cliente</text>
  </threadedComment>
  <threadedComment ref="N1" dT="2023-06-17T15:59:17.94" personId="{6C3B78FD-E8B4-4EBF-AD6D-E877E2C0C57E}" id="{A95EFAFD-30B1-4EBD-B173-12C06CA67B7B}">
    <text xml:space="preserve">Chiave esterna collegata al DB cliente
</text>
  </threadedComment>
  <threadedComment ref="O1" dT="2023-06-17T15:59:06.58" personId="{6C3B78FD-E8B4-4EBF-AD6D-E877E2C0C57E}" id="{76FA48D9-BD70-473B-AAAE-048C45FF21D2}">
    <text>Chiave esterna collegata al DB cliente</text>
  </threadedComment>
  <threadedComment ref="P1" dT="2023-06-17T15:58:46.39" personId="{6C3B78FD-E8B4-4EBF-AD6D-E877E2C0C57E}" id="{9437E8AB-88D4-4547-B6AF-9FBB5FADDECF}">
    <text xml:space="preserve">Chiave esterna collegata al DB cliente
</text>
  </threadedComment>
  <threadedComment ref="Q1" dT="2023-06-17T09:22:35.05" personId="{6C3B78FD-E8B4-4EBF-AD6D-E877E2C0C57E}" id="{EC888613-0A6A-4BF1-9E51-AD7E8994771C}">
    <text xml:space="preserve">Chiave Esterna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6-17T16:03:57.04" personId="{6C3B78FD-E8B4-4EBF-AD6D-E877E2C0C57E}" id="{5D7D7AAE-91AA-4473-85CF-F6DD16663F98}">
    <text xml:space="preserve">Chiave Primaria Univoca 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tteo.costa@ciao.it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serena.verdi@ciao.it" TargetMode="External"/><Relationship Id="rId7" Type="http://schemas.openxmlformats.org/officeDocument/2006/relationships/hyperlink" Target="mailto:anna.gallo@ciao.i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ndrea.rossi@ciao.it" TargetMode="External"/><Relationship Id="rId1" Type="http://schemas.openxmlformats.org/officeDocument/2006/relationships/hyperlink" Target="mailto:andrea.rossi@ciao.it" TargetMode="External"/><Relationship Id="rId6" Type="http://schemas.openxmlformats.org/officeDocument/2006/relationships/hyperlink" Target="mailto:marco.bianchi@ciao.it" TargetMode="External"/><Relationship Id="rId11" Type="http://schemas.openxmlformats.org/officeDocument/2006/relationships/hyperlink" Target="mailto:monica.capo@ciao.it" TargetMode="External"/><Relationship Id="rId5" Type="http://schemas.openxmlformats.org/officeDocument/2006/relationships/hyperlink" Target="mailto:anna.ferrari@ciao.it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mailto:serena.russo@ciao.it" TargetMode="External"/><Relationship Id="rId4" Type="http://schemas.openxmlformats.org/officeDocument/2006/relationships/hyperlink" Target="mailto:aroberto.morelli@ciao.it" TargetMode="External"/><Relationship Id="rId9" Type="http://schemas.openxmlformats.org/officeDocument/2006/relationships/hyperlink" Target="mailto:francesca.fonatana@ciao.it" TargetMode="External"/><Relationship Id="rId1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roberto.morelli@ciao.it" TargetMode="External"/><Relationship Id="rId117" Type="http://schemas.openxmlformats.org/officeDocument/2006/relationships/hyperlink" Target="mailto:anna.gallo@ciao.it" TargetMode="External"/><Relationship Id="rId21" Type="http://schemas.openxmlformats.org/officeDocument/2006/relationships/hyperlink" Target="mailto:serena.russo@ciao.it" TargetMode="External"/><Relationship Id="rId42" Type="http://schemas.openxmlformats.org/officeDocument/2006/relationships/hyperlink" Target="mailto:francesca.fonatana@ciao.it" TargetMode="External"/><Relationship Id="rId47" Type="http://schemas.openxmlformats.org/officeDocument/2006/relationships/hyperlink" Target="mailto:serena.verdi@ciao.it" TargetMode="External"/><Relationship Id="rId63" Type="http://schemas.openxmlformats.org/officeDocument/2006/relationships/hyperlink" Target="mailto:matteo.costa@ciao.it" TargetMode="External"/><Relationship Id="rId68" Type="http://schemas.openxmlformats.org/officeDocument/2006/relationships/hyperlink" Target="mailto:andrea.rossi@ciao.it" TargetMode="External"/><Relationship Id="rId84" Type="http://schemas.openxmlformats.org/officeDocument/2006/relationships/hyperlink" Target="mailto:anna.gallo@ciao.it" TargetMode="External"/><Relationship Id="rId89" Type="http://schemas.openxmlformats.org/officeDocument/2006/relationships/hyperlink" Target="mailto:andrea.rossi@ciao.it" TargetMode="External"/><Relationship Id="rId112" Type="http://schemas.openxmlformats.org/officeDocument/2006/relationships/hyperlink" Target="mailto:andrea.rossi@ciao.it" TargetMode="External"/><Relationship Id="rId16" Type="http://schemas.openxmlformats.org/officeDocument/2006/relationships/hyperlink" Target="mailto:anna.ferrari@ciao.it" TargetMode="External"/><Relationship Id="rId107" Type="http://schemas.openxmlformats.org/officeDocument/2006/relationships/hyperlink" Target="mailto:matteo.costa@ciao.it" TargetMode="External"/><Relationship Id="rId11" Type="http://schemas.openxmlformats.org/officeDocument/2006/relationships/hyperlink" Target="mailto:monica.capo@ciao.it" TargetMode="External"/><Relationship Id="rId32" Type="http://schemas.openxmlformats.org/officeDocument/2006/relationships/hyperlink" Target="mailto:serena.russo@ciao.it" TargetMode="External"/><Relationship Id="rId37" Type="http://schemas.openxmlformats.org/officeDocument/2006/relationships/hyperlink" Target="mailto:aroberto.morelli@ciao.it" TargetMode="External"/><Relationship Id="rId53" Type="http://schemas.openxmlformats.org/officeDocument/2006/relationships/hyperlink" Target="mailto:francesca.fonatana@ciao.it" TargetMode="External"/><Relationship Id="rId58" Type="http://schemas.openxmlformats.org/officeDocument/2006/relationships/hyperlink" Target="mailto:serena.verdi@ciao.it" TargetMode="External"/><Relationship Id="rId74" Type="http://schemas.openxmlformats.org/officeDocument/2006/relationships/hyperlink" Target="mailto:matteo.costa@ciao.it" TargetMode="External"/><Relationship Id="rId79" Type="http://schemas.openxmlformats.org/officeDocument/2006/relationships/hyperlink" Target="mailto:andrea.rossi@ciao.it" TargetMode="External"/><Relationship Id="rId102" Type="http://schemas.openxmlformats.org/officeDocument/2006/relationships/hyperlink" Target="mailto:serena.verdi@ciao.it" TargetMode="External"/><Relationship Id="rId5" Type="http://schemas.openxmlformats.org/officeDocument/2006/relationships/hyperlink" Target="mailto:anna.ferrari@ciao.it" TargetMode="External"/><Relationship Id="rId90" Type="http://schemas.openxmlformats.org/officeDocument/2006/relationships/hyperlink" Target="mailto:andrea.rossi@ciao.it" TargetMode="External"/><Relationship Id="rId95" Type="http://schemas.openxmlformats.org/officeDocument/2006/relationships/hyperlink" Target="mailto:anna.gallo@ciao.it" TargetMode="External"/><Relationship Id="rId22" Type="http://schemas.openxmlformats.org/officeDocument/2006/relationships/hyperlink" Target="mailto:monica.capo@ciao.it" TargetMode="External"/><Relationship Id="rId27" Type="http://schemas.openxmlformats.org/officeDocument/2006/relationships/hyperlink" Target="mailto:anna.ferrari@ciao.it" TargetMode="External"/><Relationship Id="rId43" Type="http://schemas.openxmlformats.org/officeDocument/2006/relationships/hyperlink" Target="mailto:serena.russo@ciao.it" TargetMode="External"/><Relationship Id="rId48" Type="http://schemas.openxmlformats.org/officeDocument/2006/relationships/hyperlink" Target="mailto:aroberto.morelli@ciao.it" TargetMode="External"/><Relationship Id="rId64" Type="http://schemas.openxmlformats.org/officeDocument/2006/relationships/hyperlink" Target="mailto:francesca.fonatana@ciao.it" TargetMode="External"/><Relationship Id="rId69" Type="http://schemas.openxmlformats.org/officeDocument/2006/relationships/hyperlink" Target="mailto:serena.verdi@ciao.it" TargetMode="External"/><Relationship Id="rId113" Type="http://schemas.openxmlformats.org/officeDocument/2006/relationships/hyperlink" Target="mailto:serena.verdi@ciao.it" TargetMode="External"/><Relationship Id="rId118" Type="http://schemas.openxmlformats.org/officeDocument/2006/relationships/hyperlink" Target="mailto:matteo.costa@ciao.it" TargetMode="External"/><Relationship Id="rId80" Type="http://schemas.openxmlformats.org/officeDocument/2006/relationships/hyperlink" Target="mailto:serena.verdi@ciao.it" TargetMode="External"/><Relationship Id="rId85" Type="http://schemas.openxmlformats.org/officeDocument/2006/relationships/hyperlink" Target="mailto:matteo.costa@ciao.it" TargetMode="External"/><Relationship Id="rId12" Type="http://schemas.openxmlformats.org/officeDocument/2006/relationships/hyperlink" Target="mailto:andrea.rossi@ciao.it" TargetMode="External"/><Relationship Id="rId17" Type="http://schemas.openxmlformats.org/officeDocument/2006/relationships/hyperlink" Target="mailto:marco.bianchi@ciao.it" TargetMode="External"/><Relationship Id="rId33" Type="http://schemas.openxmlformats.org/officeDocument/2006/relationships/hyperlink" Target="mailto:monica.capo@ciao.it" TargetMode="External"/><Relationship Id="rId38" Type="http://schemas.openxmlformats.org/officeDocument/2006/relationships/hyperlink" Target="mailto:anna.ferrari@ciao.it" TargetMode="External"/><Relationship Id="rId59" Type="http://schemas.openxmlformats.org/officeDocument/2006/relationships/hyperlink" Target="mailto:aroberto.morelli@ciao.it" TargetMode="External"/><Relationship Id="rId103" Type="http://schemas.openxmlformats.org/officeDocument/2006/relationships/hyperlink" Target="mailto:aroberto.morelli@ciao.it" TargetMode="External"/><Relationship Id="rId108" Type="http://schemas.openxmlformats.org/officeDocument/2006/relationships/hyperlink" Target="mailto:francesca.fonatana@ciao.it" TargetMode="External"/><Relationship Id="rId54" Type="http://schemas.openxmlformats.org/officeDocument/2006/relationships/hyperlink" Target="mailto:serena.russo@ciao.it" TargetMode="External"/><Relationship Id="rId70" Type="http://schemas.openxmlformats.org/officeDocument/2006/relationships/hyperlink" Target="mailto:aroberto.morelli@ciao.it" TargetMode="External"/><Relationship Id="rId75" Type="http://schemas.openxmlformats.org/officeDocument/2006/relationships/hyperlink" Target="mailto:francesca.fonatana@ciao.it" TargetMode="External"/><Relationship Id="rId91" Type="http://schemas.openxmlformats.org/officeDocument/2006/relationships/hyperlink" Target="mailto:serena.verdi@ciao.it" TargetMode="External"/><Relationship Id="rId96" Type="http://schemas.openxmlformats.org/officeDocument/2006/relationships/hyperlink" Target="mailto:matteo.costa@ciao.it" TargetMode="External"/><Relationship Id="rId1" Type="http://schemas.openxmlformats.org/officeDocument/2006/relationships/hyperlink" Target="mailto:andrea.rossi@ciao.it" TargetMode="External"/><Relationship Id="rId6" Type="http://schemas.openxmlformats.org/officeDocument/2006/relationships/hyperlink" Target="mailto:marco.bianchi@ciao.it" TargetMode="External"/><Relationship Id="rId23" Type="http://schemas.openxmlformats.org/officeDocument/2006/relationships/hyperlink" Target="mailto:andrea.rossi@ciao.it" TargetMode="External"/><Relationship Id="rId28" Type="http://schemas.openxmlformats.org/officeDocument/2006/relationships/hyperlink" Target="mailto:marco.bianchi@ciao.it" TargetMode="External"/><Relationship Id="rId49" Type="http://schemas.openxmlformats.org/officeDocument/2006/relationships/hyperlink" Target="mailto:anna.ferrari@ciao.it" TargetMode="External"/><Relationship Id="rId114" Type="http://schemas.openxmlformats.org/officeDocument/2006/relationships/hyperlink" Target="mailto:aroberto.morelli@ciao.it" TargetMode="External"/><Relationship Id="rId119" Type="http://schemas.openxmlformats.org/officeDocument/2006/relationships/hyperlink" Target="mailto:francesca.fonatana@ciao.it" TargetMode="External"/><Relationship Id="rId44" Type="http://schemas.openxmlformats.org/officeDocument/2006/relationships/hyperlink" Target="mailto:monica.capo@ciao.it" TargetMode="External"/><Relationship Id="rId60" Type="http://schemas.openxmlformats.org/officeDocument/2006/relationships/hyperlink" Target="mailto:anna.ferrari@ciao.it" TargetMode="External"/><Relationship Id="rId65" Type="http://schemas.openxmlformats.org/officeDocument/2006/relationships/hyperlink" Target="mailto:serena.russo@ciao.it" TargetMode="External"/><Relationship Id="rId81" Type="http://schemas.openxmlformats.org/officeDocument/2006/relationships/hyperlink" Target="mailto:aroberto.morelli@ciao.it" TargetMode="External"/><Relationship Id="rId86" Type="http://schemas.openxmlformats.org/officeDocument/2006/relationships/hyperlink" Target="mailto:francesca.fonatana@ciao.it" TargetMode="External"/><Relationship Id="rId4" Type="http://schemas.openxmlformats.org/officeDocument/2006/relationships/hyperlink" Target="mailto:aroberto.morelli@ciao.it" TargetMode="External"/><Relationship Id="rId9" Type="http://schemas.openxmlformats.org/officeDocument/2006/relationships/hyperlink" Target="mailto:francesca.fonatana@ciao.it" TargetMode="External"/><Relationship Id="rId13" Type="http://schemas.openxmlformats.org/officeDocument/2006/relationships/hyperlink" Target="mailto:andrea.rossi@ciao.it" TargetMode="External"/><Relationship Id="rId18" Type="http://schemas.openxmlformats.org/officeDocument/2006/relationships/hyperlink" Target="mailto:anna.gallo@ciao.it" TargetMode="External"/><Relationship Id="rId39" Type="http://schemas.openxmlformats.org/officeDocument/2006/relationships/hyperlink" Target="mailto:marco.bianchi@ciao.it" TargetMode="External"/><Relationship Id="rId109" Type="http://schemas.openxmlformats.org/officeDocument/2006/relationships/hyperlink" Target="mailto:serena.russo@ciao.it" TargetMode="External"/><Relationship Id="rId34" Type="http://schemas.openxmlformats.org/officeDocument/2006/relationships/hyperlink" Target="mailto:andrea.rossi@ciao.it" TargetMode="External"/><Relationship Id="rId50" Type="http://schemas.openxmlformats.org/officeDocument/2006/relationships/hyperlink" Target="mailto:marco.bianchi@ciao.it" TargetMode="External"/><Relationship Id="rId55" Type="http://schemas.openxmlformats.org/officeDocument/2006/relationships/hyperlink" Target="mailto:monica.capo@ciao.it" TargetMode="External"/><Relationship Id="rId76" Type="http://schemas.openxmlformats.org/officeDocument/2006/relationships/hyperlink" Target="mailto:serena.russo@ciao.it" TargetMode="External"/><Relationship Id="rId97" Type="http://schemas.openxmlformats.org/officeDocument/2006/relationships/hyperlink" Target="mailto:francesca.fonatana@ciao.it" TargetMode="External"/><Relationship Id="rId104" Type="http://schemas.openxmlformats.org/officeDocument/2006/relationships/hyperlink" Target="mailto:anna.ferrari@ciao.it" TargetMode="External"/><Relationship Id="rId120" Type="http://schemas.openxmlformats.org/officeDocument/2006/relationships/hyperlink" Target="mailto:serena.russo@ciao.it" TargetMode="External"/><Relationship Id="rId7" Type="http://schemas.openxmlformats.org/officeDocument/2006/relationships/hyperlink" Target="mailto:anna.gallo@ciao.it" TargetMode="External"/><Relationship Id="rId71" Type="http://schemas.openxmlformats.org/officeDocument/2006/relationships/hyperlink" Target="mailto:anna.ferrari@ciao.it" TargetMode="External"/><Relationship Id="rId92" Type="http://schemas.openxmlformats.org/officeDocument/2006/relationships/hyperlink" Target="mailto:aroberto.morelli@ciao.it" TargetMode="External"/><Relationship Id="rId2" Type="http://schemas.openxmlformats.org/officeDocument/2006/relationships/hyperlink" Target="mailto:andrea.rossi@ciao.it" TargetMode="External"/><Relationship Id="rId29" Type="http://schemas.openxmlformats.org/officeDocument/2006/relationships/hyperlink" Target="mailto:anna.gallo@ciao.it" TargetMode="External"/><Relationship Id="rId24" Type="http://schemas.openxmlformats.org/officeDocument/2006/relationships/hyperlink" Target="mailto:andrea.rossi@ciao.it" TargetMode="External"/><Relationship Id="rId40" Type="http://schemas.openxmlformats.org/officeDocument/2006/relationships/hyperlink" Target="mailto:anna.gallo@ciao.it" TargetMode="External"/><Relationship Id="rId45" Type="http://schemas.openxmlformats.org/officeDocument/2006/relationships/hyperlink" Target="mailto:andrea.rossi@ciao.it" TargetMode="External"/><Relationship Id="rId66" Type="http://schemas.openxmlformats.org/officeDocument/2006/relationships/hyperlink" Target="mailto:monica.capo@ciao.it" TargetMode="External"/><Relationship Id="rId87" Type="http://schemas.openxmlformats.org/officeDocument/2006/relationships/hyperlink" Target="mailto:serena.russo@ciao.it" TargetMode="External"/><Relationship Id="rId110" Type="http://schemas.openxmlformats.org/officeDocument/2006/relationships/hyperlink" Target="mailto:monica.capo@ciao.it" TargetMode="External"/><Relationship Id="rId115" Type="http://schemas.openxmlformats.org/officeDocument/2006/relationships/hyperlink" Target="mailto:anna.ferrari@ciao.it" TargetMode="External"/><Relationship Id="rId61" Type="http://schemas.openxmlformats.org/officeDocument/2006/relationships/hyperlink" Target="mailto:marco.bianchi@ciao.it" TargetMode="External"/><Relationship Id="rId82" Type="http://schemas.openxmlformats.org/officeDocument/2006/relationships/hyperlink" Target="mailto:anna.ferrari@ciao.it" TargetMode="External"/><Relationship Id="rId19" Type="http://schemas.openxmlformats.org/officeDocument/2006/relationships/hyperlink" Target="mailto:matteo.costa@ciao.it" TargetMode="External"/><Relationship Id="rId14" Type="http://schemas.openxmlformats.org/officeDocument/2006/relationships/hyperlink" Target="mailto:serena.verdi@ciao.it" TargetMode="External"/><Relationship Id="rId30" Type="http://schemas.openxmlformats.org/officeDocument/2006/relationships/hyperlink" Target="mailto:matteo.costa@ciao.it" TargetMode="External"/><Relationship Id="rId35" Type="http://schemas.openxmlformats.org/officeDocument/2006/relationships/hyperlink" Target="mailto:andrea.rossi@ciao.it" TargetMode="External"/><Relationship Id="rId56" Type="http://schemas.openxmlformats.org/officeDocument/2006/relationships/hyperlink" Target="mailto:andrea.rossi@ciao.it" TargetMode="External"/><Relationship Id="rId77" Type="http://schemas.openxmlformats.org/officeDocument/2006/relationships/hyperlink" Target="mailto:monica.capo@ciao.it" TargetMode="External"/><Relationship Id="rId100" Type="http://schemas.openxmlformats.org/officeDocument/2006/relationships/hyperlink" Target="mailto:andrea.rossi@ciao.it" TargetMode="External"/><Relationship Id="rId105" Type="http://schemas.openxmlformats.org/officeDocument/2006/relationships/hyperlink" Target="mailto:marco.bianchi@ciao.it" TargetMode="External"/><Relationship Id="rId8" Type="http://schemas.openxmlformats.org/officeDocument/2006/relationships/hyperlink" Target="mailto:matteo.costa@ciao.it" TargetMode="External"/><Relationship Id="rId51" Type="http://schemas.openxmlformats.org/officeDocument/2006/relationships/hyperlink" Target="mailto:anna.gallo@ciao.it" TargetMode="External"/><Relationship Id="rId72" Type="http://schemas.openxmlformats.org/officeDocument/2006/relationships/hyperlink" Target="mailto:marco.bianchi@ciao.it" TargetMode="External"/><Relationship Id="rId93" Type="http://schemas.openxmlformats.org/officeDocument/2006/relationships/hyperlink" Target="mailto:anna.ferrari@ciao.it" TargetMode="External"/><Relationship Id="rId98" Type="http://schemas.openxmlformats.org/officeDocument/2006/relationships/hyperlink" Target="mailto:serena.russo@ciao.it" TargetMode="External"/><Relationship Id="rId121" Type="http://schemas.openxmlformats.org/officeDocument/2006/relationships/hyperlink" Target="mailto:monica.capo@ciao.it" TargetMode="External"/><Relationship Id="rId3" Type="http://schemas.openxmlformats.org/officeDocument/2006/relationships/hyperlink" Target="mailto:serena.verdi@ciao.it" TargetMode="External"/><Relationship Id="rId25" Type="http://schemas.openxmlformats.org/officeDocument/2006/relationships/hyperlink" Target="mailto:serena.verdi@ciao.it" TargetMode="External"/><Relationship Id="rId46" Type="http://schemas.openxmlformats.org/officeDocument/2006/relationships/hyperlink" Target="mailto:andrea.rossi@ciao.it" TargetMode="External"/><Relationship Id="rId67" Type="http://schemas.openxmlformats.org/officeDocument/2006/relationships/hyperlink" Target="mailto:andrea.rossi@ciao.it" TargetMode="External"/><Relationship Id="rId116" Type="http://schemas.openxmlformats.org/officeDocument/2006/relationships/hyperlink" Target="mailto:marco.bianchi@ciao.it" TargetMode="External"/><Relationship Id="rId20" Type="http://schemas.openxmlformats.org/officeDocument/2006/relationships/hyperlink" Target="mailto:francesca.fonatana@ciao.it" TargetMode="External"/><Relationship Id="rId41" Type="http://schemas.openxmlformats.org/officeDocument/2006/relationships/hyperlink" Target="mailto:matteo.costa@ciao.it" TargetMode="External"/><Relationship Id="rId62" Type="http://schemas.openxmlformats.org/officeDocument/2006/relationships/hyperlink" Target="mailto:anna.gallo@ciao.it" TargetMode="External"/><Relationship Id="rId83" Type="http://schemas.openxmlformats.org/officeDocument/2006/relationships/hyperlink" Target="mailto:marco.bianchi@ciao.it" TargetMode="External"/><Relationship Id="rId88" Type="http://schemas.openxmlformats.org/officeDocument/2006/relationships/hyperlink" Target="mailto:monica.capo@ciao.it" TargetMode="External"/><Relationship Id="rId111" Type="http://schemas.openxmlformats.org/officeDocument/2006/relationships/hyperlink" Target="mailto:andrea.rossi@ciao.it" TargetMode="External"/><Relationship Id="rId15" Type="http://schemas.openxmlformats.org/officeDocument/2006/relationships/hyperlink" Target="mailto:aroberto.morelli@ciao.it" TargetMode="External"/><Relationship Id="rId36" Type="http://schemas.openxmlformats.org/officeDocument/2006/relationships/hyperlink" Target="mailto:serena.verdi@ciao.it" TargetMode="External"/><Relationship Id="rId57" Type="http://schemas.openxmlformats.org/officeDocument/2006/relationships/hyperlink" Target="mailto:andrea.rossi@ciao.it" TargetMode="External"/><Relationship Id="rId106" Type="http://schemas.openxmlformats.org/officeDocument/2006/relationships/hyperlink" Target="mailto:anna.gallo@ciao.it" TargetMode="External"/><Relationship Id="rId10" Type="http://schemas.openxmlformats.org/officeDocument/2006/relationships/hyperlink" Target="mailto:serena.russo@ciao.it" TargetMode="External"/><Relationship Id="rId31" Type="http://schemas.openxmlformats.org/officeDocument/2006/relationships/hyperlink" Target="mailto:francesca.fonatana@ciao.it" TargetMode="External"/><Relationship Id="rId52" Type="http://schemas.openxmlformats.org/officeDocument/2006/relationships/hyperlink" Target="mailto:matteo.costa@ciao.it" TargetMode="External"/><Relationship Id="rId73" Type="http://schemas.openxmlformats.org/officeDocument/2006/relationships/hyperlink" Target="mailto:anna.gallo@ciao.it" TargetMode="External"/><Relationship Id="rId78" Type="http://schemas.openxmlformats.org/officeDocument/2006/relationships/hyperlink" Target="mailto:andrea.rossi@ciao.it" TargetMode="External"/><Relationship Id="rId94" Type="http://schemas.openxmlformats.org/officeDocument/2006/relationships/hyperlink" Target="mailto:marco.bianchi@ciao.it" TargetMode="External"/><Relationship Id="rId99" Type="http://schemas.openxmlformats.org/officeDocument/2006/relationships/hyperlink" Target="mailto:monica.capo@ciao.it" TargetMode="External"/><Relationship Id="rId101" Type="http://schemas.openxmlformats.org/officeDocument/2006/relationships/hyperlink" Target="mailto:andrea.rossi@ciao.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ra.venier@ciao.it" TargetMode="External"/><Relationship Id="rId13" Type="http://schemas.openxmlformats.org/officeDocument/2006/relationships/comments" Target="../comments3.xml"/><Relationship Id="rId3" Type="http://schemas.openxmlformats.org/officeDocument/2006/relationships/hyperlink" Target="mailto:maria.verdi@ciao.it" TargetMode="External"/><Relationship Id="rId7" Type="http://schemas.openxmlformats.org/officeDocument/2006/relationships/hyperlink" Target="mailto:rita.dini@ciao.it" TargetMode="External"/><Relationship Id="rId12" Type="http://schemas.openxmlformats.org/officeDocument/2006/relationships/vmlDrawing" Target="../drawings/vmlDrawing3.vml"/><Relationship Id="rId2" Type="http://schemas.openxmlformats.org/officeDocument/2006/relationships/hyperlink" Target="mailto:francesca.pietra@ciao.it" TargetMode="External"/><Relationship Id="rId1" Type="http://schemas.openxmlformats.org/officeDocument/2006/relationships/hyperlink" Target="mailto:giulio.roccia@ciao.it" TargetMode="External"/><Relationship Id="rId6" Type="http://schemas.openxmlformats.org/officeDocument/2006/relationships/hyperlink" Target="mailto:daniele.cascio@ciao.it" TargetMode="External"/><Relationship Id="rId11" Type="http://schemas.openxmlformats.org/officeDocument/2006/relationships/hyperlink" Target="mailto:eleonora.marino@ciao.it" TargetMode="External"/><Relationship Id="rId5" Type="http://schemas.openxmlformats.org/officeDocument/2006/relationships/hyperlink" Target="mailto:stefano.pizzuti@ciao.it" TargetMode="External"/><Relationship Id="rId10" Type="http://schemas.openxmlformats.org/officeDocument/2006/relationships/hyperlink" Target="mailto:mario.berna@ciao.it" TargetMode="External"/><Relationship Id="rId4" Type="http://schemas.openxmlformats.org/officeDocument/2006/relationships/hyperlink" Target="mailto:maria.verdi@ciao.it" TargetMode="External"/><Relationship Id="rId9" Type="http://schemas.openxmlformats.org/officeDocument/2006/relationships/hyperlink" Target="mailto:sabrina.mannoni@ciao.it" TargetMode="External"/><Relationship Id="rId1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06B3-3BEC-4875-A169-204FCCC9F1CC}">
  <dimension ref="A1:M68"/>
  <sheetViews>
    <sheetView workbookViewId="0">
      <selection activeCell="M50" sqref="M50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0.33203125" bestFit="1" customWidth="1"/>
    <col min="4" max="4" width="15.109375" bestFit="1" customWidth="1"/>
    <col min="5" max="5" width="15.88671875" bestFit="1" customWidth="1"/>
    <col min="6" max="6" width="10.44140625" bestFit="1" customWidth="1"/>
    <col min="7" max="7" width="10.109375" bestFit="1" customWidth="1"/>
    <col min="8" max="8" width="7.6640625" bestFit="1" customWidth="1"/>
    <col min="9" max="9" width="11.6640625" bestFit="1" customWidth="1"/>
    <col min="10" max="10" width="11" bestFit="1" customWidth="1"/>
    <col min="11" max="12" width="19.33203125" customWidth="1"/>
    <col min="13" max="13" width="18.109375" customWidth="1"/>
  </cols>
  <sheetData>
    <row r="1" spans="1:13" x14ac:dyDescent="0.3">
      <c r="A1" s="19" t="s">
        <v>49</v>
      </c>
      <c r="B1" s="19" t="s">
        <v>57</v>
      </c>
      <c r="C1" s="19" t="s">
        <v>58</v>
      </c>
      <c r="D1" s="19" t="s">
        <v>73</v>
      </c>
      <c r="E1" s="19" t="s">
        <v>54</v>
      </c>
      <c r="F1" s="19" t="s">
        <v>59</v>
      </c>
      <c r="G1" s="19" t="s">
        <v>55</v>
      </c>
      <c r="H1" s="19" t="s">
        <v>56</v>
      </c>
      <c r="I1" s="19" t="s">
        <v>60</v>
      </c>
      <c r="J1" s="19" t="s">
        <v>168</v>
      </c>
      <c r="K1" s="1"/>
      <c r="L1" s="1"/>
      <c r="M1" s="1"/>
    </row>
    <row r="2" spans="1:13" x14ac:dyDescent="0.3">
      <c r="A2" s="28">
        <v>9788880801234</v>
      </c>
      <c r="B2" s="29" t="s">
        <v>68</v>
      </c>
      <c r="C2" s="29" t="s">
        <v>146</v>
      </c>
      <c r="D2" s="30" t="s">
        <v>76</v>
      </c>
      <c r="E2" s="28">
        <v>100</v>
      </c>
      <c r="F2" s="29" t="s">
        <v>65</v>
      </c>
      <c r="G2" s="29" t="s">
        <v>144</v>
      </c>
      <c r="H2" s="29" t="s">
        <v>63</v>
      </c>
      <c r="I2" s="29" t="s">
        <v>65</v>
      </c>
      <c r="J2" s="29" t="s">
        <v>64</v>
      </c>
    </row>
    <row r="3" spans="1:13" x14ac:dyDescent="0.3">
      <c r="A3" s="7">
        <v>9788880801235</v>
      </c>
      <c r="B3" s="8" t="s">
        <v>68</v>
      </c>
      <c r="C3" s="8" t="s">
        <v>146</v>
      </c>
      <c r="D3" s="14" t="s">
        <v>76</v>
      </c>
      <c r="E3" s="7">
        <v>500</v>
      </c>
      <c r="F3" s="8" t="s">
        <v>64</v>
      </c>
      <c r="G3" s="8" t="s">
        <v>144</v>
      </c>
      <c r="H3" s="8" t="s">
        <v>63</v>
      </c>
      <c r="I3" s="8" t="s">
        <v>64</v>
      </c>
      <c r="J3" s="8" t="s">
        <v>65</v>
      </c>
    </row>
    <row r="4" spans="1:13" x14ac:dyDescent="0.3">
      <c r="A4" s="28">
        <v>9788880801236</v>
      </c>
      <c r="B4" s="6" t="s">
        <v>70</v>
      </c>
      <c r="C4" s="6" t="s">
        <v>72</v>
      </c>
      <c r="D4" s="15" t="s">
        <v>77</v>
      </c>
      <c r="E4" s="5">
        <v>250</v>
      </c>
      <c r="F4" s="6" t="s">
        <v>64</v>
      </c>
      <c r="G4" s="6" t="s">
        <v>142</v>
      </c>
      <c r="H4" s="6" t="s">
        <v>62</v>
      </c>
      <c r="I4" s="6" t="s">
        <v>64</v>
      </c>
      <c r="J4" s="6" t="s">
        <v>65</v>
      </c>
    </row>
    <row r="5" spans="1:13" x14ac:dyDescent="0.3">
      <c r="A5" s="7">
        <v>9788880801237</v>
      </c>
      <c r="B5" s="8" t="s">
        <v>69</v>
      </c>
      <c r="C5" s="8" t="s">
        <v>74</v>
      </c>
      <c r="D5" s="14" t="s">
        <v>75</v>
      </c>
      <c r="E5" s="7">
        <v>300</v>
      </c>
      <c r="F5" s="8" t="s">
        <v>65</v>
      </c>
      <c r="G5" s="8" t="s">
        <v>142</v>
      </c>
      <c r="H5" s="8" t="s">
        <v>62</v>
      </c>
      <c r="I5" s="8" t="s">
        <v>64</v>
      </c>
      <c r="J5" s="8" t="s">
        <v>65</v>
      </c>
    </row>
    <row r="6" spans="1:13" x14ac:dyDescent="0.3">
      <c r="A6" s="28">
        <v>9788880801238</v>
      </c>
      <c r="B6" s="6" t="s">
        <v>71</v>
      </c>
      <c r="C6" s="6" t="s">
        <v>140</v>
      </c>
      <c r="D6" s="15" t="s">
        <v>141</v>
      </c>
      <c r="E6" s="5">
        <v>310</v>
      </c>
      <c r="F6" s="6" t="s">
        <v>64</v>
      </c>
      <c r="G6" s="6" t="s">
        <v>143</v>
      </c>
      <c r="H6" s="6" t="s">
        <v>145</v>
      </c>
      <c r="I6" s="6" t="s">
        <v>65</v>
      </c>
      <c r="J6" s="6" t="s">
        <v>64</v>
      </c>
    </row>
    <row r="7" spans="1:13" x14ac:dyDescent="0.3">
      <c r="A7" s="7">
        <v>9788880801239</v>
      </c>
      <c r="B7" s="8" t="s">
        <v>70</v>
      </c>
      <c r="C7" s="8" t="s">
        <v>72</v>
      </c>
      <c r="D7" s="14" t="s">
        <v>77</v>
      </c>
      <c r="E7" s="7">
        <v>490</v>
      </c>
      <c r="F7" s="8" t="s">
        <v>65</v>
      </c>
      <c r="G7" s="8" t="s">
        <v>142</v>
      </c>
      <c r="H7" s="8" t="s">
        <v>62</v>
      </c>
      <c r="I7" s="8" t="s">
        <v>65</v>
      </c>
      <c r="J7" s="8" t="s">
        <v>64</v>
      </c>
    </row>
    <row r="8" spans="1:13" x14ac:dyDescent="0.3">
      <c r="A8" s="28">
        <v>9788880801240</v>
      </c>
      <c r="B8" s="6" t="s">
        <v>71</v>
      </c>
      <c r="C8" s="6" t="s">
        <v>140</v>
      </c>
      <c r="D8" s="15" t="s">
        <v>141</v>
      </c>
      <c r="E8" s="5">
        <v>500</v>
      </c>
      <c r="F8" s="6" t="s">
        <v>65</v>
      </c>
      <c r="G8" s="6" t="s">
        <v>143</v>
      </c>
      <c r="H8" s="6" t="s">
        <v>145</v>
      </c>
      <c r="I8" s="6" t="s">
        <v>64</v>
      </c>
      <c r="J8" s="6" t="s">
        <v>65</v>
      </c>
    </row>
    <row r="9" spans="1:13" x14ac:dyDescent="0.3">
      <c r="A9" s="7">
        <v>9788880801241</v>
      </c>
      <c r="B9" s="8" t="s">
        <v>68</v>
      </c>
      <c r="C9" s="8" t="s">
        <v>146</v>
      </c>
      <c r="D9" s="14" t="s">
        <v>76</v>
      </c>
      <c r="E9" s="7">
        <v>95</v>
      </c>
      <c r="F9" s="8" t="s">
        <v>64</v>
      </c>
      <c r="G9" s="8" t="s">
        <v>144</v>
      </c>
      <c r="H9" s="8" t="s">
        <v>63</v>
      </c>
      <c r="I9" s="8" t="s">
        <v>65</v>
      </c>
      <c r="J9" s="8" t="s">
        <v>64</v>
      </c>
    </row>
    <row r="10" spans="1:13" x14ac:dyDescent="0.3">
      <c r="A10" s="28">
        <v>9788880801242</v>
      </c>
      <c r="B10" s="31" t="s">
        <v>69</v>
      </c>
      <c r="C10" s="31" t="s">
        <v>74</v>
      </c>
      <c r="D10" s="32" t="s">
        <v>75</v>
      </c>
      <c r="E10" s="33">
        <v>101</v>
      </c>
      <c r="F10" s="31" t="s">
        <v>65</v>
      </c>
      <c r="G10" s="31" t="s">
        <v>142</v>
      </c>
      <c r="H10" s="31" t="s">
        <v>62</v>
      </c>
      <c r="I10" s="31" t="s">
        <v>65</v>
      </c>
      <c r="J10" s="31" t="s">
        <v>64</v>
      </c>
    </row>
    <row r="11" spans="1:13" x14ac:dyDescent="0.3">
      <c r="A11" s="7">
        <v>9788880801243</v>
      </c>
      <c r="B11" s="8" t="s">
        <v>70</v>
      </c>
      <c r="C11" s="8" t="s">
        <v>72</v>
      </c>
      <c r="D11" s="14" t="s">
        <v>77</v>
      </c>
      <c r="E11" s="7">
        <v>200</v>
      </c>
      <c r="F11" s="8" t="s">
        <v>65</v>
      </c>
      <c r="G11" s="8" t="s">
        <v>142</v>
      </c>
      <c r="H11" s="8" t="s">
        <v>62</v>
      </c>
      <c r="I11" s="8" t="s">
        <v>64</v>
      </c>
      <c r="J11" s="8" t="s">
        <v>65</v>
      </c>
    </row>
    <row r="12" spans="1:13" x14ac:dyDescent="0.3">
      <c r="A12" s="7">
        <v>9788880801237</v>
      </c>
      <c r="B12" s="8" t="s">
        <v>69</v>
      </c>
      <c r="C12" s="8" t="s">
        <v>74</v>
      </c>
      <c r="D12" s="14" t="s">
        <v>75</v>
      </c>
      <c r="E12" s="7">
        <v>300</v>
      </c>
      <c r="F12" s="8" t="s">
        <v>65</v>
      </c>
      <c r="G12" s="8" t="s">
        <v>142</v>
      </c>
      <c r="H12" s="8" t="s">
        <v>62</v>
      </c>
      <c r="I12" s="8" t="s">
        <v>64</v>
      </c>
      <c r="J12" s="8" t="s">
        <v>65</v>
      </c>
    </row>
    <row r="13" spans="1:13" x14ac:dyDescent="0.3">
      <c r="A13" s="28">
        <v>9788880801238</v>
      </c>
      <c r="B13" s="6" t="s">
        <v>71</v>
      </c>
      <c r="C13" s="6" t="s">
        <v>140</v>
      </c>
      <c r="D13" s="15" t="s">
        <v>141</v>
      </c>
      <c r="E13" s="5">
        <v>310</v>
      </c>
      <c r="F13" s="6" t="s">
        <v>64</v>
      </c>
      <c r="G13" s="6" t="s">
        <v>143</v>
      </c>
      <c r="H13" s="6" t="s">
        <v>145</v>
      </c>
      <c r="I13" s="6" t="s">
        <v>65</v>
      </c>
      <c r="J13" s="6" t="s">
        <v>64</v>
      </c>
    </row>
    <row r="14" spans="1:13" x14ac:dyDescent="0.3">
      <c r="A14" s="28">
        <v>9788880801234</v>
      </c>
      <c r="B14" s="29" t="s">
        <v>68</v>
      </c>
      <c r="C14" s="29" t="s">
        <v>146</v>
      </c>
      <c r="D14" s="30" t="s">
        <v>76</v>
      </c>
      <c r="E14" s="28">
        <v>100</v>
      </c>
      <c r="F14" s="29" t="s">
        <v>65</v>
      </c>
      <c r="G14" s="29" t="s">
        <v>144</v>
      </c>
      <c r="H14" s="29" t="s">
        <v>63</v>
      </c>
      <c r="I14" s="29" t="s">
        <v>65</v>
      </c>
      <c r="J14" s="29" t="s">
        <v>64</v>
      </c>
    </row>
    <row r="15" spans="1:13" x14ac:dyDescent="0.3">
      <c r="A15" s="7">
        <v>9788880801235</v>
      </c>
      <c r="B15" s="8" t="s">
        <v>68</v>
      </c>
      <c r="C15" s="8" t="s">
        <v>146</v>
      </c>
      <c r="D15" s="14" t="s">
        <v>76</v>
      </c>
      <c r="E15" s="7">
        <v>500</v>
      </c>
      <c r="F15" s="8" t="s">
        <v>64</v>
      </c>
      <c r="G15" s="8" t="s">
        <v>144</v>
      </c>
      <c r="H15" s="8" t="s">
        <v>63</v>
      </c>
      <c r="I15" s="8" t="s">
        <v>64</v>
      </c>
      <c r="J15" s="8" t="s">
        <v>65</v>
      </c>
    </row>
    <row r="16" spans="1:13" x14ac:dyDescent="0.3">
      <c r="A16" s="28">
        <v>9788880801236</v>
      </c>
      <c r="B16" s="6" t="s">
        <v>70</v>
      </c>
      <c r="C16" s="6" t="s">
        <v>72</v>
      </c>
      <c r="D16" s="15" t="s">
        <v>77</v>
      </c>
      <c r="E16" s="5">
        <v>250</v>
      </c>
      <c r="F16" s="6" t="s">
        <v>64</v>
      </c>
      <c r="G16" s="6" t="s">
        <v>142</v>
      </c>
      <c r="H16" s="6" t="s">
        <v>62</v>
      </c>
      <c r="I16" s="6" t="s">
        <v>64</v>
      </c>
      <c r="J16" s="6" t="s">
        <v>65</v>
      </c>
    </row>
    <row r="17" spans="1:10" x14ac:dyDescent="0.3">
      <c r="A17" s="7">
        <v>9788880801237</v>
      </c>
      <c r="B17" s="8" t="s">
        <v>69</v>
      </c>
      <c r="C17" s="8" t="s">
        <v>74</v>
      </c>
      <c r="D17" s="14" t="s">
        <v>75</v>
      </c>
      <c r="E17" s="7">
        <v>300</v>
      </c>
      <c r="F17" s="8" t="s">
        <v>65</v>
      </c>
      <c r="G17" s="8" t="s">
        <v>142</v>
      </c>
      <c r="H17" s="8" t="s">
        <v>62</v>
      </c>
      <c r="I17" s="8" t="s">
        <v>64</v>
      </c>
      <c r="J17" s="8" t="s">
        <v>65</v>
      </c>
    </row>
    <row r="18" spans="1:10" x14ac:dyDescent="0.3">
      <c r="A18" s="28">
        <v>9788880801238</v>
      </c>
      <c r="B18" s="6" t="s">
        <v>71</v>
      </c>
      <c r="C18" s="6" t="s">
        <v>140</v>
      </c>
      <c r="D18" s="15" t="s">
        <v>141</v>
      </c>
      <c r="E18" s="5">
        <v>310</v>
      </c>
      <c r="F18" s="6" t="s">
        <v>64</v>
      </c>
      <c r="G18" s="6" t="s">
        <v>143</v>
      </c>
      <c r="H18" s="6" t="s">
        <v>145</v>
      </c>
      <c r="I18" s="6" t="s">
        <v>65</v>
      </c>
      <c r="J18" s="6" t="s">
        <v>64</v>
      </c>
    </row>
    <row r="19" spans="1:10" x14ac:dyDescent="0.3">
      <c r="A19" s="7">
        <v>9788880801239</v>
      </c>
      <c r="B19" s="8" t="s">
        <v>70</v>
      </c>
      <c r="C19" s="8" t="s">
        <v>72</v>
      </c>
      <c r="D19" s="14" t="s">
        <v>77</v>
      </c>
      <c r="E19" s="7">
        <v>490</v>
      </c>
      <c r="F19" s="8" t="s">
        <v>65</v>
      </c>
      <c r="G19" s="8" t="s">
        <v>142</v>
      </c>
      <c r="H19" s="8" t="s">
        <v>62</v>
      </c>
      <c r="I19" s="8" t="s">
        <v>65</v>
      </c>
      <c r="J19" s="8" t="s">
        <v>64</v>
      </c>
    </row>
    <row r="20" spans="1:10" x14ac:dyDescent="0.3">
      <c r="A20" s="28">
        <v>9788880801240</v>
      </c>
      <c r="B20" s="6" t="s">
        <v>71</v>
      </c>
      <c r="C20" s="6" t="s">
        <v>140</v>
      </c>
      <c r="D20" s="15" t="s">
        <v>141</v>
      </c>
      <c r="E20" s="5">
        <v>500</v>
      </c>
      <c r="F20" s="6" t="s">
        <v>65</v>
      </c>
      <c r="G20" s="6" t="s">
        <v>143</v>
      </c>
      <c r="H20" s="6" t="s">
        <v>145</v>
      </c>
      <c r="I20" s="6" t="s">
        <v>64</v>
      </c>
      <c r="J20" s="6" t="s">
        <v>65</v>
      </c>
    </row>
    <row r="21" spans="1:10" x14ac:dyDescent="0.3">
      <c r="A21" s="7">
        <v>9788880801241</v>
      </c>
      <c r="B21" s="8" t="s">
        <v>68</v>
      </c>
      <c r="C21" s="8" t="s">
        <v>146</v>
      </c>
      <c r="D21" s="14" t="s">
        <v>76</v>
      </c>
      <c r="E21" s="7">
        <v>95</v>
      </c>
      <c r="F21" s="8" t="s">
        <v>64</v>
      </c>
      <c r="G21" s="8" t="s">
        <v>144</v>
      </c>
      <c r="H21" s="8" t="s">
        <v>63</v>
      </c>
      <c r="I21" s="8" t="s">
        <v>65</v>
      </c>
      <c r="J21" s="8" t="s">
        <v>64</v>
      </c>
    </row>
    <row r="22" spans="1:10" x14ac:dyDescent="0.3">
      <c r="A22" s="28">
        <v>9788880801242</v>
      </c>
      <c r="B22" s="31" t="s">
        <v>69</v>
      </c>
      <c r="C22" s="31" t="s">
        <v>74</v>
      </c>
      <c r="D22" s="32" t="s">
        <v>75</v>
      </c>
      <c r="E22" s="33">
        <v>101</v>
      </c>
      <c r="F22" s="31" t="s">
        <v>65</v>
      </c>
      <c r="G22" s="31" t="s">
        <v>142</v>
      </c>
      <c r="H22" s="31" t="s">
        <v>62</v>
      </c>
      <c r="I22" s="31" t="s">
        <v>65</v>
      </c>
      <c r="J22" s="31" t="s">
        <v>64</v>
      </c>
    </row>
    <row r="23" spans="1:10" x14ac:dyDescent="0.3">
      <c r="A23" s="7">
        <v>9788880801243</v>
      </c>
      <c r="B23" s="8" t="s">
        <v>70</v>
      </c>
      <c r="C23" s="8" t="s">
        <v>72</v>
      </c>
      <c r="D23" s="14" t="s">
        <v>77</v>
      </c>
      <c r="E23" s="7">
        <v>200</v>
      </c>
      <c r="F23" s="8" t="s">
        <v>65</v>
      </c>
      <c r="G23" s="8" t="s">
        <v>142</v>
      </c>
      <c r="H23" s="8" t="s">
        <v>62</v>
      </c>
      <c r="I23" s="8" t="s">
        <v>64</v>
      </c>
      <c r="J23" s="8" t="s">
        <v>65</v>
      </c>
    </row>
    <row r="24" spans="1:10" x14ac:dyDescent="0.3">
      <c r="A24" s="7">
        <v>9788880801237</v>
      </c>
      <c r="B24" s="8" t="s">
        <v>69</v>
      </c>
      <c r="C24" s="8" t="s">
        <v>74</v>
      </c>
      <c r="D24" s="14" t="s">
        <v>75</v>
      </c>
      <c r="E24" s="7">
        <v>300</v>
      </c>
      <c r="F24" s="8" t="s">
        <v>65</v>
      </c>
      <c r="G24" s="8" t="s">
        <v>142</v>
      </c>
      <c r="H24" s="8" t="s">
        <v>62</v>
      </c>
      <c r="I24" s="8" t="s">
        <v>64</v>
      </c>
      <c r="J24" s="8" t="s">
        <v>65</v>
      </c>
    </row>
    <row r="25" spans="1:10" x14ac:dyDescent="0.3">
      <c r="A25" s="28">
        <v>9788880801238</v>
      </c>
      <c r="B25" s="6" t="s">
        <v>71</v>
      </c>
      <c r="C25" s="6" t="s">
        <v>140</v>
      </c>
      <c r="D25" s="15" t="s">
        <v>141</v>
      </c>
      <c r="E25" s="5">
        <v>310</v>
      </c>
      <c r="F25" s="6" t="s">
        <v>64</v>
      </c>
      <c r="G25" s="6" t="s">
        <v>143</v>
      </c>
      <c r="H25" s="6" t="s">
        <v>145</v>
      </c>
      <c r="I25" s="6" t="s">
        <v>65</v>
      </c>
      <c r="J25" s="6" t="s">
        <v>64</v>
      </c>
    </row>
    <row r="26" spans="1:10" x14ac:dyDescent="0.3">
      <c r="A26" s="28">
        <v>9788880801234</v>
      </c>
      <c r="B26" s="29" t="s">
        <v>68</v>
      </c>
      <c r="C26" s="29" t="s">
        <v>146</v>
      </c>
      <c r="D26" s="30" t="s">
        <v>76</v>
      </c>
      <c r="E26" s="28">
        <v>100</v>
      </c>
      <c r="F26" s="29" t="s">
        <v>65</v>
      </c>
      <c r="G26" s="29" t="s">
        <v>144</v>
      </c>
      <c r="H26" s="29" t="s">
        <v>63</v>
      </c>
      <c r="I26" s="29" t="s">
        <v>65</v>
      </c>
      <c r="J26" s="29" t="s">
        <v>64</v>
      </c>
    </row>
    <row r="27" spans="1:10" x14ac:dyDescent="0.3">
      <c r="A27" s="7">
        <v>9788880801235</v>
      </c>
      <c r="B27" s="8" t="s">
        <v>68</v>
      </c>
      <c r="C27" s="8" t="s">
        <v>146</v>
      </c>
      <c r="D27" s="14" t="s">
        <v>76</v>
      </c>
      <c r="E27" s="7">
        <v>500</v>
      </c>
      <c r="F27" s="8" t="s">
        <v>64</v>
      </c>
      <c r="G27" s="8" t="s">
        <v>144</v>
      </c>
      <c r="H27" s="8" t="s">
        <v>63</v>
      </c>
      <c r="I27" s="8" t="s">
        <v>64</v>
      </c>
      <c r="J27" s="8" t="s">
        <v>65</v>
      </c>
    </row>
    <row r="28" spans="1:10" x14ac:dyDescent="0.3">
      <c r="A28" s="28">
        <v>9788880801236</v>
      </c>
      <c r="B28" s="6" t="s">
        <v>70</v>
      </c>
      <c r="C28" s="6" t="s">
        <v>72</v>
      </c>
      <c r="D28" s="15" t="s">
        <v>77</v>
      </c>
      <c r="E28" s="5">
        <v>250</v>
      </c>
      <c r="F28" s="6" t="s">
        <v>64</v>
      </c>
      <c r="G28" s="6" t="s">
        <v>142</v>
      </c>
      <c r="H28" s="6" t="s">
        <v>62</v>
      </c>
      <c r="I28" s="6" t="s">
        <v>64</v>
      </c>
      <c r="J28" s="6" t="s">
        <v>65</v>
      </c>
    </row>
    <row r="29" spans="1:10" x14ac:dyDescent="0.3">
      <c r="A29" s="7">
        <v>9788880801237</v>
      </c>
      <c r="B29" s="8" t="s">
        <v>69</v>
      </c>
      <c r="C29" s="8" t="s">
        <v>74</v>
      </c>
      <c r="D29" s="14" t="s">
        <v>75</v>
      </c>
      <c r="E29" s="7">
        <v>300</v>
      </c>
      <c r="F29" s="8" t="s">
        <v>65</v>
      </c>
      <c r="G29" s="8" t="s">
        <v>142</v>
      </c>
      <c r="H29" s="8" t="s">
        <v>62</v>
      </c>
      <c r="I29" s="8" t="s">
        <v>64</v>
      </c>
      <c r="J29" s="8" t="s">
        <v>65</v>
      </c>
    </row>
    <row r="30" spans="1:10" x14ac:dyDescent="0.3">
      <c r="A30" s="28">
        <v>9788880801238</v>
      </c>
      <c r="B30" s="6" t="s">
        <v>71</v>
      </c>
      <c r="C30" s="6" t="s">
        <v>140</v>
      </c>
      <c r="D30" s="15" t="s">
        <v>141</v>
      </c>
      <c r="E30" s="5">
        <v>310</v>
      </c>
      <c r="F30" s="6" t="s">
        <v>64</v>
      </c>
      <c r="G30" s="6" t="s">
        <v>143</v>
      </c>
      <c r="H30" s="6" t="s">
        <v>145</v>
      </c>
      <c r="I30" s="6" t="s">
        <v>65</v>
      </c>
      <c r="J30" s="6" t="s">
        <v>64</v>
      </c>
    </row>
    <row r="31" spans="1:10" x14ac:dyDescent="0.3">
      <c r="A31" s="7">
        <v>9788880801239</v>
      </c>
      <c r="B31" s="8" t="s">
        <v>70</v>
      </c>
      <c r="C31" s="8" t="s">
        <v>72</v>
      </c>
      <c r="D31" s="14" t="s">
        <v>77</v>
      </c>
      <c r="E31" s="7">
        <v>490</v>
      </c>
      <c r="F31" s="8" t="s">
        <v>65</v>
      </c>
      <c r="G31" s="8" t="s">
        <v>142</v>
      </c>
      <c r="H31" s="8" t="s">
        <v>62</v>
      </c>
      <c r="I31" s="8" t="s">
        <v>65</v>
      </c>
      <c r="J31" s="8" t="s">
        <v>64</v>
      </c>
    </row>
    <row r="32" spans="1:10" x14ac:dyDescent="0.3">
      <c r="A32" s="28">
        <v>9788880801240</v>
      </c>
      <c r="B32" s="6" t="s">
        <v>71</v>
      </c>
      <c r="C32" s="6" t="s">
        <v>140</v>
      </c>
      <c r="D32" s="15" t="s">
        <v>141</v>
      </c>
      <c r="E32" s="5">
        <v>500</v>
      </c>
      <c r="F32" s="6" t="s">
        <v>65</v>
      </c>
      <c r="G32" s="6" t="s">
        <v>143</v>
      </c>
      <c r="H32" s="6" t="s">
        <v>145</v>
      </c>
      <c r="I32" s="6" t="s">
        <v>64</v>
      </c>
      <c r="J32" s="6" t="s">
        <v>65</v>
      </c>
    </row>
    <row r="33" spans="1:10" x14ac:dyDescent="0.3">
      <c r="A33" s="7">
        <v>9788880801241</v>
      </c>
      <c r="B33" s="8" t="s">
        <v>68</v>
      </c>
      <c r="C33" s="8" t="s">
        <v>146</v>
      </c>
      <c r="D33" s="14" t="s">
        <v>76</v>
      </c>
      <c r="E33" s="7">
        <v>95</v>
      </c>
      <c r="F33" s="8" t="s">
        <v>64</v>
      </c>
      <c r="G33" s="8" t="s">
        <v>144</v>
      </c>
      <c r="H33" s="8" t="s">
        <v>63</v>
      </c>
      <c r="I33" s="8" t="s">
        <v>65</v>
      </c>
      <c r="J33" s="8" t="s">
        <v>64</v>
      </c>
    </row>
    <row r="34" spans="1:10" x14ac:dyDescent="0.3">
      <c r="A34" s="28">
        <v>9788880801242</v>
      </c>
      <c r="B34" s="31" t="s">
        <v>69</v>
      </c>
      <c r="C34" s="31" t="s">
        <v>74</v>
      </c>
      <c r="D34" s="32" t="s">
        <v>75</v>
      </c>
      <c r="E34" s="33">
        <v>101</v>
      </c>
      <c r="F34" s="31" t="s">
        <v>65</v>
      </c>
      <c r="G34" s="31" t="s">
        <v>142</v>
      </c>
      <c r="H34" s="31" t="s">
        <v>62</v>
      </c>
      <c r="I34" s="31" t="s">
        <v>65</v>
      </c>
      <c r="J34" s="31" t="s">
        <v>64</v>
      </c>
    </row>
    <row r="35" spans="1:10" x14ac:dyDescent="0.3">
      <c r="A35" s="7">
        <v>9788880801243</v>
      </c>
      <c r="B35" s="8" t="s">
        <v>70</v>
      </c>
      <c r="C35" s="8" t="s">
        <v>72</v>
      </c>
      <c r="D35" s="14" t="s">
        <v>77</v>
      </c>
      <c r="E35" s="7">
        <v>200</v>
      </c>
      <c r="F35" s="8" t="s">
        <v>65</v>
      </c>
      <c r="G35" s="8" t="s">
        <v>142</v>
      </c>
      <c r="H35" s="8" t="s">
        <v>62</v>
      </c>
      <c r="I35" s="8" t="s">
        <v>64</v>
      </c>
      <c r="J35" s="8" t="s">
        <v>65</v>
      </c>
    </row>
    <row r="36" spans="1:10" x14ac:dyDescent="0.3">
      <c r="A36" s="7">
        <v>9788880801237</v>
      </c>
      <c r="B36" s="8" t="s">
        <v>69</v>
      </c>
      <c r="C36" s="8" t="s">
        <v>74</v>
      </c>
      <c r="D36" s="14" t="s">
        <v>75</v>
      </c>
      <c r="E36" s="7">
        <v>300</v>
      </c>
      <c r="F36" s="8" t="s">
        <v>65</v>
      </c>
      <c r="G36" s="8" t="s">
        <v>142</v>
      </c>
      <c r="H36" s="8" t="s">
        <v>62</v>
      </c>
      <c r="I36" s="8" t="s">
        <v>64</v>
      </c>
      <c r="J36" s="8" t="s">
        <v>65</v>
      </c>
    </row>
    <row r="37" spans="1:10" x14ac:dyDescent="0.3">
      <c r="A37" s="28">
        <v>9788880801238</v>
      </c>
      <c r="B37" s="6" t="s">
        <v>71</v>
      </c>
      <c r="C37" s="6" t="s">
        <v>140</v>
      </c>
      <c r="D37" s="15" t="s">
        <v>141</v>
      </c>
      <c r="E37" s="5">
        <v>310</v>
      </c>
      <c r="F37" s="6" t="s">
        <v>64</v>
      </c>
      <c r="G37" s="6" t="s">
        <v>143</v>
      </c>
      <c r="H37" s="6" t="s">
        <v>145</v>
      </c>
      <c r="I37" s="6" t="s">
        <v>65</v>
      </c>
      <c r="J37" s="6" t="s">
        <v>64</v>
      </c>
    </row>
    <row r="38" spans="1:10" x14ac:dyDescent="0.3">
      <c r="A38" s="28">
        <v>9788880801234</v>
      </c>
      <c r="B38" s="29" t="s">
        <v>68</v>
      </c>
      <c r="C38" s="29" t="s">
        <v>146</v>
      </c>
      <c r="D38" s="30" t="s">
        <v>76</v>
      </c>
      <c r="E38" s="28">
        <v>100</v>
      </c>
      <c r="F38" s="29" t="s">
        <v>65</v>
      </c>
      <c r="G38" s="29" t="s">
        <v>144</v>
      </c>
      <c r="H38" s="29" t="s">
        <v>63</v>
      </c>
      <c r="I38" s="29" t="s">
        <v>65</v>
      </c>
      <c r="J38" s="29" t="s">
        <v>64</v>
      </c>
    </row>
    <row r="39" spans="1:10" x14ac:dyDescent="0.3">
      <c r="A39" s="7">
        <v>9788880801235</v>
      </c>
      <c r="B39" s="8" t="s">
        <v>68</v>
      </c>
      <c r="C39" s="8" t="s">
        <v>146</v>
      </c>
      <c r="D39" s="14" t="s">
        <v>76</v>
      </c>
      <c r="E39" s="7">
        <v>500</v>
      </c>
      <c r="F39" s="8" t="s">
        <v>64</v>
      </c>
      <c r="G39" s="8" t="s">
        <v>144</v>
      </c>
      <c r="H39" s="8" t="s">
        <v>63</v>
      </c>
      <c r="I39" s="8" t="s">
        <v>64</v>
      </c>
      <c r="J39" s="8" t="s">
        <v>65</v>
      </c>
    </row>
    <row r="40" spans="1:10" x14ac:dyDescent="0.3">
      <c r="A40" s="28">
        <v>9788880801236</v>
      </c>
      <c r="B40" s="6" t="s">
        <v>70</v>
      </c>
      <c r="C40" s="6" t="s">
        <v>72</v>
      </c>
      <c r="D40" s="15" t="s">
        <v>77</v>
      </c>
      <c r="E40" s="5">
        <v>250</v>
      </c>
      <c r="F40" s="6" t="s">
        <v>64</v>
      </c>
      <c r="G40" s="6" t="s">
        <v>142</v>
      </c>
      <c r="H40" s="6" t="s">
        <v>62</v>
      </c>
      <c r="I40" s="6" t="s">
        <v>64</v>
      </c>
      <c r="J40" s="6" t="s">
        <v>65</v>
      </c>
    </row>
    <row r="41" spans="1:10" x14ac:dyDescent="0.3">
      <c r="A41" s="7">
        <v>9788880801237</v>
      </c>
      <c r="B41" s="8" t="s">
        <v>69</v>
      </c>
      <c r="C41" s="8" t="s">
        <v>74</v>
      </c>
      <c r="D41" s="14" t="s">
        <v>75</v>
      </c>
      <c r="E41" s="7">
        <v>300</v>
      </c>
      <c r="F41" s="8" t="s">
        <v>65</v>
      </c>
      <c r="G41" s="8" t="s">
        <v>142</v>
      </c>
      <c r="H41" s="8" t="s">
        <v>62</v>
      </c>
      <c r="I41" s="8" t="s">
        <v>64</v>
      </c>
      <c r="J41" s="8" t="s">
        <v>65</v>
      </c>
    </row>
    <row r="42" spans="1:10" x14ac:dyDescent="0.3">
      <c r="A42" s="28">
        <v>9788880801238</v>
      </c>
      <c r="B42" s="6" t="s">
        <v>71</v>
      </c>
      <c r="C42" s="6" t="s">
        <v>140</v>
      </c>
      <c r="D42" s="15" t="s">
        <v>141</v>
      </c>
      <c r="E42" s="5">
        <v>310</v>
      </c>
      <c r="F42" s="6" t="s">
        <v>64</v>
      </c>
      <c r="G42" s="6" t="s">
        <v>143</v>
      </c>
      <c r="H42" s="6" t="s">
        <v>145</v>
      </c>
      <c r="I42" s="6" t="s">
        <v>65</v>
      </c>
      <c r="J42" s="6" t="s">
        <v>64</v>
      </c>
    </row>
    <row r="43" spans="1:10" x14ac:dyDescent="0.3">
      <c r="A43" s="7">
        <v>9788880801239</v>
      </c>
      <c r="B43" s="8" t="s">
        <v>70</v>
      </c>
      <c r="C43" s="8" t="s">
        <v>72</v>
      </c>
      <c r="D43" s="14" t="s">
        <v>77</v>
      </c>
      <c r="E43" s="7">
        <v>490</v>
      </c>
      <c r="F43" s="8" t="s">
        <v>65</v>
      </c>
      <c r="G43" s="8" t="s">
        <v>142</v>
      </c>
      <c r="H43" s="8" t="s">
        <v>62</v>
      </c>
      <c r="I43" s="8" t="s">
        <v>65</v>
      </c>
      <c r="J43" s="8" t="s">
        <v>64</v>
      </c>
    </row>
    <row r="44" spans="1:10" x14ac:dyDescent="0.3">
      <c r="A44" s="28">
        <v>9788880801240</v>
      </c>
      <c r="B44" s="6" t="s">
        <v>71</v>
      </c>
      <c r="C44" s="6" t="s">
        <v>140</v>
      </c>
      <c r="D44" s="15" t="s">
        <v>141</v>
      </c>
      <c r="E44" s="5">
        <v>500</v>
      </c>
      <c r="F44" s="6" t="s">
        <v>65</v>
      </c>
      <c r="G44" s="6" t="s">
        <v>143</v>
      </c>
      <c r="H44" s="6" t="s">
        <v>145</v>
      </c>
      <c r="I44" s="6" t="s">
        <v>64</v>
      </c>
      <c r="J44" s="6" t="s">
        <v>65</v>
      </c>
    </row>
    <row r="45" spans="1:10" x14ac:dyDescent="0.3">
      <c r="A45" s="7">
        <v>9788880801241</v>
      </c>
      <c r="B45" s="8" t="s">
        <v>68</v>
      </c>
      <c r="C45" s="8" t="s">
        <v>146</v>
      </c>
      <c r="D45" s="14" t="s">
        <v>76</v>
      </c>
      <c r="E45" s="7">
        <v>95</v>
      </c>
      <c r="F45" s="8" t="s">
        <v>64</v>
      </c>
      <c r="G45" s="8" t="s">
        <v>144</v>
      </c>
      <c r="H45" s="8" t="s">
        <v>63</v>
      </c>
      <c r="I45" s="8" t="s">
        <v>65</v>
      </c>
      <c r="J45" s="8" t="s">
        <v>64</v>
      </c>
    </row>
    <row r="46" spans="1:10" x14ac:dyDescent="0.3">
      <c r="A46" s="28">
        <v>9788880801242</v>
      </c>
      <c r="B46" s="31" t="s">
        <v>69</v>
      </c>
      <c r="C46" s="31" t="s">
        <v>74</v>
      </c>
      <c r="D46" s="32" t="s">
        <v>75</v>
      </c>
      <c r="E46" s="33">
        <v>101</v>
      </c>
      <c r="F46" s="31" t="s">
        <v>65</v>
      </c>
      <c r="G46" s="31" t="s">
        <v>142</v>
      </c>
      <c r="H46" s="31" t="s">
        <v>62</v>
      </c>
      <c r="I46" s="31" t="s">
        <v>65</v>
      </c>
      <c r="J46" s="31" t="s">
        <v>64</v>
      </c>
    </row>
    <row r="47" spans="1:10" x14ac:dyDescent="0.3">
      <c r="A47" s="7">
        <v>9788880801243</v>
      </c>
      <c r="B47" s="8" t="s">
        <v>70</v>
      </c>
      <c r="C47" s="8" t="s">
        <v>72</v>
      </c>
      <c r="D47" s="14" t="s">
        <v>77</v>
      </c>
      <c r="E47" s="7">
        <v>200</v>
      </c>
      <c r="F47" s="8" t="s">
        <v>65</v>
      </c>
      <c r="G47" s="8" t="s">
        <v>142</v>
      </c>
      <c r="H47" s="8" t="s">
        <v>62</v>
      </c>
      <c r="I47" s="8" t="s">
        <v>64</v>
      </c>
      <c r="J47" s="8" t="s">
        <v>65</v>
      </c>
    </row>
    <row r="48" spans="1:10" x14ac:dyDescent="0.3">
      <c r="A48" s="7">
        <v>9788880801237</v>
      </c>
      <c r="B48" s="8" t="s">
        <v>69</v>
      </c>
      <c r="C48" s="8" t="s">
        <v>74</v>
      </c>
      <c r="D48" s="14" t="s">
        <v>75</v>
      </c>
      <c r="E48" s="7">
        <v>300</v>
      </c>
      <c r="F48" s="8" t="s">
        <v>65</v>
      </c>
      <c r="G48" s="8" t="s">
        <v>142</v>
      </c>
      <c r="H48" s="8" t="s">
        <v>62</v>
      </c>
      <c r="I48" s="8" t="s">
        <v>64</v>
      </c>
      <c r="J48" s="8" t="s">
        <v>65</v>
      </c>
    </row>
    <row r="49" spans="1:10" x14ac:dyDescent="0.3">
      <c r="A49" s="28">
        <v>9788880801238</v>
      </c>
      <c r="B49" s="6" t="s">
        <v>71</v>
      </c>
      <c r="C49" s="6" t="s">
        <v>140</v>
      </c>
      <c r="D49" s="15" t="s">
        <v>141</v>
      </c>
      <c r="E49" s="5">
        <v>310</v>
      </c>
      <c r="F49" s="6" t="s">
        <v>64</v>
      </c>
      <c r="G49" s="6" t="s">
        <v>143</v>
      </c>
      <c r="H49" s="6" t="s">
        <v>145</v>
      </c>
      <c r="I49" s="6" t="s">
        <v>65</v>
      </c>
      <c r="J49" s="6" t="s">
        <v>64</v>
      </c>
    </row>
    <row r="50" spans="1:10" x14ac:dyDescent="0.3">
      <c r="A50" s="28">
        <v>9788880801234</v>
      </c>
      <c r="B50" s="29" t="s">
        <v>68</v>
      </c>
      <c r="C50" s="29" t="s">
        <v>146</v>
      </c>
      <c r="D50" s="30" t="s">
        <v>76</v>
      </c>
      <c r="E50" s="28">
        <v>100</v>
      </c>
      <c r="F50" s="29" t="s">
        <v>65</v>
      </c>
      <c r="G50" s="29" t="s">
        <v>144</v>
      </c>
      <c r="H50" s="29" t="s">
        <v>63</v>
      </c>
      <c r="I50" s="29" t="s">
        <v>65</v>
      </c>
      <c r="J50" s="29" t="s">
        <v>64</v>
      </c>
    </row>
    <row r="51" spans="1:10" x14ac:dyDescent="0.3">
      <c r="A51" s="7">
        <v>9788880801241</v>
      </c>
      <c r="B51" s="8" t="s">
        <v>68</v>
      </c>
      <c r="C51" s="8" t="s">
        <v>146</v>
      </c>
      <c r="D51" s="14" t="s">
        <v>76</v>
      </c>
      <c r="E51" s="7">
        <v>95</v>
      </c>
      <c r="F51" s="8" t="s">
        <v>64</v>
      </c>
      <c r="G51" s="8" t="s">
        <v>144</v>
      </c>
      <c r="H51" s="8" t="s">
        <v>63</v>
      </c>
      <c r="I51" s="8" t="s">
        <v>65</v>
      </c>
      <c r="J51" s="8" t="s">
        <v>64</v>
      </c>
    </row>
    <row r="52" spans="1:10" x14ac:dyDescent="0.3">
      <c r="A52" s="28">
        <v>9788880801242</v>
      </c>
      <c r="B52" s="31" t="s">
        <v>69</v>
      </c>
      <c r="C52" s="31" t="s">
        <v>74</v>
      </c>
      <c r="D52" s="32" t="s">
        <v>75</v>
      </c>
      <c r="E52" s="33">
        <v>101</v>
      </c>
      <c r="F52" s="31" t="s">
        <v>65</v>
      </c>
      <c r="G52" s="31" t="s">
        <v>142</v>
      </c>
      <c r="H52" s="31" t="s">
        <v>62</v>
      </c>
      <c r="I52" s="31" t="s">
        <v>65</v>
      </c>
      <c r="J52" s="31" t="s">
        <v>64</v>
      </c>
    </row>
    <row r="53" spans="1:10" x14ac:dyDescent="0.3">
      <c r="A53" s="7">
        <v>9788880801243</v>
      </c>
      <c r="B53" s="8" t="s">
        <v>70</v>
      </c>
      <c r="C53" s="8" t="s">
        <v>72</v>
      </c>
      <c r="D53" s="14" t="s">
        <v>77</v>
      </c>
      <c r="E53" s="7">
        <v>200</v>
      </c>
      <c r="F53" s="8" t="s">
        <v>65</v>
      </c>
      <c r="G53" s="8" t="s">
        <v>142</v>
      </c>
      <c r="H53" s="8" t="s">
        <v>62</v>
      </c>
      <c r="I53" s="8" t="s">
        <v>64</v>
      </c>
      <c r="J53" s="8" t="s">
        <v>65</v>
      </c>
    </row>
    <row r="54" spans="1:10" x14ac:dyDescent="0.3">
      <c r="A54" s="7">
        <v>9788880801237</v>
      </c>
      <c r="B54" s="8" t="s">
        <v>69</v>
      </c>
      <c r="C54" s="8" t="s">
        <v>74</v>
      </c>
      <c r="D54" s="14" t="s">
        <v>75</v>
      </c>
      <c r="E54" s="7">
        <v>300</v>
      </c>
      <c r="F54" s="8" t="s">
        <v>65</v>
      </c>
      <c r="G54" s="8" t="s">
        <v>142</v>
      </c>
      <c r="H54" s="8" t="s">
        <v>62</v>
      </c>
      <c r="I54" s="8" t="s">
        <v>64</v>
      </c>
      <c r="J54" s="8" t="s">
        <v>65</v>
      </c>
    </row>
    <row r="55" spans="1:10" x14ac:dyDescent="0.3">
      <c r="A55" s="28">
        <v>9788880801238</v>
      </c>
      <c r="B55" s="6" t="s">
        <v>71</v>
      </c>
      <c r="C55" s="6" t="s">
        <v>140</v>
      </c>
      <c r="D55" s="15" t="s">
        <v>141</v>
      </c>
      <c r="E55" s="5">
        <v>310</v>
      </c>
      <c r="F55" s="6" t="s">
        <v>64</v>
      </c>
      <c r="G55" s="6" t="s">
        <v>143</v>
      </c>
      <c r="H55" s="6" t="s">
        <v>145</v>
      </c>
      <c r="I55" s="6" t="s">
        <v>65</v>
      </c>
      <c r="J55" s="6" t="s">
        <v>64</v>
      </c>
    </row>
    <row r="56" spans="1:10" x14ac:dyDescent="0.3">
      <c r="A56" s="7">
        <v>9788880801237</v>
      </c>
      <c r="B56" s="8" t="s">
        <v>69</v>
      </c>
      <c r="C56" s="8" t="s">
        <v>74</v>
      </c>
      <c r="D56" s="14" t="s">
        <v>75</v>
      </c>
      <c r="E56" s="7">
        <v>300</v>
      </c>
      <c r="F56" s="8" t="s">
        <v>65</v>
      </c>
      <c r="G56" s="8" t="s">
        <v>142</v>
      </c>
      <c r="H56" s="8" t="s">
        <v>62</v>
      </c>
      <c r="I56" s="8" t="s">
        <v>64</v>
      </c>
      <c r="J56" s="8" t="s">
        <v>65</v>
      </c>
    </row>
    <row r="57" spans="1:10" x14ac:dyDescent="0.3">
      <c r="A57" s="28">
        <v>9788880801238</v>
      </c>
      <c r="B57" s="6" t="s">
        <v>71</v>
      </c>
      <c r="C57" s="6" t="s">
        <v>140</v>
      </c>
      <c r="D57" s="15" t="s">
        <v>141</v>
      </c>
      <c r="E57" s="5">
        <v>310</v>
      </c>
      <c r="F57" s="6" t="s">
        <v>64</v>
      </c>
      <c r="G57" s="6" t="s">
        <v>143</v>
      </c>
      <c r="H57" s="6" t="s">
        <v>145</v>
      </c>
      <c r="I57" s="6" t="s">
        <v>65</v>
      </c>
      <c r="J57" s="6" t="s">
        <v>64</v>
      </c>
    </row>
    <row r="58" spans="1:10" x14ac:dyDescent="0.3">
      <c r="A58" s="28">
        <v>9788880801242</v>
      </c>
      <c r="B58" s="31" t="s">
        <v>69</v>
      </c>
      <c r="C58" s="31" t="s">
        <v>74</v>
      </c>
      <c r="D58" s="32" t="s">
        <v>75</v>
      </c>
      <c r="E58" s="33">
        <v>101</v>
      </c>
      <c r="F58" s="31" t="s">
        <v>65</v>
      </c>
      <c r="G58" s="31" t="s">
        <v>142</v>
      </c>
      <c r="H58" s="31" t="s">
        <v>62</v>
      </c>
      <c r="I58" s="31" t="s">
        <v>65</v>
      </c>
      <c r="J58" s="31" t="s">
        <v>64</v>
      </c>
    </row>
    <row r="59" spans="1:10" x14ac:dyDescent="0.3">
      <c r="A59" s="7">
        <v>9788880801243</v>
      </c>
      <c r="B59" s="8" t="s">
        <v>70</v>
      </c>
      <c r="C59" s="8" t="s">
        <v>72</v>
      </c>
      <c r="D59" s="14" t="s">
        <v>77</v>
      </c>
      <c r="E59" s="7">
        <v>200</v>
      </c>
      <c r="F59" s="8" t="s">
        <v>65</v>
      </c>
      <c r="G59" s="8" t="s">
        <v>142</v>
      </c>
      <c r="H59" s="8" t="s">
        <v>62</v>
      </c>
      <c r="I59" s="8" t="s">
        <v>64</v>
      </c>
      <c r="J59" s="8" t="s">
        <v>65</v>
      </c>
    </row>
    <row r="60" spans="1:10" x14ac:dyDescent="0.3">
      <c r="A60" s="7">
        <v>9788880801237</v>
      </c>
      <c r="B60" s="8" t="s">
        <v>69</v>
      </c>
      <c r="C60" s="8" t="s">
        <v>74</v>
      </c>
      <c r="D60" s="14" t="s">
        <v>75</v>
      </c>
      <c r="E60" s="7">
        <v>300</v>
      </c>
      <c r="F60" s="8" t="s">
        <v>65</v>
      </c>
      <c r="G60" s="8" t="s">
        <v>142</v>
      </c>
      <c r="H60" s="8" t="s">
        <v>62</v>
      </c>
      <c r="I60" s="8" t="s">
        <v>64</v>
      </c>
      <c r="J60" s="8" t="s">
        <v>65</v>
      </c>
    </row>
    <row r="61" spans="1:10" x14ac:dyDescent="0.3">
      <c r="A61" s="28">
        <v>9788880801238</v>
      </c>
      <c r="B61" s="6" t="s">
        <v>71</v>
      </c>
      <c r="C61" s="6" t="s">
        <v>140</v>
      </c>
      <c r="D61" s="15" t="s">
        <v>141</v>
      </c>
      <c r="E61" s="5">
        <v>310</v>
      </c>
      <c r="F61" s="6" t="s">
        <v>64</v>
      </c>
      <c r="G61" s="6" t="s">
        <v>143</v>
      </c>
      <c r="H61" s="6" t="s">
        <v>145</v>
      </c>
      <c r="I61" s="6" t="s">
        <v>65</v>
      </c>
      <c r="J61" s="6" t="s">
        <v>64</v>
      </c>
    </row>
    <row r="62" spans="1:10" x14ac:dyDescent="0.3">
      <c r="A62" s="7">
        <v>9788880801235</v>
      </c>
      <c r="B62" s="8" t="s">
        <v>68</v>
      </c>
      <c r="C62" s="8" t="s">
        <v>146</v>
      </c>
      <c r="D62" s="14" t="s">
        <v>76</v>
      </c>
      <c r="E62" s="7">
        <v>500</v>
      </c>
      <c r="F62" s="8" t="s">
        <v>64</v>
      </c>
      <c r="G62" s="8" t="s">
        <v>144</v>
      </c>
      <c r="H62" s="8" t="s">
        <v>63</v>
      </c>
      <c r="I62" s="8" t="s">
        <v>64</v>
      </c>
      <c r="J62" s="8" t="s">
        <v>65</v>
      </c>
    </row>
    <row r="63" spans="1:10" x14ac:dyDescent="0.3">
      <c r="A63" s="28">
        <v>9788880801236</v>
      </c>
      <c r="B63" s="6" t="s">
        <v>70</v>
      </c>
      <c r="C63" s="6" t="s">
        <v>72</v>
      </c>
      <c r="D63" s="15" t="s">
        <v>77</v>
      </c>
      <c r="E63" s="5">
        <v>250</v>
      </c>
      <c r="F63" s="6" t="s">
        <v>64</v>
      </c>
      <c r="G63" s="6" t="s">
        <v>142</v>
      </c>
      <c r="H63" s="6" t="s">
        <v>62</v>
      </c>
      <c r="I63" s="6" t="s">
        <v>64</v>
      </c>
      <c r="J63" s="6" t="s">
        <v>65</v>
      </c>
    </row>
    <row r="64" spans="1:10" x14ac:dyDescent="0.3">
      <c r="A64" s="7">
        <v>9788880801237</v>
      </c>
      <c r="B64" s="8" t="s">
        <v>69</v>
      </c>
      <c r="C64" s="8" t="s">
        <v>74</v>
      </c>
      <c r="D64" s="14" t="s">
        <v>75</v>
      </c>
      <c r="E64" s="7">
        <v>300</v>
      </c>
      <c r="F64" s="8" t="s">
        <v>65</v>
      </c>
      <c r="G64" s="8" t="s">
        <v>142</v>
      </c>
      <c r="H64" s="8" t="s">
        <v>62</v>
      </c>
      <c r="I64" s="8" t="s">
        <v>64</v>
      </c>
      <c r="J64" s="8" t="s">
        <v>65</v>
      </c>
    </row>
    <row r="65" spans="1:10" x14ac:dyDescent="0.3">
      <c r="A65" s="28">
        <v>9788880801238</v>
      </c>
      <c r="B65" s="6" t="s">
        <v>71</v>
      </c>
      <c r="C65" s="6" t="s">
        <v>140</v>
      </c>
      <c r="D65" s="15" t="s">
        <v>141</v>
      </c>
      <c r="E65" s="5">
        <v>310</v>
      </c>
      <c r="F65" s="6" t="s">
        <v>64</v>
      </c>
      <c r="G65" s="6" t="s">
        <v>143</v>
      </c>
      <c r="H65" s="6" t="s">
        <v>145</v>
      </c>
      <c r="I65" s="6" t="s">
        <v>65</v>
      </c>
      <c r="J65" s="6" t="s">
        <v>64</v>
      </c>
    </row>
    <row r="66" spans="1:10" x14ac:dyDescent="0.3">
      <c r="A66" s="7">
        <v>9788880801239</v>
      </c>
      <c r="B66" s="8" t="s">
        <v>70</v>
      </c>
      <c r="C66" s="8" t="s">
        <v>72</v>
      </c>
      <c r="D66" s="14" t="s">
        <v>77</v>
      </c>
      <c r="E66" s="7">
        <v>490</v>
      </c>
      <c r="F66" s="8" t="s">
        <v>65</v>
      </c>
      <c r="G66" s="8" t="s">
        <v>142</v>
      </c>
      <c r="H66" s="8" t="s">
        <v>62</v>
      </c>
      <c r="I66" s="8" t="s">
        <v>65</v>
      </c>
      <c r="J66" s="8" t="s">
        <v>64</v>
      </c>
    </row>
    <row r="67" spans="1:10" x14ac:dyDescent="0.3">
      <c r="A67" s="28">
        <v>9788880801240</v>
      </c>
      <c r="B67" s="6" t="s">
        <v>71</v>
      </c>
      <c r="C67" s="6" t="s">
        <v>140</v>
      </c>
      <c r="D67" s="15" t="s">
        <v>141</v>
      </c>
      <c r="E67" s="5">
        <v>500</v>
      </c>
      <c r="F67" s="6" t="s">
        <v>65</v>
      </c>
      <c r="G67" s="6" t="s">
        <v>143</v>
      </c>
      <c r="H67" s="6" t="s">
        <v>145</v>
      </c>
      <c r="I67" s="6" t="s">
        <v>64</v>
      </c>
      <c r="J67" s="6" t="s">
        <v>65</v>
      </c>
    </row>
    <row r="68" spans="1:10" x14ac:dyDescent="0.3">
      <c r="A68" s="7">
        <v>9788880801241</v>
      </c>
      <c r="B68" s="8" t="s">
        <v>68</v>
      </c>
      <c r="C68" s="8" t="s">
        <v>146</v>
      </c>
      <c r="D68" s="14" t="s">
        <v>76</v>
      </c>
      <c r="E68" s="7">
        <v>95</v>
      </c>
      <c r="F68" s="8" t="s">
        <v>64</v>
      </c>
      <c r="G68" s="8" t="s">
        <v>144</v>
      </c>
      <c r="H68" s="8" t="s">
        <v>63</v>
      </c>
      <c r="I68" s="8" t="s">
        <v>65</v>
      </c>
      <c r="J68" s="8" t="s">
        <v>64</v>
      </c>
    </row>
  </sheetData>
  <dataValidations count="11">
    <dataValidation type="list" allowBlank="1" showInputMessage="1" showErrorMessage="1" sqref="G1" xr:uid="{D9F35050-8011-4BC9-B71F-6B1B3303284C}">
      <formula1>#REF!</formula1>
    </dataValidation>
    <dataValidation type="list" allowBlank="1" showInputMessage="1" showErrorMessage="1" sqref="D1" xr:uid="{877B9718-6F0A-4529-A6D6-31A46E6810B8}">
      <formula1>$AI$12:$AI$15</formula1>
    </dataValidation>
    <dataValidation type="list" allowBlank="1" showInputMessage="1" showErrorMessage="1" sqref="C1" xr:uid="{F70BE936-399F-414F-A238-3C481A4E9855}">
      <formula1>$AI$7:$AI$9</formula1>
    </dataValidation>
    <dataValidation type="list" allowBlank="1" showInputMessage="1" showErrorMessage="1" sqref="H1" xr:uid="{BE41B3F0-7B41-43D7-A5F2-6E22DB741A28}">
      <formula1>$AG$1:$AG$3</formula1>
    </dataValidation>
    <dataValidation type="list" allowBlank="1" showInputMessage="1" showErrorMessage="1" sqref="I1:I57 J2:J57 I58:J68" xr:uid="{4835D6C2-39E8-4506-8593-A74F4A9D7795}">
      <formula1>$AI$18:$AI$19</formula1>
    </dataValidation>
    <dataValidation type="list" allowBlank="1" showInputMessage="1" showErrorMessage="1" sqref="B1:B68" xr:uid="{E0B77AF6-9126-400A-97BB-D0C40E79AF49}">
      <formula1>$AI$1:$AI$4</formula1>
    </dataValidation>
    <dataValidation type="list" allowBlank="1" showInputMessage="1" showErrorMessage="1" sqref="F1:F68" xr:uid="{ACD0AB8B-6336-4DD9-BA55-E35FF0AE345B}">
      <formula1>$AH$1:$AH$2</formula1>
    </dataValidation>
    <dataValidation type="list" allowBlank="1" showInputMessage="1" showErrorMessage="1" sqref="H2:H68" xr:uid="{F9209585-F45E-4C80-B086-AAE0C63379BF}">
      <formula1>$AF$1:$AF$3</formula1>
    </dataValidation>
    <dataValidation type="list" allowBlank="1" showInputMessage="1" showErrorMessage="1" sqref="G2:G68" xr:uid="{EED13CF3-5D3C-4C8E-B479-9A35C1CD575F}">
      <formula1>$AE$1:$AE$3</formula1>
    </dataValidation>
    <dataValidation type="list" allowBlank="1" showInputMessage="1" showErrorMessage="1" sqref="D2:D68" xr:uid="{32528969-49E4-4632-AD88-38CE8DB5C1DE}">
      <formula1>$AI$13:$AI$16</formula1>
    </dataValidation>
    <dataValidation type="list" allowBlank="1" showInputMessage="1" showErrorMessage="1" sqref="C2:C68" xr:uid="{9C0ED9BE-5231-4ED3-A622-C871D8046DC8}">
      <formula1>$AI$7:$AI$10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8821-2B97-453F-B5DD-96B79F80FE7B}">
  <dimension ref="A1:AC18"/>
  <sheetViews>
    <sheetView showGridLines="0" zoomScaleNormal="100" workbookViewId="0"/>
  </sheetViews>
  <sheetFormatPr defaultRowHeight="14.4" x14ac:dyDescent="0.3"/>
  <cols>
    <col min="1" max="1" width="14.109375" bestFit="1" customWidth="1"/>
    <col min="2" max="2" width="13.33203125" customWidth="1"/>
    <col min="3" max="4" width="15.6640625" customWidth="1"/>
    <col min="5" max="5" width="28.77734375" customWidth="1"/>
    <col min="6" max="6" width="15.6640625" customWidth="1"/>
    <col min="7" max="7" width="9.109375" customWidth="1"/>
    <col min="8" max="8" width="26.109375" customWidth="1"/>
    <col min="9" max="9" width="22.44140625" customWidth="1"/>
    <col min="10" max="10" width="22" hidden="1" customWidth="1"/>
    <col min="11" max="11" width="13.44140625" customWidth="1"/>
    <col min="12" max="12" width="39.88671875" customWidth="1"/>
    <col min="13" max="13" width="16.77734375" hidden="1" customWidth="1"/>
    <col min="14" max="14" width="17.88671875" hidden="1" customWidth="1"/>
    <col min="15" max="15" width="20.44140625" bestFit="1" customWidth="1"/>
    <col min="16" max="16" width="25.44140625" hidden="1" customWidth="1"/>
    <col min="17" max="17" width="36.44140625" customWidth="1"/>
    <col min="22" max="22" width="0" hidden="1" customWidth="1"/>
    <col min="25" max="25" width="14.6640625" hidden="1" customWidth="1"/>
    <col min="26" max="26" width="16.77734375" hidden="1" customWidth="1"/>
    <col min="27" max="27" width="18.109375" hidden="1" customWidth="1"/>
    <col min="28" max="29" width="8.88671875" hidden="1" customWidth="1"/>
  </cols>
  <sheetData>
    <row r="1" spans="1:29" x14ac:dyDescent="0.3">
      <c r="A1" s="4" t="s">
        <v>169</v>
      </c>
      <c r="B1" s="4" t="s">
        <v>79</v>
      </c>
      <c r="C1" s="4" t="s">
        <v>80</v>
      </c>
      <c r="D1" s="4" t="s">
        <v>164</v>
      </c>
      <c r="E1" s="4" t="s">
        <v>170</v>
      </c>
      <c r="F1" s="4" t="s">
        <v>95</v>
      </c>
      <c r="G1" s="4" t="s">
        <v>111</v>
      </c>
      <c r="H1" s="4" t="s">
        <v>110</v>
      </c>
      <c r="I1" s="4" t="s">
        <v>112</v>
      </c>
      <c r="J1" s="4" t="s">
        <v>113</v>
      </c>
      <c r="K1" s="4" t="s">
        <v>115</v>
      </c>
      <c r="L1" s="21" t="s">
        <v>168</v>
      </c>
      <c r="M1" s="21" t="s">
        <v>232</v>
      </c>
      <c r="N1" s="21" t="s">
        <v>233</v>
      </c>
      <c r="O1" s="21" t="s">
        <v>234</v>
      </c>
      <c r="P1" s="24" t="s">
        <v>236</v>
      </c>
      <c r="Q1" s="24" t="s">
        <v>49</v>
      </c>
      <c r="V1" t="s">
        <v>165</v>
      </c>
      <c r="Y1" t="s">
        <v>90</v>
      </c>
      <c r="Z1" t="s">
        <v>101</v>
      </c>
      <c r="AA1" s="3">
        <v>26767</v>
      </c>
      <c r="AC1" t="s">
        <v>68</v>
      </c>
    </row>
    <row r="2" spans="1:29" x14ac:dyDescent="0.3">
      <c r="A2" s="6" t="s">
        <v>81</v>
      </c>
      <c r="B2" s="6" t="s">
        <v>90</v>
      </c>
      <c r="C2" s="6" t="s">
        <v>101</v>
      </c>
      <c r="D2" s="6" t="s">
        <v>165</v>
      </c>
      <c r="E2" s="18" t="s">
        <v>121</v>
      </c>
      <c r="F2" s="15">
        <v>26767</v>
      </c>
      <c r="G2" s="5">
        <f t="shared" ref="G2:G11" ca="1" si="0">+(YEAR(TODAY())-YEAR(F2))</f>
        <v>50</v>
      </c>
      <c r="H2" s="6" t="s">
        <v>96</v>
      </c>
      <c r="I2" s="6" t="s">
        <v>68</v>
      </c>
      <c r="J2" s="6" t="e">
        <v>#N/A</v>
      </c>
      <c r="K2" s="6" t="s">
        <v>78</v>
      </c>
      <c r="L2" s="22" t="str">
        <f>+Table3[[#This Row],[BORROWED]]</f>
        <v xml:space="preserve">SI </v>
      </c>
      <c r="M2" s="15">
        <v>45092</v>
      </c>
      <c r="N2" s="6">
        <f t="shared" ref="N2:N11" ca="1" si="1">IFERROR(TODAY()-M2,"")</f>
        <v>2</v>
      </c>
      <c r="O2" s="6" t="str" cm="1">
        <f t="array" aca="1" ref="O2" ca="1">+_xlfn.IFS(N2=2,"NOTIFICA_CONSEGNA",N2&lt;2,"",N2=3,"Riconsegna_prevista",N2=TODAY(),"-",N2&gt;=4,"SANZIONE",N2="","-")</f>
        <v>NOTIFICA_CONSEGNA</v>
      </c>
      <c r="P2" s="6" t="str">
        <f t="shared" ref="P2:P11" si="2">+IF(K2="NO", "-","CHECK")</f>
        <v>CHECK</v>
      </c>
      <c r="Q2" s="25">
        <f>IF(P2="-","-",Table3[[#This Row],[ISBN]])</f>
        <v>9788880801234</v>
      </c>
      <c r="V2" t="s">
        <v>166</v>
      </c>
      <c r="Y2" t="s">
        <v>91</v>
      </c>
      <c r="Z2" t="s">
        <v>102</v>
      </c>
      <c r="AA2" s="3">
        <v>30677</v>
      </c>
      <c r="AC2" t="s">
        <v>69</v>
      </c>
    </row>
    <row r="3" spans="1:29" x14ac:dyDescent="0.3">
      <c r="A3" s="8" t="s">
        <v>82</v>
      </c>
      <c r="B3" s="8" t="s">
        <v>91</v>
      </c>
      <c r="C3" s="8" t="s">
        <v>102</v>
      </c>
      <c r="D3" s="8" t="s">
        <v>166</v>
      </c>
      <c r="E3" s="8" t="s">
        <v>122</v>
      </c>
      <c r="F3" s="14">
        <v>30677</v>
      </c>
      <c r="G3" s="8">
        <f t="shared" ca="1" si="0"/>
        <v>40</v>
      </c>
      <c r="H3" s="8" t="s">
        <v>96</v>
      </c>
      <c r="I3" s="8" t="s">
        <v>70</v>
      </c>
      <c r="J3" s="8" t="e">
        <v>#N/A</v>
      </c>
      <c r="K3" s="8" t="s">
        <v>65</v>
      </c>
      <c r="L3" s="23" t="str">
        <f>+Table3[[#This Row],[BORROWED]]</f>
        <v>NO</v>
      </c>
      <c r="M3" s="14">
        <v>45094</v>
      </c>
      <c r="N3" s="8">
        <f t="shared" ca="1" si="1"/>
        <v>0</v>
      </c>
      <c r="O3" s="8" t="str" cm="1">
        <f t="array" aca="1" ref="O3" ca="1">+_xlfn.IFS(N3=2,"NOTIFICA_CONSEGNA",N3&lt;2,"",N3=3,"Riconsegna_prevista",N3=TODAY(),"-",N3&gt;=4,"SANZIONE",N3="","-")</f>
        <v/>
      </c>
      <c r="P3" s="8" t="str">
        <f t="shared" si="2"/>
        <v>-</v>
      </c>
      <c r="Q3" s="7" t="str">
        <f>IF(P3="-","-",Table3[[#This Row],[ISBN]])</f>
        <v>-</v>
      </c>
      <c r="Y3" t="s">
        <v>92</v>
      </c>
      <c r="Z3" t="s">
        <v>103</v>
      </c>
      <c r="AA3" s="3">
        <v>29874</v>
      </c>
      <c r="AC3" t="s">
        <v>70</v>
      </c>
    </row>
    <row r="4" spans="1:29" x14ac:dyDescent="0.3">
      <c r="A4" s="6" t="s">
        <v>83</v>
      </c>
      <c r="B4" s="6" t="s">
        <v>92</v>
      </c>
      <c r="C4" s="6" t="s">
        <v>103</v>
      </c>
      <c r="D4" s="6" t="s">
        <v>165</v>
      </c>
      <c r="E4" s="18" t="s">
        <v>128</v>
      </c>
      <c r="F4" s="15">
        <v>29874</v>
      </c>
      <c r="G4" s="5">
        <f t="shared" ca="1" si="0"/>
        <v>42</v>
      </c>
      <c r="H4" s="6" t="s">
        <v>96</v>
      </c>
      <c r="I4" s="6" t="s">
        <v>71</v>
      </c>
      <c r="J4" s="6" t="e">
        <v>#N/A</v>
      </c>
      <c r="K4" s="6" t="s">
        <v>65</v>
      </c>
      <c r="L4" s="22" t="str">
        <f>+Table3[[#This Row],[BORROWED]]</f>
        <v>NO</v>
      </c>
      <c r="M4" s="15">
        <v>45094</v>
      </c>
      <c r="N4" s="6">
        <f t="shared" ca="1" si="1"/>
        <v>0</v>
      </c>
      <c r="O4" s="6" t="str" cm="1">
        <f t="array" aca="1" ref="O4" ca="1">+_xlfn.IFS(N4=2,"NOTIFICA_CONSEGNA",N4&lt;2,"",N4=3,"Riconsegna_prevista",N4=TODAY(),"-",N4&gt;=4,"SANZIONE",N4="","-")</f>
        <v/>
      </c>
      <c r="P4" s="6" t="str">
        <f t="shared" si="2"/>
        <v>-</v>
      </c>
      <c r="Q4" s="25" t="str">
        <f>IF(P4="-","-",Table3[[#This Row],[ISBN]])</f>
        <v>-</v>
      </c>
      <c r="Y4" t="s">
        <v>93</v>
      </c>
      <c r="Z4" t="s">
        <v>104</v>
      </c>
      <c r="AA4" s="3">
        <v>22681</v>
      </c>
      <c r="AC4" t="s">
        <v>71</v>
      </c>
    </row>
    <row r="5" spans="1:29" x14ac:dyDescent="0.3">
      <c r="A5" s="8" t="s">
        <v>84</v>
      </c>
      <c r="B5" s="8" t="s">
        <v>93</v>
      </c>
      <c r="C5" s="8" t="s">
        <v>104</v>
      </c>
      <c r="D5" s="8" t="s">
        <v>166</v>
      </c>
      <c r="E5" s="8" t="s">
        <v>123</v>
      </c>
      <c r="F5" s="14">
        <v>22681</v>
      </c>
      <c r="G5" s="8">
        <f t="shared" ca="1" si="0"/>
        <v>61</v>
      </c>
      <c r="H5" s="8" t="s">
        <v>96</v>
      </c>
      <c r="I5" s="8" t="s">
        <v>70</v>
      </c>
      <c r="J5" s="8" t="e">
        <v>#N/A</v>
      </c>
      <c r="K5" s="8" t="s">
        <v>65</v>
      </c>
      <c r="L5" s="23" t="str">
        <f>+Table3[[#This Row],[BORROWED]]</f>
        <v>NO</v>
      </c>
      <c r="M5" s="15">
        <v>45094</v>
      </c>
      <c r="N5" s="8">
        <f t="shared" ca="1" si="1"/>
        <v>0</v>
      </c>
      <c r="O5" s="8" t="str" cm="1">
        <f t="array" aca="1" ref="O5" ca="1">+_xlfn.IFS(N5=2,"NOTIFICA_CONSEGNA",N5&lt;2,"",N5=3,"Riconsegna_prevista",N5=TODAY(),"-",N5&gt;=4,"SANZIONE",N5="","-")</f>
        <v/>
      </c>
      <c r="P5" s="8" t="str">
        <f t="shared" si="2"/>
        <v>-</v>
      </c>
      <c r="Q5" s="7" t="str">
        <f>IF(P5="-","-",Table3[[#This Row],[ISBN]])</f>
        <v>-</v>
      </c>
      <c r="Y5" t="s">
        <v>94</v>
      </c>
      <c r="Z5" t="s">
        <v>105</v>
      </c>
      <c r="AA5" s="3">
        <v>33504</v>
      </c>
    </row>
    <row r="6" spans="1:29" x14ac:dyDescent="0.3">
      <c r="A6" s="6" t="s">
        <v>85</v>
      </c>
      <c r="B6" s="6" t="s">
        <v>100</v>
      </c>
      <c r="C6" s="6" t="s">
        <v>105</v>
      </c>
      <c r="D6" s="6" t="s">
        <v>165</v>
      </c>
      <c r="E6" s="18" t="s">
        <v>124</v>
      </c>
      <c r="F6" s="15">
        <v>33504</v>
      </c>
      <c r="G6" s="5">
        <f t="shared" ca="1" si="0"/>
        <v>32</v>
      </c>
      <c r="H6" s="6" t="s">
        <v>96</v>
      </c>
      <c r="I6" s="6" t="s">
        <v>69</v>
      </c>
      <c r="J6" s="6" t="e">
        <v>#N/A</v>
      </c>
      <c r="K6" s="6" t="s">
        <v>78</v>
      </c>
      <c r="L6" s="22" t="str">
        <f>+Table3[[#This Row],[BORROWED]]</f>
        <v xml:space="preserve">SI </v>
      </c>
      <c r="M6" s="15">
        <v>45090</v>
      </c>
      <c r="N6" s="6">
        <f t="shared" ca="1" si="1"/>
        <v>4</v>
      </c>
      <c r="O6" s="6" t="str" cm="1">
        <f t="array" aca="1" ref="O6" ca="1">+_xlfn.IFS(N6=2,"NOTIFICA_CONSEGNA",N6&lt;2,"",N6=3,"Riconsegna_prevista",N6=TODAY(),"-",N6&gt;=4,"SANZIONE",N6="","-")</f>
        <v>SANZIONE</v>
      </c>
      <c r="P6" s="6" t="str">
        <f t="shared" si="2"/>
        <v>CHECK</v>
      </c>
      <c r="Q6" s="25">
        <f>IF(P6="-","-",Table3[[#This Row],[ISBN]])</f>
        <v>9788880801238</v>
      </c>
      <c r="Y6" t="s">
        <v>97</v>
      </c>
      <c r="Z6" t="s">
        <v>106</v>
      </c>
      <c r="AA6" s="3">
        <v>34487</v>
      </c>
    </row>
    <row r="7" spans="1:29" x14ac:dyDescent="0.3">
      <c r="A7" s="8" t="s">
        <v>86</v>
      </c>
      <c r="B7" s="8" t="s">
        <v>93</v>
      </c>
      <c r="C7" s="8" t="s">
        <v>106</v>
      </c>
      <c r="D7" s="8" t="s">
        <v>166</v>
      </c>
      <c r="E7" s="8" t="s">
        <v>125</v>
      </c>
      <c r="F7" s="14">
        <v>34487</v>
      </c>
      <c r="G7" s="8">
        <f t="shared" ca="1" si="0"/>
        <v>29</v>
      </c>
      <c r="H7" s="8" t="s">
        <v>96</v>
      </c>
      <c r="I7" s="8" t="s">
        <v>69</v>
      </c>
      <c r="J7" s="8" t="e">
        <v>#N/A</v>
      </c>
      <c r="K7" s="8" t="s">
        <v>78</v>
      </c>
      <c r="L7" s="23" t="str">
        <f>+Table3[[#This Row],[BORROWED]]</f>
        <v xml:space="preserve">SI </v>
      </c>
      <c r="M7" s="14">
        <v>45089</v>
      </c>
      <c r="N7" s="8">
        <f t="shared" ca="1" si="1"/>
        <v>5</v>
      </c>
      <c r="O7" s="35" t="str" cm="1">
        <f t="array" aca="1" ref="O7" ca="1">+_xlfn.IFS(N7=2,"NOTIFICA_CONSEGNA",N7&lt;2,"",N7=3,"Riconsegna_prevista",N7=TODAY(),"-",N7&gt;=4,"SANZIONE",N7="","-")</f>
        <v>SANZIONE</v>
      </c>
      <c r="P7" s="6" t="str">
        <f t="shared" si="2"/>
        <v>CHECK</v>
      </c>
      <c r="Q7" s="7">
        <f>IF(P7="-","-",Table3[[#This Row],[ISBN]])</f>
        <v>9788880801239</v>
      </c>
      <c r="Y7" t="s">
        <v>98</v>
      </c>
      <c r="Z7" t="s">
        <v>107</v>
      </c>
      <c r="AA7" s="3">
        <v>33003</v>
      </c>
    </row>
    <row r="8" spans="1:29" x14ac:dyDescent="0.3">
      <c r="A8" s="6" t="s">
        <v>87</v>
      </c>
      <c r="B8" s="6" t="s">
        <v>94</v>
      </c>
      <c r="C8" s="6" t="s">
        <v>107</v>
      </c>
      <c r="D8" s="6" t="s">
        <v>165</v>
      </c>
      <c r="E8" s="18" t="s">
        <v>126</v>
      </c>
      <c r="F8" s="15">
        <v>33003</v>
      </c>
      <c r="G8" s="5">
        <f t="shared" ca="1" si="0"/>
        <v>33</v>
      </c>
      <c r="H8" s="6" t="s">
        <v>96</v>
      </c>
      <c r="I8" s="6" t="s">
        <v>71</v>
      </c>
      <c r="J8" s="6" t="e">
        <v>#N/A</v>
      </c>
      <c r="K8" s="6" t="s">
        <v>65</v>
      </c>
      <c r="L8" s="22" t="str">
        <f>+Table3[[#This Row],[BORROWED]]</f>
        <v>NO</v>
      </c>
      <c r="M8" s="15">
        <v>45094</v>
      </c>
      <c r="N8" s="6">
        <f t="shared" ca="1" si="1"/>
        <v>0</v>
      </c>
      <c r="O8" s="6" t="str" cm="1">
        <f t="array" aca="1" ref="O8" ca="1">+_xlfn.IFS(N8=2,"NOTIFICA_CONSEGNA",N8&lt;2,"",N8=3,"Riconsegna_prevista",N8=TODAY(),"-",N8&gt;=4,"SANZIONE",N8="","-")</f>
        <v/>
      </c>
      <c r="P8" s="6" t="str">
        <f t="shared" si="2"/>
        <v>-</v>
      </c>
      <c r="Q8" s="25" t="str">
        <f>IF(P8="-","-",Table3[[#This Row],[ISBN]])</f>
        <v>-</v>
      </c>
      <c r="Y8" t="s">
        <v>99</v>
      </c>
      <c r="Z8" t="s">
        <v>108</v>
      </c>
      <c r="AA8" s="3">
        <v>35916</v>
      </c>
    </row>
    <row r="9" spans="1:29" x14ac:dyDescent="0.3">
      <c r="A9" s="8" t="s">
        <v>88</v>
      </c>
      <c r="B9" s="8" t="s">
        <v>97</v>
      </c>
      <c r="C9" s="8" t="s">
        <v>108</v>
      </c>
      <c r="D9" s="8" t="s">
        <v>166</v>
      </c>
      <c r="E9" s="8" t="s">
        <v>129</v>
      </c>
      <c r="F9" s="14">
        <v>35916</v>
      </c>
      <c r="G9" s="8">
        <f t="shared" ca="1" si="0"/>
        <v>25</v>
      </c>
      <c r="H9" s="8" t="s">
        <v>96</v>
      </c>
      <c r="I9" s="8" t="s">
        <v>70</v>
      </c>
      <c r="J9" s="8" t="e">
        <v>#N/A</v>
      </c>
      <c r="K9" s="8" t="s">
        <v>78</v>
      </c>
      <c r="L9" s="23" t="str">
        <f>+Table3[[#This Row],[BORROWED]]</f>
        <v xml:space="preserve">SI </v>
      </c>
      <c r="M9" s="14">
        <v>45087</v>
      </c>
      <c r="N9" s="8">
        <f t="shared" ca="1" si="1"/>
        <v>7</v>
      </c>
      <c r="O9" s="8" t="str" cm="1">
        <f t="array" aca="1" ref="O9" ca="1">+_xlfn.IFS(N9=2,"NOTIFICA_CONSEGNA",N9&lt;2,"",N9=3,"Riconsegna_prevista",N9=TODAY(),"-",N9&gt;=4,"SANZIONE",N9="","-")</f>
        <v>SANZIONE</v>
      </c>
      <c r="P9" s="6" t="str">
        <f t="shared" si="2"/>
        <v>CHECK</v>
      </c>
      <c r="Q9" s="7">
        <f>IF(P9="-","-",Table3[[#This Row],[ISBN]])</f>
        <v>9788880801241</v>
      </c>
      <c r="Y9" t="s">
        <v>100</v>
      </c>
      <c r="Z9" t="s">
        <v>109</v>
      </c>
      <c r="AA9" s="2">
        <v>33813</v>
      </c>
    </row>
    <row r="10" spans="1:29" x14ac:dyDescent="0.3">
      <c r="A10" s="6" t="s">
        <v>89</v>
      </c>
      <c r="B10" s="6" t="s">
        <v>98</v>
      </c>
      <c r="C10" s="6" t="s">
        <v>109</v>
      </c>
      <c r="D10" s="6" t="s">
        <v>166</v>
      </c>
      <c r="E10" s="18" t="s">
        <v>127</v>
      </c>
      <c r="F10" s="15">
        <v>33813</v>
      </c>
      <c r="G10" s="5">
        <f t="shared" ca="1" si="0"/>
        <v>31</v>
      </c>
      <c r="H10" s="6" t="s">
        <v>96</v>
      </c>
      <c r="I10" s="6" t="s">
        <v>68</v>
      </c>
      <c r="J10" s="6" t="e">
        <v>#N/A</v>
      </c>
      <c r="K10" s="6" t="s">
        <v>78</v>
      </c>
      <c r="L10" s="22" t="str">
        <f>+Table3[[#This Row],[BORROWED]]</f>
        <v xml:space="preserve">SI </v>
      </c>
      <c r="M10" s="15">
        <v>45086</v>
      </c>
      <c r="N10" s="6">
        <f t="shared" ca="1" si="1"/>
        <v>8</v>
      </c>
      <c r="O10" s="6" t="str" cm="1">
        <f t="array" aca="1" ref="O10" ca="1">+_xlfn.IFS(N10=2,"NOTIFICA_CONSEGNA",N10&lt;2,"",N10=3,"Riconsegna_prevista",N10=TODAY(),"-",N10&gt;=4,"SANZIONE",N10="","-")</f>
        <v>SANZIONE</v>
      </c>
      <c r="P10" s="6" t="str">
        <f t="shared" si="2"/>
        <v>CHECK</v>
      </c>
      <c r="Q10" s="25">
        <f>IF(P10="-","-",Table3[[#This Row],[ISBN]])</f>
        <v>9788880801242</v>
      </c>
      <c r="Y10" t="s">
        <v>137</v>
      </c>
      <c r="Z10" t="s">
        <v>138</v>
      </c>
      <c r="AA10" s="2">
        <v>31892</v>
      </c>
    </row>
    <row r="11" spans="1:29" x14ac:dyDescent="0.3">
      <c r="A11" s="8" t="s">
        <v>136</v>
      </c>
      <c r="B11" s="8" t="s">
        <v>137</v>
      </c>
      <c r="C11" s="8" t="s">
        <v>138</v>
      </c>
      <c r="D11" s="8" t="s">
        <v>166</v>
      </c>
      <c r="E11" s="8" t="s">
        <v>139</v>
      </c>
      <c r="F11" s="14">
        <v>31892</v>
      </c>
      <c r="G11" s="8">
        <f t="shared" ca="1" si="0"/>
        <v>36</v>
      </c>
      <c r="H11" s="8" t="s">
        <v>96</v>
      </c>
      <c r="I11" s="8" t="s">
        <v>68</v>
      </c>
      <c r="J11" s="8" t="e">
        <v>#N/A</v>
      </c>
      <c r="K11" s="8" t="s">
        <v>65</v>
      </c>
      <c r="L11" s="23" t="str">
        <f>+Table3[[#This Row],[BORROWED]]</f>
        <v>NO</v>
      </c>
      <c r="M11" s="14">
        <v>45094</v>
      </c>
      <c r="N11" s="8">
        <f t="shared" ca="1" si="1"/>
        <v>0</v>
      </c>
      <c r="O11" s="8" t="str" cm="1">
        <f t="array" aca="1" ref="O11" ca="1">+_xlfn.IFS(N11=2,"NOTIFICA_CONSEGNA",N11&lt;2,"",N11=3,"Riconsegna_prevista",N11=TODAY(),"-",N11&gt;=4,"SANZIONE",N11="","-")</f>
        <v/>
      </c>
      <c r="P11" s="8" t="str">
        <f t="shared" si="2"/>
        <v>-</v>
      </c>
      <c r="Q11" s="7" t="str">
        <f>IF(P11="-","-",Table3[[#This Row],[ISBN]])</f>
        <v>-</v>
      </c>
    </row>
    <row r="17" spans="1:1" x14ac:dyDescent="0.3">
      <c r="A17" t="s">
        <v>131</v>
      </c>
    </row>
    <row r="18" spans="1:1" x14ac:dyDescent="0.3">
      <c r="A18" t="s">
        <v>132</v>
      </c>
    </row>
  </sheetData>
  <autoFilter ref="A1:AC18" xr:uid="{E9EB8821-2B97-453F-B5DD-96B79F80FE7B}"/>
  <phoneticPr fontId="2" type="noConversion"/>
  <conditionalFormatting sqref="N2 N4 N6 N10 N8">
    <cfRule type="cellIs" priority="15" operator="between">
      <formula>4</formula>
      <formula>365</formula>
    </cfRule>
  </conditionalFormatting>
  <conditionalFormatting sqref="M2:M3 M6:M7 M9:M1048576">
    <cfRule type="timePeriod" priority="13" stopIfTrue="1" timePeriod="lastMonth">
      <formula>AND(MONTH(M2)=MONTH(EDATE(TODAY(),0-1)),YEAR(M2)=YEAR(EDATE(TODAY(),0-1)))</formula>
    </cfRule>
  </conditionalFormatting>
  <conditionalFormatting sqref="O2:O11">
    <cfRule type="containsText" dxfId="32" priority="9" operator="containsText" text="NOTIFICA_CONSEGNA">
      <formula>NOT(ISERROR(SEARCH("NOTIFICA_CONSEGNA",O2)))</formula>
    </cfRule>
    <cfRule type="containsText" dxfId="31" priority="10" operator="containsText" text="SANZIONE">
      <formula>NOT(ISERROR(SEARCH("SANZIONE",O2)))</formula>
    </cfRule>
  </conditionalFormatting>
  <conditionalFormatting sqref="P3">
    <cfRule type="containsText" dxfId="30" priority="7" operator="containsText" text="NOTIFICA_CONSEGNA">
      <formula>NOT(ISERROR(SEARCH("NOTIFICA_CONSEGNA",P3)))</formula>
    </cfRule>
    <cfRule type="containsText" dxfId="29" priority="8" operator="containsText" text="SANZIONE">
      <formula>NOT(ISERROR(SEARCH("SANZIONE",P3)))</formula>
    </cfRule>
  </conditionalFormatting>
  <conditionalFormatting sqref="P11">
    <cfRule type="containsText" dxfId="28" priority="3" operator="containsText" text="NOTIFICA_CONSEGNA">
      <formula>NOT(ISERROR(SEARCH("NOTIFICA_CONSEGNA",P11)))</formula>
    </cfRule>
    <cfRule type="containsText" dxfId="27" priority="4" operator="containsText" text="SANZIONE">
      <formula>NOT(ISERROR(SEARCH("SANZIONE",P11)))</formula>
    </cfRule>
  </conditionalFormatting>
  <conditionalFormatting sqref="P5">
    <cfRule type="containsText" dxfId="26" priority="1" operator="containsText" text="NOTIFICA_CONSEGNA">
      <formula>NOT(ISERROR(SEARCH("NOTIFICA_CONSEGNA",P5)))</formula>
    </cfRule>
    <cfRule type="containsText" dxfId="25" priority="2" operator="containsText" text="SANZIONE">
      <formula>NOT(ISERROR(SEARCH("SANZIONE",P5)))</formula>
    </cfRule>
  </conditionalFormatting>
  <dataValidations count="5">
    <dataValidation type="list" allowBlank="1" showInputMessage="1" showErrorMessage="1" sqref="F2:F11" xr:uid="{35FE2F3D-F1C7-422D-866B-8B61A231F3C4}">
      <formula1>$AA$1:$AA$10</formula1>
    </dataValidation>
    <dataValidation type="list" allowBlank="1" showInputMessage="1" showErrorMessage="1" sqref="B2:B11" xr:uid="{554693F2-4682-4D10-A91B-3FE3ED34985A}">
      <formula1>$Y$1:$Y$10</formula1>
    </dataValidation>
    <dataValidation type="list" allowBlank="1" showInputMessage="1" showErrorMessage="1" sqref="C2:C11" xr:uid="{7E3C2CE1-0275-48DD-9C54-8BF0D4CA2DC4}">
      <formula1>$Z$1:$Z$10</formula1>
    </dataValidation>
    <dataValidation type="list" allowBlank="1" showInputMessage="1" showErrorMessage="1" sqref="D2:D11" xr:uid="{1951D05F-12AE-4EE0-A9D9-5FD438B7C0AC}">
      <formula1>$V$1:$V$2</formula1>
    </dataValidation>
    <dataValidation type="list" allowBlank="1" showInputMessage="1" showErrorMessage="1" sqref="I2:K11" xr:uid="{6E42FD5E-596B-4057-898D-1E4E414DAEA5}">
      <formula1>$AC$1:$AC$4</formula1>
    </dataValidation>
  </dataValidations>
  <hyperlinks>
    <hyperlink ref="E2" r:id="rId1" xr:uid="{52CA991E-786E-47BE-8E42-0939F9F8449B}"/>
    <hyperlink ref="E3:E10" r:id="rId2" display="andrea.rossi@ciao.it" xr:uid="{058C6C50-847E-47D4-B878-10E43AC1D747}"/>
    <hyperlink ref="E3" r:id="rId3" xr:uid="{9744FC41-9F04-47DD-B844-8AA142C12D82}"/>
    <hyperlink ref="E4" r:id="rId4" xr:uid="{CC281F6A-674B-4B18-853C-2E68E5D171B9}"/>
    <hyperlink ref="E5" r:id="rId5" xr:uid="{B2B042F9-7046-4526-A7E3-06713B71EF66}"/>
    <hyperlink ref="E6" r:id="rId6" xr:uid="{43A0EA3F-318A-4EC7-B784-1757E05983A5}"/>
    <hyperlink ref="E7" r:id="rId7" xr:uid="{6C60A52D-F940-4D7F-8943-B999D4D50832}"/>
    <hyperlink ref="E8" r:id="rId8" xr:uid="{E8A6C6B1-A0F8-468A-9336-CF89AFB1161D}"/>
    <hyperlink ref="E9" r:id="rId9" xr:uid="{5CD25C9C-18D4-4EC5-8809-157A102675F0}"/>
    <hyperlink ref="E10" r:id="rId10" xr:uid="{156BC4D6-D1E7-4955-AEDA-1297A858C1AB}"/>
    <hyperlink ref="E11" r:id="rId11" xr:uid="{0D5113EA-9868-49B8-A348-8011C880D813}"/>
  </hyperlinks>
  <pageMargins left="0.7" right="0.7" top="0.75" bottom="0.75" header="0.3" footer="0.3"/>
  <pageSetup paperSize="9" orientation="portrait" r:id="rId12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609F-4124-4CDC-ABAB-4D5B760C40B3}">
  <dimension ref="A1:K111"/>
  <sheetViews>
    <sheetView showGridLines="0" topLeftCell="A103" workbookViewId="0">
      <selection activeCell="F121" sqref="F121"/>
    </sheetView>
  </sheetViews>
  <sheetFormatPr defaultRowHeight="14.4" x14ac:dyDescent="0.3"/>
  <cols>
    <col min="1" max="1" width="9.6640625" bestFit="1" customWidth="1"/>
    <col min="2" max="2" width="6.44140625" bestFit="1" customWidth="1"/>
    <col min="3" max="3" width="10.109375" bestFit="1" customWidth="1"/>
    <col min="4" max="4" width="11.5546875" bestFit="1" customWidth="1"/>
    <col min="5" max="5" width="14.88671875" bestFit="1" customWidth="1"/>
    <col min="6" max="6" width="14.21875" bestFit="1" customWidth="1"/>
    <col min="7" max="7" width="31.109375" customWidth="1"/>
    <col min="8" max="8" width="14.109375" customWidth="1"/>
  </cols>
  <sheetData>
    <row r="1" spans="1:11" x14ac:dyDescent="0.3">
      <c r="A1" s="4" t="s">
        <v>169</v>
      </c>
      <c r="B1" s="4" t="s">
        <v>79</v>
      </c>
      <c r="C1" s="4" t="s">
        <v>80</v>
      </c>
      <c r="D1" s="4" t="s">
        <v>164</v>
      </c>
      <c r="E1" s="4" t="s">
        <v>170</v>
      </c>
      <c r="F1" s="4" t="s">
        <v>95</v>
      </c>
      <c r="G1" s="4" t="s">
        <v>110</v>
      </c>
      <c r="H1" s="4" t="s">
        <v>112</v>
      </c>
      <c r="I1" s="4" t="s">
        <v>113</v>
      </c>
      <c r="J1" s="4" t="s">
        <v>114</v>
      </c>
      <c r="K1" s="4" t="s">
        <v>115</v>
      </c>
    </row>
    <row r="2" spans="1:11" x14ac:dyDescent="0.3">
      <c r="A2" s="6" t="s">
        <v>81</v>
      </c>
      <c r="B2" s="6" t="s">
        <v>90</v>
      </c>
      <c r="C2" s="6" t="s">
        <v>101</v>
      </c>
      <c r="D2" s="6" t="s">
        <v>165</v>
      </c>
      <c r="E2" s="18" t="s">
        <v>121</v>
      </c>
      <c r="F2" s="15">
        <v>26767</v>
      </c>
      <c r="G2" s="6" t="s">
        <v>96</v>
      </c>
      <c r="H2" s="6" t="s">
        <v>68</v>
      </c>
      <c r="I2" s="6" t="e">
        <v>#N/A</v>
      </c>
      <c r="J2" s="6">
        <v>0</v>
      </c>
      <c r="K2" s="6" t="s">
        <v>65</v>
      </c>
    </row>
    <row r="3" spans="1:11" x14ac:dyDescent="0.3">
      <c r="A3" s="8" t="s">
        <v>82</v>
      </c>
      <c r="B3" s="8" t="s">
        <v>91</v>
      </c>
      <c r="C3" s="8" t="s">
        <v>102</v>
      </c>
      <c r="D3" s="8" t="s">
        <v>166</v>
      </c>
      <c r="E3" s="8" t="s">
        <v>122</v>
      </c>
      <c r="F3" s="14">
        <v>30677</v>
      </c>
      <c r="G3" s="8" t="s">
        <v>96</v>
      </c>
      <c r="H3" s="8" t="s">
        <v>70</v>
      </c>
      <c r="I3" s="8" t="e">
        <v>#N/A</v>
      </c>
      <c r="J3" s="8">
        <v>0</v>
      </c>
      <c r="K3" s="8" t="s">
        <v>65</v>
      </c>
    </row>
    <row r="4" spans="1:11" x14ac:dyDescent="0.3">
      <c r="A4" s="6" t="s">
        <v>83</v>
      </c>
      <c r="B4" s="6" t="s">
        <v>92</v>
      </c>
      <c r="C4" s="6" t="s">
        <v>103</v>
      </c>
      <c r="D4" s="6" t="s">
        <v>165</v>
      </c>
      <c r="E4" s="18" t="s">
        <v>128</v>
      </c>
      <c r="F4" s="15">
        <v>29874</v>
      </c>
      <c r="G4" s="6" t="s">
        <v>96</v>
      </c>
      <c r="H4" s="6" t="s">
        <v>71</v>
      </c>
      <c r="I4" s="6" t="e">
        <v>#N/A</v>
      </c>
      <c r="J4" s="6">
        <v>0</v>
      </c>
      <c r="K4" s="6" t="s">
        <v>65</v>
      </c>
    </row>
    <row r="5" spans="1:11" x14ac:dyDescent="0.3">
      <c r="A5" s="8" t="s">
        <v>84</v>
      </c>
      <c r="B5" s="8" t="s">
        <v>93</v>
      </c>
      <c r="C5" s="8" t="s">
        <v>104</v>
      </c>
      <c r="D5" s="8" t="s">
        <v>166</v>
      </c>
      <c r="E5" s="8" t="s">
        <v>123</v>
      </c>
      <c r="F5" s="14">
        <v>22681</v>
      </c>
      <c r="G5" s="8" t="s">
        <v>96</v>
      </c>
      <c r="H5" s="8" t="s">
        <v>70</v>
      </c>
      <c r="I5" s="8" t="e">
        <v>#N/A</v>
      </c>
      <c r="J5" s="8">
        <v>0</v>
      </c>
      <c r="K5" s="8" t="s">
        <v>65</v>
      </c>
    </row>
    <row r="6" spans="1:11" x14ac:dyDescent="0.3">
      <c r="A6" s="6" t="s">
        <v>85</v>
      </c>
      <c r="B6" s="6" t="s">
        <v>100</v>
      </c>
      <c r="C6" s="6" t="s">
        <v>105</v>
      </c>
      <c r="D6" s="6" t="s">
        <v>165</v>
      </c>
      <c r="E6" s="18" t="s">
        <v>124</v>
      </c>
      <c r="F6" s="15">
        <v>33504</v>
      </c>
      <c r="G6" s="6" t="s">
        <v>96</v>
      </c>
      <c r="H6" s="6" t="s">
        <v>69</v>
      </c>
      <c r="I6" s="6" t="e">
        <v>#N/A</v>
      </c>
      <c r="J6" s="6">
        <v>5</v>
      </c>
      <c r="K6" s="6" t="s">
        <v>78</v>
      </c>
    </row>
    <row r="7" spans="1:11" x14ac:dyDescent="0.3">
      <c r="A7" s="8" t="s">
        <v>86</v>
      </c>
      <c r="B7" s="8" t="s">
        <v>93</v>
      </c>
      <c r="C7" s="8" t="s">
        <v>106</v>
      </c>
      <c r="D7" s="8" t="s">
        <v>166</v>
      </c>
      <c r="E7" s="8" t="s">
        <v>125</v>
      </c>
      <c r="F7" s="14">
        <v>34487</v>
      </c>
      <c r="G7" s="8" t="s">
        <v>96</v>
      </c>
      <c r="H7" s="8" t="s">
        <v>69</v>
      </c>
      <c r="I7" s="8" t="e">
        <v>#N/A</v>
      </c>
      <c r="J7" s="8">
        <v>8</v>
      </c>
      <c r="K7" s="8" t="s">
        <v>78</v>
      </c>
    </row>
    <row r="8" spans="1:11" x14ac:dyDescent="0.3">
      <c r="A8" s="6" t="s">
        <v>87</v>
      </c>
      <c r="B8" s="6" t="s">
        <v>94</v>
      </c>
      <c r="C8" s="6" t="s">
        <v>107</v>
      </c>
      <c r="D8" s="6" t="s">
        <v>165</v>
      </c>
      <c r="E8" s="18" t="s">
        <v>126</v>
      </c>
      <c r="F8" s="15">
        <v>33003</v>
      </c>
      <c r="G8" s="6" t="s">
        <v>96</v>
      </c>
      <c r="H8" s="6" t="s">
        <v>71</v>
      </c>
      <c r="I8" s="6" t="e">
        <v>#N/A</v>
      </c>
      <c r="J8" s="6">
        <v>0</v>
      </c>
      <c r="K8" s="6" t="s">
        <v>65</v>
      </c>
    </row>
    <row r="9" spans="1:11" x14ac:dyDescent="0.3">
      <c r="A9" s="8" t="s">
        <v>88</v>
      </c>
      <c r="B9" s="8" t="s">
        <v>97</v>
      </c>
      <c r="C9" s="8" t="s">
        <v>108</v>
      </c>
      <c r="D9" s="8" t="s">
        <v>166</v>
      </c>
      <c r="E9" s="8" t="s">
        <v>129</v>
      </c>
      <c r="F9" s="14">
        <v>35916</v>
      </c>
      <c r="G9" s="8" t="s">
        <v>96</v>
      </c>
      <c r="H9" s="8" t="s">
        <v>70</v>
      </c>
      <c r="I9" s="8" t="e">
        <v>#N/A</v>
      </c>
      <c r="J9" s="8">
        <v>6</v>
      </c>
      <c r="K9" s="8" t="s">
        <v>78</v>
      </c>
    </row>
    <row r="10" spans="1:11" x14ac:dyDescent="0.3">
      <c r="A10" s="6" t="s">
        <v>89</v>
      </c>
      <c r="B10" s="6" t="s">
        <v>98</v>
      </c>
      <c r="C10" s="6" t="s">
        <v>109</v>
      </c>
      <c r="D10" s="6" t="s">
        <v>166</v>
      </c>
      <c r="E10" s="18" t="s">
        <v>127</v>
      </c>
      <c r="F10" s="15">
        <v>33813</v>
      </c>
      <c r="G10" s="6" t="s">
        <v>96</v>
      </c>
      <c r="H10" s="6" t="s">
        <v>68</v>
      </c>
      <c r="I10" s="6" t="e">
        <v>#N/A</v>
      </c>
      <c r="J10" s="6">
        <v>5</v>
      </c>
      <c r="K10" s="6" t="s">
        <v>78</v>
      </c>
    </row>
    <row r="11" spans="1:11" x14ac:dyDescent="0.3">
      <c r="A11" s="8" t="s">
        <v>136</v>
      </c>
      <c r="B11" s="8" t="s">
        <v>137</v>
      </c>
      <c r="C11" s="8" t="s">
        <v>138</v>
      </c>
      <c r="D11" s="8" t="s">
        <v>166</v>
      </c>
      <c r="E11" s="8" t="s">
        <v>139</v>
      </c>
      <c r="F11" s="14">
        <v>31892</v>
      </c>
      <c r="G11" s="8" t="s">
        <v>96</v>
      </c>
      <c r="H11" s="8" t="s">
        <v>68</v>
      </c>
      <c r="I11" s="8" t="e">
        <v>#N/A</v>
      </c>
      <c r="J11" s="8">
        <v>0</v>
      </c>
      <c r="K11" s="8" t="s">
        <v>65</v>
      </c>
    </row>
    <row r="12" spans="1:11" x14ac:dyDescent="0.3">
      <c r="A12" s="6" t="s">
        <v>81</v>
      </c>
      <c r="B12" s="6" t="s">
        <v>90</v>
      </c>
      <c r="C12" s="6" t="s">
        <v>101</v>
      </c>
      <c r="D12" s="6" t="s">
        <v>165</v>
      </c>
      <c r="E12" s="18" t="s">
        <v>121</v>
      </c>
      <c r="F12" s="15">
        <v>26767</v>
      </c>
      <c r="G12" s="6" t="s">
        <v>96</v>
      </c>
      <c r="H12" s="6" t="s">
        <v>68</v>
      </c>
      <c r="I12" s="6" t="e">
        <v>#N/A</v>
      </c>
      <c r="J12" s="6">
        <v>0</v>
      </c>
      <c r="K12" s="6" t="s">
        <v>65</v>
      </c>
    </row>
    <row r="13" spans="1:11" x14ac:dyDescent="0.3">
      <c r="A13" s="8" t="s">
        <v>82</v>
      </c>
      <c r="B13" s="8" t="s">
        <v>91</v>
      </c>
      <c r="C13" s="8" t="s">
        <v>102</v>
      </c>
      <c r="D13" s="8" t="s">
        <v>166</v>
      </c>
      <c r="E13" s="8" t="s">
        <v>122</v>
      </c>
      <c r="F13" s="14">
        <v>30677</v>
      </c>
      <c r="G13" s="8" t="s">
        <v>96</v>
      </c>
      <c r="H13" s="8" t="s">
        <v>70</v>
      </c>
      <c r="I13" s="8" t="e">
        <v>#N/A</v>
      </c>
      <c r="J13" s="8">
        <v>0</v>
      </c>
      <c r="K13" s="8" t="s">
        <v>65</v>
      </c>
    </row>
    <row r="14" spans="1:11" x14ac:dyDescent="0.3">
      <c r="A14" s="6" t="s">
        <v>83</v>
      </c>
      <c r="B14" s="6" t="s">
        <v>92</v>
      </c>
      <c r="C14" s="6" t="s">
        <v>103</v>
      </c>
      <c r="D14" s="6" t="s">
        <v>165</v>
      </c>
      <c r="E14" s="18" t="s">
        <v>128</v>
      </c>
      <c r="F14" s="15">
        <v>29874</v>
      </c>
      <c r="G14" s="6" t="s">
        <v>96</v>
      </c>
      <c r="H14" s="6" t="s">
        <v>71</v>
      </c>
      <c r="I14" s="6" t="e">
        <v>#N/A</v>
      </c>
      <c r="J14" s="6">
        <v>0</v>
      </c>
      <c r="K14" s="6" t="s">
        <v>65</v>
      </c>
    </row>
    <row r="15" spans="1:11" x14ac:dyDescent="0.3">
      <c r="A15" s="8" t="s">
        <v>84</v>
      </c>
      <c r="B15" s="8" t="s">
        <v>93</v>
      </c>
      <c r="C15" s="8" t="s">
        <v>104</v>
      </c>
      <c r="D15" s="8" t="s">
        <v>166</v>
      </c>
      <c r="E15" s="8" t="s">
        <v>123</v>
      </c>
      <c r="F15" s="14">
        <v>22681</v>
      </c>
      <c r="G15" s="8" t="s">
        <v>96</v>
      </c>
      <c r="H15" s="8" t="s">
        <v>70</v>
      </c>
      <c r="I15" s="8" t="e">
        <v>#N/A</v>
      </c>
      <c r="J15" s="8">
        <v>0</v>
      </c>
      <c r="K15" s="8" t="s">
        <v>65</v>
      </c>
    </row>
    <row r="16" spans="1:11" x14ac:dyDescent="0.3">
      <c r="A16" s="6" t="s">
        <v>85</v>
      </c>
      <c r="B16" s="6" t="s">
        <v>100</v>
      </c>
      <c r="C16" s="6" t="s">
        <v>105</v>
      </c>
      <c r="D16" s="6" t="s">
        <v>165</v>
      </c>
      <c r="E16" s="18" t="s">
        <v>124</v>
      </c>
      <c r="F16" s="15">
        <v>33504</v>
      </c>
      <c r="G16" s="6" t="s">
        <v>96</v>
      </c>
      <c r="H16" s="6" t="s">
        <v>69</v>
      </c>
      <c r="I16" s="6" t="e">
        <v>#N/A</v>
      </c>
      <c r="J16" s="6">
        <v>5</v>
      </c>
      <c r="K16" s="6" t="s">
        <v>78</v>
      </c>
    </row>
    <row r="17" spans="1:11" x14ac:dyDescent="0.3">
      <c r="A17" s="8" t="s">
        <v>86</v>
      </c>
      <c r="B17" s="8" t="s">
        <v>93</v>
      </c>
      <c r="C17" s="8" t="s">
        <v>106</v>
      </c>
      <c r="D17" s="8" t="s">
        <v>166</v>
      </c>
      <c r="E17" s="8" t="s">
        <v>125</v>
      </c>
      <c r="F17" s="14">
        <v>34487</v>
      </c>
      <c r="G17" s="8" t="s">
        <v>96</v>
      </c>
      <c r="H17" s="8" t="s">
        <v>69</v>
      </c>
      <c r="I17" s="8" t="e">
        <v>#N/A</v>
      </c>
      <c r="J17" s="8">
        <v>8</v>
      </c>
      <c r="K17" s="8" t="s">
        <v>78</v>
      </c>
    </row>
    <row r="18" spans="1:11" x14ac:dyDescent="0.3">
      <c r="A18" s="6" t="s">
        <v>87</v>
      </c>
      <c r="B18" s="6" t="s">
        <v>94</v>
      </c>
      <c r="C18" s="6" t="s">
        <v>107</v>
      </c>
      <c r="D18" s="6" t="s">
        <v>165</v>
      </c>
      <c r="E18" s="18" t="s">
        <v>126</v>
      </c>
      <c r="F18" s="15">
        <v>33003</v>
      </c>
      <c r="G18" s="6" t="s">
        <v>96</v>
      </c>
      <c r="H18" s="6" t="s">
        <v>71</v>
      </c>
      <c r="I18" s="6" t="e">
        <v>#N/A</v>
      </c>
      <c r="J18" s="6">
        <v>0</v>
      </c>
      <c r="K18" s="6" t="s">
        <v>65</v>
      </c>
    </row>
    <row r="19" spans="1:11" x14ac:dyDescent="0.3">
      <c r="A19" s="8" t="s">
        <v>88</v>
      </c>
      <c r="B19" s="8" t="s">
        <v>97</v>
      </c>
      <c r="C19" s="8" t="s">
        <v>108</v>
      </c>
      <c r="D19" s="8" t="s">
        <v>166</v>
      </c>
      <c r="E19" s="8" t="s">
        <v>129</v>
      </c>
      <c r="F19" s="14">
        <v>35916</v>
      </c>
      <c r="G19" s="8" t="s">
        <v>96</v>
      </c>
      <c r="H19" s="8" t="s">
        <v>70</v>
      </c>
      <c r="I19" s="8" t="e">
        <v>#N/A</v>
      </c>
      <c r="J19" s="8">
        <v>6</v>
      </c>
      <c r="K19" s="8" t="s">
        <v>78</v>
      </c>
    </row>
    <row r="20" spans="1:11" x14ac:dyDescent="0.3">
      <c r="A20" s="6" t="s">
        <v>89</v>
      </c>
      <c r="B20" s="6" t="s">
        <v>98</v>
      </c>
      <c r="C20" s="6" t="s">
        <v>109</v>
      </c>
      <c r="D20" s="6" t="s">
        <v>166</v>
      </c>
      <c r="E20" s="18" t="s">
        <v>127</v>
      </c>
      <c r="F20" s="15">
        <v>33813</v>
      </c>
      <c r="G20" s="6" t="s">
        <v>96</v>
      </c>
      <c r="H20" s="6" t="s">
        <v>68</v>
      </c>
      <c r="I20" s="6" t="e">
        <v>#N/A</v>
      </c>
      <c r="J20" s="6">
        <v>5</v>
      </c>
      <c r="K20" s="6" t="s">
        <v>78</v>
      </c>
    </row>
    <row r="21" spans="1:11" x14ac:dyDescent="0.3">
      <c r="A21" s="8" t="s">
        <v>136</v>
      </c>
      <c r="B21" s="8" t="s">
        <v>137</v>
      </c>
      <c r="C21" s="8" t="s">
        <v>138</v>
      </c>
      <c r="D21" s="8" t="s">
        <v>166</v>
      </c>
      <c r="E21" s="8" t="s">
        <v>139</v>
      </c>
      <c r="F21" s="14">
        <v>31892</v>
      </c>
      <c r="G21" s="8" t="s">
        <v>96</v>
      </c>
      <c r="H21" s="8" t="s">
        <v>68</v>
      </c>
      <c r="I21" s="8" t="e">
        <v>#N/A</v>
      </c>
      <c r="J21" s="8">
        <v>0</v>
      </c>
      <c r="K21" s="8" t="s">
        <v>65</v>
      </c>
    </row>
    <row r="22" spans="1:11" x14ac:dyDescent="0.3">
      <c r="A22" s="6" t="s">
        <v>81</v>
      </c>
      <c r="B22" s="6" t="s">
        <v>90</v>
      </c>
      <c r="C22" s="6" t="s">
        <v>101</v>
      </c>
      <c r="D22" s="6" t="s">
        <v>165</v>
      </c>
      <c r="E22" s="18" t="s">
        <v>121</v>
      </c>
      <c r="F22" s="15">
        <v>26767</v>
      </c>
      <c r="G22" s="6" t="s">
        <v>96</v>
      </c>
      <c r="H22" s="6" t="s">
        <v>68</v>
      </c>
      <c r="I22" s="6" t="e">
        <v>#N/A</v>
      </c>
      <c r="J22" s="6">
        <v>0</v>
      </c>
      <c r="K22" s="6" t="s">
        <v>65</v>
      </c>
    </row>
    <row r="23" spans="1:11" x14ac:dyDescent="0.3">
      <c r="A23" s="8" t="s">
        <v>82</v>
      </c>
      <c r="B23" s="8" t="s">
        <v>91</v>
      </c>
      <c r="C23" s="8" t="s">
        <v>102</v>
      </c>
      <c r="D23" s="8" t="s">
        <v>166</v>
      </c>
      <c r="E23" s="8" t="s">
        <v>122</v>
      </c>
      <c r="F23" s="14">
        <v>30677</v>
      </c>
      <c r="G23" s="8" t="s">
        <v>96</v>
      </c>
      <c r="H23" s="8" t="s">
        <v>70</v>
      </c>
      <c r="I23" s="8" t="e">
        <v>#N/A</v>
      </c>
      <c r="J23" s="8">
        <v>0</v>
      </c>
      <c r="K23" s="8" t="s">
        <v>65</v>
      </c>
    </row>
    <row r="24" spans="1:11" x14ac:dyDescent="0.3">
      <c r="A24" s="6" t="s">
        <v>83</v>
      </c>
      <c r="B24" s="6" t="s">
        <v>92</v>
      </c>
      <c r="C24" s="6" t="s">
        <v>103</v>
      </c>
      <c r="D24" s="6" t="s">
        <v>165</v>
      </c>
      <c r="E24" s="18" t="s">
        <v>128</v>
      </c>
      <c r="F24" s="15">
        <v>29874</v>
      </c>
      <c r="G24" s="6" t="s">
        <v>96</v>
      </c>
      <c r="H24" s="6" t="s">
        <v>71</v>
      </c>
      <c r="I24" s="6" t="e">
        <v>#N/A</v>
      </c>
      <c r="J24" s="6">
        <v>0</v>
      </c>
      <c r="K24" s="6" t="s">
        <v>65</v>
      </c>
    </row>
    <row r="25" spans="1:11" x14ac:dyDescent="0.3">
      <c r="A25" s="8" t="s">
        <v>84</v>
      </c>
      <c r="B25" s="8" t="s">
        <v>93</v>
      </c>
      <c r="C25" s="8" t="s">
        <v>104</v>
      </c>
      <c r="D25" s="8" t="s">
        <v>166</v>
      </c>
      <c r="E25" s="8" t="s">
        <v>123</v>
      </c>
      <c r="F25" s="14">
        <v>22681</v>
      </c>
      <c r="G25" s="8" t="s">
        <v>96</v>
      </c>
      <c r="H25" s="8" t="s">
        <v>70</v>
      </c>
      <c r="I25" s="8" t="e">
        <v>#N/A</v>
      </c>
      <c r="J25" s="8">
        <v>0</v>
      </c>
      <c r="K25" s="8" t="s">
        <v>65</v>
      </c>
    </row>
    <row r="26" spans="1:11" x14ac:dyDescent="0.3">
      <c r="A26" s="6" t="s">
        <v>85</v>
      </c>
      <c r="B26" s="6" t="s">
        <v>100</v>
      </c>
      <c r="C26" s="6" t="s">
        <v>105</v>
      </c>
      <c r="D26" s="6" t="s">
        <v>165</v>
      </c>
      <c r="E26" s="18" t="s">
        <v>124</v>
      </c>
      <c r="F26" s="15">
        <v>33504</v>
      </c>
      <c r="G26" s="6" t="s">
        <v>96</v>
      </c>
      <c r="H26" s="6" t="s">
        <v>69</v>
      </c>
      <c r="I26" s="6" t="e">
        <v>#N/A</v>
      </c>
      <c r="J26" s="6">
        <v>5</v>
      </c>
      <c r="K26" s="6" t="s">
        <v>78</v>
      </c>
    </row>
    <row r="27" spans="1:11" x14ac:dyDescent="0.3">
      <c r="A27" s="8" t="s">
        <v>86</v>
      </c>
      <c r="B27" s="8" t="s">
        <v>93</v>
      </c>
      <c r="C27" s="8" t="s">
        <v>106</v>
      </c>
      <c r="D27" s="8" t="s">
        <v>166</v>
      </c>
      <c r="E27" s="8" t="s">
        <v>125</v>
      </c>
      <c r="F27" s="14">
        <v>34487</v>
      </c>
      <c r="G27" s="8" t="s">
        <v>96</v>
      </c>
      <c r="H27" s="8" t="s">
        <v>69</v>
      </c>
      <c r="I27" s="8" t="e">
        <v>#N/A</v>
      </c>
      <c r="J27" s="8">
        <v>8</v>
      </c>
      <c r="K27" s="8" t="s">
        <v>78</v>
      </c>
    </row>
    <row r="28" spans="1:11" x14ac:dyDescent="0.3">
      <c r="A28" s="6" t="s">
        <v>87</v>
      </c>
      <c r="B28" s="6" t="s">
        <v>94</v>
      </c>
      <c r="C28" s="6" t="s">
        <v>107</v>
      </c>
      <c r="D28" s="6" t="s">
        <v>165</v>
      </c>
      <c r="E28" s="18" t="s">
        <v>126</v>
      </c>
      <c r="F28" s="15">
        <v>33003</v>
      </c>
      <c r="G28" s="6" t="s">
        <v>96</v>
      </c>
      <c r="H28" s="6" t="s">
        <v>71</v>
      </c>
      <c r="I28" s="6" t="e">
        <v>#N/A</v>
      </c>
      <c r="J28" s="6">
        <v>0</v>
      </c>
      <c r="K28" s="6" t="s">
        <v>65</v>
      </c>
    </row>
    <row r="29" spans="1:11" x14ac:dyDescent="0.3">
      <c r="A29" s="8" t="s">
        <v>88</v>
      </c>
      <c r="B29" s="8" t="s">
        <v>97</v>
      </c>
      <c r="C29" s="8" t="s">
        <v>108</v>
      </c>
      <c r="D29" s="8" t="s">
        <v>166</v>
      </c>
      <c r="E29" s="8" t="s">
        <v>129</v>
      </c>
      <c r="F29" s="14">
        <v>35916</v>
      </c>
      <c r="G29" s="8" t="s">
        <v>96</v>
      </c>
      <c r="H29" s="8" t="s">
        <v>70</v>
      </c>
      <c r="I29" s="8" t="e">
        <v>#N/A</v>
      </c>
      <c r="J29" s="8">
        <v>6</v>
      </c>
      <c r="K29" s="8" t="s">
        <v>78</v>
      </c>
    </row>
    <row r="30" spans="1:11" x14ac:dyDescent="0.3">
      <c r="A30" s="6" t="s">
        <v>89</v>
      </c>
      <c r="B30" s="6" t="s">
        <v>98</v>
      </c>
      <c r="C30" s="6" t="s">
        <v>109</v>
      </c>
      <c r="D30" s="6" t="s">
        <v>166</v>
      </c>
      <c r="E30" s="18" t="s">
        <v>127</v>
      </c>
      <c r="F30" s="15">
        <v>33813</v>
      </c>
      <c r="G30" s="6" t="s">
        <v>96</v>
      </c>
      <c r="H30" s="6" t="s">
        <v>68</v>
      </c>
      <c r="I30" s="6" t="e">
        <v>#N/A</v>
      </c>
      <c r="J30" s="6">
        <v>5</v>
      </c>
      <c r="K30" s="6" t="s">
        <v>78</v>
      </c>
    </row>
    <row r="31" spans="1:11" x14ac:dyDescent="0.3">
      <c r="A31" s="8" t="s">
        <v>136</v>
      </c>
      <c r="B31" s="8" t="s">
        <v>137</v>
      </c>
      <c r="C31" s="8" t="s">
        <v>138</v>
      </c>
      <c r="D31" s="8" t="s">
        <v>166</v>
      </c>
      <c r="E31" s="8" t="s">
        <v>139</v>
      </c>
      <c r="F31" s="14">
        <v>31892</v>
      </c>
      <c r="G31" s="8" t="s">
        <v>96</v>
      </c>
      <c r="H31" s="8" t="s">
        <v>68</v>
      </c>
      <c r="I31" s="8" t="e">
        <v>#N/A</v>
      </c>
      <c r="J31" s="8">
        <v>0</v>
      </c>
      <c r="K31" s="8" t="s">
        <v>65</v>
      </c>
    </row>
    <row r="32" spans="1:11" x14ac:dyDescent="0.3">
      <c r="A32" s="6" t="s">
        <v>81</v>
      </c>
      <c r="B32" s="6" t="s">
        <v>90</v>
      </c>
      <c r="C32" s="6" t="s">
        <v>101</v>
      </c>
      <c r="D32" s="6" t="s">
        <v>165</v>
      </c>
      <c r="E32" s="18" t="s">
        <v>121</v>
      </c>
      <c r="F32" s="15">
        <v>26767</v>
      </c>
      <c r="G32" s="6" t="s">
        <v>96</v>
      </c>
      <c r="H32" s="6" t="s">
        <v>68</v>
      </c>
      <c r="I32" s="6" t="e">
        <v>#N/A</v>
      </c>
      <c r="J32" s="6">
        <v>0</v>
      </c>
      <c r="K32" s="6" t="s">
        <v>65</v>
      </c>
    </row>
    <row r="33" spans="1:11" x14ac:dyDescent="0.3">
      <c r="A33" s="8" t="s">
        <v>82</v>
      </c>
      <c r="B33" s="8" t="s">
        <v>91</v>
      </c>
      <c r="C33" s="8" t="s">
        <v>102</v>
      </c>
      <c r="D33" s="8" t="s">
        <v>166</v>
      </c>
      <c r="E33" s="8" t="s">
        <v>122</v>
      </c>
      <c r="F33" s="14">
        <v>30677</v>
      </c>
      <c r="G33" s="8" t="s">
        <v>96</v>
      </c>
      <c r="H33" s="8" t="s">
        <v>70</v>
      </c>
      <c r="I33" s="8" t="e">
        <v>#N/A</v>
      </c>
      <c r="J33" s="8">
        <v>0</v>
      </c>
      <c r="K33" s="8" t="s">
        <v>65</v>
      </c>
    </row>
    <row r="34" spans="1:11" x14ac:dyDescent="0.3">
      <c r="A34" s="6" t="s">
        <v>83</v>
      </c>
      <c r="B34" s="6" t="s">
        <v>92</v>
      </c>
      <c r="C34" s="6" t="s">
        <v>103</v>
      </c>
      <c r="D34" s="6" t="s">
        <v>165</v>
      </c>
      <c r="E34" s="18" t="s">
        <v>128</v>
      </c>
      <c r="F34" s="15">
        <v>29874</v>
      </c>
      <c r="G34" s="6" t="s">
        <v>96</v>
      </c>
      <c r="H34" s="6" t="s">
        <v>71</v>
      </c>
      <c r="I34" s="6" t="e">
        <v>#N/A</v>
      </c>
      <c r="J34" s="6">
        <v>0</v>
      </c>
      <c r="K34" s="6" t="s">
        <v>65</v>
      </c>
    </row>
    <row r="35" spans="1:11" x14ac:dyDescent="0.3">
      <c r="A35" s="8" t="s">
        <v>84</v>
      </c>
      <c r="B35" s="8" t="s">
        <v>93</v>
      </c>
      <c r="C35" s="8" t="s">
        <v>104</v>
      </c>
      <c r="D35" s="8" t="s">
        <v>166</v>
      </c>
      <c r="E35" s="8" t="s">
        <v>123</v>
      </c>
      <c r="F35" s="14">
        <v>22681</v>
      </c>
      <c r="G35" s="8" t="s">
        <v>96</v>
      </c>
      <c r="H35" s="8" t="s">
        <v>70</v>
      </c>
      <c r="I35" s="8" t="e">
        <v>#N/A</v>
      </c>
      <c r="J35" s="8">
        <v>0</v>
      </c>
      <c r="K35" s="8" t="s">
        <v>65</v>
      </c>
    </row>
    <row r="36" spans="1:11" x14ac:dyDescent="0.3">
      <c r="A36" s="6" t="s">
        <v>85</v>
      </c>
      <c r="B36" s="6" t="s">
        <v>100</v>
      </c>
      <c r="C36" s="6" t="s">
        <v>105</v>
      </c>
      <c r="D36" s="6" t="s">
        <v>165</v>
      </c>
      <c r="E36" s="18" t="s">
        <v>124</v>
      </c>
      <c r="F36" s="15">
        <v>33504</v>
      </c>
      <c r="G36" s="6" t="s">
        <v>96</v>
      </c>
      <c r="H36" s="6" t="s">
        <v>69</v>
      </c>
      <c r="I36" s="6" t="e">
        <v>#N/A</v>
      </c>
      <c r="J36" s="6">
        <v>5</v>
      </c>
      <c r="K36" s="6" t="s">
        <v>78</v>
      </c>
    </row>
    <row r="37" spans="1:11" x14ac:dyDescent="0.3">
      <c r="A37" s="8" t="s">
        <v>86</v>
      </c>
      <c r="B37" s="8" t="s">
        <v>93</v>
      </c>
      <c r="C37" s="8" t="s">
        <v>106</v>
      </c>
      <c r="D37" s="8" t="s">
        <v>166</v>
      </c>
      <c r="E37" s="8" t="s">
        <v>125</v>
      </c>
      <c r="F37" s="14">
        <v>34487</v>
      </c>
      <c r="G37" s="8" t="s">
        <v>96</v>
      </c>
      <c r="H37" s="8" t="s">
        <v>69</v>
      </c>
      <c r="I37" s="8" t="e">
        <v>#N/A</v>
      </c>
      <c r="J37" s="8">
        <v>8</v>
      </c>
      <c r="K37" s="8" t="s">
        <v>78</v>
      </c>
    </row>
    <row r="38" spans="1:11" x14ac:dyDescent="0.3">
      <c r="A38" s="6" t="s">
        <v>87</v>
      </c>
      <c r="B38" s="6" t="s">
        <v>94</v>
      </c>
      <c r="C38" s="6" t="s">
        <v>107</v>
      </c>
      <c r="D38" s="6" t="s">
        <v>165</v>
      </c>
      <c r="E38" s="18" t="s">
        <v>126</v>
      </c>
      <c r="F38" s="15">
        <v>33003</v>
      </c>
      <c r="G38" s="6" t="s">
        <v>96</v>
      </c>
      <c r="H38" s="6" t="s">
        <v>71</v>
      </c>
      <c r="I38" s="6" t="e">
        <v>#N/A</v>
      </c>
      <c r="J38" s="6">
        <v>0</v>
      </c>
      <c r="K38" s="6" t="s">
        <v>65</v>
      </c>
    </row>
    <row r="39" spans="1:11" x14ac:dyDescent="0.3">
      <c r="A39" s="8" t="s">
        <v>88</v>
      </c>
      <c r="B39" s="8" t="s">
        <v>97</v>
      </c>
      <c r="C39" s="8" t="s">
        <v>108</v>
      </c>
      <c r="D39" s="8" t="s">
        <v>166</v>
      </c>
      <c r="E39" s="8" t="s">
        <v>129</v>
      </c>
      <c r="F39" s="14">
        <v>35916</v>
      </c>
      <c r="G39" s="8" t="s">
        <v>96</v>
      </c>
      <c r="H39" s="8" t="s">
        <v>70</v>
      </c>
      <c r="I39" s="8" t="e">
        <v>#N/A</v>
      </c>
      <c r="J39" s="8">
        <v>6</v>
      </c>
      <c r="K39" s="8" t="s">
        <v>78</v>
      </c>
    </row>
    <row r="40" spans="1:11" x14ac:dyDescent="0.3">
      <c r="A40" s="6" t="s">
        <v>89</v>
      </c>
      <c r="B40" s="6" t="s">
        <v>98</v>
      </c>
      <c r="C40" s="6" t="s">
        <v>109</v>
      </c>
      <c r="D40" s="6" t="s">
        <v>166</v>
      </c>
      <c r="E40" s="18" t="s">
        <v>127</v>
      </c>
      <c r="F40" s="15">
        <v>33813</v>
      </c>
      <c r="G40" s="6" t="s">
        <v>96</v>
      </c>
      <c r="H40" s="6" t="s">
        <v>68</v>
      </c>
      <c r="I40" s="6" t="e">
        <v>#N/A</v>
      </c>
      <c r="J40" s="6">
        <v>5</v>
      </c>
      <c r="K40" s="6" t="s">
        <v>78</v>
      </c>
    </row>
    <row r="41" spans="1:11" x14ac:dyDescent="0.3">
      <c r="A41" s="8" t="s">
        <v>136</v>
      </c>
      <c r="B41" s="8" t="s">
        <v>137</v>
      </c>
      <c r="C41" s="8" t="s">
        <v>138</v>
      </c>
      <c r="D41" s="8" t="s">
        <v>166</v>
      </c>
      <c r="E41" s="8" t="s">
        <v>139</v>
      </c>
      <c r="F41" s="14">
        <v>31892</v>
      </c>
      <c r="G41" s="8" t="s">
        <v>96</v>
      </c>
      <c r="H41" s="8" t="s">
        <v>68</v>
      </c>
      <c r="I41" s="8" t="e">
        <v>#N/A</v>
      </c>
      <c r="J41" s="8">
        <v>0</v>
      </c>
      <c r="K41" s="8" t="s">
        <v>65</v>
      </c>
    </row>
    <row r="42" spans="1:11" x14ac:dyDescent="0.3">
      <c r="A42" s="6" t="s">
        <v>81</v>
      </c>
      <c r="B42" s="6" t="s">
        <v>90</v>
      </c>
      <c r="C42" s="6" t="s">
        <v>101</v>
      </c>
      <c r="D42" s="6" t="s">
        <v>165</v>
      </c>
      <c r="E42" s="18" t="s">
        <v>121</v>
      </c>
      <c r="F42" s="15">
        <v>26767</v>
      </c>
      <c r="G42" s="6" t="s">
        <v>96</v>
      </c>
      <c r="H42" s="6" t="s">
        <v>68</v>
      </c>
      <c r="I42" s="6" t="e">
        <v>#N/A</v>
      </c>
      <c r="J42" s="6">
        <v>0</v>
      </c>
      <c r="K42" s="6" t="s">
        <v>65</v>
      </c>
    </row>
    <row r="43" spans="1:11" x14ac:dyDescent="0.3">
      <c r="A43" s="8" t="s">
        <v>82</v>
      </c>
      <c r="B43" s="8" t="s">
        <v>91</v>
      </c>
      <c r="C43" s="8" t="s">
        <v>102</v>
      </c>
      <c r="D43" s="8" t="s">
        <v>166</v>
      </c>
      <c r="E43" s="8" t="s">
        <v>122</v>
      </c>
      <c r="F43" s="14">
        <v>30677</v>
      </c>
      <c r="G43" s="8" t="s">
        <v>96</v>
      </c>
      <c r="H43" s="8" t="s">
        <v>70</v>
      </c>
      <c r="I43" s="8" t="e">
        <v>#N/A</v>
      </c>
      <c r="J43" s="8">
        <v>0</v>
      </c>
      <c r="K43" s="8" t="s">
        <v>65</v>
      </c>
    </row>
    <row r="44" spans="1:11" x14ac:dyDescent="0.3">
      <c r="A44" s="6" t="s">
        <v>83</v>
      </c>
      <c r="B44" s="6" t="s">
        <v>92</v>
      </c>
      <c r="C44" s="6" t="s">
        <v>103</v>
      </c>
      <c r="D44" s="6" t="s">
        <v>165</v>
      </c>
      <c r="E44" s="18" t="s">
        <v>128</v>
      </c>
      <c r="F44" s="15">
        <v>29874</v>
      </c>
      <c r="G44" s="6" t="s">
        <v>96</v>
      </c>
      <c r="H44" s="6" t="s">
        <v>71</v>
      </c>
      <c r="I44" s="6" t="e">
        <v>#N/A</v>
      </c>
      <c r="J44" s="6">
        <v>0</v>
      </c>
      <c r="K44" s="6" t="s">
        <v>65</v>
      </c>
    </row>
    <row r="45" spans="1:11" x14ac:dyDescent="0.3">
      <c r="A45" s="8" t="s">
        <v>84</v>
      </c>
      <c r="B45" s="8" t="s">
        <v>93</v>
      </c>
      <c r="C45" s="8" t="s">
        <v>104</v>
      </c>
      <c r="D45" s="8" t="s">
        <v>166</v>
      </c>
      <c r="E45" s="8" t="s">
        <v>123</v>
      </c>
      <c r="F45" s="14">
        <v>22681</v>
      </c>
      <c r="G45" s="8" t="s">
        <v>96</v>
      </c>
      <c r="H45" s="8" t="s">
        <v>70</v>
      </c>
      <c r="I45" s="8" t="e">
        <v>#N/A</v>
      </c>
      <c r="J45" s="8">
        <v>0</v>
      </c>
      <c r="K45" s="8" t="s">
        <v>65</v>
      </c>
    </row>
    <row r="46" spans="1:11" x14ac:dyDescent="0.3">
      <c r="A46" s="6" t="s">
        <v>85</v>
      </c>
      <c r="B46" s="6" t="s">
        <v>100</v>
      </c>
      <c r="C46" s="6" t="s">
        <v>105</v>
      </c>
      <c r="D46" s="6" t="s">
        <v>165</v>
      </c>
      <c r="E46" s="18" t="s">
        <v>124</v>
      </c>
      <c r="F46" s="15">
        <v>33504</v>
      </c>
      <c r="G46" s="6" t="s">
        <v>96</v>
      </c>
      <c r="H46" s="6" t="s">
        <v>69</v>
      </c>
      <c r="I46" s="6" t="e">
        <v>#N/A</v>
      </c>
      <c r="J46" s="6">
        <v>5</v>
      </c>
      <c r="K46" s="6" t="s">
        <v>78</v>
      </c>
    </row>
    <row r="47" spans="1:11" x14ac:dyDescent="0.3">
      <c r="A47" s="8" t="s">
        <v>86</v>
      </c>
      <c r="B47" s="8" t="s">
        <v>93</v>
      </c>
      <c r="C47" s="8" t="s">
        <v>106</v>
      </c>
      <c r="D47" s="8" t="s">
        <v>166</v>
      </c>
      <c r="E47" s="8" t="s">
        <v>125</v>
      </c>
      <c r="F47" s="14">
        <v>34487</v>
      </c>
      <c r="G47" s="8" t="s">
        <v>96</v>
      </c>
      <c r="H47" s="8" t="s">
        <v>69</v>
      </c>
      <c r="I47" s="8" t="e">
        <v>#N/A</v>
      </c>
      <c r="J47" s="8">
        <v>8</v>
      </c>
      <c r="K47" s="8" t="s">
        <v>78</v>
      </c>
    </row>
    <row r="48" spans="1:11" x14ac:dyDescent="0.3">
      <c r="A48" s="6" t="s">
        <v>87</v>
      </c>
      <c r="B48" s="6" t="s">
        <v>94</v>
      </c>
      <c r="C48" s="6" t="s">
        <v>107</v>
      </c>
      <c r="D48" s="6" t="s">
        <v>165</v>
      </c>
      <c r="E48" s="18" t="s">
        <v>126</v>
      </c>
      <c r="F48" s="15">
        <v>33003</v>
      </c>
      <c r="G48" s="6" t="s">
        <v>96</v>
      </c>
      <c r="H48" s="6" t="s">
        <v>71</v>
      </c>
      <c r="I48" s="6" t="e">
        <v>#N/A</v>
      </c>
      <c r="J48" s="6">
        <v>0</v>
      </c>
      <c r="K48" s="6" t="s">
        <v>65</v>
      </c>
    </row>
    <row r="49" spans="1:11" x14ac:dyDescent="0.3">
      <c r="A49" s="8" t="s">
        <v>88</v>
      </c>
      <c r="B49" s="8" t="s">
        <v>97</v>
      </c>
      <c r="C49" s="8" t="s">
        <v>108</v>
      </c>
      <c r="D49" s="8" t="s">
        <v>166</v>
      </c>
      <c r="E49" s="8" t="s">
        <v>129</v>
      </c>
      <c r="F49" s="14">
        <v>35916</v>
      </c>
      <c r="G49" s="8" t="s">
        <v>96</v>
      </c>
      <c r="H49" s="8" t="s">
        <v>70</v>
      </c>
      <c r="I49" s="8" t="e">
        <v>#N/A</v>
      </c>
      <c r="J49" s="8">
        <v>6</v>
      </c>
      <c r="K49" s="8" t="s">
        <v>78</v>
      </c>
    </row>
    <row r="50" spans="1:11" x14ac:dyDescent="0.3">
      <c r="A50" s="6" t="s">
        <v>89</v>
      </c>
      <c r="B50" s="6" t="s">
        <v>98</v>
      </c>
      <c r="C50" s="6" t="s">
        <v>109</v>
      </c>
      <c r="D50" s="6" t="s">
        <v>166</v>
      </c>
      <c r="E50" s="18" t="s">
        <v>127</v>
      </c>
      <c r="F50" s="15">
        <v>33813</v>
      </c>
      <c r="G50" s="6" t="s">
        <v>96</v>
      </c>
      <c r="H50" s="6" t="s">
        <v>68</v>
      </c>
      <c r="I50" s="6" t="e">
        <v>#N/A</v>
      </c>
      <c r="J50" s="6">
        <v>5</v>
      </c>
      <c r="K50" s="6" t="s">
        <v>78</v>
      </c>
    </row>
    <row r="51" spans="1:11" x14ac:dyDescent="0.3">
      <c r="A51" s="8" t="s">
        <v>136</v>
      </c>
      <c r="B51" s="8" t="s">
        <v>137</v>
      </c>
      <c r="C51" s="8" t="s">
        <v>138</v>
      </c>
      <c r="D51" s="8" t="s">
        <v>166</v>
      </c>
      <c r="E51" s="8" t="s">
        <v>139</v>
      </c>
      <c r="F51" s="14">
        <v>31892</v>
      </c>
      <c r="G51" s="8" t="s">
        <v>96</v>
      </c>
      <c r="H51" s="8" t="s">
        <v>68</v>
      </c>
      <c r="I51" s="8" t="e">
        <v>#N/A</v>
      </c>
      <c r="J51" s="8">
        <v>0</v>
      </c>
      <c r="K51" s="8" t="s">
        <v>65</v>
      </c>
    </row>
    <row r="52" spans="1:11" x14ac:dyDescent="0.3">
      <c r="A52" s="6" t="s">
        <v>81</v>
      </c>
      <c r="B52" s="6" t="s">
        <v>90</v>
      </c>
      <c r="C52" s="6" t="s">
        <v>101</v>
      </c>
      <c r="D52" s="6" t="s">
        <v>165</v>
      </c>
      <c r="E52" s="18" t="s">
        <v>121</v>
      </c>
      <c r="F52" s="15">
        <v>26767</v>
      </c>
      <c r="G52" s="6" t="s">
        <v>96</v>
      </c>
      <c r="H52" s="6" t="s">
        <v>68</v>
      </c>
      <c r="I52" s="6" t="e">
        <v>#N/A</v>
      </c>
      <c r="J52" s="6">
        <v>0</v>
      </c>
      <c r="K52" s="6" t="s">
        <v>65</v>
      </c>
    </row>
    <row r="53" spans="1:11" x14ac:dyDescent="0.3">
      <c r="A53" s="8" t="s">
        <v>82</v>
      </c>
      <c r="B53" s="8" t="s">
        <v>91</v>
      </c>
      <c r="C53" s="8" t="s">
        <v>102</v>
      </c>
      <c r="D53" s="8" t="s">
        <v>166</v>
      </c>
      <c r="E53" s="8" t="s">
        <v>122</v>
      </c>
      <c r="F53" s="14">
        <v>30677</v>
      </c>
      <c r="G53" s="8" t="s">
        <v>96</v>
      </c>
      <c r="H53" s="8" t="s">
        <v>70</v>
      </c>
      <c r="I53" s="8" t="e">
        <v>#N/A</v>
      </c>
      <c r="J53" s="8">
        <v>0</v>
      </c>
      <c r="K53" s="8" t="s">
        <v>65</v>
      </c>
    </row>
    <row r="54" spans="1:11" x14ac:dyDescent="0.3">
      <c r="A54" s="6" t="s">
        <v>83</v>
      </c>
      <c r="B54" s="6" t="s">
        <v>92</v>
      </c>
      <c r="C54" s="6" t="s">
        <v>103</v>
      </c>
      <c r="D54" s="6" t="s">
        <v>165</v>
      </c>
      <c r="E54" s="18" t="s">
        <v>128</v>
      </c>
      <c r="F54" s="15">
        <v>29874</v>
      </c>
      <c r="G54" s="6" t="s">
        <v>96</v>
      </c>
      <c r="H54" s="6" t="s">
        <v>71</v>
      </c>
      <c r="I54" s="6" t="e">
        <v>#N/A</v>
      </c>
      <c r="J54" s="6">
        <v>0</v>
      </c>
      <c r="K54" s="6" t="s">
        <v>65</v>
      </c>
    </row>
    <row r="55" spans="1:11" x14ac:dyDescent="0.3">
      <c r="A55" s="8" t="s">
        <v>84</v>
      </c>
      <c r="B55" s="8" t="s">
        <v>93</v>
      </c>
      <c r="C55" s="8" t="s">
        <v>104</v>
      </c>
      <c r="D55" s="8" t="s">
        <v>166</v>
      </c>
      <c r="E55" s="8" t="s">
        <v>123</v>
      </c>
      <c r="F55" s="14">
        <v>22681</v>
      </c>
      <c r="G55" s="8" t="s">
        <v>96</v>
      </c>
      <c r="H55" s="8" t="s">
        <v>70</v>
      </c>
      <c r="I55" s="8" t="e">
        <v>#N/A</v>
      </c>
      <c r="J55" s="8">
        <v>0</v>
      </c>
      <c r="K55" s="8" t="s">
        <v>65</v>
      </c>
    </row>
    <row r="56" spans="1:11" x14ac:dyDescent="0.3">
      <c r="A56" s="6" t="s">
        <v>85</v>
      </c>
      <c r="B56" s="6" t="s">
        <v>100</v>
      </c>
      <c r="C56" s="6" t="s">
        <v>105</v>
      </c>
      <c r="D56" s="6" t="s">
        <v>165</v>
      </c>
      <c r="E56" s="18" t="s">
        <v>124</v>
      </c>
      <c r="F56" s="15">
        <v>33504</v>
      </c>
      <c r="G56" s="6" t="s">
        <v>96</v>
      </c>
      <c r="H56" s="6" t="s">
        <v>69</v>
      </c>
      <c r="I56" s="6" t="e">
        <v>#N/A</v>
      </c>
      <c r="J56" s="6">
        <v>5</v>
      </c>
      <c r="K56" s="6" t="s">
        <v>78</v>
      </c>
    </row>
    <row r="57" spans="1:11" x14ac:dyDescent="0.3">
      <c r="A57" s="8" t="s">
        <v>86</v>
      </c>
      <c r="B57" s="8" t="s">
        <v>93</v>
      </c>
      <c r="C57" s="8" t="s">
        <v>106</v>
      </c>
      <c r="D57" s="8" t="s">
        <v>166</v>
      </c>
      <c r="E57" s="8" t="s">
        <v>125</v>
      </c>
      <c r="F57" s="14">
        <v>34487</v>
      </c>
      <c r="G57" s="8" t="s">
        <v>96</v>
      </c>
      <c r="H57" s="8" t="s">
        <v>69</v>
      </c>
      <c r="I57" s="8" t="e">
        <v>#N/A</v>
      </c>
      <c r="J57" s="8">
        <v>8</v>
      </c>
      <c r="K57" s="8" t="s">
        <v>78</v>
      </c>
    </row>
    <row r="58" spans="1:11" x14ac:dyDescent="0.3">
      <c r="A58" s="6" t="s">
        <v>87</v>
      </c>
      <c r="B58" s="6" t="s">
        <v>94</v>
      </c>
      <c r="C58" s="6" t="s">
        <v>107</v>
      </c>
      <c r="D58" s="6" t="s">
        <v>165</v>
      </c>
      <c r="E58" s="18" t="s">
        <v>126</v>
      </c>
      <c r="F58" s="15">
        <v>33003</v>
      </c>
      <c r="G58" s="6" t="s">
        <v>96</v>
      </c>
      <c r="H58" s="6" t="s">
        <v>71</v>
      </c>
      <c r="I58" s="6" t="e">
        <v>#N/A</v>
      </c>
      <c r="J58" s="6">
        <v>0</v>
      </c>
      <c r="K58" s="6" t="s">
        <v>65</v>
      </c>
    </row>
    <row r="59" spans="1:11" x14ac:dyDescent="0.3">
      <c r="A59" s="8" t="s">
        <v>88</v>
      </c>
      <c r="B59" s="8" t="s">
        <v>97</v>
      </c>
      <c r="C59" s="8" t="s">
        <v>108</v>
      </c>
      <c r="D59" s="8" t="s">
        <v>166</v>
      </c>
      <c r="E59" s="8" t="s">
        <v>129</v>
      </c>
      <c r="F59" s="14">
        <v>35916</v>
      </c>
      <c r="G59" s="8" t="s">
        <v>96</v>
      </c>
      <c r="H59" s="8" t="s">
        <v>70</v>
      </c>
      <c r="I59" s="8" t="e">
        <v>#N/A</v>
      </c>
      <c r="J59" s="8">
        <v>6</v>
      </c>
      <c r="K59" s="8" t="s">
        <v>78</v>
      </c>
    </row>
    <row r="60" spans="1:11" x14ac:dyDescent="0.3">
      <c r="A60" s="6" t="s">
        <v>89</v>
      </c>
      <c r="B60" s="6" t="s">
        <v>98</v>
      </c>
      <c r="C60" s="6" t="s">
        <v>109</v>
      </c>
      <c r="D60" s="6" t="s">
        <v>166</v>
      </c>
      <c r="E60" s="18" t="s">
        <v>127</v>
      </c>
      <c r="F60" s="15">
        <v>33813</v>
      </c>
      <c r="G60" s="6" t="s">
        <v>96</v>
      </c>
      <c r="H60" s="6" t="s">
        <v>68</v>
      </c>
      <c r="I60" s="6" t="e">
        <v>#N/A</v>
      </c>
      <c r="J60" s="6">
        <v>5</v>
      </c>
      <c r="K60" s="6" t="s">
        <v>78</v>
      </c>
    </row>
    <row r="61" spans="1:11" x14ac:dyDescent="0.3">
      <c r="A61" s="8" t="s">
        <v>136</v>
      </c>
      <c r="B61" s="8" t="s">
        <v>137</v>
      </c>
      <c r="C61" s="8" t="s">
        <v>138</v>
      </c>
      <c r="D61" s="8" t="s">
        <v>166</v>
      </c>
      <c r="E61" s="8" t="s">
        <v>139</v>
      </c>
      <c r="F61" s="14">
        <v>31892</v>
      </c>
      <c r="G61" s="8" t="s">
        <v>96</v>
      </c>
      <c r="H61" s="8" t="s">
        <v>68</v>
      </c>
      <c r="I61" s="8" t="e">
        <v>#N/A</v>
      </c>
      <c r="J61" s="8">
        <v>0</v>
      </c>
      <c r="K61" s="8" t="s">
        <v>65</v>
      </c>
    </row>
    <row r="62" spans="1:11" x14ac:dyDescent="0.3">
      <c r="A62" s="6" t="s">
        <v>81</v>
      </c>
      <c r="B62" s="6" t="s">
        <v>90</v>
      </c>
      <c r="C62" s="6" t="s">
        <v>101</v>
      </c>
      <c r="D62" s="6" t="s">
        <v>165</v>
      </c>
      <c r="E62" s="18" t="s">
        <v>121</v>
      </c>
      <c r="F62" s="15">
        <v>26767</v>
      </c>
      <c r="G62" s="6" t="s">
        <v>96</v>
      </c>
      <c r="H62" s="6" t="s">
        <v>68</v>
      </c>
      <c r="I62" s="6" t="e">
        <v>#N/A</v>
      </c>
      <c r="J62" s="6">
        <v>0</v>
      </c>
      <c r="K62" s="6" t="s">
        <v>65</v>
      </c>
    </row>
    <row r="63" spans="1:11" x14ac:dyDescent="0.3">
      <c r="A63" s="8" t="s">
        <v>82</v>
      </c>
      <c r="B63" s="8" t="s">
        <v>91</v>
      </c>
      <c r="C63" s="8" t="s">
        <v>102</v>
      </c>
      <c r="D63" s="8" t="s">
        <v>166</v>
      </c>
      <c r="E63" s="8" t="s">
        <v>122</v>
      </c>
      <c r="F63" s="14">
        <v>30677</v>
      </c>
      <c r="G63" s="8" t="s">
        <v>96</v>
      </c>
      <c r="H63" s="8" t="s">
        <v>70</v>
      </c>
      <c r="I63" s="8" t="e">
        <v>#N/A</v>
      </c>
      <c r="J63" s="8">
        <v>0</v>
      </c>
      <c r="K63" s="8" t="s">
        <v>65</v>
      </c>
    </row>
    <row r="64" spans="1:11" x14ac:dyDescent="0.3">
      <c r="A64" s="6" t="s">
        <v>83</v>
      </c>
      <c r="B64" s="6" t="s">
        <v>92</v>
      </c>
      <c r="C64" s="6" t="s">
        <v>103</v>
      </c>
      <c r="D64" s="6" t="s">
        <v>165</v>
      </c>
      <c r="E64" s="18" t="s">
        <v>128</v>
      </c>
      <c r="F64" s="15">
        <v>29874</v>
      </c>
      <c r="G64" s="6" t="s">
        <v>96</v>
      </c>
      <c r="H64" s="6" t="s">
        <v>71</v>
      </c>
      <c r="I64" s="6" t="e">
        <v>#N/A</v>
      </c>
      <c r="J64" s="6">
        <v>0</v>
      </c>
      <c r="K64" s="6" t="s">
        <v>65</v>
      </c>
    </row>
    <row r="65" spans="1:11" x14ac:dyDescent="0.3">
      <c r="A65" s="8" t="s">
        <v>84</v>
      </c>
      <c r="B65" s="8" t="s">
        <v>93</v>
      </c>
      <c r="C65" s="8" t="s">
        <v>104</v>
      </c>
      <c r="D65" s="8" t="s">
        <v>166</v>
      </c>
      <c r="E65" s="8" t="s">
        <v>123</v>
      </c>
      <c r="F65" s="14">
        <v>22681</v>
      </c>
      <c r="G65" s="8" t="s">
        <v>96</v>
      </c>
      <c r="H65" s="8" t="s">
        <v>70</v>
      </c>
      <c r="I65" s="8" t="e">
        <v>#N/A</v>
      </c>
      <c r="J65" s="8">
        <v>0</v>
      </c>
      <c r="K65" s="8" t="s">
        <v>65</v>
      </c>
    </row>
    <row r="66" spans="1:11" x14ac:dyDescent="0.3">
      <c r="A66" s="6" t="s">
        <v>85</v>
      </c>
      <c r="B66" s="6" t="s">
        <v>100</v>
      </c>
      <c r="C66" s="6" t="s">
        <v>105</v>
      </c>
      <c r="D66" s="6" t="s">
        <v>165</v>
      </c>
      <c r="E66" s="18" t="s">
        <v>124</v>
      </c>
      <c r="F66" s="15">
        <v>33504</v>
      </c>
      <c r="G66" s="6" t="s">
        <v>96</v>
      </c>
      <c r="H66" s="6" t="s">
        <v>69</v>
      </c>
      <c r="I66" s="6" t="e">
        <v>#N/A</v>
      </c>
      <c r="J66" s="6">
        <v>5</v>
      </c>
      <c r="K66" s="6" t="s">
        <v>78</v>
      </c>
    </row>
    <row r="67" spans="1:11" x14ac:dyDescent="0.3">
      <c r="A67" s="8" t="s">
        <v>86</v>
      </c>
      <c r="B67" s="8" t="s">
        <v>93</v>
      </c>
      <c r="C67" s="8" t="s">
        <v>106</v>
      </c>
      <c r="D67" s="8" t="s">
        <v>166</v>
      </c>
      <c r="E67" s="8" t="s">
        <v>125</v>
      </c>
      <c r="F67" s="14">
        <v>34487</v>
      </c>
      <c r="G67" s="8" t="s">
        <v>96</v>
      </c>
      <c r="H67" s="8" t="s">
        <v>69</v>
      </c>
      <c r="I67" s="8" t="e">
        <v>#N/A</v>
      </c>
      <c r="J67" s="8">
        <v>8</v>
      </c>
      <c r="K67" s="8" t="s">
        <v>78</v>
      </c>
    </row>
    <row r="68" spans="1:11" x14ac:dyDescent="0.3">
      <c r="A68" s="6" t="s">
        <v>87</v>
      </c>
      <c r="B68" s="6" t="s">
        <v>94</v>
      </c>
      <c r="C68" s="6" t="s">
        <v>107</v>
      </c>
      <c r="D68" s="6" t="s">
        <v>165</v>
      </c>
      <c r="E68" s="18" t="s">
        <v>126</v>
      </c>
      <c r="F68" s="15">
        <v>33003</v>
      </c>
      <c r="G68" s="6" t="s">
        <v>96</v>
      </c>
      <c r="H68" s="6" t="s">
        <v>71</v>
      </c>
      <c r="I68" s="6" t="e">
        <v>#N/A</v>
      </c>
      <c r="J68" s="6">
        <v>0</v>
      </c>
      <c r="K68" s="6" t="s">
        <v>65</v>
      </c>
    </row>
    <row r="69" spans="1:11" x14ac:dyDescent="0.3">
      <c r="A69" s="8" t="s">
        <v>88</v>
      </c>
      <c r="B69" s="8" t="s">
        <v>97</v>
      </c>
      <c r="C69" s="8" t="s">
        <v>108</v>
      </c>
      <c r="D69" s="8" t="s">
        <v>166</v>
      </c>
      <c r="E69" s="8" t="s">
        <v>129</v>
      </c>
      <c r="F69" s="14">
        <v>35916</v>
      </c>
      <c r="G69" s="8" t="s">
        <v>96</v>
      </c>
      <c r="H69" s="8" t="s">
        <v>70</v>
      </c>
      <c r="I69" s="8" t="e">
        <v>#N/A</v>
      </c>
      <c r="J69" s="8">
        <v>6</v>
      </c>
      <c r="K69" s="8" t="s">
        <v>78</v>
      </c>
    </row>
    <row r="70" spans="1:11" x14ac:dyDescent="0.3">
      <c r="A70" s="6" t="s">
        <v>89</v>
      </c>
      <c r="B70" s="6" t="s">
        <v>98</v>
      </c>
      <c r="C70" s="6" t="s">
        <v>109</v>
      </c>
      <c r="D70" s="6" t="s">
        <v>166</v>
      </c>
      <c r="E70" s="18" t="s">
        <v>127</v>
      </c>
      <c r="F70" s="15">
        <v>33813</v>
      </c>
      <c r="G70" s="6" t="s">
        <v>96</v>
      </c>
      <c r="H70" s="6" t="s">
        <v>68</v>
      </c>
      <c r="I70" s="6" t="e">
        <v>#N/A</v>
      </c>
      <c r="J70" s="6">
        <v>5</v>
      </c>
      <c r="K70" s="6" t="s">
        <v>78</v>
      </c>
    </row>
    <row r="71" spans="1:11" x14ac:dyDescent="0.3">
      <c r="A71" s="8" t="s">
        <v>136</v>
      </c>
      <c r="B71" s="8" t="s">
        <v>137</v>
      </c>
      <c r="C71" s="8" t="s">
        <v>138</v>
      </c>
      <c r="D71" s="8" t="s">
        <v>166</v>
      </c>
      <c r="E71" s="8" t="s">
        <v>139</v>
      </c>
      <c r="F71" s="14">
        <v>31892</v>
      </c>
      <c r="G71" s="8" t="s">
        <v>96</v>
      </c>
      <c r="H71" s="8" t="s">
        <v>68</v>
      </c>
      <c r="I71" s="8" t="e">
        <v>#N/A</v>
      </c>
      <c r="J71" s="8">
        <v>0</v>
      </c>
      <c r="K71" s="8" t="s">
        <v>65</v>
      </c>
    </row>
    <row r="72" spans="1:11" x14ac:dyDescent="0.3">
      <c r="A72" s="6" t="s">
        <v>81</v>
      </c>
      <c r="B72" s="6" t="s">
        <v>90</v>
      </c>
      <c r="C72" s="6" t="s">
        <v>101</v>
      </c>
      <c r="D72" s="6" t="s">
        <v>165</v>
      </c>
      <c r="E72" s="18" t="s">
        <v>121</v>
      </c>
      <c r="F72" s="15">
        <v>26767</v>
      </c>
      <c r="G72" s="6" t="s">
        <v>96</v>
      </c>
      <c r="H72" s="6" t="s">
        <v>68</v>
      </c>
      <c r="I72" s="6" t="e">
        <v>#N/A</v>
      </c>
      <c r="J72" s="6">
        <v>0</v>
      </c>
      <c r="K72" s="6" t="s">
        <v>65</v>
      </c>
    </row>
    <row r="73" spans="1:11" x14ac:dyDescent="0.3">
      <c r="A73" s="8" t="s">
        <v>82</v>
      </c>
      <c r="B73" s="8" t="s">
        <v>91</v>
      </c>
      <c r="C73" s="8" t="s">
        <v>102</v>
      </c>
      <c r="D73" s="8" t="s">
        <v>166</v>
      </c>
      <c r="E73" s="8" t="s">
        <v>122</v>
      </c>
      <c r="F73" s="14">
        <v>30677</v>
      </c>
      <c r="G73" s="8" t="s">
        <v>96</v>
      </c>
      <c r="H73" s="8" t="s">
        <v>70</v>
      </c>
      <c r="I73" s="8" t="e">
        <v>#N/A</v>
      </c>
      <c r="J73" s="8">
        <v>0</v>
      </c>
      <c r="K73" s="8" t="s">
        <v>65</v>
      </c>
    </row>
    <row r="74" spans="1:11" x14ac:dyDescent="0.3">
      <c r="A74" s="6" t="s">
        <v>83</v>
      </c>
      <c r="B74" s="6" t="s">
        <v>92</v>
      </c>
      <c r="C74" s="6" t="s">
        <v>103</v>
      </c>
      <c r="D74" s="6" t="s">
        <v>165</v>
      </c>
      <c r="E74" s="18" t="s">
        <v>128</v>
      </c>
      <c r="F74" s="15">
        <v>29874</v>
      </c>
      <c r="G74" s="6" t="s">
        <v>96</v>
      </c>
      <c r="H74" s="6" t="s">
        <v>71</v>
      </c>
      <c r="I74" s="6" t="e">
        <v>#N/A</v>
      </c>
      <c r="J74" s="6">
        <v>0</v>
      </c>
      <c r="K74" s="6" t="s">
        <v>65</v>
      </c>
    </row>
    <row r="75" spans="1:11" x14ac:dyDescent="0.3">
      <c r="A75" s="8" t="s">
        <v>84</v>
      </c>
      <c r="B75" s="8" t="s">
        <v>93</v>
      </c>
      <c r="C75" s="8" t="s">
        <v>104</v>
      </c>
      <c r="D75" s="8" t="s">
        <v>166</v>
      </c>
      <c r="E75" s="8" t="s">
        <v>123</v>
      </c>
      <c r="F75" s="14">
        <v>22681</v>
      </c>
      <c r="G75" s="8" t="s">
        <v>96</v>
      </c>
      <c r="H75" s="8" t="s">
        <v>70</v>
      </c>
      <c r="I75" s="8" t="e">
        <v>#N/A</v>
      </c>
      <c r="J75" s="8">
        <v>0</v>
      </c>
      <c r="K75" s="8" t="s">
        <v>65</v>
      </c>
    </row>
    <row r="76" spans="1:11" x14ac:dyDescent="0.3">
      <c r="A76" s="6" t="s">
        <v>85</v>
      </c>
      <c r="B76" s="6" t="s">
        <v>100</v>
      </c>
      <c r="C76" s="6" t="s">
        <v>105</v>
      </c>
      <c r="D76" s="6" t="s">
        <v>165</v>
      </c>
      <c r="E76" s="18" t="s">
        <v>124</v>
      </c>
      <c r="F76" s="15">
        <v>33504</v>
      </c>
      <c r="G76" s="6" t="s">
        <v>96</v>
      </c>
      <c r="H76" s="6" t="s">
        <v>69</v>
      </c>
      <c r="I76" s="6" t="e">
        <v>#N/A</v>
      </c>
      <c r="J76" s="6">
        <v>5</v>
      </c>
      <c r="K76" s="6" t="s">
        <v>78</v>
      </c>
    </row>
    <row r="77" spans="1:11" x14ac:dyDescent="0.3">
      <c r="A77" s="8" t="s">
        <v>86</v>
      </c>
      <c r="B77" s="8" t="s">
        <v>93</v>
      </c>
      <c r="C77" s="8" t="s">
        <v>106</v>
      </c>
      <c r="D77" s="8" t="s">
        <v>166</v>
      </c>
      <c r="E77" s="8" t="s">
        <v>125</v>
      </c>
      <c r="F77" s="14">
        <v>34487</v>
      </c>
      <c r="G77" s="8" t="s">
        <v>96</v>
      </c>
      <c r="H77" s="8" t="s">
        <v>69</v>
      </c>
      <c r="I77" s="8" t="e">
        <v>#N/A</v>
      </c>
      <c r="J77" s="8">
        <v>8</v>
      </c>
      <c r="K77" s="8" t="s">
        <v>78</v>
      </c>
    </row>
    <row r="78" spans="1:11" x14ac:dyDescent="0.3">
      <c r="A78" s="6" t="s">
        <v>87</v>
      </c>
      <c r="B78" s="6" t="s">
        <v>94</v>
      </c>
      <c r="C78" s="6" t="s">
        <v>107</v>
      </c>
      <c r="D78" s="6" t="s">
        <v>165</v>
      </c>
      <c r="E78" s="18" t="s">
        <v>126</v>
      </c>
      <c r="F78" s="15">
        <v>33003</v>
      </c>
      <c r="G78" s="6" t="s">
        <v>96</v>
      </c>
      <c r="H78" s="6" t="s">
        <v>71</v>
      </c>
      <c r="I78" s="6" t="e">
        <v>#N/A</v>
      </c>
      <c r="J78" s="6">
        <v>0</v>
      </c>
      <c r="K78" s="6" t="s">
        <v>65</v>
      </c>
    </row>
    <row r="79" spans="1:11" x14ac:dyDescent="0.3">
      <c r="A79" s="8" t="s">
        <v>88</v>
      </c>
      <c r="B79" s="8" t="s">
        <v>97</v>
      </c>
      <c r="C79" s="8" t="s">
        <v>108</v>
      </c>
      <c r="D79" s="8" t="s">
        <v>166</v>
      </c>
      <c r="E79" s="8" t="s">
        <v>129</v>
      </c>
      <c r="F79" s="14">
        <v>35916</v>
      </c>
      <c r="G79" s="8" t="s">
        <v>96</v>
      </c>
      <c r="H79" s="8" t="s">
        <v>70</v>
      </c>
      <c r="I79" s="8" t="e">
        <v>#N/A</v>
      </c>
      <c r="J79" s="8">
        <v>6</v>
      </c>
      <c r="K79" s="8" t="s">
        <v>78</v>
      </c>
    </row>
    <row r="80" spans="1:11" x14ac:dyDescent="0.3">
      <c r="A80" s="6" t="s">
        <v>89</v>
      </c>
      <c r="B80" s="6" t="s">
        <v>98</v>
      </c>
      <c r="C80" s="6" t="s">
        <v>109</v>
      </c>
      <c r="D80" s="6" t="s">
        <v>166</v>
      </c>
      <c r="E80" s="18" t="s">
        <v>127</v>
      </c>
      <c r="F80" s="15">
        <v>33813</v>
      </c>
      <c r="G80" s="6" t="s">
        <v>96</v>
      </c>
      <c r="H80" s="6" t="s">
        <v>68</v>
      </c>
      <c r="I80" s="6" t="e">
        <v>#N/A</v>
      </c>
      <c r="J80" s="6">
        <v>5</v>
      </c>
      <c r="K80" s="6" t="s">
        <v>78</v>
      </c>
    </row>
    <row r="81" spans="1:11" x14ac:dyDescent="0.3">
      <c r="A81" s="8" t="s">
        <v>136</v>
      </c>
      <c r="B81" s="8" t="s">
        <v>137</v>
      </c>
      <c r="C81" s="8" t="s">
        <v>138</v>
      </c>
      <c r="D81" s="8" t="s">
        <v>166</v>
      </c>
      <c r="E81" s="8" t="s">
        <v>139</v>
      </c>
      <c r="F81" s="14">
        <v>31892</v>
      </c>
      <c r="G81" s="8" t="s">
        <v>96</v>
      </c>
      <c r="H81" s="8" t="s">
        <v>68</v>
      </c>
      <c r="I81" s="8" t="e">
        <v>#N/A</v>
      </c>
      <c r="J81" s="8">
        <v>0</v>
      </c>
      <c r="K81" s="8" t="s">
        <v>65</v>
      </c>
    </row>
    <row r="82" spans="1:11" x14ac:dyDescent="0.3">
      <c r="A82" s="6" t="s">
        <v>81</v>
      </c>
      <c r="B82" s="6" t="s">
        <v>90</v>
      </c>
      <c r="C82" s="6" t="s">
        <v>101</v>
      </c>
      <c r="D82" s="6" t="s">
        <v>165</v>
      </c>
      <c r="E82" s="18" t="s">
        <v>121</v>
      </c>
      <c r="F82" s="15">
        <v>26767</v>
      </c>
      <c r="G82" s="6" t="s">
        <v>96</v>
      </c>
      <c r="H82" s="6" t="s">
        <v>68</v>
      </c>
      <c r="I82" s="6" t="e">
        <v>#N/A</v>
      </c>
      <c r="J82" s="6">
        <v>0</v>
      </c>
      <c r="K82" s="6" t="s">
        <v>65</v>
      </c>
    </row>
    <row r="83" spans="1:11" x14ac:dyDescent="0.3">
      <c r="A83" s="8" t="s">
        <v>82</v>
      </c>
      <c r="B83" s="8" t="s">
        <v>91</v>
      </c>
      <c r="C83" s="8" t="s">
        <v>102</v>
      </c>
      <c r="D83" s="8" t="s">
        <v>166</v>
      </c>
      <c r="E83" s="8" t="s">
        <v>122</v>
      </c>
      <c r="F83" s="14">
        <v>30677</v>
      </c>
      <c r="G83" s="8" t="s">
        <v>96</v>
      </c>
      <c r="H83" s="8" t="s">
        <v>70</v>
      </c>
      <c r="I83" s="8" t="e">
        <v>#N/A</v>
      </c>
      <c r="J83" s="8">
        <v>0</v>
      </c>
      <c r="K83" s="8" t="s">
        <v>65</v>
      </c>
    </row>
    <row r="84" spans="1:11" x14ac:dyDescent="0.3">
      <c r="A84" s="6" t="s">
        <v>83</v>
      </c>
      <c r="B84" s="6" t="s">
        <v>92</v>
      </c>
      <c r="C84" s="6" t="s">
        <v>103</v>
      </c>
      <c r="D84" s="6" t="s">
        <v>165</v>
      </c>
      <c r="E84" s="18" t="s">
        <v>128</v>
      </c>
      <c r="F84" s="15">
        <v>29874</v>
      </c>
      <c r="G84" s="6" t="s">
        <v>96</v>
      </c>
      <c r="H84" s="6" t="s">
        <v>71</v>
      </c>
      <c r="I84" s="6" t="e">
        <v>#N/A</v>
      </c>
      <c r="J84" s="6">
        <v>0</v>
      </c>
      <c r="K84" s="6" t="s">
        <v>65</v>
      </c>
    </row>
    <row r="85" spans="1:11" x14ac:dyDescent="0.3">
      <c r="A85" s="8" t="s">
        <v>84</v>
      </c>
      <c r="B85" s="8" t="s">
        <v>93</v>
      </c>
      <c r="C85" s="8" t="s">
        <v>104</v>
      </c>
      <c r="D85" s="8" t="s">
        <v>166</v>
      </c>
      <c r="E85" s="8" t="s">
        <v>123</v>
      </c>
      <c r="F85" s="14">
        <v>22681</v>
      </c>
      <c r="G85" s="8" t="s">
        <v>96</v>
      </c>
      <c r="H85" s="8" t="s">
        <v>70</v>
      </c>
      <c r="I85" s="8" t="e">
        <v>#N/A</v>
      </c>
      <c r="J85" s="8">
        <v>0</v>
      </c>
      <c r="K85" s="8" t="s">
        <v>65</v>
      </c>
    </row>
    <row r="86" spans="1:11" x14ac:dyDescent="0.3">
      <c r="A86" s="6" t="s">
        <v>85</v>
      </c>
      <c r="B86" s="6" t="s">
        <v>100</v>
      </c>
      <c r="C86" s="6" t="s">
        <v>105</v>
      </c>
      <c r="D86" s="6" t="s">
        <v>165</v>
      </c>
      <c r="E86" s="18" t="s">
        <v>124</v>
      </c>
      <c r="F86" s="15">
        <v>33504</v>
      </c>
      <c r="G86" s="6" t="s">
        <v>96</v>
      </c>
      <c r="H86" s="6" t="s">
        <v>69</v>
      </c>
      <c r="I86" s="6" t="e">
        <v>#N/A</v>
      </c>
      <c r="J86" s="6">
        <v>5</v>
      </c>
      <c r="K86" s="6" t="s">
        <v>78</v>
      </c>
    </row>
    <row r="87" spans="1:11" x14ac:dyDescent="0.3">
      <c r="A87" s="8" t="s">
        <v>86</v>
      </c>
      <c r="B87" s="8" t="s">
        <v>93</v>
      </c>
      <c r="C87" s="8" t="s">
        <v>106</v>
      </c>
      <c r="D87" s="8" t="s">
        <v>166</v>
      </c>
      <c r="E87" s="8" t="s">
        <v>125</v>
      </c>
      <c r="F87" s="14">
        <v>34487</v>
      </c>
      <c r="G87" s="8" t="s">
        <v>96</v>
      </c>
      <c r="H87" s="8" t="s">
        <v>69</v>
      </c>
      <c r="I87" s="8" t="e">
        <v>#N/A</v>
      </c>
      <c r="J87" s="8">
        <v>8</v>
      </c>
      <c r="K87" s="8" t="s">
        <v>78</v>
      </c>
    </row>
    <row r="88" spans="1:11" x14ac:dyDescent="0.3">
      <c r="A88" s="6" t="s">
        <v>87</v>
      </c>
      <c r="B88" s="6" t="s">
        <v>94</v>
      </c>
      <c r="C88" s="6" t="s">
        <v>107</v>
      </c>
      <c r="D88" s="6" t="s">
        <v>165</v>
      </c>
      <c r="E88" s="18" t="s">
        <v>126</v>
      </c>
      <c r="F88" s="15">
        <v>33003</v>
      </c>
      <c r="G88" s="6" t="s">
        <v>96</v>
      </c>
      <c r="H88" s="6" t="s">
        <v>71</v>
      </c>
      <c r="I88" s="6" t="e">
        <v>#N/A</v>
      </c>
      <c r="J88" s="6">
        <v>0</v>
      </c>
      <c r="K88" s="6" t="s">
        <v>65</v>
      </c>
    </row>
    <row r="89" spans="1:11" x14ac:dyDescent="0.3">
      <c r="A89" s="8" t="s">
        <v>88</v>
      </c>
      <c r="B89" s="8" t="s">
        <v>97</v>
      </c>
      <c r="C89" s="8" t="s">
        <v>108</v>
      </c>
      <c r="D89" s="8" t="s">
        <v>166</v>
      </c>
      <c r="E89" s="8" t="s">
        <v>129</v>
      </c>
      <c r="F89" s="14">
        <v>35916</v>
      </c>
      <c r="G89" s="8" t="s">
        <v>96</v>
      </c>
      <c r="H89" s="8" t="s">
        <v>70</v>
      </c>
      <c r="I89" s="8" t="e">
        <v>#N/A</v>
      </c>
      <c r="J89" s="8">
        <v>6</v>
      </c>
      <c r="K89" s="8" t="s">
        <v>78</v>
      </c>
    </row>
    <row r="90" spans="1:11" x14ac:dyDescent="0.3">
      <c r="A90" s="6" t="s">
        <v>89</v>
      </c>
      <c r="B90" s="6" t="s">
        <v>98</v>
      </c>
      <c r="C90" s="6" t="s">
        <v>109</v>
      </c>
      <c r="D90" s="6" t="s">
        <v>166</v>
      </c>
      <c r="E90" s="18" t="s">
        <v>127</v>
      </c>
      <c r="F90" s="15">
        <v>33813</v>
      </c>
      <c r="G90" s="6" t="s">
        <v>96</v>
      </c>
      <c r="H90" s="6" t="s">
        <v>68</v>
      </c>
      <c r="I90" s="6" t="e">
        <v>#N/A</v>
      </c>
      <c r="J90" s="6">
        <v>5</v>
      </c>
      <c r="K90" s="6" t="s">
        <v>78</v>
      </c>
    </row>
    <row r="91" spans="1:11" x14ac:dyDescent="0.3">
      <c r="A91" s="8" t="s">
        <v>136</v>
      </c>
      <c r="B91" s="8" t="s">
        <v>137</v>
      </c>
      <c r="C91" s="8" t="s">
        <v>138</v>
      </c>
      <c r="D91" s="8" t="s">
        <v>166</v>
      </c>
      <c r="E91" s="8" t="s">
        <v>139</v>
      </c>
      <c r="F91" s="14">
        <v>31892</v>
      </c>
      <c r="G91" s="8" t="s">
        <v>96</v>
      </c>
      <c r="H91" s="8" t="s">
        <v>68</v>
      </c>
      <c r="I91" s="8" t="e">
        <v>#N/A</v>
      </c>
      <c r="J91" s="8">
        <v>0</v>
      </c>
      <c r="K91" s="8" t="s">
        <v>65</v>
      </c>
    </row>
    <row r="92" spans="1:11" x14ac:dyDescent="0.3">
      <c r="A92" s="6" t="s">
        <v>81</v>
      </c>
      <c r="B92" s="6" t="s">
        <v>90</v>
      </c>
      <c r="C92" s="6" t="s">
        <v>101</v>
      </c>
      <c r="D92" s="6" t="s">
        <v>165</v>
      </c>
      <c r="E92" s="18" t="s">
        <v>121</v>
      </c>
      <c r="F92" s="15">
        <v>26767</v>
      </c>
      <c r="G92" s="6" t="s">
        <v>96</v>
      </c>
      <c r="H92" s="6" t="s">
        <v>68</v>
      </c>
      <c r="I92" s="6" t="e">
        <v>#N/A</v>
      </c>
      <c r="J92" s="6">
        <v>0</v>
      </c>
      <c r="K92" s="6" t="s">
        <v>65</v>
      </c>
    </row>
    <row r="93" spans="1:11" x14ac:dyDescent="0.3">
      <c r="A93" s="8" t="s">
        <v>82</v>
      </c>
      <c r="B93" s="8" t="s">
        <v>91</v>
      </c>
      <c r="C93" s="8" t="s">
        <v>102</v>
      </c>
      <c r="D93" s="8" t="s">
        <v>166</v>
      </c>
      <c r="E93" s="8" t="s">
        <v>122</v>
      </c>
      <c r="F93" s="14">
        <v>30677</v>
      </c>
      <c r="G93" s="8" t="s">
        <v>96</v>
      </c>
      <c r="H93" s="8" t="s">
        <v>70</v>
      </c>
      <c r="I93" s="8" t="e">
        <v>#N/A</v>
      </c>
      <c r="J93" s="8">
        <v>0</v>
      </c>
      <c r="K93" s="8" t="s">
        <v>65</v>
      </c>
    </row>
    <row r="94" spans="1:11" x14ac:dyDescent="0.3">
      <c r="A94" s="6" t="s">
        <v>83</v>
      </c>
      <c r="B94" s="6" t="s">
        <v>92</v>
      </c>
      <c r="C94" s="6" t="s">
        <v>103</v>
      </c>
      <c r="D94" s="6" t="s">
        <v>165</v>
      </c>
      <c r="E94" s="18" t="s">
        <v>128</v>
      </c>
      <c r="F94" s="15">
        <v>29874</v>
      </c>
      <c r="G94" s="6" t="s">
        <v>96</v>
      </c>
      <c r="H94" s="6" t="s">
        <v>71</v>
      </c>
      <c r="I94" s="6" t="e">
        <v>#N/A</v>
      </c>
      <c r="J94" s="6">
        <v>0</v>
      </c>
      <c r="K94" s="6" t="s">
        <v>65</v>
      </c>
    </row>
    <row r="95" spans="1:11" x14ac:dyDescent="0.3">
      <c r="A95" s="8" t="s">
        <v>84</v>
      </c>
      <c r="B95" s="8" t="s">
        <v>93</v>
      </c>
      <c r="C95" s="8" t="s">
        <v>104</v>
      </c>
      <c r="D95" s="8" t="s">
        <v>166</v>
      </c>
      <c r="E95" s="8" t="s">
        <v>123</v>
      </c>
      <c r="F95" s="14">
        <v>22681</v>
      </c>
      <c r="G95" s="8" t="s">
        <v>96</v>
      </c>
      <c r="H95" s="8" t="s">
        <v>70</v>
      </c>
      <c r="I95" s="8" t="e">
        <v>#N/A</v>
      </c>
      <c r="J95" s="8">
        <v>0</v>
      </c>
      <c r="K95" s="8" t="s">
        <v>65</v>
      </c>
    </row>
    <row r="96" spans="1:11" x14ac:dyDescent="0.3">
      <c r="A96" s="6" t="s">
        <v>85</v>
      </c>
      <c r="B96" s="6" t="s">
        <v>100</v>
      </c>
      <c r="C96" s="6" t="s">
        <v>105</v>
      </c>
      <c r="D96" s="6" t="s">
        <v>165</v>
      </c>
      <c r="E96" s="18" t="s">
        <v>124</v>
      </c>
      <c r="F96" s="15">
        <v>33504</v>
      </c>
      <c r="G96" s="6" t="s">
        <v>96</v>
      </c>
      <c r="H96" s="6" t="s">
        <v>69</v>
      </c>
      <c r="I96" s="6" t="e">
        <v>#N/A</v>
      </c>
      <c r="J96" s="6">
        <v>5</v>
      </c>
      <c r="K96" s="6" t="s">
        <v>78</v>
      </c>
    </row>
    <row r="97" spans="1:11" x14ac:dyDescent="0.3">
      <c r="A97" s="8" t="s">
        <v>86</v>
      </c>
      <c r="B97" s="8" t="s">
        <v>93</v>
      </c>
      <c r="C97" s="8" t="s">
        <v>106</v>
      </c>
      <c r="D97" s="8" t="s">
        <v>166</v>
      </c>
      <c r="E97" s="8" t="s">
        <v>125</v>
      </c>
      <c r="F97" s="14">
        <v>34487</v>
      </c>
      <c r="G97" s="8" t="s">
        <v>96</v>
      </c>
      <c r="H97" s="8" t="s">
        <v>69</v>
      </c>
      <c r="I97" s="8" t="e">
        <v>#N/A</v>
      </c>
      <c r="J97" s="8">
        <v>8</v>
      </c>
      <c r="K97" s="8" t="s">
        <v>78</v>
      </c>
    </row>
    <row r="98" spans="1:11" x14ac:dyDescent="0.3">
      <c r="A98" s="6" t="s">
        <v>87</v>
      </c>
      <c r="B98" s="6" t="s">
        <v>94</v>
      </c>
      <c r="C98" s="6" t="s">
        <v>107</v>
      </c>
      <c r="D98" s="6" t="s">
        <v>165</v>
      </c>
      <c r="E98" s="18" t="s">
        <v>126</v>
      </c>
      <c r="F98" s="15">
        <v>33003</v>
      </c>
      <c r="G98" s="6" t="s">
        <v>96</v>
      </c>
      <c r="H98" s="6" t="s">
        <v>71</v>
      </c>
      <c r="I98" s="6" t="e">
        <v>#N/A</v>
      </c>
      <c r="J98" s="6">
        <v>0</v>
      </c>
      <c r="K98" s="6" t="s">
        <v>65</v>
      </c>
    </row>
    <row r="99" spans="1:11" x14ac:dyDescent="0.3">
      <c r="A99" s="8" t="s">
        <v>88</v>
      </c>
      <c r="B99" s="8" t="s">
        <v>97</v>
      </c>
      <c r="C99" s="8" t="s">
        <v>108</v>
      </c>
      <c r="D99" s="8" t="s">
        <v>166</v>
      </c>
      <c r="E99" s="8" t="s">
        <v>129</v>
      </c>
      <c r="F99" s="14">
        <v>35916</v>
      </c>
      <c r="G99" s="8" t="s">
        <v>96</v>
      </c>
      <c r="H99" s="8" t="s">
        <v>70</v>
      </c>
      <c r="I99" s="8" t="e">
        <v>#N/A</v>
      </c>
      <c r="J99" s="8">
        <v>6</v>
      </c>
      <c r="K99" s="8" t="s">
        <v>78</v>
      </c>
    </row>
    <row r="100" spans="1:11" x14ac:dyDescent="0.3">
      <c r="A100" s="6" t="s">
        <v>89</v>
      </c>
      <c r="B100" s="6" t="s">
        <v>98</v>
      </c>
      <c r="C100" s="6" t="s">
        <v>109</v>
      </c>
      <c r="D100" s="6" t="s">
        <v>166</v>
      </c>
      <c r="E100" s="18" t="s">
        <v>127</v>
      </c>
      <c r="F100" s="15">
        <v>33813</v>
      </c>
      <c r="G100" s="6" t="s">
        <v>96</v>
      </c>
      <c r="H100" s="6" t="s">
        <v>68</v>
      </c>
      <c r="I100" s="6" t="e">
        <v>#N/A</v>
      </c>
      <c r="J100" s="6">
        <v>5</v>
      </c>
      <c r="K100" s="6" t="s">
        <v>78</v>
      </c>
    </row>
    <row r="101" spans="1:11" x14ac:dyDescent="0.3">
      <c r="A101" s="8" t="s">
        <v>136</v>
      </c>
      <c r="B101" s="8" t="s">
        <v>137</v>
      </c>
      <c r="C101" s="8" t="s">
        <v>138</v>
      </c>
      <c r="D101" s="8" t="s">
        <v>166</v>
      </c>
      <c r="E101" s="8" t="s">
        <v>139</v>
      </c>
      <c r="F101" s="14">
        <v>31892</v>
      </c>
      <c r="G101" s="8" t="s">
        <v>96</v>
      </c>
      <c r="H101" s="8" t="s">
        <v>68</v>
      </c>
      <c r="I101" s="8" t="e">
        <v>#N/A</v>
      </c>
      <c r="J101" s="8">
        <v>0</v>
      </c>
      <c r="K101" s="8" t="s">
        <v>65</v>
      </c>
    </row>
    <row r="102" spans="1:11" x14ac:dyDescent="0.3">
      <c r="A102" s="6" t="s">
        <v>81</v>
      </c>
      <c r="B102" s="6" t="s">
        <v>90</v>
      </c>
      <c r="C102" s="6" t="s">
        <v>101</v>
      </c>
      <c r="D102" s="6" t="s">
        <v>165</v>
      </c>
      <c r="E102" s="18" t="s">
        <v>121</v>
      </c>
      <c r="F102" s="15">
        <v>26767</v>
      </c>
      <c r="G102" s="6" t="s">
        <v>96</v>
      </c>
      <c r="H102" s="6" t="s">
        <v>68</v>
      </c>
      <c r="I102" s="6" t="e">
        <v>#N/A</v>
      </c>
      <c r="J102" s="6">
        <v>0</v>
      </c>
      <c r="K102" s="6" t="s">
        <v>65</v>
      </c>
    </row>
    <row r="103" spans="1:11" x14ac:dyDescent="0.3">
      <c r="A103" s="8" t="s">
        <v>82</v>
      </c>
      <c r="B103" s="8" t="s">
        <v>91</v>
      </c>
      <c r="C103" s="8" t="s">
        <v>102</v>
      </c>
      <c r="D103" s="8" t="s">
        <v>166</v>
      </c>
      <c r="E103" s="8" t="s">
        <v>122</v>
      </c>
      <c r="F103" s="14">
        <v>30677</v>
      </c>
      <c r="G103" s="8" t="s">
        <v>96</v>
      </c>
      <c r="H103" s="8" t="s">
        <v>70</v>
      </c>
      <c r="I103" s="8" t="e">
        <v>#N/A</v>
      </c>
      <c r="J103" s="8">
        <v>0</v>
      </c>
      <c r="K103" s="8" t="s">
        <v>65</v>
      </c>
    </row>
    <row r="104" spans="1:11" x14ac:dyDescent="0.3">
      <c r="A104" s="6" t="s">
        <v>83</v>
      </c>
      <c r="B104" s="6" t="s">
        <v>92</v>
      </c>
      <c r="C104" s="6" t="s">
        <v>103</v>
      </c>
      <c r="D104" s="6" t="s">
        <v>165</v>
      </c>
      <c r="E104" s="18" t="s">
        <v>128</v>
      </c>
      <c r="F104" s="15">
        <v>29874</v>
      </c>
      <c r="G104" s="6" t="s">
        <v>96</v>
      </c>
      <c r="H104" s="6" t="s">
        <v>71</v>
      </c>
      <c r="I104" s="6" t="e">
        <v>#N/A</v>
      </c>
      <c r="J104" s="6">
        <v>0</v>
      </c>
      <c r="K104" s="6" t="s">
        <v>65</v>
      </c>
    </row>
    <row r="105" spans="1:11" x14ac:dyDescent="0.3">
      <c r="A105" s="8" t="s">
        <v>84</v>
      </c>
      <c r="B105" s="8" t="s">
        <v>93</v>
      </c>
      <c r="C105" s="8" t="s">
        <v>104</v>
      </c>
      <c r="D105" s="8" t="s">
        <v>166</v>
      </c>
      <c r="E105" s="8" t="s">
        <v>123</v>
      </c>
      <c r="F105" s="14">
        <v>22681</v>
      </c>
      <c r="G105" s="8" t="s">
        <v>96</v>
      </c>
      <c r="H105" s="8" t="s">
        <v>70</v>
      </c>
      <c r="I105" s="8" t="e">
        <v>#N/A</v>
      </c>
      <c r="J105" s="8">
        <v>0</v>
      </c>
      <c r="K105" s="8" t="s">
        <v>65</v>
      </c>
    </row>
    <row r="106" spans="1:11" x14ac:dyDescent="0.3">
      <c r="A106" s="6" t="s">
        <v>85</v>
      </c>
      <c r="B106" s="6" t="s">
        <v>100</v>
      </c>
      <c r="C106" s="6" t="s">
        <v>105</v>
      </c>
      <c r="D106" s="6" t="s">
        <v>165</v>
      </c>
      <c r="E106" s="18" t="s">
        <v>124</v>
      </c>
      <c r="F106" s="15">
        <v>33504</v>
      </c>
      <c r="G106" s="6" t="s">
        <v>96</v>
      </c>
      <c r="H106" s="6" t="s">
        <v>69</v>
      </c>
      <c r="I106" s="6" t="e">
        <v>#N/A</v>
      </c>
      <c r="J106" s="6">
        <v>5</v>
      </c>
      <c r="K106" s="6" t="s">
        <v>78</v>
      </c>
    </row>
    <row r="107" spans="1:11" x14ac:dyDescent="0.3">
      <c r="A107" s="8" t="s">
        <v>86</v>
      </c>
      <c r="B107" s="8" t="s">
        <v>93</v>
      </c>
      <c r="C107" s="8" t="s">
        <v>106</v>
      </c>
      <c r="D107" s="8" t="s">
        <v>166</v>
      </c>
      <c r="E107" s="8" t="s">
        <v>125</v>
      </c>
      <c r="F107" s="14">
        <v>34487</v>
      </c>
      <c r="G107" s="8" t="s">
        <v>96</v>
      </c>
      <c r="H107" s="8" t="s">
        <v>69</v>
      </c>
      <c r="I107" s="8" t="e">
        <v>#N/A</v>
      </c>
      <c r="J107" s="8">
        <v>8</v>
      </c>
      <c r="K107" s="8" t="s">
        <v>78</v>
      </c>
    </row>
    <row r="108" spans="1:11" x14ac:dyDescent="0.3">
      <c r="A108" s="6" t="s">
        <v>87</v>
      </c>
      <c r="B108" s="6" t="s">
        <v>94</v>
      </c>
      <c r="C108" s="6" t="s">
        <v>107</v>
      </c>
      <c r="D108" s="6" t="s">
        <v>165</v>
      </c>
      <c r="E108" s="18" t="s">
        <v>126</v>
      </c>
      <c r="F108" s="15">
        <v>33003</v>
      </c>
      <c r="G108" s="6" t="s">
        <v>96</v>
      </c>
      <c r="H108" s="6" t="s">
        <v>71</v>
      </c>
      <c r="I108" s="6" t="e">
        <v>#N/A</v>
      </c>
      <c r="J108" s="6">
        <v>0</v>
      </c>
      <c r="K108" s="6" t="s">
        <v>65</v>
      </c>
    </row>
    <row r="109" spans="1:11" x14ac:dyDescent="0.3">
      <c r="A109" s="8" t="s">
        <v>88</v>
      </c>
      <c r="B109" s="8" t="s">
        <v>97</v>
      </c>
      <c r="C109" s="8" t="s">
        <v>108</v>
      </c>
      <c r="D109" s="8" t="s">
        <v>166</v>
      </c>
      <c r="E109" s="8" t="s">
        <v>129</v>
      </c>
      <c r="F109" s="14">
        <v>35916</v>
      </c>
      <c r="G109" s="8" t="s">
        <v>96</v>
      </c>
      <c r="H109" s="8" t="s">
        <v>70</v>
      </c>
      <c r="I109" s="8" t="e">
        <v>#N/A</v>
      </c>
      <c r="J109" s="8">
        <v>6</v>
      </c>
      <c r="K109" s="8" t="s">
        <v>78</v>
      </c>
    </row>
    <row r="110" spans="1:11" x14ac:dyDescent="0.3">
      <c r="A110" s="6" t="s">
        <v>89</v>
      </c>
      <c r="B110" s="6" t="s">
        <v>98</v>
      </c>
      <c r="C110" s="6" t="s">
        <v>109</v>
      </c>
      <c r="D110" s="6" t="s">
        <v>166</v>
      </c>
      <c r="E110" s="18" t="s">
        <v>127</v>
      </c>
      <c r="F110" s="15">
        <v>33813</v>
      </c>
      <c r="G110" s="6" t="s">
        <v>96</v>
      </c>
      <c r="H110" s="6" t="s">
        <v>68</v>
      </c>
      <c r="I110" s="6" t="e">
        <v>#N/A</v>
      </c>
      <c r="J110" s="6">
        <v>5</v>
      </c>
      <c r="K110" s="6" t="s">
        <v>78</v>
      </c>
    </row>
    <row r="111" spans="1:11" x14ac:dyDescent="0.3">
      <c r="A111" s="8" t="s">
        <v>136</v>
      </c>
      <c r="B111" s="8" t="s">
        <v>137</v>
      </c>
      <c r="C111" s="8" t="s">
        <v>138</v>
      </c>
      <c r="D111" s="8" t="s">
        <v>166</v>
      </c>
      <c r="E111" s="8" t="s">
        <v>139</v>
      </c>
      <c r="F111" s="14">
        <v>31892</v>
      </c>
      <c r="G111" s="8" t="s">
        <v>96</v>
      </c>
      <c r="H111" s="8" t="s">
        <v>68</v>
      </c>
      <c r="I111" s="8" t="e">
        <v>#N/A</v>
      </c>
      <c r="J111" s="8">
        <v>0</v>
      </c>
      <c r="K111" s="8" t="s">
        <v>65</v>
      </c>
    </row>
  </sheetData>
  <dataValidations count="5">
    <dataValidation type="list" allowBlank="1" showInputMessage="1" showErrorMessage="1" sqref="H2:H111" xr:uid="{9029E40A-FE4C-4637-9B60-E6E034BC456F}">
      <formula1>$AA$1:$AA$4</formula1>
    </dataValidation>
    <dataValidation type="list" allowBlank="1" showInputMessage="1" showErrorMessage="1" sqref="D2:D111" xr:uid="{6640E243-3E3F-4525-94F4-DA329AD20E0F}">
      <formula1>$T$1:$T$2</formula1>
    </dataValidation>
    <dataValidation type="list" allowBlank="1" showInputMessage="1" showErrorMessage="1" sqref="C2:C111" xr:uid="{34BD7BD9-511A-4FED-93CB-E1E0A75D94B2}">
      <formula1>$X$1:$X$10</formula1>
    </dataValidation>
    <dataValidation type="list" allowBlank="1" showInputMessage="1" showErrorMessage="1" sqref="B2:B111" xr:uid="{180D2CF1-8B31-4FD4-A62A-43357DA6309A}">
      <formula1>$W$1:$W$10</formula1>
    </dataValidation>
    <dataValidation type="list" allowBlank="1" showInputMessage="1" showErrorMessage="1" sqref="F2:F111" xr:uid="{42593AF8-F8A1-4F58-AC09-CC28C31E1D80}">
      <formula1>$Y$1:$Y$10</formula1>
    </dataValidation>
  </dataValidations>
  <hyperlinks>
    <hyperlink ref="E2" r:id="rId1" xr:uid="{28737309-DF2C-4B4A-BE43-C11AAAA2C7B4}"/>
    <hyperlink ref="E3:E10" r:id="rId2" display="andrea.rossi@ciao.it" xr:uid="{937A6EB7-86BC-4525-9FBA-F88E25FF0BDF}"/>
    <hyperlink ref="E3" r:id="rId3" xr:uid="{EF2FC9DA-344B-4FA5-9627-8507F1CAE0C9}"/>
    <hyperlink ref="E4" r:id="rId4" xr:uid="{2BBF68EE-08B3-4E1D-94A2-FD38E7CDA1BA}"/>
    <hyperlink ref="E5" r:id="rId5" xr:uid="{5787A743-7EA3-4E95-8BB5-0CC510E95183}"/>
    <hyperlink ref="E6" r:id="rId6" xr:uid="{FD113887-09D9-4D66-829E-F57C6653D95B}"/>
    <hyperlink ref="E7" r:id="rId7" xr:uid="{FFA5A251-726E-435E-9FA8-1BFE1C7FE210}"/>
    <hyperlink ref="E8" r:id="rId8" xr:uid="{1447A559-4FC9-4AAC-AEA3-6C54E523A944}"/>
    <hyperlink ref="E9" r:id="rId9" xr:uid="{5FEB4D48-F0C6-4419-AA73-A9D1AFF8FAA2}"/>
    <hyperlink ref="E10" r:id="rId10" xr:uid="{4CA4B902-B24E-4721-B700-732FA35F566F}"/>
    <hyperlink ref="E11" r:id="rId11" xr:uid="{0B2F1C28-1DFE-4004-9ED7-2CCD13B6EA42}"/>
    <hyperlink ref="E12" r:id="rId12" xr:uid="{9A021AF7-FF3F-4D55-BAEF-9EE53DE1BFBE}"/>
    <hyperlink ref="E13:E20" r:id="rId13" display="andrea.rossi@ciao.it" xr:uid="{BA830932-5691-4010-8BA6-C45A93236C0E}"/>
    <hyperlink ref="E13" r:id="rId14" xr:uid="{B17731DA-63CB-4F2B-8C59-A4206EF8976D}"/>
    <hyperlink ref="E14" r:id="rId15" xr:uid="{A196C693-FF67-4C59-9C59-37F45524A7A6}"/>
    <hyperlink ref="E15" r:id="rId16" xr:uid="{51FB4C7E-8B5F-4686-A3B4-D97B5F067FA8}"/>
    <hyperlink ref="E16" r:id="rId17" xr:uid="{C49BCB10-9146-454F-B1CD-53FB3F1CE490}"/>
    <hyperlink ref="E17" r:id="rId18" xr:uid="{B84AD90E-C865-45BA-A5D0-A5A5241BF4F9}"/>
    <hyperlink ref="E18" r:id="rId19" xr:uid="{974FF1B6-CE08-46C2-BCA5-41678F389E77}"/>
    <hyperlink ref="E19" r:id="rId20" xr:uid="{5DDF91C1-E63B-492D-BEB8-DA2C80DC5B0C}"/>
    <hyperlink ref="E20" r:id="rId21" xr:uid="{86D80D74-77D5-475D-957B-5D711B5205FB}"/>
    <hyperlink ref="E21" r:id="rId22" xr:uid="{406E2CED-B085-4519-A58B-C17C945DD912}"/>
    <hyperlink ref="E22" r:id="rId23" xr:uid="{AC64AA16-E509-457F-8132-0FBEAA521B3A}"/>
    <hyperlink ref="E23:E30" r:id="rId24" display="andrea.rossi@ciao.it" xr:uid="{51595377-810F-46B2-879D-6CE3CAE95F65}"/>
    <hyperlink ref="E23" r:id="rId25" xr:uid="{8E872F0E-2163-43E9-88A1-A881DF8B9F48}"/>
    <hyperlink ref="E24" r:id="rId26" xr:uid="{63365659-81A5-4CB9-8D98-FF96F65A3A96}"/>
    <hyperlink ref="E25" r:id="rId27" xr:uid="{C696F7D2-E673-4ACF-945A-57ED182347A6}"/>
    <hyperlink ref="E26" r:id="rId28" xr:uid="{CA56E738-A609-434A-841E-30BBB79A6CE3}"/>
    <hyperlink ref="E27" r:id="rId29" xr:uid="{D93A0183-720E-42F8-B770-CF9E4D1F0C0D}"/>
    <hyperlink ref="E28" r:id="rId30" xr:uid="{815B8036-8990-4B24-A286-F66D5418DFD6}"/>
    <hyperlink ref="E29" r:id="rId31" xr:uid="{999B5BC5-6952-47A9-AFAD-0F2D6FB11898}"/>
    <hyperlink ref="E30" r:id="rId32" xr:uid="{A51D2AD1-14BD-4AA1-95AC-82359C5D1319}"/>
    <hyperlink ref="E31" r:id="rId33" xr:uid="{16C3EBFF-AD06-478C-87EB-9EDDF1946D0B}"/>
    <hyperlink ref="E32" r:id="rId34" xr:uid="{D4C470DD-4DAB-426B-87EA-5AAD5CDB2A45}"/>
    <hyperlink ref="E33:E40" r:id="rId35" display="andrea.rossi@ciao.it" xr:uid="{6C81B5A7-0AEC-4841-8CD9-17F25F6C8B35}"/>
    <hyperlink ref="E33" r:id="rId36" xr:uid="{765CE2CB-4C6C-419D-9D66-5E33658FB1DE}"/>
    <hyperlink ref="E34" r:id="rId37" xr:uid="{1719C117-866E-4428-893C-B47AB379E221}"/>
    <hyperlink ref="E35" r:id="rId38" xr:uid="{633BBA48-F795-41BF-9B4A-4F241FF1FBDB}"/>
    <hyperlink ref="E36" r:id="rId39" xr:uid="{0A967ACB-E480-4C45-888B-419A088BE440}"/>
    <hyperlink ref="E37" r:id="rId40" xr:uid="{5AC382AB-9807-4F92-99AF-4C6689A763BD}"/>
    <hyperlink ref="E38" r:id="rId41" xr:uid="{8E851FB7-9643-4EBE-81EE-00A42299641A}"/>
    <hyperlink ref="E39" r:id="rId42" xr:uid="{F2185185-90EF-4C84-9C7A-BCA767FAEEDA}"/>
    <hyperlink ref="E40" r:id="rId43" xr:uid="{CA3F3F7A-4D70-4DBE-A586-83E560276150}"/>
    <hyperlink ref="E41" r:id="rId44" xr:uid="{F2CC7E0E-9457-480E-B045-92FF4E587E42}"/>
    <hyperlink ref="E42" r:id="rId45" xr:uid="{48B42315-BCB9-4CE0-A77F-46A07183B567}"/>
    <hyperlink ref="E43:E50" r:id="rId46" display="andrea.rossi@ciao.it" xr:uid="{A57A31E6-EF56-4D43-A31F-822103ADFD4D}"/>
    <hyperlink ref="E43" r:id="rId47" xr:uid="{4BE21498-4FFB-4027-8475-F76A87736DE4}"/>
    <hyperlink ref="E44" r:id="rId48" xr:uid="{ADBE926C-4B1B-43A1-9467-17CBD6EA0C31}"/>
    <hyperlink ref="E45" r:id="rId49" xr:uid="{BAF0238D-873A-42E1-B0AE-B1C58823BCB1}"/>
    <hyperlink ref="E46" r:id="rId50" xr:uid="{4DA8D480-13BD-4958-835C-5A767E2A0AC7}"/>
    <hyperlink ref="E47" r:id="rId51" xr:uid="{54EC2C23-6059-4DF0-8F7D-F851EE3B7D90}"/>
    <hyperlink ref="E48" r:id="rId52" xr:uid="{ECE3DCF4-3F7D-4741-9EE5-CBE247600AC2}"/>
    <hyperlink ref="E49" r:id="rId53" xr:uid="{48095676-8F12-4FF9-812B-9E2133B47640}"/>
    <hyperlink ref="E50" r:id="rId54" xr:uid="{3F3EC634-E47C-471E-B391-C28E43D7C628}"/>
    <hyperlink ref="E51" r:id="rId55" xr:uid="{5F15CBEF-692D-44C1-9E9D-DA5B40314F1B}"/>
    <hyperlink ref="E52" r:id="rId56" xr:uid="{E077F21B-B735-48D8-A044-2D63D17396F2}"/>
    <hyperlink ref="E53:E60" r:id="rId57" display="andrea.rossi@ciao.it" xr:uid="{F852FB90-926B-4E56-A9DD-78191F122B8D}"/>
    <hyperlink ref="E53" r:id="rId58" xr:uid="{D05001DC-B24C-469A-8C10-412E0B80E2F7}"/>
    <hyperlink ref="E54" r:id="rId59" xr:uid="{03ECE763-0EBE-4F9B-B674-67129A743A9E}"/>
    <hyperlink ref="E55" r:id="rId60" xr:uid="{18C203CE-FD96-414E-991C-56569B9E89C5}"/>
    <hyperlink ref="E56" r:id="rId61" xr:uid="{6F7FEC87-6A95-4132-A377-1CF5B1723317}"/>
    <hyperlink ref="E57" r:id="rId62" xr:uid="{715D16E7-51FB-456D-B20B-A3D5CB009CFF}"/>
    <hyperlink ref="E58" r:id="rId63" xr:uid="{0187351E-78E0-4DF8-9611-D92753FCE490}"/>
    <hyperlink ref="E59" r:id="rId64" xr:uid="{C452DCC9-0907-40F1-B2C8-F702169CE3B5}"/>
    <hyperlink ref="E60" r:id="rId65" xr:uid="{5E2A8589-3549-49E6-B5A7-B5F9B9F8343E}"/>
    <hyperlink ref="E61" r:id="rId66" xr:uid="{BF7F887D-7996-41C5-9F09-16BA396895A8}"/>
    <hyperlink ref="E62" r:id="rId67" xr:uid="{9393FDFE-0840-4B22-8892-77CE39C0D8CF}"/>
    <hyperlink ref="E63:E70" r:id="rId68" display="andrea.rossi@ciao.it" xr:uid="{777D2339-A315-4D38-A386-25082F1D7889}"/>
    <hyperlink ref="E63" r:id="rId69" xr:uid="{7D0180A6-BBCC-4275-8CB3-658722490407}"/>
    <hyperlink ref="E64" r:id="rId70" xr:uid="{C83F57D2-E02F-4458-B22B-7E4EC5457C0A}"/>
    <hyperlink ref="E65" r:id="rId71" xr:uid="{A3146F74-8240-48EB-91A8-A3780C7F5075}"/>
    <hyperlink ref="E66" r:id="rId72" xr:uid="{E4975BCE-CA74-403B-8971-430A15ABA6CD}"/>
    <hyperlink ref="E67" r:id="rId73" xr:uid="{4C246B0D-3FEF-4C55-88A2-595FAB0FCD23}"/>
    <hyperlink ref="E68" r:id="rId74" xr:uid="{4771ABA2-AF69-4304-B17B-D975F3D86DE1}"/>
    <hyperlink ref="E69" r:id="rId75" xr:uid="{85B1DF19-3936-46FC-87EF-6D0E57B9C1D7}"/>
    <hyperlink ref="E70" r:id="rId76" xr:uid="{665909E2-1995-4B01-B21E-2C7BC09A9D05}"/>
    <hyperlink ref="E71" r:id="rId77" xr:uid="{89FF1D88-EB13-4429-AC81-21FF2DB00FC5}"/>
    <hyperlink ref="E72" r:id="rId78" xr:uid="{FA624A88-1706-496E-9376-EB8FBDA87A54}"/>
    <hyperlink ref="E73:E80" r:id="rId79" display="andrea.rossi@ciao.it" xr:uid="{CAC736FD-02CF-4CD4-BD00-14BC0E049E8F}"/>
    <hyperlink ref="E73" r:id="rId80" xr:uid="{FAA5AD1B-56C3-45F7-8A97-6AE9F82BAA1E}"/>
    <hyperlink ref="E74" r:id="rId81" xr:uid="{E00B3051-8F20-41FA-A293-C89E779798CD}"/>
    <hyperlink ref="E75" r:id="rId82" xr:uid="{D57455A6-8B50-46DB-B1BF-E73C78E270B8}"/>
    <hyperlink ref="E76" r:id="rId83" xr:uid="{3494CFC6-675D-4615-B9B5-860960CC65B4}"/>
    <hyperlink ref="E77" r:id="rId84" xr:uid="{CAEE1C20-5F58-4D59-9B9F-2CA1C178E8DA}"/>
    <hyperlink ref="E78" r:id="rId85" xr:uid="{0661A738-7D27-45C3-B440-B47050719C8F}"/>
    <hyperlink ref="E79" r:id="rId86" xr:uid="{E58B9F2E-79DE-4C7F-800A-BCC41B174B68}"/>
    <hyperlink ref="E80" r:id="rId87" xr:uid="{3BB31508-7344-4E55-BE94-8C11EB1EE85A}"/>
    <hyperlink ref="E81" r:id="rId88" xr:uid="{A4746D3E-6CD2-4227-ADFC-1B9C85661D59}"/>
    <hyperlink ref="E82" r:id="rId89" xr:uid="{E0B217E2-38A8-413F-81A9-72651484693A}"/>
    <hyperlink ref="E83:E90" r:id="rId90" display="andrea.rossi@ciao.it" xr:uid="{0D07F1E4-F9FD-46D5-B24A-8F795A1718A7}"/>
    <hyperlink ref="E83" r:id="rId91" xr:uid="{6B7BA66B-84B8-4268-A746-BA971D337DDC}"/>
    <hyperlink ref="E84" r:id="rId92" xr:uid="{C6344F50-6D92-4366-B5D5-1D5E51A56CF2}"/>
    <hyperlink ref="E85" r:id="rId93" xr:uid="{B00DCCBA-FC83-4D58-9E9F-D5DC5C620A25}"/>
    <hyperlink ref="E86" r:id="rId94" xr:uid="{6CEE5C05-C27D-4626-8AA7-B5D9B7F981DC}"/>
    <hyperlink ref="E87" r:id="rId95" xr:uid="{5CFB36D8-AAF2-46BC-BE4A-5602EE1116EC}"/>
    <hyperlink ref="E88" r:id="rId96" xr:uid="{D40D615D-8C71-4AC4-99D2-98535652BD00}"/>
    <hyperlink ref="E89" r:id="rId97" xr:uid="{781FE9E2-9675-4390-8D61-9140ACF2CB38}"/>
    <hyperlink ref="E90" r:id="rId98" xr:uid="{81FCFCC4-7170-45C6-8121-EC2365209913}"/>
    <hyperlink ref="E91" r:id="rId99" xr:uid="{A237016E-E6C7-4EC4-94BA-4F30089E8A28}"/>
    <hyperlink ref="E92" r:id="rId100" xr:uid="{2F58F1BC-3E9C-4378-A0CB-A373BC95EF0C}"/>
    <hyperlink ref="E93:E100" r:id="rId101" display="andrea.rossi@ciao.it" xr:uid="{BB2D427B-1CD3-4207-AFD1-ECF2F64C2918}"/>
    <hyperlink ref="E93" r:id="rId102" xr:uid="{82D9F87F-2CDF-488E-ADB9-3D77157B6A62}"/>
    <hyperlink ref="E94" r:id="rId103" xr:uid="{67BB7827-1104-4439-AD68-685C490B29DB}"/>
    <hyperlink ref="E95" r:id="rId104" xr:uid="{5AAD966C-B340-49DA-8735-4F661E17CA7F}"/>
    <hyperlink ref="E96" r:id="rId105" xr:uid="{12C6E191-3D8C-4C6A-B8F8-2CAD4658218A}"/>
    <hyperlink ref="E97" r:id="rId106" xr:uid="{22D27922-E19D-41C0-84AF-26FED2C2E3AC}"/>
    <hyperlink ref="E98" r:id="rId107" xr:uid="{7C48B7A6-1ED1-4919-B1C8-BFC700581F73}"/>
    <hyperlink ref="E99" r:id="rId108" xr:uid="{DD46415E-0659-4C71-A2F8-48265F374584}"/>
    <hyperlink ref="E100" r:id="rId109" xr:uid="{D8672854-A520-4C41-A2DB-DCE3EC4ADC83}"/>
    <hyperlink ref="E101" r:id="rId110" xr:uid="{79E10DA7-3817-4FDF-B5F3-874DE7C6D11E}"/>
    <hyperlink ref="E102" r:id="rId111" xr:uid="{7697FEB8-6F1A-4D15-97AB-B5A7BAD09396}"/>
    <hyperlink ref="E103:E110" r:id="rId112" display="andrea.rossi@ciao.it" xr:uid="{81802291-091F-4724-8220-2B8092FD1C6A}"/>
    <hyperlink ref="E103" r:id="rId113" xr:uid="{6641D74D-10C5-489C-BB53-B01BCF9C39A0}"/>
    <hyperlink ref="E104" r:id="rId114" xr:uid="{5EFF3228-B179-4972-A4A0-9E8C5753A3B4}"/>
    <hyperlink ref="E105" r:id="rId115" xr:uid="{FA501B8C-F93B-4941-811E-5FA96B56C9A5}"/>
    <hyperlink ref="E106" r:id="rId116" xr:uid="{653F1E32-2115-4B54-B1FE-4E2F55887A6E}"/>
    <hyperlink ref="E107" r:id="rId117" xr:uid="{AB068CC9-928D-4B88-A416-89F56037BBB9}"/>
    <hyperlink ref="E108" r:id="rId118" xr:uid="{F11249A1-EF95-4198-94D1-0142D32CCC3D}"/>
    <hyperlink ref="E109" r:id="rId119" xr:uid="{19B1BB84-A598-4512-A478-17EAF45471DB}"/>
    <hyperlink ref="E110" r:id="rId120" xr:uid="{33D8AD27-AA27-4CE3-BB3C-E6FCDA2A4B98}"/>
    <hyperlink ref="E111" r:id="rId121" xr:uid="{7F9547CD-580D-4E19-A645-F53D180FA4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AF9C-1FD9-4DD3-8C29-33290C907B11}">
  <dimension ref="A1:AJ22"/>
  <sheetViews>
    <sheetView showGridLines="0" workbookViewId="0"/>
  </sheetViews>
  <sheetFormatPr defaultRowHeight="14.4" x14ac:dyDescent="0.3"/>
  <cols>
    <col min="1" max="1" width="25.6640625" customWidth="1"/>
    <col min="2" max="2" width="13.33203125" bestFit="1" customWidth="1"/>
    <col min="3" max="3" width="15.6640625" bestFit="1" customWidth="1"/>
    <col min="4" max="4" width="27.33203125" customWidth="1"/>
    <col min="5" max="5" width="20.33203125" bestFit="1" customWidth="1"/>
    <col min="6" max="6" width="14.88671875" bestFit="1" customWidth="1"/>
    <col min="7" max="7" width="13.109375" customWidth="1"/>
    <col min="8" max="8" width="12.109375" bestFit="1" customWidth="1"/>
    <col min="9" max="9" width="16.109375" bestFit="1" customWidth="1"/>
    <col min="10" max="10" width="15.88671875" bestFit="1" customWidth="1"/>
    <col min="11" max="11" width="26.88671875" customWidth="1"/>
    <col min="12" max="12" width="25.88671875" bestFit="1" customWidth="1"/>
    <col min="13" max="13" width="11.109375" customWidth="1"/>
    <col min="14" max="14" width="18.77734375" customWidth="1"/>
    <col min="15" max="15" width="23.77734375" customWidth="1"/>
    <col min="16" max="16" width="19.33203125" customWidth="1"/>
    <col min="17" max="17" width="25.33203125" hidden="1" customWidth="1"/>
    <col min="32" max="36" width="0" hidden="1" customWidth="1"/>
  </cols>
  <sheetData>
    <row r="1" spans="1:36" x14ac:dyDescent="0.3">
      <c r="A1" s="11" t="s">
        <v>49</v>
      </c>
      <c r="B1" s="11" t="s">
        <v>57</v>
      </c>
      <c r="C1" s="11" t="s">
        <v>58</v>
      </c>
      <c r="D1" s="11" t="s">
        <v>73</v>
      </c>
      <c r="E1" s="11" t="s">
        <v>54</v>
      </c>
      <c r="F1" s="11" t="s">
        <v>59</v>
      </c>
      <c r="G1" s="11" t="s">
        <v>55</v>
      </c>
      <c r="H1" s="11" t="s">
        <v>56</v>
      </c>
      <c r="I1" s="11" t="s">
        <v>60</v>
      </c>
      <c r="J1" s="11" t="s">
        <v>168</v>
      </c>
      <c r="K1" s="11" t="s">
        <v>235</v>
      </c>
      <c r="L1" s="20" t="s">
        <v>61</v>
      </c>
      <c r="M1" s="20" t="s">
        <v>79</v>
      </c>
      <c r="N1" s="21" t="s">
        <v>134</v>
      </c>
      <c r="O1" s="21" t="s">
        <v>120</v>
      </c>
      <c r="P1" s="21" t="s">
        <v>135</v>
      </c>
      <c r="Q1" s="34" t="s">
        <v>232</v>
      </c>
      <c r="Z1">
        <v>1</v>
      </c>
      <c r="AF1" t="s">
        <v>142</v>
      </c>
      <c r="AG1" t="s">
        <v>62</v>
      </c>
      <c r="AI1" t="s">
        <v>64</v>
      </c>
      <c r="AJ1" t="s">
        <v>68</v>
      </c>
    </row>
    <row r="2" spans="1:36" x14ac:dyDescent="0.3">
      <c r="A2" s="9">
        <v>9788880801234</v>
      </c>
      <c r="B2" s="10" t="s">
        <v>68</v>
      </c>
      <c r="C2" s="10" t="s">
        <v>146</v>
      </c>
      <c r="D2" s="17" t="s">
        <v>76</v>
      </c>
      <c r="E2" s="9">
        <v>100</v>
      </c>
      <c r="F2" s="10" t="s">
        <v>65</v>
      </c>
      <c r="G2" s="10" t="s">
        <v>144</v>
      </c>
      <c r="H2" s="10" t="s">
        <v>63</v>
      </c>
      <c r="I2" s="10" t="s">
        <v>65</v>
      </c>
      <c r="J2" s="8" t="s">
        <v>64</v>
      </c>
      <c r="K2" s="8">
        <v>1</v>
      </c>
      <c r="L2" s="6" t="s">
        <v>81</v>
      </c>
      <c r="M2" s="5" t="str">
        <f>+IF(Table3[[#This Row],[ID CLIENTE ORDINANTE ]]='DB CLIENTS CLEAN'!A2,'DB CLIENTS CLEAN'!B2,"-")</f>
        <v>ANDREA</v>
      </c>
      <c r="N2" s="5" t="str">
        <f>+IF(Table3[[#This Row],[ID CLIENTE ORDINANTE ]]='DB CLIENTS CLEAN'!A2,'DB CLIENTS CLEAN'!C2,"-")</f>
        <v>ROSSI</v>
      </c>
      <c r="O2" s="5" t="str">
        <f>IF(N2='DB CLIENTS CLEAN'!C2,'DB CLIENTS CLEAN'!E2,"-")</f>
        <v>andrea.rossi@ciao.it</v>
      </c>
      <c r="P2" s="15">
        <f>+IF(Table3[[#This Row],[ID CLIENTE ORDINANTE ]]='DB CLIENTS CLEAN'!A2,'DB CLIENTS CLEAN'!F2,"-")</f>
        <v>26767</v>
      </c>
      <c r="Q2" s="15">
        <f>+'DB CLIENTS CLEAN'!M2</f>
        <v>45092</v>
      </c>
      <c r="Z2">
        <v>2</v>
      </c>
      <c r="AF2" t="s">
        <v>143</v>
      </c>
      <c r="AG2" t="s">
        <v>145</v>
      </c>
      <c r="AI2" t="s">
        <v>65</v>
      </c>
      <c r="AJ2" t="s">
        <v>69</v>
      </c>
    </row>
    <row r="3" spans="1:36" x14ac:dyDescent="0.3">
      <c r="A3" s="7">
        <v>9788880801235</v>
      </c>
      <c r="B3" s="8" t="s">
        <v>68</v>
      </c>
      <c r="C3" s="8" t="s">
        <v>146</v>
      </c>
      <c r="D3" s="14" t="s">
        <v>76</v>
      </c>
      <c r="E3" s="7">
        <v>500</v>
      </c>
      <c r="F3" s="8" t="s">
        <v>64</v>
      </c>
      <c r="G3" s="8" t="s">
        <v>144</v>
      </c>
      <c r="H3" s="8" t="s">
        <v>63</v>
      </c>
      <c r="I3" s="8" t="s">
        <v>64</v>
      </c>
      <c r="J3" s="8" t="s">
        <v>65</v>
      </c>
      <c r="K3" s="8">
        <v>1</v>
      </c>
      <c r="L3" s="8" t="s">
        <v>133</v>
      </c>
      <c r="M3" s="7" t="str">
        <f>+IF(Table3[[#This Row],[ID CLIENTE ORDINANTE ]]='DB CLIENTS CLEAN'!A3,'DB CLIENTS CLEAN'!B3,"-")</f>
        <v>-</v>
      </c>
      <c r="N3" s="7" t="str">
        <f>+IF(Table3[[#This Row],[ID CLIENTE ORDINANTE ]]='DB CLIENTS CLEAN'!A3,'DB CLIENTS CLEAN'!C3,"-")</f>
        <v>-</v>
      </c>
      <c r="O3" s="7" t="str">
        <f>IF(N3='DB CLIENTS CLEAN'!C3,'DB CLIENTS CLEAN'!E3,"-")</f>
        <v>-</v>
      </c>
      <c r="P3" s="7" t="str">
        <f>+IF(Table3[[#This Row],[ID CLIENTE ORDINANTE ]]='DB CLIENTS CLEAN'!A3,'DB CLIENTS CLEAN'!F3,"-")</f>
        <v>-</v>
      </c>
      <c r="Q3" s="14">
        <f>+'DB CLIENTS CLEAN'!M3</f>
        <v>45094</v>
      </c>
      <c r="AF3" t="s">
        <v>144</v>
      </c>
      <c r="AG3" t="s">
        <v>63</v>
      </c>
      <c r="AJ3" t="s">
        <v>70</v>
      </c>
    </row>
    <row r="4" spans="1:36" x14ac:dyDescent="0.3">
      <c r="A4" s="9">
        <v>9788880801236</v>
      </c>
      <c r="B4" s="6" t="s">
        <v>70</v>
      </c>
      <c r="C4" s="6" t="s">
        <v>72</v>
      </c>
      <c r="D4" s="15" t="s">
        <v>77</v>
      </c>
      <c r="E4" s="5">
        <v>250</v>
      </c>
      <c r="F4" s="6" t="s">
        <v>64</v>
      </c>
      <c r="G4" s="6" t="s">
        <v>142</v>
      </c>
      <c r="H4" s="6" t="s">
        <v>62</v>
      </c>
      <c r="I4" s="6" t="s">
        <v>64</v>
      </c>
      <c r="J4" s="13" t="s">
        <v>65</v>
      </c>
      <c r="K4" s="13">
        <v>2</v>
      </c>
      <c r="L4" s="6" t="s">
        <v>133</v>
      </c>
      <c r="M4" s="5" t="str">
        <f>+IF(Table3[[#This Row],[ID CLIENTE ORDINANTE ]]='DB CLIENTS CLEAN'!A4,'DB CLIENTS CLEAN'!B4,"-")</f>
        <v>-</v>
      </c>
      <c r="N4" s="5" t="str">
        <f>+IF(Table3[[#This Row],[ID CLIENTE ORDINANTE ]]='DB CLIENTS CLEAN'!A4,'DB CLIENTS CLEAN'!C4,"-")</f>
        <v>-</v>
      </c>
      <c r="O4" s="5" t="str">
        <f>IF(N4='DB CLIENTS CLEAN'!C4,'DB CLIENTS CLEAN'!E4,"-")</f>
        <v>-</v>
      </c>
      <c r="P4" s="15" t="str">
        <f>+IF(Table3[[#This Row],[ID CLIENTE ORDINANTE ]]='DB CLIENTS CLEAN'!A4,'DB CLIENTS CLEAN'!F4,"-")</f>
        <v>-</v>
      </c>
      <c r="Q4" s="15">
        <f>+'DB CLIENTS CLEAN'!M4</f>
        <v>45094</v>
      </c>
      <c r="AJ4" t="s">
        <v>71</v>
      </c>
    </row>
    <row r="5" spans="1:36" x14ac:dyDescent="0.3">
      <c r="A5" s="7">
        <v>9788880801237</v>
      </c>
      <c r="B5" s="8" t="s">
        <v>69</v>
      </c>
      <c r="C5" s="8" t="s">
        <v>74</v>
      </c>
      <c r="D5" s="14" t="s">
        <v>75</v>
      </c>
      <c r="E5" s="7">
        <v>300</v>
      </c>
      <c r="F5" s="8" t="s">
        <v>65</v>
      </c>
      <c r="G5" s="8" t="s">
        <v>142</v>
      </c>
      <c r="H5" s="8" t="s">
        <v>62</v>
      </c>
      <c r="I5" s="8" t="s">
        <v>64</v>
      </c>
      <c r="J5" s="8" t="s">
        <v>65</v>
      </c>
      <c r="K5" s="8">
        <v>1</v>
      </c>
      <c r="L5" s="8" t="s">
        <v>133</v>
      </c>
      <c r="M5" s="7" t="str">
        <f>+IF(Table3[[#This Row],[ID CLIENTE ORDINANTE ]]='DB CLIENTS CLEAN'!A5,'DB CLIENTS CLEAN'!B5,"-")</f>
        <v>-</v>
      </c>
      <c r="N5" s="7" t="str">
        <f>+IF(Table3[[#This Row],[ID CLIENTE ORDINANTE ]]='DB CLIENTS CLEAN'!A5,'DB CLIENTS CLEAN'!C5,"-")</f>
        <v>-</v>
      </c>
      <c r="O5" s="7" t="str">
        <f>IF(N5='DB CLIENTS CLEAN'!C5,'DB CLIENTS CLEAN'!E5,"-")</f>
        <v>-</v>
      </c>
      <c r="P5" s="7" t="str">
        <f>+IF(Table3[[#This Row],[ID CLIENTE ORDINANTE ]]='DB CLIENTS CLEAN'!A5,'DB CLIENTS CLEAN'!F5,"-")</f>
        <v>-</v>
      </c>
      <c r="Q5" s="14">
        <f>+'DB CLIENTS CLEAN'!M5</f>
        <v>45094</v>
      </c>
    </row>
    <row r="6" spans="1:36" x14ac:dyDescent="0.3">
      <c r="A6" s="9">
        <v>9788880801238</v>
      </c>
      <c r="B6" s="6" t="s">
        <v>71</v>
      </c>
      <c r="C6" s="6" t="s">
        <v>140</v>
      </c>
      <c r="D6" s="15" t="s">
        <v>141</v>
      </c>
      <c r="E6" s="5">
        <v>310</v>
      </c>
      <c r="F6" s="6" t="s">
        <v>64</v>
      </c>
      <c r="G6" s="6" t="s">
        <v>143</v>
      </c>
      <c r="H6" s="6" t="s">
        <v>145</v>
      </c>
      <c r="I6" s="6" t="s">
        <v>65</v>
      </c>
      <c r="J6" s="6" t="s">
        <v>64</v>
      </c>
      <c r="K6" s="6">
        <v>1</v>
      </c>
      <c r="L6" s="6" t="s">
        <v>85</v>
      </c>
      <c r="M6" s="5" t="str">
        <f>+IF(Table3[[#This Row],[ID CLIENTE ORDINANTE ]]='DB CLIENTS CLEAN'!A6,'DB CLIENTS CLEAN'!B6,"-")</f>
        <v>MARCO</v>
      </c>
      <c r="N6" s="5" t="str">
        <f>+IF(Table3[[#This Row],[ID CLIENTE ORDINANTE ]]='DB CLIENTS CLEAN'!A6,'DB CLIENTS CLEAN'!C6,"-")</f>
        <v>BIANCHI</v>
      </c>
      <c r="O6" s="5" t="str">
        <f>IF(N6='DB CLIENTS CLEAN'!C6,'DB CLIENTS CLEAN'!E6,"-")</f>
        <v>marco.bianchi@ciao.it</v>
      </c>
      <c r="P6" s="15">
        <f>+IF(Table3[[#This Row],[ID CLIENTE ORDINANTE ]]='DB CLIENTS CLEAN'!A6,'DB CLIENTS CLEAN'!F6,"-")</f>
        <v>33504</v>
      </c>
      <c r="Q6" s="15">
        <f>+'DB CLIENTS CLEAN'!M6</f>
        <v>45090</v>
      </c>
    </row>
    <row r="7" spans="1:36" x14ac:dyDescent="0.3">
      <c r="A7" s="7">
        <v>9788880801239</v>
      </c>
      <c r="B7" s="8" t="s">
        <v>70</v>
      </c>
      <c r="C7" s="8" t="s">
        <v>72</v>
      </c>
      <c r="D7" s="14" t="s">
        <v>77</v>
      </c>
      <c r="E7" s="7">
        <v>490</v>
      </c>
      <c r="F7" s="8" t="s">
        <v>65</v>
      </c>
      <c r="G7" s="8" t="s">
        <v>142</v>
      </c>
      <c r="H7" s="8" t="s">
        <v>62</v>
      </c>
      <c r="I7" s="8" t="s">
        <v>65</v>
      </c>
      <c r="J7" s="8" t="s">
        <v>64</v>
      </c>
      <c r="K7" s="8">
        <v>2</v>
      </c>
      <c r="L7" s="8" t="s">
        <v>86</v>
      </c>
      <c r="M7" s="7" t="str">
        <f>+IF(Table3[[#This Row],[ID CLIENTE ORDINANTE ]]='DB CLIENTS CLEAN'!A7,'DB CLIENTS CLEAN'!B7,"-")</f>
        <v>ANNA</v>
      </c>
      <c r="N7" s="7" t="str">
        <f>+IF(Table3[[#This Row],[ID CLIENTE ORDINANTE ]]='DB CLIENTS CLEAN'!A7,'DB CLIENTS CLEAN'!C7,"-")</f>
        <v>GALLO</v>
      </c>
      <c r="O7" s="7" t="str">
        <f>IF(N7='DB CLIENTS CLEAN'!C7,'DB CLIENTS CLEAN'!E7,"-")</f>
        <v>anna.gallo@ciao.it</v>
      </c>
      <c r="P7" s="14">
        <f>+IF(Table3[[#This Row],[ID CLIENTE ORDINANTE ]]='DB CLIENTS CLEAN'!A7,'DB CLIENTS CLEAN'!F7,"-")</f>
        <v>34487</v>
      </c>
      <c r="Q7" s="14">
        <f>+'DB CLIENTS CLEAN'!M7</f>
        <v>45089</v>
      </c>
      <c r="AJ7" t="s">
        <v>72</v>
      </c>
    </row>
    <row r="8" spans="1:36" x14ac:dyDescent="0.3">
      <c r="A8" s="9">
        <v>9788880801240</v>
      </c>
      <c r="B8" s="6" t="s">
        <v>71</v>
      </c>
      <c r="C8" s="6" t="s">
        <v>140</v>
      </c>
      <c r="D8" s="15" t="s">
        <v>141</v>
      </c>
      <c r="E8" s="5">
        <v>500</v>
      </c>
      <c r="F8" s="6" t="s">
        <v>65</v>
      </c>
      <c r="G8" s="6" t="s">
        <v>143</v>
      </c>
      <c r="H8" s="6" t="s">
        <v>145</v>
      </c>
      <c r="I8" s="6" t="s">
        <v>64</v>
      </c>
      <c r="J8" s="6" t="s">
        <v>65</v>
      </c>
      <c r="K8" s="6">
        <v>2</v>
      </c>
      <c r="L8" s="6" t="s">
        <v>133</v>
      </c>
      <c r="M8" s="5" t="str">
        <f>+IF(Table3[[#This Row],[ID CLIENTE ORDINANTE ]]='DB CLIENTS CLEAN'!A8,'DB CLIENTS CLEAN'!B8,"-")</f>
        <v>-</v>
      </c>
      <c r="N8" s="5" t="str">
        <f>+IF(Table3[[#This Row],[ID CLIENTE ORDINANTE ]]='DB CLIENTS CLEAN'!A8,'DB CLIENTS CLEAN'!C8,"-")</f>
        <v>-</v>
      </c>
      <c r="O8" s="5" t="str">
        <f>IF(N8='DB CLIENTS CLEAN'!C8,'DB CLIENTS CLEAN'!E8,"-")</f>
        <v>-</v>
      </c>
      <c r="P8" s="15" t="str">
        <f>+IF(Table3[[#This Row],[ID CLIENTE ORDINANTE ]]='DB CLIENTS CLEAN'!A8,'DB CLIENTS CLEAN'!F8,"-")</f>
        <v>-</v>
      </c>
      <c r="Q8" s="15">
        <f>+'DB CLIENTS CLEAN'!M8</f>
        <v>45094</v>
      </c>
      <c r="AJ8" t="s">
        <v>146</v>
      </c>
    </row>
    <row r="9" spans="1:36" x14ac:dyDescent="0.3">
      <c r="A9" s="7">
        <v>9788880801241</v>
      </c>
      <c r="B9" s="8" t="s">
        <v>68</v>
      </c>
      <c r="C9" s="8" t="s">
        <v>146</v>
      </c>
      <c r="D9" s="14" t="s">
        <v>76</v>
      </c>
      <c r="E9" s="7">
        <v>95</v>
      </c>
      <c r="F9" s="8" t="s">
        <v>64</v>
      </c>
      <c r="G9" s="8" t="s">
        <v>144</v>
      </c>
      <c r="H9" s="8" t="s">
        <v>63</v>
      </c>
      <c r="I9" s="8" t="s">
        <v>65</v>
      </c>
      <c r="J9" s="8" t="s">
        <v>64</v>
      </c>
      <c r="K9" s="8">
        <v>2</v>
      </c>
      <c r="L9" s="8" t="s">
        <v>88</v>
      </c>
      <c r="M9" s="7" t="str">
        <f>+IF(Table3[[#This Row],[ID CLIENTE ORDINANTE ]]='DB CLIENTS CLEAN'!A9,'DB CLIENTS CLEAN'!B9,"-")</f>
        <v xml:space="preserve">FRANCESCA </v>
      </c>
      <c r="N9" s="7" t="str">
        <f>+IF(Table3[[#This Row],[ID CLIENTE ORDINANTE ]]='DB CLIENTS CLEAN'!A9,'DB CLIENTS CLEAN'!C9,"-")</f>
        <v>FONTANA</v>
      </c>
      <c r="O9" s="7" t="str">
        <f>IF(N9='DB CLIENTS CLEAN'!C9,'DB CLIENTS CLEAN'!E9,"-")</f>
        <v>francesca.fonatana@ciao.it</v>
      </c>
      <c r="P9" s="14">
        <f>+IF(Table3[[#This Row],[ID CLIENTE ORDINANTE ]]='DB CLIENTS CLEAN'!A9,'DB CLIENTS CLEAN'!F9,"-")</f>
        <v>35916</v>
      </c>
      <c r="Q9" s="14">
        <f>+'DB CLIENTS CLEAN'!M9</f>
        <v>45087</v>
      </c>
      <c r="AJ9" t="s">
        <v>74</v>
      </c>
    </row>
    <row r="10" spans="1:36" ht="17.399999999999999" customHeight="1" x14ac:dyDescent="0.3">
      <c r="A10" s="9">
        <v>9788880801242</v>
      </c>
      <c r="B10" s="13" t="s">
        <v>69</v>
      </c>
      <c r="C10" s="13" t="s">
        <v>74</v>
      </c>
      <c r="D10" s="16" t="s">
        <v>75</v>
      </c>
      <c r="E10" s="12">
        <v>101</v>
      </c>
      <c r="F10" s="13" t="s">
        <v>65</v>
      </c>
      <c r="G10" s="13" t="s">
        <v>142</v>
      </c>
      <c r="H10" s="13" t="s">
        <v>62</v>
      </c>
      <c r="I10" s="13" t="s">
        <v>65</v>
      </c>
      <c r="J10" s="13" t="s">
        <v>64</v>
      </c>
      <c r="K10" s="13">
        <v>1</v>
      </c>
      <c r="L10" s="6" t="s">
        <v>89</v>
      </c>
      <c r="M10" s="5" t="str">
        <f>+IF(Table3[[#This Row],[ID CLIENTE ORDINANTE ]]='DB CLIENTS CLEAN'!A10,'DB CLIENTS CLEAN'!B10,"-")</f>
        <v xml:space="preserve">SERENA </v>
      </c>
      <c r="N10" s="5" t="str">
        <f>+IF(Table3[[#This Row],[ID CLIENTE ORDINANTE ]]='DB CLIENTS CLEAN'!A10,'DB CLIENTS CLEAN'!C10,"-")</f>
        <v>RUSSO</v>
      </c>
      <c r="O10" s="5" t="str">
        <f>IF(N10='DB CLIENTS CLEAN'!C10,'DB CLIENTS CLEAN'!E10,"-")</f>
        <v>serena.russo@ciao.it</v>
      </c>
      <c r="P10" s="15">
        <f>+IF(Table3[[#This Row],[ID CLIENTE ORDINANTE ]]='DB CLIENTS CLEAN'!A10,'DB CLIENTS CLEAN'!F10,"-")</f>
        <v>33813</v>
      </c>
      <c r="Q10" s="15">
        <f>+'DB CLIENTS CLEAN'!M10</f>
        <v>45086</v>
      </c>
      <c r="AJ10" t="s">
        <v>140</v>
      </c>
    </row>
    <row r="11" spans="1:36" x14ac:dyDescent="0.3">
      <c r="A11" s="7">
        <v>9788880801243</v>
      </c>
      <c r="B11" s="8" t="s">
        <v>70</v>
      </c>
      <c r="C11" s="8" t="s">
        <v>72</v>
      </c>
      <c r="D11" s="14" t="s">
        <v>77</v>
      </c>
      <c r="E11" s="7">
        <v>200</v>
      </c>
      <c r="F11" s="8" t="s">
        <v>65</v>
      </c>
      <c r="G11" s="8" t="s">
        <v>142</v>
      </c>
      <c r="H11" s="8" t="s">
        <v>62</v>
      </c>
      <c r="I11" s="8" t="s">
        <v>64</v>
      </c>
      <c r="J11" s="8" t="s">
        <v>65</v>
      </c>
      <c r="K11" s="8">
        <v>2</v>
      </c>
      <c r="L11" s="8" t="s">
        <v>133</v>
      </c>
      <c r="M11" s="7" t="str">
        <f>+IF(Table3[[#This Row],[ID CLIENTE ORDINANTE ]]='DB CLIENTS CLEAN'!A11,'DB CLIENTS CLEAN'!B11,"-")</f>
        <v>-</v>
      </c>
      <c r="N11" s="7" t="str">
        <f>+IF(Table3[[#This Row],[ID CLIENTE ORDINANTE ]]='DB CLIENTS CLEAN'!A11,'DB CLIENTS CLEAN'!C11,"-")</f>
        <v>-</v>
      </c>
      <c r="O11" s="7" t="str">
        <f>IF(N11='DB CLIENTS CLEAN'!C11,'DB CLIENTS CLEAN'!E11,"-")</f>
        <v>-</v>
      </c>
      <c r="P11" s="7" t="str">
        <f>+IF(Table3[[#This Row],[ID CLIENTE ORDINANTE ]]='DB CLIENTS CLEAN'!A11,'DB CLIENTS CLEAN'!F11,"-")</f>
        <v>-</v>
      </c>
      <c r="Q11" s="14">
        <f>+'DB CLIENTS CLEAN'!M11</f>
        <v>45094</v>
      </c>
    </row>
    <row r="13" spans="1:36" x14ac:dyDescent="0.3">
      <c r="AJ13" t="s">
        <v>75</v>
      </c>
    </row>
    <row r="14" spans="1:36" x14ac:dyDescent="0.3">
      <c r="AJ14" t="s">
        <v>76</v>
      </c>
    </row>
    <row r="15" spans="1:36" x14ac:dyDescent="0.3">
      <c r="AJ15" t="s">
        <v>77</v>
      </c>
    </row>
    <row r="16" spans="1:36" x14ac:dyDescent="0.3">
      <c r="AJ16" t="s">
        <v>141</v>
      </c>
    </row>
    <row r="18" spans="14:36" x14ac:dyDescent="0.3">
      <c r="AJ18" t="s">
        <v>64</v>
      </c>
    </row>
    <row r="19" spans="14:36" x14ac:dyDescent="0.3">
      <c r="AJ19" t="s">
        <v>65</v>
      </c>
    </row>
    <row r="22" spans="14:36" x14ac:dyDescent="0.3">
      <c r="N22" t="s">
        <v>147</v>
      </c>
    </row>
  </sheetData>
  <phoneticPr fontId="2" type="noConversion"/>
  <dataValidations count="12">
    <dataValidation type="list" allowBlank="1" showInputMessage="1" showErrorMessage="1" sqref="H1 H12:H1048576" xr:uid="{EB77D761-ECCE-4972-B391-F5055EBC8B50}">
      <formula1>$AH$1:$AH$3</formula1>
    </dataValidation>
    <dataValidation type="list" allowBlank="1" showInputMessage="1" showErrorMessage="1" sqref="F1:F1048576" xr:uid="{23A448C7-DD0B-4F93-9194-AA9A3FD4C264}">
      <formula1>$AI$1:$AI$2</formula1>
    </dataValidation>
    <dataValidation type="list" allowBlank="1" showInputMessage="1" showErrorMessage="1" sqref="B1:B1048576" xr:uid="{9EB81B57-918A-49E1-A223-54EF73614950}">
      <formula1>$AJ$1:$AJ$4</formula1>
    </dataValidation>
    <dataValidation type="list" allowBlank="1" showInputMessage="1" showErrorMessage="1" sqref="C1 C12:C1048576" xr:uid="{A8600C32-862E-4670-9AD0-B46069E2E411}">
      <formula1>$AJ$7:$AJ$9</formula1>
    </dataValidation>
    <dataValidation type="list" allowBlank="1" showInputMessage="1" showErrorMessage="1" sqref="D1 D12:D1048576" xr:uid="{B64CF77D-797B-48A8-842E-B4B95F1AD28D}">
      <formula1>$AJ$12:$AJ$15</formula1>
    </dataValidation>
    <dataValidation type="list" allowBlank="1" showInputMessage="1" showErrorMessage="1" sqref="I1:I1048576 J2:J1048576 K13:K1048576" xr:uid="{99870705-EA1A-4FA1-B115-2BC7A91B693C}">
      <formula1>$AJ$18:$AJ$19</formula1>
    </dataValidation>
    <dataValidation type="list" allowBlank="1" showInputMessage="1" showErrorMessage="1" sqref="G1 G12:G1048576" xr:uid="{64FABD4C-E6A9-44D8-BB88-6C3702912C73}">
      <formula1>#REF!</formula1>
    </dataValidation>
    <dataValidation type="list" allowBlank="1" showInputMessage="1" showErrorMessage="1" sqref="C2:C11" xr:uid="{5BB65F85-B0E3-41FE-B21C-0A0406399B38}">
      <formula1>$AJ$7:$AJ$10</formula1>
    </dataValidation>
    <dataValidation type="list" allowBlank="1" showInputMessage="1" showErrorMessage="1" sqref="D2:D11" xr:uid="{A04F8DCC-A1C7-4D89-8483-65F8B45366C0}">
      <formula1>$AJ$13:$AJ$16</formula1>
    </dataValidation>
    <dataValidation type="list" allowBlank="1" showInputMessage="1" showErrorMessage="1" sqref="G2:G11" xr:uid="{174932B1-D29B-4DC5-B935-B442163FCBA3}">
      <formula1>$AF$1:$AF$3</formula1>
    </dataValidation>
    <dataValidation type="list" allowBlank="1" showInputMessage="1" showErrorMessage="1" sqref="H2:H11" xr:uid="{0820E825-7BBB-447E-9B16-75DC49E47A88}">
      <formula1>$AG$1:$AG$3</formula1>
    </dataValidation>
    <dataValidation type="list" allowBlank="1" showInputMessage="1" showErrorMessage="1" sqref="K2:K12" xr:uid="{86D339A5-9AD8-49EB-B7BC-89FE33E1D4CF}">
      <formula1>$Z$1:$Z$2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A870-BE7E-4249-99EA-F3B51763DA31}">
  <dimension ref="A1:Q11"/>
  <sheetViews>
    <sheetView showGridLines="0" topLeftCell="A4" workbookViewId="0">
      <selection activeCell="G24" sqref="G24"/>
    </sheetView>
  </sheetViews>
  <sheetFormatPr defaultColWidth="8" defaultRowHeight="14.4" x14ac:dyDescent="0.3"/>
  <cols>
    <col min="1" max="1" width="20.88671875" customWidth="1"/>
    <col min="2" max="2" width="15.33203125" customWidth="1"/>
    <col min="3" max="3" width="10.109375" bestFit="1" customWidth="1"/>
    <col min="4" max="4" width="15.5546875" customWidth="1"/>
    <col min="5" max="5" width="13.44140625" customWidth="1"/>
    <col min="6" max="6" width="30.21875" customWidth="1"/>
    <col min="7" max="7" width="18.88671875" bestFit="1" customWidth="1"/>
    <col min="8" max="8" width="14.5546875" bestFit="1" customWidth="1"/>
    <col min="9" max="9" width="31.44140625" customWidth="1"/>
    <col min="10" max="10" width="23.21875" customWidth="1"/>
    <col min="16" max="17" width="0" hidden="1" customWidth="1"/>
  </cols>
  <sheetData>
    <row r="1" spans="1:17" x14ac:dyDescent="0.3">
      <c r="A1" s="4" t="s">
        <v>167</v>
      </c>
      <c r="B1" s="4" t="s">
        <v>79</v>
      </c>
      <c r="C1" s="4" t="s">
        <v>80</v>
      </c>
      <c r="D1" s="4" t="s">
        <v>164</v>
      </c>
      <c r="E1" s="4" t="s">
        <v>116</v>
      </c>
      <c r="F1" s="4" t="s">
        <v>117</v>
      </c>
      <c r="G1" s="4" t="s">
        <v>118</v>
      </c>
      <c r="H1" s="4" t="s">
        <v>119</v>
      </c>
      <c r="I1" s="4" t="s">
        <v>130</v>
      </c>
      <c r="J1" s="4" t="s">
        <v>148</v>
      </c>
      <c r="P1" t="s">
        <v>210</v>
      </c>
      <c r="Q1" t="s">
        <v>165</v>
      </c>
    </row>
    <row r="2" spans="1:17" x14ac:dyDescent="0.3">
      <c r="A2" s="5" t="s">
        <v>149</v>
      </c>
      <c r="B2" s="6" t="s">
        <v>159</v>
      </c>
      <c r="C2" s="6" t="s">
        <v>181</v>
      </c>
      <c r="D2" s="6" t="s">
        <v>165</v>
      </c>
      <c r="E2" s="15" t="s">
        <v>190</v>
      </c>
      <c r="F2" s="26" t="s">
        <v>200</v>
      </c>
      <c r="G2" s="5">
        <v>333145678</v>
      </c>
      <c r="H2" s="6" t="s">
        <v>210</v>
      </c>
      <c r="I2" s="6" t="s">
        <v>78</v>
      </c>
      <c r="J2" s="6" t="s">
        <v>212</v>
      </c>
      <c r="P2" t="s">
        <v>211</v>
      </c>
      <c r="Q2" t="s">
        <v>166</v>
      </c>
    </row>
    <row r="3" spans="1:17" x14ac:dyDescent="0.3">
      <c r="A3" s="7" t="s">
        <v>150</v>
      </c>
      <c r="B3" s="8" t="s">
        <v>97</v>
      </c>
      <c r="C3" s="8" t="s">
        <v>182</v>
      </c>
      <c r="D3" s="8" t="s">
        <v>166</v>
      </c>
      <c r="E3" s="14" t="s">
        <v>191</v>
      </c>
      <c r="F3" s="27" t="s">
        <v>201</v>
      </c>
      <c r="G3" s="8">
        <v>333145679</v>
      </c>
      <c r="H3" s="8" t="s">
        <v>211</v>
      </c>
      <c r="I3" s="8" t="s">
        <v>78</v>
      </c>
      <c r="J3" s="8" t="s">
        <v>213</v>
      </c>
    </row>
    <row r="4" spans="1:17" x14ac:dyDescent="0.3">
      <c r="A4" s="5" t="s">
        <v>151</v>
      </c>
      <c r="B4" s="6" t="s">
        <v>160</v>
      </c>
      <c r="C4" s="6" t="s">
        <v>102</v>
      </c>
      <c r="D4" s="6" t="s">
        <v>166</v>
      </c>
      <c r="E4" s="15" t="s">
        <v>192</v>
      </c>
      <c r="F4" s="26" t="s">
        <v>202</v>
      </c>
      <c r="G4" s="5">
        <v>333145680</v>
      </c>
      <c r="H4" s="6" t="s">
        <v>210</v>
      </c>
      <c r="I4" s="6" t="s">
        <v>78</v>
      </c>
      <c r="J4" s="6" t="s">
        <v>212</v>
      </c>
    </row>
    <row r="5" spans="1:17" x14ac:dyDescent="0.3">
      <c r="A5" s="8" t="s">
        <v>152</v>
      </c>
      <c r="B5" s="8" t="s">
        <v>161</v>
      </c>
      <c r="C5" s="8" t="s">
        <v>183</v>
      </c>
      <c r="D5" s="8" t="s">
        <v>165</v>
      </c>
      <c r="E5" s="14" t="s">
        <v>193</v>
      </c>
      <c r="F5" s="14" t="s">
        <v>203</v>
      </c>
      <c r="G5" s="8">
        <v>333145681</v>
      </c>
      <c r="H5" s="8" t="s">
        <v>210</v>
      </c>
      <c r="I5" s="8" t="s">
        <v>78</v>
      </c>
      <c r="J5" s="8" t="s">
        <v>213</v>
      </c>
    </row>
    <row r="6" spans="1:17" x14ac:dyDescent="0.3">
      <c r="A6" s="6" t="s">
        <v>153</v>
      </c>
      <c r="B6" s="6" t="s">
        <v>162</v>
      </c>
      <c r="C6" s="6" t="s">
        <v>184</v>
      </c>
      <c r="D6" s="6" t="s">
        <v>165</v>
      </c>
      <c r="E6" s="15" t="s">
        <v>194</v>
      </c>
      <c r="F6" s="26" t="s">
        <v>204</v>
      </c>
      <c r="G6" s="5">
        <v>333145682</v>
      </c>
      <c r="H6" s="6" t="s">
        <v>210</v>
      </c>
      <c r="I6" s="6" t="s">
        <v>78</v>
      </c>
      <c r="J6" s="6" t="s">
        <v>212</v>
      </c>
    </row>
    <row r="7" spans="1:17" x14ac:dyDescent="0.3">
      <c r="A7" s="8" t="s">
        <v>154</v>
      </c>
      <c r="B7" s="8" t="s">
        <v>163</v>
      </c>
      <c r="C7" s="8" t="s">
        <v>185</v>
      </c>
      <c r="D7" s="8" t="s">
        <v>166</v>
      </c>
      <c r="E7" s="14" t="s">
        <v>195</v>
      </c>
      <c r="F7" s="14" t="s">
        <v>205</v>
      </c>
      <c r="G7" s="8">
        <v>333145683</v>
      </c>
      <c r="H7" s="8" t="s">
        <v>211</v>
      </c>
      <c r="I7" s="8" t="s">
        <v>78</v>
      </c>
      <c r="J7" s="8" t="s">
        <v>213</v>
      </c>
    </row>
    <row r="8" spans="1:17" x14ac:dyDescent="0.3">
      <c r="A8" s="5" t="s">
        <v>155</v>
      </c>
      <c r="B8" s="6" t="s">
        <v>177</v>
      </c>
      <c r="C8" s="6" t="s">
        <v>186</v>
      </c>
      <c r="D8" s="6" t="s">
        <v>166</v>
      </c>
      <c r="E8" s="15" t="s">
        <v>196</v>
      </c>
      <c r="F8" s="26" t="s">
        <v>206</v>
      </c>
      <c r="G8" s="5">
        <v>333145684</v>
      </c>
      <c r="H8" s="6" t="s">
        <v>211</v>
      </c>
      <c r="I8" s="6" t="s">
        <v>78</v>
      </c>
      <c r="J8" s="6" t="s">
        <v>212</v>
      </c>
    </row>
    <row r="9" spans="1:17" x14ac:dyDescent="0.3">
      <c r="A9" s="7" t="s">
        <v>156</v>
      </c>
      <c r="B9" s="8" t="s">
        <v>178</v>
      </c>
      <c r="C9" s="8" t="s">
        <v>188</v>
      </c>
      <c r="D9" s="8" t="s">
        <v>166</v>
      </c>
      <c r="E9" s="14" t="s">
        <v>197</v>
      </c>
      <c r="F9" s="14" t="s">
        <v>207</v>
      </c>
      <c r="G9" s="8">
        <v>333145685</v>
      </c>
      <c r="H9" s="8" t="s">
        <v>210</v>
      </c>
      <c r="I9" s="8" t="s">
        <v>78</v>
      </c>
      <c r="J9" s="8" t="s">
        <v>213</v>
      </c>
    </row>
    <row r="10" spans="1:17" x14ac:dyDescent="0.3">
      <c r="A10" s="5" t="s">
        <v>157</v>
      </c>
      <c r="B10" s="6" t="s">
        <v>179</v>
      </c>
      <c r="C10" s="6" t="s">
        <v>189</v>
      </c>
      <c r="D10" s="6" t="s">
        <v>165</v>
      </c>
      <c r="E10" s="15" t="s">
        <v>198</v>
      </c>
      <c r="F10" s="26" t="s">
        <v>208</v>
      </c>
      <c r="G10" s="5">
        <v>333145686</v>
      </c>
      <c r="H10" s="6" t="s">
        <v>210</v>
      </c>
      <c r="I10" s="6" t="s">
        <v>78</v>
      </c>
      <c r="J10" s="6" t="s">
        <v>212</v>
      </c>
    </row>
    <row r="11" spans="1:17" x14ac:dyDescent="0.3">
      <c r="A11" s="7" t="s">
        <v>158</v>
      </c>
      <c r="B11" s="7" t="s">
        <v>180</v>
      </c>
      <c r="C11" s="7" t="s">
        <v>187</v>
      </c>
      <c r="D11" s="7" t="s">
        <v>166</v>
      </c>
      <c r="E11" s="7" t="s">
        <v>199</v>
      </c>
      <c r="F11" s="14" t="s">
        <v>209</v>
      </c>
      <c r="G11" s="8">
        <v>333145687</v>
      </c>
      <c r="H11" s="7" t="s">
        <v>211</v>
      </c>
      <c r="I11" s="7" t="s">
        <v>78</v>
      </c>
      <c r="J11" s="8" t="s">
        <v>213</v>
      </c>
    </row>
  </sheetData>
  <phoneticPr fontId="2" type="noConversion"/>
  <dataValidations count="2">
    <dataValidation type="list" allowBlank="1" showInputMessage="1" showErrorMessage="1" sqref="D2:D11" xr:uid="{2111088B-06EC-401C-849A-F554D461F410}">
      <formula1>$Q$1:$Q$2</formula1>
    </dataValidation>
    <dataValidation type="list" allowBlank="1" showInputMessage="1" showErrorMessage="1" sqref="H2:H11" xr:uid="{7FD3240C-F885-41E3-B13F-F193E11C80BA}">
      <formula1>$P$1:$P$2</formula1>
    </dataValidation>
  </dataValidations>
  <hyperlinks>
    <hyperlink ref="F2" r:id="rId1" xr:uid="{D487F6F2-0728-488C-B1BD-19D61CCCEED9}"/>
    <hyperlink ref="F3" r:id="rId2" xr:uid="{9A998B96-9A9C-43DB-B1A5-F56522DC8E55}"/>
    <hyperlink ref="F4" r:id="rId3" xr:uid="{B98232AF-45F1-4900-B395-04782E8A080A}"/>
    <hyperlink ref="F5:F11" r:id="rId4" display="maria.verdi@ciao.it" xr:uid="{52F51CF4-86C1-4D55-8996-C5B2D5E11AE9}"/>
    <hyperlink ref="F5" r:id="rId5" xr:uid="{C6FC810A-AE68-442D-AA23-16BCA936C0A7}"/>
    <hyperlink ref="F6" r:id="rId6" xr:uid="{7ECFC355-B699-4ECB-935B-08B07AF36797}"/>
    <hyperlink ref="F7" r:id="rId7" xr:uid="{2AD72B30-E18B-410C-ABB3-5B4DCAF3557C}"/>
    <hyperlink ref="F8" r:id="rId8" xr:uid="{50719184-24A3-4430-8FDB-D6A29A54E4D7}"/>
    <hyperlink ref="F9" r:id="rId9" xr:uid="{3C7A142F-DCDF-49DE-82D3-C0E041D985A4}"/>
    <hyperlink ref="F10" r:id="rId10" xr:uid="{19224728-4D67-479E-B5E9-9852E79C9239}"/>
    <hyperlink ref="F11" r:id="rId11" xr:uid="{43362B7B-F3F9-4733-959C-E85EF3FC27FD}"/>
  </hyperlinks>
  <pageMargins left="0.7" right="0.7" top="0.75" bottom="0.75" header="0.3" footer="0.3"/>
  <legacy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485D-D5D1-4A2D-AED0-DB1B5816ABC1}">
  <dimension ref="A2:E9"/>
  <sheetViews>
    <sheetView showGridLines="0" workbookViewId="0">
      <selection activeCell="C16" sqref="C16"/>
    </sheetView>
  </sheetViews>
  <sheetFormatPr defaultColWidth="23" defaultRowHeight="14.4" x14ac:dyDescent="0.3"/>
  <cols>
    <col min="1" max="1" width="19.33203125" customWidth="1"/>
    <col min="2" max="2" width="26.33203125" customWidth="1"/>
    <col min="3" max="3" width="20.5546875" customWidth="1"/>
    <col min="4" max="4" width="23.44140625" customWidth="1"/>
    <col min="5" max="5" width="53.88671875" customWidth="1"/>
  </cols>
  <sheetData>
    <row r="2" spans="1:5" x14ac:dyDescent="0.3">
      <c r="A2" s="1" t="s">
        <v>0</v>
      </c>
      <c r="B2" s="1" t="s">
        <v>1</v>
      </c>
      <c r="C2" s="1" t="s">
        <v>19</v>
      </c>
      <c r="D2" s="1" t="s">
        <v>20</v>
      </c>
      <c r="E2" s="1" t="s">
        <v>2</v>
      </c>
    </row>
    <row r="3" spans="1:5" x14ac:dyDescent="0.3">
      <c r="A3" s="1" t="s">
        <v>3</v>
      </c>
      <c r="B3" s="1" t="s">
        <v>7</v>
      </c>
      <c r="C3" s="1" t="s">
        <v>9</v>
      </c>
      <c r="D3" s="1" t="s">
        <v>10</v>
      </c>
      <c r="E3" t="s">
        <v>11</v>
      </c>
    </row>
    <row r="4" spans="1:5" x14ac:dyDescent="0.3">
      <c r="A4" s="1" t="s">
        <v>3</v>
      </c>
      <c r="B4" s="1" t="s">
        <v>8</v>
      </c>
      <c r="C4" s="1"/>
      <c r="D4" s="1" t="s">
        <v>26</v>
      </c>
      <c r="E4" t="s">
        <v>23</v>
      </c>
    </row>
    <row r="5" spans="1:5" x14ac:dyDescent="0.3">
      <c r="A5" s="1" t="s">
        <v>4</v>
      </c>
      <c r="B5" s="1" t="s">
        <v>7</v>
      </c>
      <c r="C5" s="1" t="s">
        <v>12</v>
      </c>
      <c r="D5" s="1" t="s">
        <v>13</v>
      </c>
      <c r="E5" t="s">
        <v>24</v>
      </c>
    </row>
    <row r="6" spans="1:5" x14ac:dyDescent="0.3">
      <c r="A6" s="1" t="s">
        <v>30</v>
      </c>
      <c r="B6" s="1" t="s">
        <v>17</v>
      </c>
      <c r="C6" s="1" t="s">
        <v>32</v>
      </c>
      <c r="D6" s="1"/>
    </row>
    <row r="7" spans="1:5" x14ac:dyDescent="0.3">
      <c r="A7" s="1" t="s">
        <v>6</v>
      </c>
      <c r="B7" s="1" t="s">
        <v>14</v>
      </c>
      <c r="C7" s="1" t="s">
        <v>25</v>
      </c>
      <c r="D7" s="1" t="s">
        <v>15</v>
      </c>
      <c r="E7" t="s">
        <v>16</v>
      </c>
    </row>
    <row r="8" spans="1:5" x14ac:dyDescent="0.3">
      <c r="A8" s="1" t="s">
        <v>6</v>
      </c>
      <c r="B8" s="1" t="s">
        <v>31</v>
      </c>
      <c r="C8" s="1" t="s">
        <v>18</v>
      </c>
      <c r="D8" s="1" t="s">
        <v>21</v>
      </c>
      <c r="E8" t="s">
        <v>22</v>
      </c>
    </row>
    <row r="9" spans="1:5" x14ac:dyDescent="0.3">
      <c r="A9" s="1" t="s">
        <v>27</v>
      </c>
      <c r="B9" s="1" t="s">
        <v>28</v>
      </c>
      <c r="C9" s="1" t="s">
        <v>29</v>
      </c>
      <c r="D9" s="1"/>
      <c r="E9" t="s">
        <v>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FE0C-8976-43D5-BA44-B18CE35BCFD1}">
  <dimension ref="A2:D17"/>
  <sheetViews>
    <sheetView showGridLines="0" tabSelected="1" zoomScale="87" zoomScaleNormal="87" workbookViewId="0">
      <selection activeCell="D27" sqref="D27"/>
    </sheetView>
  </sheetViews>
  <sheetFormatPr defaultRowHeight="14.4" x14ac:dyDescent="0.3"/>
  <cols>
    <col min="1" max="1" width="23.88671875" customWidth="1"/>
    <col min="2" max="2" width="53.44140625" customWidth="1"/>
    <col min="3" max="3" width="23.44140625" customWidth="1"/>
    <col min="4" max="4" width="42.5546875" customWidth="1"/>
  </cols>
  <sheetData>
    <row r="2" spans="1:4" x14ac:dyDescent="0.3">
      <c r="A2" s="1" t="s">
        <v>33</v>
      </c>
      <c r="B2" s="1" t="s">
        <v>34</v>
      </c>
      <c r="C2" s="1" t="s">
        <v>35</v>
      </c>
      <c r="D2" s="1" t="s">
        <v>36</v>
      </c>
    </row>
    <row r="3" spans="1:4" x14ac:dyDescent="0.3">
      <c r="A3" s="1" t="s">
        <v>42</v>
      </c>
      <c r="B3" s="1" t="s">
        <v>45</v>
      </c>
      <c r="C3" s="1" t="s">
        <v>66</v>
      </c>
      <c r="D3" s="1" t="s">
        <v>218</v>
      </c>
    </row>
    <row r="4" spans="1:4" x14ac:dyDescent="0.3">
      <c r="A4" s="1" t="s">
        <v>43</v>
      </c>
      <c r="B4" s="1" t="s">
        <v>44</v>
      </c>
      <c r="C4" s="1" t="s">
        <v>172</v>
      </c>
      <c r="D4" s="1" t="s">
        <v>240</v>
      </c>
    </row>
    <row r="5" spans="1:4" x14ac:dyDescent="0.3">
      <c r="A5" t="s">
        <v>47</v>
      </c>
      <c r="B5" s="1" t="s">
        <v>231</v>
      </c>
      <c r="C5" s="1" t="s">
        <v>48</v>
      </c>
      <c r="D5" s="1" t="s">
        <v>245</v>
      </c>
    </row>
    <row r="6" spans="1:4" x14ac:dyDescent="0.3">
      <c r="A6" s="1" t="s">
        <v>53</v>
      </c>
      <c r="B6" s="1" t="s">
        <v>223</v>
      </c>
      <c r="C6" s="1" t="s">
        <v>171</v>
      </c>
      <c r="D6" s="1" t="s">
        <v>241</v>
      </c>
    </row>
    <row r="7" spans="1:4" x14ac:dyDescent="0.3">
      <c r="A7" s="1" t="s">
        <v>5</v>
      </c>
      <c r="B7" s="1" t="s">
        <v>222</v>
      </c>
      <c r="C7" s="1" t="s">
        <v>39</v>
      </c>
      <c r="D7" s="1" t="s">
        <v>219</v>
      </c>
    </row>
    <row r="8" spans="1:4" x14ac:dyDescent="0.3">
      <c r="A8" s="1" t="s">
        <v>41</v>
      </c>
      <c r="B8" s="1" t="s">
        <v>46</v>
      </c>
      <c r="C8" s="1" t="s">
        <v>173</v>
      </c>
      <c r="D8" s="1" t="s">
        <v>220</v>
      </c>
    </row>
    <row r="9" spans="1:4" x14ac:dyDescent="0.3">
      <c r="A9" s="1" t="s">
        <v>3</v>
      </c>
      <c r="B9" s="1" t="s">
        <v>224</v>
      </c>
      <c r="C9" s="1" t="s">
        <v>174</v>
      </c>
      <c r="D9" s="1" t="s">
        <v>4</v>
      </c>
    </row>
    <row r="10" spans="1:4" x14ac:dyDescent="0.3">
      <c r="A10" s="1" t="s">
        <v>4</v>
      </c>
      <c r="B10" s="1" t="s">
        <v>225</v>
      </c>
      <c r="C10" s="1" t="s">
        <v>175</v>
      </c>
      <c r="D10" s="1" t="s">
        <v>237</v>
      </c>
    </row>
    <row r="11" spans="1:4" x14ac:dyDescent="0.3">
      <c r="A11" s="1" t="s">
        <v>30</v>
      </c>
      <c r="B11" s="1" t="s">
        <v>226</v>
      </c>
      <c r="C11" s="1" t="s">
        <v>176</v>
      </c>
      <c r="D11" s="1" t="s">
        <v>244</v>
      </c>
    </row>
    <row r="12" spans="1:4" x14ac:dyDescent="0.3">
      <c r="A12" s="1" t="s">
        <v>49</v>
      </c>
      <c r="B12" s="1" t="s">
        <v>50</v>
      </c>
      <c r="C12" s="1" t="s">
        <v>214</v>
      </c>
      <c r="D12" s="1" t="s">
        <v>238</v>
      </c>
    </row>
    <row r="13" spans="1:4" x14ac:dyDescent="0.3">
      <c r="A13" s="1" t="s">
        <v>37</v>
      </c>
      <c r="B13" s="1" t="s">
        <v>227</v>
      </c>
      <c r="C13" s="1" t="s">
        <v>38</v>
      </c>
      <c r="D13" s="1" t="s">
        <v>221</v>
      </c>
    </row>
    <row r="14" spans="1:4" x14ac:dyDescent="0.3">
      <c r="A14" s="1" t="s">
        <v>51</v>
      </c>
      <c r="B14" s="1" t="s">
        <v>228</v>
      </c>
      <c r="C14" s="1" t="s">
        <v>215</v>
      </c>
      <c r="D14" s="1" t="s">
        <v>37</v>
      </c>
    </row>
    <row r="15" spans="1:4" x14ac:dyDescent="0.3">
      <c r="A15" s="1" t="s">
        <v>52</v>
      </c>
      <c r="B15" s="1" t="s">
        <v>229</v>
      </c>
      <c r="C15" s="1" t="s">
        <v>216</v>
      </c>
      <c r="D15" s="1" t="s">
        <v>239</v>
      </c>
    </row>
    <row r="16" spans="1:4" x14ac:dyDescent="0.3">
      <c r="A16" s="1" t="s">
        <v>38</v>
      </c>
      <c r="B16" s="1" t="s">
        <v>230</v>
      </c>
      <c r="C16" s="1" t="s">
        <v>40</v>
      </c>
      <c r="D16" s="1" t="s">
        <v>242</v>
      </c>
    </row>
    <row r="17" spans="1:4" x14ac:dyDescent="0.3">
      <c r="A17" s="1" t="s">
        <v>66</v>
      </c>
      <c r="B17" s="1" t="s">
        <v>67</v>
      </c>
      <c r="C17" s="1" t="s">
        <v>217</v>
      </c>
      <c r="D17" s="1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 ORIGINAL BOOKS</vt:lpstr>
      <vt:lpstr>DB CLIENTS CLEAN</vt:lpstr>
      <vt:lpstr>DB CLIENT ORIGINAL</vt:lpstr>
      <vt:lpstr>DB BOOK CLEAN</vt:lpstr>
      <vt:lpstr>GRUPPO LAVORO</vt:lpstr>
      <vt:lpstr>TECNICHE ESPLORATIVE</vt:lpstr>
      <vt:lpstr>GLOSSARIO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Ciambotti</dc:creator>
  <cp:lastModifiedBy>Andrea Ciambotti</cp:lastModifiedBy>
  <dcterms:created xsi:type="dcterms:W3CDTF">2023-06-15T09:37:46Z</dcterms:created>
  <dcterms:modified xsi:type="dcterms:W3CDTF">2023-06-17T16:04:39Z</dcterms:modified>
</cp:coreProperties>
</file>