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AE8B107E-E1E4-43EB-A912-9BAAA8D31F5F}" xr6:coauthVersionLast="41" xr6:coauthVersionMax="41" xr10:uidLastSave="{00000000-0000-0000-0000-000000000000}"/>
  <bookViews>
    <workbookView xWindow="-120" yWindow="-120" windowWidth="29040" windowHeight="176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<sst xmlns="http://schemas.openxmlformats.org/spreadsheetml/2006/main" count="67092" uniqueCount="2996">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</sst>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tabSelected="1" zoomScale="90" zoomScaleNormal="90" workbookViewId="0">
      <pane xSplit="5" ySplit="2" topLeftCell="U3" activePane="bottomRight" state="frozen"/>
      <selection pane="topRight" activeCell="E1" sqref="E1"/>
      <selection pane="bottomLeft" activeCell="A3" sqref="A3"/>
      <selection pane="bottomRight" activeCell="D760" sqref="D740:D760"/>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2896</v>
      </c>
      <c r="I327" s="179"/>
      <c r="J327" s="176">
        <v>3</v>
      </c>
      <c r="K327" s="180"/>
      <c r="L327" s="180" t="s">
        <v>57</v>
      </c>
      <c r="M327" s="176" t="s">
        <v>58</v>
      </c>
      <c r="N327" s="176">
        <v>0</v>
      </c>
      <c r="O327" s="176" t="s">
        <v>59</v>
      </c>
      <c r="P327" s="176" t="s">
        <v>78</v>
      </c>
      <c r="Q327" s="177"/>
      <c r="R327" s="177" t="s">
        <v>2891</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2896</v>
      </c>
      <c r="I328" s="179"/>
      <c r="J328" s="176">
        <v>3</v>
      </c>
      <c r="K328" s="180"/>
      <c r="L328" s="180" t="s">
        <v>57</v>
      </c>
      <c r="M328" s="176" t="s">
        <v>58</v>
      </c>
      <c r="N328" s="176">
        <v>72.25</v>
      </c>
      <c r="O328" s="176" t="s">
        <v>59</v>
      </c>
      <c r="P328" s="176" t="s">
        <v>78</v>
      </c>
      <c r="Q328" s="177"/>
      <c r="R328" s="177" t="s">
        <v>2891</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2402</v>
      </c>
      <c r="U637" s="23" t="s">
        <v>1978</v>
      </c>
      <c r="V637" s="25" t="s">
        <v>435</v>
      </c>
      <c r="X637" s="106" t="s">
        <v>202</v>
      </c>
      <c r="Y637" s="25" t="s">
        <v>516</v>
      </c>
      <c r="Z637" s="83" t="s">
        <v>62</v>
      </c>
      <c r="AA637" s="6">
        <v>12</v>
      </c>
      <c r="AB637" s="6">
        <v>6</v>
      </c>
      <c r="AD637" s="5" t="s">
        <v>79</v>
      </c>
      <c r="AI637" s="5">
        <v>21</v>
      </c>
      <c r="AJ637" s="5">
        <v>39</v>
      </c>
      <c r="BQ637" s="6" t="s">
        <v>213</v>
      </c>
      <c r="BR637" s="5" t="s">
        <v>2404</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2402</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2404</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2811</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2812</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2975</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2976</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2977</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2978</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2979</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2980</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2981</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2982</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2983</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2272</v>
      </c>
    </row>
    <row r="749" spans="1:70" x14ac:dyDescent="0.2">
      <c r="A749" s="253">
        <v>1013</v>
      </c>
      <c r="B749" s="229" t="s">
        <v>2031</v>
      </c>
      <c r="C749" s="259" t="s">
        <v>2032</v>
      </c>
      <c r="D749" s="229" t="s">
        <v>2984</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2985</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2986</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2987</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2988</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2989</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2990</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2991</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2992</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2993</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2272</v>
      </c>
    </row>
    <row r="759" spans="1:70" x14ac:dyDescent="0.2">
      <c r="A759" s="253">
        <v>1023</v>
      </c>
      <c r="B759" s="229" t="s">
        <v>2031</v>
      </c>
      <c r="C759" s="259" t="s">
        <v>2032</v>
      </c>
      <c r="D759" s="229" t="s">
        <v>2994</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2995</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2273</v>
      </c>
      <c r="C761" s="259" t="s">
        <v>2274</v>
      </c>
      <c r="D761" s="229" t="s">
        <v>2275</v>
      </c>
      <c r="E761" s="3" t="s">
        <v>2039</v>
      </c>
      <c r="F761" s="26" t="s">
        <v>102</v>
      </c>
      <c r="G761" s="26" t="s">
        <v>55</v>
      </c>
      <c r="H761" s="179" t="s">
        <v>2276</v>
      </c>
      <c r="J761" s="22">
        <v>0.8</v>
      </c>
      <c r="L761" s="28" t="s">
        <v>57</v>
      </c>
      <c r="M761" s="176" t="s">
        <v>58</v>
      </c>
      <c r="N761" s="22">
        <v>0</v>
      </c>
      <c r="O761" s="22" t="s">
        <v>59</v>
      </c>
      <c r="P761" s="22" t="s">
        <v>78</v>
      </c>
      <c r="R761" s="23" t="s">
        <v>2821</v>
      </c>
      <c r="U761" s="23" t="s">
        <v>2278</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2279</v>
      </c>
    </row>
    <row r="762" spans="1:70" x14ac:dyDescent="0.2">
      <c r="A762" s="253">
        <v>1026</v>
      </c>
      <c r="B762" s="229" t="s">
        <v>2273</v>
      </c>
      <c r="C762" s="259" t="s">
        <v>2274</v>
      </c>
      <c r="D762" s="229" t="s">
        <v>2280</v>
      </c>
      <c r="E762" s="3" t="s">
        <v>2039</v>
      </c>
      <c r="F762" s="26" t="s">
        <v>102</v>
      </c>
      <c r="G762" s="26" t="s">
        <v>55</v>
      </c>
      <c r="H762" s="179" t="s">
        <v>2276</v>
      </c>
      <c r="J762" s="22">
        <v>0.8</v>
      </c>
      <c r="L762" s="28" t="s">
        <v>57</v>
      </c>
      <c r="M762" s="176" t="s">
        <v>58</v>
      </c>
      <c r="N762" s="22">
        <v>73</v>
      </c>
      <c r="O762" s="22" t="s">
        <v>59</v>
      </c>
      <c r="P762" s="22" t="s">
        <v>78</v>
      </c>
      <c r="R762" s="23" t="s">
        <v>2821</v>
      </c>
      <c r="U762" s="23" t="s">
        <v>2278</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2279</v>
      </c>
    </row>
    <row r="763" spans="1:70" x14ac:dyDescent="0.2">
      <c r="A763" s="253">
        <v>1027</v>
      </c>
      <c r="B763" s="229" t="s">
        <v>2021</v>
      </c>
      <c r="C763" s="259" t="s">
        <v>2022</v>
      </c>
      <c r="D763" s="229" t="s">
        <v>2281</v>
      </c>
      <c r="E763" s="3" t="s">
        <v>1960</v>
      </c>
      <c r="F763" s="26" t="s">
        <v>102</v>
      </c>
      <c r="G763" s="26" t="s">
        <v>55</v>
      </c>
      <c r="H763" s="26" t="s">
        <v>56</v>
      </c>
      <c r="J763" s="22">
        <v>0.25</v>
      </c>
      <c r="L763" s="28" t="s">
        <v>57</v>
      </c>
      <c r="M763" s="176" t="s">
        <v>58</v>
      </c>
      <c r="N763" s="22">
        <v>0</v>
      </c>
      <c r="O763" s="22" t="s">
        <v>59</v>
      </c>
      <c r="P763" s="22" t="s">
        <v>78</v>
      </c>
      <c r="Q763" s="23" t="s">
        <v>2283</v>
      </c>
      <c r="R763" s="23" t="s">
        <v>2284</v>
      </c>
      <c r="T763" s="23">
        <v>150</v>
      </c>
      <c r="V763" s="25" t="s">
        <v>61</v>
      </c>
      <c r="W763" s="65">
        <v>3</v>
      </c>
      <c r="X763" s="106" t="s">
        <v>202</v>
      </c>
      <c r="Y763" s="25" t="s">
        <v>2285</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2286</v>
      </c>
    </row>
    <row r="764" spans="1:70" x14ac:dyDescent="0.2">
      <c r="A764" s="253">
        <v>1028</v>
      </c>
      <c r="B764" s="229" t="s">
        <v>2021</v>
      </c>
      <c r="C764" s="259" t="s">
        <v>2022</v>
      </c>
      <c r="D764" s="229" t="s">
        <v>2287</v>
      </c>
      <c r="E764" s="3" t="s">
        <v>1960</v>
      </c>
      <c r="F764" s="26" t="s">
        <v>102</v>
      </c>
      <c r="G764" s="26" t="s">
        <v>55</v>
      </c>
      <c r="H764" s="26" t="s">
        <v>2282</v>
      </c>
      <c r="J764" s="22">
        <v>0.25</v>
      </c>
      <c r="L764" s="28" t="s">
        <v>57</v>
      </c>
      <c r="M764" s="176" t="s">
        <v>58</v>
      </c>
      <c r="N764" s="22">
        <v>73</v>
      </c>
      <c r="O764" s="22" t="s">
        <v>59</v>
      </c>
      <c r="P764" s="176" t="s">
        <v>78</v>
      </c>
      <c r="Q764" s="23" t="s">
        <v>2283</v>
      </c>
      <c r="R764" s="177" t="s">
        <v>2284</v>
      </c>
      <c r="T764" s="23">
        <v>150</v>
      </c>
      <c r="V764" s="25" t="s">
        <v>61</v>
      </c>
      <c r="W764" s="65">
        <v>3</v>
      </c>
      <c r="X764" s="106" t="s">
        <v>202</v>
      </c>
      <c r="Y764" s="25" t="s">
        <v>2285</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2286</v>
      </c>
    </row>
    <row r="765" spans="1:70" x14ac:dyDescent="0.2">
      <c r="A765" s="253">
        <v>1029</v>
      </c>
      <c r="B765" s="229" t="s">
        <v>2021</v>
      </c>
      <c r="C765" s="259" t="s">
        <v>2022</v>
      </c>
      <c r="D765" s="229" t="s">
        <v>2288</v>
      </c>
      <c r="E765" s="3" t="s">
        <v>1960</v>
      </c>
      <c r="F765" s="26" t="s">
        <v>102</v>
      </c>
      <c r="G765" s="26" t="s">
        <v>55</v>
      </c>
      <c r="H765" s="179" t="s">
        <v>2282</v>
      </c>
      <c r="J765" s="22">
        <v>0.25</v>
      </c>
      <c r="L765" s="28" t="s">
        <v>57</v>
      </c>
      <c r="M765" s="176" t="s">
        <v>58</v>
      </c>
      <c r="N765" s="176">
        <v>73</v>
      </c>
      <c r="O765" s="22" t="s">
        <v>59</v>
      </c>
      <c r="P765" s="176" t="s">
        <v>78</v>
      </c>
      <c r="Q765" s="23" t="s">
        <v>2283</v>
      </c>
      <c r="R765" s="177" t="s">
        <v>2284</v>
      </c>
      <c r="T765" s="23">
        <v>150</v>
      </c>
      <c r="V765" s="165" t="s">
        <v>61</v>
      </c>
      <c r="W765" s="65">
        <v>3</v>
      </c>
      <c r="X765" s="106" t="s">
        <v>202</v>
      </c>
      <c r="Y765" s="165" t="s">
        <v>2285</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2286</v>
      </c>
    </row>
    <row r="766" spans="1:70" x14ac:dyDescent="0.2">
      <c r="A766" s="253">
        <v>1030</v>
      </c>
      <c r="B766" s="229" t="s">
        <v>2021</v>
      </c>
      <c r="C766" s="259" t="s">
        <v>2022</v>
      </c>
      <c r="D766" s="229" t="s">
        <v>2289</v>
      </c>
      <c r="E766" s="3" t="s">
        <v>834</v>
      </c>
      <c r="F766" s="26" t="s">
        <v>102</v>
      </c>
      <c r="G766" s="26" t="s">
        <v>55</v>
      </c>
      <c r="H766" s="179" t="s">
        <v>56</v>
      </c>
      <c r="J766" s="22">
        <v>400</v>
      </c>
      <c r="L766" s="28" t="s">
        <v>57</v>
      </c>
      <c r="M766" s="176" t="s">
        <v>58</v>
      </c>
      <c r="N766" s="22" t="s">
        <v>2290</v>
      </c>
      <c r="O766" s="22" t="s">
        <v>59</v>
      </c>
      <c r="P766" s="176" t="s">
        <v>91</v>
      </c>
      <c r="Q766" s="23" t="s">
        <v>2291</v>
      </c>
      <c r="R766" s="177" t="s">
        <v>2292</v>
      </c>
      <c r="V766" s="165" t="s">
        <v>61</v>
      </c>
      <c r="W766" s="65">
        <v>3</v>
      </c>
      <c r="X766" s="106" t="s">
        <v>202</v>
      </c>
      <c r="Y766" s="165" t="s">
        <v>2285</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2286</v>
      </c>
    </row>
    <row r="767" spans="1:70" x14ac:dyDescent="0.2">
      <c r="A767" s="253">
        <v>1031</v>
      </c>
      <c r="B767" s="229" t="s">
        <v>2021</v>
      </c>
      <c r="C767" s="259" t="s">
        <v>2022</v>
      </c>
      <c r="D767" s="229" t="s">
        <v>2293</v>
      </c>
      <c r="E767" s="3" t="s">
        <v>834</v>
      </c>
      <c r="F767" s="26" t="s">
        <v>102</v>
      </c>
      <c r="G767" s="26" t="s">
        <v>75</v>
      </c>
      <c r="H767" s="26" t="s">
        <v>398</v>
      </c>
      <c r="J767" s="22">
        <v>400</v>
      </c>
      <c r="L767" s="28" t="s">
        <v>57</v>
      </c>
      <c r="M767" s="176" t="s">
        <v>58</v>
      </c>
      <c r="N767" s="22" t="s">
        <v>2290</v>
      </c>
      <c r="O767" s="176" t="s">
        <v>59</v>
      </c>
      <c r="P767" s="176" t="s">
        <v>91</v>
      </c>
      <c r="Q767" s="23" t="s">
        <v>2291</v>
      </c>
      <c r="R767" s="23" t="s">
        <v>2292</v>
      </c>
      <c r="V767" s="25" t="s">
        <v>61</v>
      </c>
      <c r="W767" s="65">
        <v>3</v>
      </c>
      <c r="X767" s="106" t="s">
        <v>202</v>
      </c>
      <c r="Y767" s="25" t="s">
        <v>2285</v>
      </c>
      <c r="Z767" s="83" t="s">
        <v>62</v>
      </c>
      <c r="AB767" s="6">
        <v>1</v>
      </c>
      <c r="AC767" s="5">
        <v>23</v>
      </c>
      <c r="AD767" s="5" t="s">
        <v>79</v>
      </c>
      <c r="AK767" s="6">
        <v>50</v>
      </c>
      <c r="AL767" s="6" t="s">
        <v>80</v>
      </c>
      <c r="BQ767" s="6" t="s">
        <v>353</v>
      </c>
      <c r="BR767" s="5" t="s">
        <v>2286</v>
      </c>
    </row>
    <row r="768" spans="1:70" x14ac:dyDescent="0.2">
      <c r="A768" s="253">
        <v>1032</v>
      </c>
      <c r="B768" s="229" t="s">
        <v>2021</v>
      </c>
      <c r="C768" s="259" t="s">
        <v>2022</v>
      </c>
      <c r="D768" s="229" t="s">
        <v>2294</v>
      </c>
      <c r="E768" s="3" t="s">
        <v>834</v>
      </c>
      <c r="F768" s="26" t="s">
        <v>102</v>
      </c>
      <c r="G768" s="26" t="s">
        <v>75</v>
      </c>
      <c r="H768" s="26" t="s">
        <v>398</v>
      </c>
      <c r="J768" s="22">
        <v>400</v>
      </c>
      <c r="L768" s="28" t="s">
        <v>57</v>
      </c>
      <c r="M768" s="176" t="s">
        <v>58</v>
      </c>
      <c r="N768" s="22" t="s">
        <v>2290</v>
      </c>
      <c r="O768" s="176" t="s">
        <v>59</v>
      </c>
      <c r="P768" s="176" t="s">
        <v>91</v>
      </c>
      <c r="Q768" s="23" t="s">
        <v>2291</v>
      </c>
      <c r="R768" s="23" t="s">
        <v>2292</v>
      </c>
      <c r="V768" s="25" t="s">
        <v>61</v>
      </c>
      <c r="W768" s="65">
        <v>3</v>
      </c>
      <c r="X768" s="106" t="s">
        <v>202</v>
      </c>
      <c r="Y768" s="25" t="s">
        <v>2285</v>
      </c>
      <c r="Z768" s="83" t="s">
        <v>62</v>
      </c>
      <c r="AA768" s="6">
        <v>1</v>
      </c>
      <c r="AC768" s="5">
        <v>24</v>
      </c>
      <c r="AD768" s="5" t="s">
        <v>79</v>
      </c>
      <c r="AK768" s="6">
        <v>74</v>
      </c>
      <c r="AL768" s="6" t="s">
        <v>80</v>
      </c>
      <c r="BQ768" s="6" t="s">
        <v>353</v>
      </c>
      <c r="BR768" s="5" t="s">
        <v>2286</v>
      </c>
    </row>
    <row r="769" spans="1:70" x14ac:dyDescent="0.2">
      <c r="A769" s="253">
        <v>1033</v>
      </c>
      <c r="B769" s="229" t="s">
        <v>2021</v>
      </c>
      <c r="C769" s="259" t="s">
        <v>2022</v>
      </c>
      <c r="D769" s="229" t="s">
        <v>2295</v>
      </c>
      <c r="E769" s="3" t="s">
        <v>834</v>
      </c>
      <c r="F769" s="26" t="s">
        <v>102</v>
      </c>
      <c r="G769" s="26" t="s">
        <v>75</v>
      </c>
      <c r="H769" s="26" t="s">
        <v>398</v>
      </c>
      <c r="J769" s="22">
        <v>400</v>
      </c>
      <c r="L769" s="28" t="s">
        <v>57</v>
      </c>
      <c r="M769" s="22" t="s">
        <v>58</v>
      </c>
      <c r="N769" s="22" t="s">
        <v>2290</v>
      </c>
      <c r="O769" s="22" t="s">
        <v>59</v>
      </c>
      <c r="P769" s="22" t="s">
        <v>91</v>
      </c>
      <c r="Q769" s="23" t="s">
        <v>2291</v>
      </c>
      <c r="R769" s="23" t="s">
        <v>2292</v>
      </c>
      <c r="V769" s="165" t="s">
        <v>61</v>
      </c>
      <c r="W769" s="65">
        <v>3</v>
      </c>
      <c r="X769" s="106" t="s">
        <v>202</v>
      </c>
      <c r="Y769" s="25" t="s">
        <v>2285</v>
      </c>
      <c r="Z769" s="83" t="s">
        <v>62</v>
      </c>
      <c r="AA769" s="6">
        <v>1</v>
      </c>
      <c r="AC769" s="5">
        <v>26</v>
      </c>
      <c r="AD769" s="163" t="s">
        <v>79</v>
      </c>
      <c r="AE769" s="163"/>
      <c r="AH769" s="163"/>
      <c r="AK769" s="6">
        <v>86</v>
      </c>
      <c r="AL769" s="6" t="s">
        <v>80</v>
      </c>
      <c r="AM769" s="164"/>
      <c r="AP769" s="164"/>
      <c r="AU769" s="163"/>
      <c r="BQ769" s="6" t="s">
        <v>353</v>
      </c>
      <c r="BR769" s="5" t="s">
        <v>2286</v>
      </c>
    </row>
    <row r="770" spans="1:70" x14ac:dyDescent="0.2">
      <c r="A770" s="253">
        <v>1034</v>
      </c>
      <c r="B770" s="229" t="s">
        <v>2021</v>
      </c>
      <c r="C770" s="259" t="s">
        <v>2022</v>
      </c>
      <c r="D770" s="229" t="s">
        <v>2296</v>
      </c>
      <c r="E770" s="123" t="s">
        <v>834</v>
      </c>
      <c r="F770" s="179" t="s">
        <v>102</v>
      </c>
      <c r="G770" s="179" t="s">
        <v>75</v>
      </c>
      <c r="H770" s="179" t="s">
        <v>398</v>
      </c>
      <c r="I770" s="179"/>
      <c r="J770" s="176">
        <v>400</v>
      </c>
      <c r="K770" s="180"/>
      <c r="L770" s="180" t="s">
        <v>57</v>
      </c>
      <c r="M770" s="176" t="s">
        <v>58</v>
      </c>
      <c r="N770" s="22" t="s">
        <v>2290</v>
      </c>
      <c r="O770" s="22" t="s">
        <v>59</v>
      </c>
      <c r="P770" s="22" t="s">
        <v>91</v>
      </c>
      <c r="Q770" s="23" t="s">
        <v>2291</v>
      </c>
      <c r="R770" s="23" t="s">
        <v>2292</v>
      </c>
      <c r="V770" s="165" t="s">
        <v>61</v>
      </c>
      <c r="W770" s="65">
        <v>3</v>
      </c>
      <c r="X770" s="106" t="s">
        <v>202</v>
      </c>
      <c r="Y770" s="25" t="s">
        <v>2285</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2286</v>
      </c>
    </row>
    <row r="771" spans="1:70" x14ac:dyDescent="0.2">
      <c r="A771" s="253">
        <v>1035</v>
      </c>
      <c r="B771" s="229" t="s">
        <v>2021</v>
      </c>
      <c r="C771" s="259" t="s">
        <v>2022</v>
      </c>
      <c r="D771" s="229" t="s">
        <v>2297</v>
      </c>
      <c r="E771" s="123" t="s">
        <v>834</v>
      </c>
      <c r="F771" s="179" t="s">
        <v>102</v>
      </c>
      <c r="G771" s="179" t="s">
        <v>75</v>
      </c>
      <c r="H771" s="179" t="s">
        <v>398</v>
      </c>
      <c r="I771" s="179"/>
      <c r="J771" s="176">
        <v>400</v>
      </c>
      <c r="K771" s="180"/>
      <c r="L771" s="180" t="s">
        <v>57</v>
      </c>
      <c r="M771" s="176" t="s">
        <v>58</v>
      </c>
      <c r="N771" s="22" t="s">
        <v>2290</v>
      </c>
      <c r="O771" s="22" t="s">
        <v>59</v>
      </c>
      <c r="P771" s="22" t="s">
        <v>91</v>
      </c>
      <c r="Q771" s="23" t="s">
        <v>2291</v>
      </c>
      <c r="R771" s="23" t="s">
        <v>2292</v>
      </c>
      <c r="V771" s="165" t="s">
        <v>61</v>
      </c>
      <c r="W771" s="65">
        <v>3</v>
      </c>
      <c r="X771" s="106" t="s">
        <v>202</v>
      </c>
      <c r="Y771" s="25" t="s">
        <v>2285</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2286</v>
      </c>
    </row>
    <row r="772" spans="1:70" x14ac:dyDescent="0.2">
      <c r="A772" s="253">
        <v>1036</v>
      </c>
      <c r="B772" s="229" t="s">
        <v>2021</v>
      </c>
      <c r="C772" s="259" t="s">
        <v>2022</v>
      </c>
      <c r="D772" s="229" t="s">
        <v>2298</v>
      </c>
      <c r="E772" s="123" t="s">
        <v>834</v>
      </c>
      <c r="F772" s="179" t="s">
        <v>102</v>
      </c>
      <c r="G772" s="179" t="s">
        <v>75</v>
      </c>
      <c r="H772" s="179" t="s">
        <v>398</v>
      </c>
      <c r="I772" s="179"/>
      <c r="J772" s="176">
        <v>400</v>
      </c>
      <c r="K772" s="180"/>
      <c r="L772" s="180" t="s">
        <v>57</v>
      </c>
      <c r="M772" s="176" t="s">
        <v>58</v>
      </c>
      <c r="N772" s="22" t="s">
        <v>2290</v>
      </c>
      <c r="O772" s="22" t="s">
        <v>59</v>
      </c>
      <c r="P772" s="22" t="s">
        <v>91</v>
      </c>
      <c r="Q772" s="23" t="s">
        <v>2291</v>
      </c>
      <c r="R772" s="23" t="s">
        <v>2292</v>
      </c>
      <c r="V772" s="165" t="s">
        <v>61</v>
      </c>
      <c r="W772" s="65">
        <v>3</v>
      </c>
      <c r="X772" s="106" t="s">
        <v>202</v>
      </c>
      <c r="Y772" s="25" t="s">
        <v>2285</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2286</v>
      </c>
    </row>
    <row r="773" spans="1:70" x14ac:dyDescent="0.2">
      <c r="A773" s="253">
        <v>1037</v>
      </c>
      <c r="B773" s="229" t="s">
        <v>2021</v>
      </c>
      <c r="C773" s="259" t="s">
        <v>2022</v>
      </c>
      <c r="D773" s="229" t="s">
        <v>2299</v>
      </c>
      <c r="E773" s="123" t="s">
        <v>834</v>
      </c>
      <c r="F773" s="179" t="s">
        <v>102</v>
      </c>
      <c r="G773" s="179" t="s">
        <v>75</v>
      </c>
      <c r="H773" s="26" t="s">
        <v>398</v>
      </c>
      <c r="J773" s="22">
        <v>400</v>
      </c>
      <c r="L773" s="28" t="s">
        <v>57</v>
      </c>
      <c r="M773" s="22" t="s">
        <v>58</v>
      </c>
      <c r="N773" s="22" t="s">
        <v>2290</v>
      </c>
      <c r="O773" s="22" t="s">
        <v>59</v>
      </c>
      <c r="P773" s="22" t="s">
        <v>91</v>
      </c>
      <c r="Q773" s="23" t="s">
        <v>2291</v>
      </c>
      <c r="R773" s="23" t="s">
        <v>2292</v>
      </c>
      <c r="V773" s="25" t="s">
        <v>61</v>
      </c>
      <c r="W773" s="65">
        <v>3</v>
      </c>
      <c r="X773" s="106" t="s">
        <v>202</v>
      </c>
      <c r="Y773" s="25" t="s">
        <v>2285</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2286</v>
      </c>
    </row>
    <row r="774" spans="1:70" x14ac:dyDescent="0.2">
      <c r="A774" s="253">
        <v>1038</v>
      </c>
      <c r="B774" s="229" t="s">
        <v>2021</v>
      </c>
      <c r="C774" s="259" t="s">
        <v>2022</v>
      </c>
      <c r="D774" s="229" t="s">
        <v>2300</v>
      </c>
      <c r="E774" s="123" t="s">
        <v>834</v>
      </c>
      <c r="F774" s="179" t="s">
        <v>102</v>
      </c>
      <c r="G774" s="179" t="s">
        <v>75</v>
      </c>
      <c r="H774" s="179" t="s">
        <v>398</v>
      </c>
      <c r="J774" s="22">
        <v>400</v>
      </c>
      <c r="L774" s="28" t="s">
        <v>57</v>
      </c>
      <c r="M774" s="22" t="s">
        <v>58</v>
      </c>
      <c r="N774" s="22" t="s">
        <v>2290</v>
      </c>
      <c r="O774" s="22" t="s">
        <v>59</v>
      </c>
      <c r="P774" s="22" t="s">
        <v>91</v>
      </c>
      <c r="Q774" s="23" t="s">
        <v>2291</v>
      </c>
      <c r="R774" s="23" t="s">
        <v>2292</v>
      </c>
      <c r="V774" s="25" t="s">
        <v>61</v>
      </c>
      <c r="W774" s="65">
        <v>3</v>
      </c>
      <c r="X774" s="106" t="s">
        <v>202</v>
      </c>
      <c r="Y774" s="25" t="s">
        <v>2285</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2286</v>
      </c>
    </row>
    <row r="775" spans="1:70" x14ac:dyDescent="0.2">
      <c r="A775" s="253">
        <v>1039</v>
      </c>
      <c r="B775" s="229" t="s">
        <v>2021</v>
      </c>
      <c r="C775" s="259" t="s">
        <v>2022</v>
      </c>
      <c r="D775" s="229" t="s">
        <v>2301</v>
      </c>
      <c r="E775" s="3" t="s">
        <v>834</v>
      </c>
      <c r="F775" s="26" t="s">
        <v>102</v>
      </c>
      <c r="G775" s="26" t="s">
        <v>75</v>
      </c>
      <c r="H775" s="26" t="s">
        <v>398</v>
      </c>
      <c r="J775" s="22">
        <v>400</v>
      </c>
      <c r="L775" s="28" t="s">
        <v>57</v>
      </c>
      <c r="M775" s="22" t="s">
        <v>58</v>
      </c>
      <c r="N775" s="22" t="s">
        <v>2290</v>
      </c>
      <c r="O775" s="22" t="s">
        <v>59</v>
      </c>
      <c r="P775" s="22" t="s">
        <v>91</v>
      </c>
      <c r="Q775" s="23" t="s">
        <v>2291</v>
      </c>
      <c r="R775" s="23" t="s">
        <v>2292</v>
      </c>
      <c r="V775" s="25" t="s">
        <v>61</v>
      </c>
      <c r="W775" s="65">
        <v>3</v>
      </c>
      <c r="X775" s="106" t="s">
        <v>202</v>
      </c>
      <c r="Y775" s="25" t="s">
        <v>2285</v>
      </c>
      <c r="Z775" s="83" t="s">
        <v>62</v>
      </c>
      <c r="AB775" s="6">
        <v>1</v>
      </c>
      <c r="AC775" s="5">
        <v>26</v>
      </c>
      <c r="AD775" s="5" t="s">
        <v>79</v>
      </c>
      <c r="AK775" s="6">
        <v>62</v>
      </c>
      <c r="AL775" s="6" t="s">
        <v>80</v>
      </c>
      <c r="BQ775" s="6" t="s">
        <v>353</v>
      </c>
      <c r="BR775" s="5" t="s">
        <v>2286</v>
      </c>
    </row>
    <row r="776" spans="1:70" x14ac:dyDescent="0.2">
      <c r="A776" s="253">
        <v>1040</v>
      </c>
      <c r="B776" s="229" t="s">
        <v>2021</v>
      </c>
      <c r="C776" s="259" t="s">
        <v>2022</v>
      </c>
      <c r="D776" s="229" t="s">
        <v>2302</v>
      </c>
      <c r="E776" s="3" t="s">
        <v>148</v>
      </c>
      <c r="F776" s="26" t="s">
        <v>102</v>
      </c>
      <c r="G776" s="26" t="s">
        <v>55</v>
      </c>
      <c r="H776" s="26" t="s">
        <v>56</v>
      </c>
      <c r="J776" s="22">
        <v>200</v>
      </c>
      <c r="L776" s="28" t="s">
        <v>57</v>
      </c>
      <c r="M776" s="22" t="s">
        <v>58</v>
      </c>
      <c r="N776" s="22" t="s">
        <v>2290</v>
      </c>
      <c r="O776" s="22" t="s">
        <v>59</v>
      </c>
      <c r="P776" s="22" t="s">
        <v>91</v>
      </c>
      <c r="Q776" s="23" t="s">
        <v>2303</v>
      </c>
      <c r="R776" s="23" t="s">
        <v>833</v>
      </c>
      <c r="V776" s="25" t="s">
        <v>61</v>
      </c>
      <c r="W776" s="65">
        <v>3</v>
      </c>
      <c r="X776" s="106" t="s">
        <v>202</v>
      </c>
      <c r="Y776" s="25" t="s">
        <v>2285</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2286</v>
      </c>
    </row>
    <row r="777" spans="1:70" x14ac:dyDescent="0.2">
      <c r="A777" s="253">
        <v>1041</v>
      </c>
      <c r="B777" s="229" t="s">
        <v>2021</v>
      </c>
      <c r="C777" s="259" t="s">
        <v>2022</v>
      </c>
      <c r="D777" s="229" t="s">
        <v>2304</v>
      </c>
      <c r="E777" s="3" t="s">
        <v>148</v>
      </c>
      <c r="F777" s="26" t="s">
        <v>102</v>
      </c>
      <c r="G777" s="26" t="s">
        <v>75</v>
      </c>
      <c r="H777" s="26" t="s">
        <v>398</v>
      </c>
      <c r="J777" s="22">
        <v>200</v>
      </c>
      <c r="L777" s="28" t="s">
        <v>57</v>
      </c>
      <c r="M777" s="22" t="s">
        <v>58</v>
      </c>
      <c r="N777" s="22" t="s">
        <v>2290</v>
      </c>
      <c r="O777" s="22" t="s">
        <v>59</v>
      </c>
      <c r="P777" s="22" t="s">
        <v>91</v>
      </c>
      <c r="Q777" s="23" t="s">
        <v>2303</v>
      </c>
      <c r="R777" s="23" t="s">
        <v>833</v>
      </c>
      <c r="V777" s="25" t="s">
        <v>61</v>
      </c>
      <c r="W777" s="65">
        <v>3</v>
      </c>
      <c r="X777" s="106" t="s">
        <v>202</v>
      </c>
      <c r="Y777" s="25" t="s">
        <v>2285</v>
      </c>
      <c r="Z777" s="83" t="s">
        <v>62</v>
      </c>
      <c r="AB777" s="6">
        <v>1</v>
      </c>
      <c r="AC777" s="5">
        <v>23</v>
      </c>
      <c r="AD777" s="5" t="s">
        <v>79</v>
      </c>
      <c r="AK777" s="6">
        <v>50</v>
      </c>
      <c r="AL777" s="6" t="s">
        <v>80</v>
      </c>
      <c r="BQ777" s="6" t="s">
        <v>353</v>
      </c>
      <c r="BR777" s="5" t="s">
        <v>2286</v>
      </c>
    </row>
    <row r="778" spans="1:70" x14ac:dyDescent="0.2">
      <c r="A778" s="253">
        <v>1042</v>
      </c>
      <c r="B778" s="229" t="s">
        <v>2021</v>
      </c>
      <c r="C778" s="259" t="s">
        <v>2022</v>
      </c>
      <c r="D778" s="229" t="s">
        <v>2305</v>
      </c>
      <c r="E778" s="3" t="s">
        <v>148</v>
      </c>
      <c r="F778" s="26" t="s">
        <v>102</v>
      </c>
      <c r="G778" s="26" t="s">
        <v>75</v>
      </c>
      <c r="H778" s="26" t="s">
        <v>398</v>
      </c>
      <c r="J778" s="22">
        <v>200</v>
      </c>
      <c r="L778" s="28" t="s">
        <v>57</v>
      </c>
      <c r="M778" s="22" t="s">
        <v>58</v>
      </c>
      <c r="N778" s="22" t="s">
        <v>2290</v>
      </c>
      <c r="O778" s="22" t="s">
        <v>59</v>
      </c>
      <c r="P778" s="22" t="s">
        <v>91</v>
      </c>
      <c r="Q778" s="23" t="s">
        <v>2303</v>
      </c>
      <c r="R778" s="23" t="s">
        <v>833</v>
      </c>
      <c r="V778" s="25" t="s">
        <v>61</v>
      </c>
      <c r="W778" s="65">
        <v>3</v>
      </c>
      <c r="X778" s="106" t="s">
        <v>202</v>
      </c>
      <c r="Y778" s="25" t="s">
        <v>2285</v>
      </c>
      <c r="Z778" s="83" t="s">
        <v>62</v>
      </c>
      <c r="AA778" s="6">
        <v>1</v>
      </c>
      <c r="AC778" s="5">
        <v>24</v>
      </c>
      <c r="AD778" s="5" t="s">
        <v>79</v>
      </c>
      <c r="AK778" s="6">
        <v>74</v>
      </c>
      <c r="AL778" s="6" t="s">
        <v>80</v>
      </c>
      <c r="BQ778" s="6" t="s">
        <v>353</v>
      </c>
      <c r="BR778" s="5" t="s">
        <v>2286</v>
      </c>
    </row>
    <row r="779" spans="1:70" x14ac:dyDescent="0.2">
      <c r="A779" s="253">
        <v>1043</v>
      </c>
      <c r="B779" s="229" t="s">
        <v>2021</v>
      </c>
      <c r="C779" s="259" t="s">
        <v>2022</v>
      </c>
      <c r="D779" s="229" t="s">
        <v>2306</v>
      </c>
      <c r="E779" s="3" t="s">
        <v>148</v>
      </c>
      <c r="F779" s="26" t="s">
        <v>102</v>
      </c>
      <c r="G779" s="26" t="s">
        <v>75</v>
      </c>
      <c r="H779" s="26" t="s">
        <v>398</v>
      </c>
      <c r="J779" s="22">
        <v>200</v>
      </c>
      <c r="L779" s="28" t="s">
        <v>57</v>
      </c>
      <c r="M779" s="22" t="s">
        <v>58</v>
      </c>
      <c r="N779" s="22" t="s">
        <v>2290</v>
      </c>
      <c r="O779" s="22" t="s">
        <v>59</v>
      </c>
      <c r="P779" s="22" t="s">
        <v>91</v>
      </c>
      <c r="Q779" s="23" t="s">
        <v>2303</v>
      </c>
      <c r="R779" s="23" t="s">
        <v>833</v>
      </c>
      <c r="V779" s="25" t="s">
        <v>61</v>
      </c>
      <c r="W779" s="65">
        <v>3</v>
      </c>
      <c r="X779" s="106" t="s">
        <v>202</v>
      </c>
      <c r="Y779" s="25" t="s">
        <v>2285</v>
      </c>
      <c r="Z779" s="83" t="s">
        <v>62</v>
      </c>
      <c r="AA779" s="6">
        <v>1</v>
      </c>
      <c r="AC779" s="5">
        <v>26</v>
      </c>
      <c r="AD779" s="5" t="s">
        <v>79</v>
      </c>
      <c r="AK779" s="6">
        <v>86</v>
      </c>
      <c r="AL779" s="6" t="s">
        <v>80</v>
      </c>
      <c r="BQ779" s="6" t="s">
        <v>353</v>
      </c>
      <c r="BR779" s="5" t="s">
        <v>2286</v>
      </c>
    </row>
    <row r="780" spans="1:70" x14ac:dyDescent="0.2">
      <c r="A780" s="253">
        <v>1044</v>
      </c>
      <c r="B780" s="229" t="s">
        <v>2021</v>
      </c>
      <c r="C780" s="259" t="s">
        <v>2022</v>
      </c>
      <c r="D780" s="229" t="s">
        <v>2307</v>
      </c>
      <c r="E780" s="3" t="s">
        <v>148</v>
      </c>
      <c r="F780" s="26" t="s">
        <v>102</v>
      </c>
      <c r="G780" s="26" t="s">
        <v>75</v>
      </c>
      <c r="H780" s="26" t="s">
        <v>398</v>
      </c>
      <c r="J780" s="22">
        <v>200</v>
      </c>
      <c r="L780" s="28" t="s">
        <v>57</v>
      </c>
      <c r="M780" s="22" t="s">
        <v>58</v>
      </c>
      <c r="N780" s="22" t="s">
        <v>2290</v>
      </c>
      <c r="O780" s="22" t="s">
        <v>59</v>
      </c>
      <c r="P780" s="22" t="s">
        <v>91</v>
      </c>
      <c r="Q780" s="23" t="s">
        <v>2303</v>
      </c>
      <c r="R780" s="23" t="s">
        <v>833</v>
      </c>
      <c r="V780" s="25" t="s">
        <v>61</v>
      </c>
      <c r="W780" s="65">
        <v>3</v>
      </c>
      <c r="X780" s="106" t="s">
        <v>202</v>
      </c>
      <c r="Y780" s="25" t="s">
        <v>2285</v>
      </c>
      <c r="Z780" s="83" t="s">
        <v>62</v>
      </c>
      <c r="AB780" s="6">
        <v>1</v>
      </c>
      <c r="AC780" s="5">
        <v>23</v>
      </c>
      <c r="AD780" s="5" t="s">
        <v>79</v>
      </c>
      <c r="AK780" s="6">
        <v>59</v>
      </c>
      <c r="AL780" s="6" t="s">
        <v>80</v>
      </c>
      <c r="BQ780" s="6" t="s">
        <v>353</v>
      </c>
      <c r="BR780" s="5" t="s">
        <v>2286</v>
      </c>
    </row>
    <row r="781" spans="1:70" x14ac:dyDescent="0.2">
      <c r="A781" s="253">
        <v>1045</v>
      </c>
      <c r="B781" s="229" t="s">
        <v>2021</v>
      </c>
      <c r="C781" s="259" t="s">
        <v>2022</v>
      </c>
      <c r="D781" s="229" t="s">
        <v>2308</v>
      </c>
      <c r="E781" s="3" t="s">
        <v>148</v>
      </c>
      <c r="F781" s="26" t="s">
        <v>102</v>
      </c>
      <c r="G781" s="26" t="s">
        <v>75</v>
      </c>
      <c r="H781" s="26" t="s">
        <v>398</v>
      </c>
      <c r="J781" s="22">
        <v>200</v>
      </c>
      <c r="L781" s="28" t="s">
        <v>57</v>
      </c>
      <c r="M781" s="22" t="s">
        <v>58</v>
      </c>
      <c r="N781" s="22" t="s">
        <v>2290</v>
      </c>
      <c r="O781" s="22" t="s">
        <v>59</v>
      </c>
      <c r="P781" s="22" t="s">
        <v>91</v>
      </c>
      <c r="Q781" s="23" t="s">
        <v>2303</v>
      </c>
      <c r="R781" s="23" t="s">
        <v>833</v>
      </c>
      <c r="V781" s="25" t="s">
        <v>61</v>
      </c>
      <c r="W781" s="65">
        <v>3</v>
      </c>
      <c r="X781" s="106" t="s">
        <v>202</v>
      </c>
      <c r="Y781" s="25" t="s">
        <v>2285</v>
      </c>
      <c r="Z781" s="83" t="s">
        <v>62</v>
      </c>
      <c r="AB781" s="6">
        <v>1</v>
      </c>
      <c r="AC781" s="5">
        <v>25</v>
      </c>
      <c r="AD781" s="5" t="s">
        <v>79</v>
      </c>
      <c r="AK781" s="6">
        <v>59</v>
      </c>
      <c r="AL781" s="6" t="s">
        <v>80</v>
      </c>
      <c r="BQ781" s="6" t="s">
        <v>353</v>
      </c>
      <c r="BR781" s="5" t="s">
        <v>2286</v>
      </c>
    </row>
    <row r="782" spans="1:70" x14ac:dyDescent="0.2">
      <c r="A782" s="253">
        <v>1046</v>
      </c>
      <c r="B782" s="229" t="s">
        <v>2021</v>
      </c>
      <c r="C782" s="259" t="s">
        <v>2022</v>
      </c>
      <c r="D782" s="229" t="s">
        <v>2309</v>
      </c>
      <c r="E782" s="3" t="s">
        <v>148</v>
      </c>
      <c r="F782" s="26" t="s">
        <v>102</v>
      </c>
      <c r="G782" s="26" t="s">
        <v>75</v>
      </c>
      <c r="H782" s="26" t="s">
        <v>398</v>
      </c>
      <c r="J782" s="22">
        <v>200</v>
      </c>
      <c r="L782" s="28" t="s">
        <v>57</v>
      </c>
      <c r="M782" s="22" t="s">
        <v>58</v>
      </c>
      <c r="N782" s="22" t="s">
        <v>2290</v>
      </c>
      <c r="O782" s="22" t="s">
        <v>59</v>
      </c>
      <c r="P782" s="22" t="s">
        <v>91</v>
      </c>
      <c r="Q782" s="23" t="s">
        <v>2303</v>
      </c>
      <c r="R782" s="23" t="s">
        <v>833</v>
      </c>
      <c r="V782" s="25" t="s">
        <v>61</v>
      </c>
      <c r="W782" s="65">
        <v>3</v>
      </c>
      <c r="X782" s="106" t="s">
        <v>202</v>
      </c>
      <c r="Y782" s="25" t="s">
        <v>2285</v>
      </c>
      <c r="Z782" s="83" t="s">
        <v>62</v>
      </c>
      <c r="AB782" s="6">
        <v>1</v>
      </c>
      <c r="AC782" s="5">
        <v>20</v>
      </c>
      <c r="AD782" s="5" t="s">
        <v>79</v>
      </c>
      <c r="AK782" s="6">
        <v>66</v>
      </c>
      <c r="AL782" s="6" t="s">
        <v>80</v>
      </c>
      <c r="BQ782" s="6" t="s">
        <v>353</v>
      </c>
      <c r="BR782" s="5" t="s">
        <v>2286</v>
      </c>
    </row>
    <row r="783" spans="1:70" x14ac:dyDescent="0.2">
      <c r="A783" s="253">
        <v>1047</v>
      </c>
      <c r="B783" s="229" t="s">
        <v>2021</v>
      </c>
      <c r="C783" s="259" t="s">
        <v>2022</v>
      </c>
      <c r="D783" s="229" t="s">
        <v>2310</v>
      </c>
      <c r="E783" s="3" t="s">
        <v>148</v>
      </c>
      <c r="F783" s="26" t="s">
        <v>102</v>
      </c>
      <c r="G783" s="26" t="s">
        <v>75</v>
      </c>
      <c r="H783" s="26" t="s">
        <v>398</v>
      </c>
      <c r="J783" s="22">
        <v>200</v>
      </c>
      <c r="L783" s="28" t="s">
        <v>57</v>
      </c>
      <c r="M783" s="22" t="s">
        <v>58</v>
      </c>
      <c r="N783" s="22" t="s">
        <v>2290</v>
      </c>
      <c r="O783" s="22" t="s">
        <v>59</v>
      </c>
      <c r="P783" s="22" t="s">
        <v>91</v>
      </c>
      <c r="Q783" s="23" t="s">
        <v>2303</v>
      </c>
      <c r="R783" s="23" t="s">
        <v>833</v>
      </c>
      <c r="V783" s="25" t="s">
        <v>61</v>
      </c>
      <c r="W783" s="65">
        <v>3</v>
      </c>
      <c r="X783" s="106" t="s">
        <v>202</v>
      </c>
      <c r="Y783" s="25" t="s">
        <v>2285</v>
      </c>
      <c r="Z783" s="83" t="s">
        <v>62</v>
      </c>
      <c r="AA783" s="6">
        <v>1</v>
      </c>
      <c r="AC783" s="5">
        <v>25</v>
      </c>
      <c r="AD783" s="5" t="s">
        <v>79</v>
      </c>
      <c r="AK783" s="6">
        <v>77</v>
      </c>
      <c r="AL783" s="6" t="s">
        <v>80</v>
      </c>
      <c r="BQ783" s="6" t="s">
        <v>353</v>
      </c>
      <c r="BR783" s="5" t="s">
        <v>2286</v>
      </c>
    </row>
    <row r="784" spans="1:70" x14ac:dyDescent="0.2">
      <c r="A784" s="253">
        <v>1048</v>
      </c>
      <c r="B784" s="229" t="s">
        <v>2021</v>
      </c>
      <c r="C784" s="259" t="s">
        <v>2022</v>
      </c>
      <c r="D784" s="229" t="s">
        <v>2311</v>
      </c>
      <c r="E784" s="3" t="s">
        <v>148</v>
      </c>
      <c r="F784" s="26" t="s">
        <v>102</v>
      </c>
      <c r="G784" s="26" t="s">
        <v>75</v>
      </c>
      <c r="H784" s="26" t="s">
        <v>398</v>
      </c>
      <c r="J784" s="22">
        <v>200</v>
      </c>
      <c r="L784" s="28" t="s">
        <v>57</v>
      </c>
      <c r="M784" s="22" t="s">
        <v>58</v>
      </c>
      <c r="N784" s="22" t="s">
        <v>2290</v>
      </c>
      <c r="O784" s="22" t="s">
        <v>59</v>
      </c>
      <c r="P784" s="22" t="s">
        <v>91</v>
      </c>
      <c r="Q784" s="23" t="s">
        <v>2303</v>
      </c>
      <c r="R784" s="23" t="s">
        <v>833</v>
      </c>
      <c r="V784" s="25" t="s">
        <v>61</v>
      </c>
      <c r="W784" s="65">
        <v>3</v>
      </c>
      <c r="X784" s="106" t="s">
        <v>202</v>
      </c>
      <c r="Y784" s="25" t="s">
        <v>2285</v>
      </c>
      <c r="Z784" s="83" t="s">
        <v>62</v>
      </c>
      <c r="AB784" s="6">
        <v>1</v>
      </c>
      <c r="AC784" s="5">
        <v>23</v>
      </c>
      <c r="AD784" s="5" t="s">
        <v>79</v>
      </c>
      <c r="AK784" s="6">
        <v>55</v>
      </c>
      <c r="AL784" s="6" t="s">
        <v>80</v>
      </c>
      <c r="BQ784" s="6" t="s">
        <v>353</v>
      </c>
      <c r="BR784" s="5" t="s">
        <v>2286</v>
      </c>
    </row>
    <row r="785" spans="1:70" x14ac:dyDescent="0.2">
      <c r="A785" s="253">
        <v>1049</v>
      </c>
      <c r="B785" s="229" t="s">
        <v>2021</v>
      </c>
      <c r="C785" s="259" t="s">
        <v>2022</v>
      </c>
      <c r="D785" s="229" t="s">
        <v>2312</v>
      </c>
      <c r="E785" s="3" t="s">
        <v>148</v>
      </c>
      <c r="F785" s="26" t="s">
        <v>102</v>
      </c>
      <c r="G785" s="26" t="s">
        <v>75</v>
      </c>
      <c r="H785" s="26" t="s">
        <v>398</v>
      </c>
      <c r="J785" s="22">
        <v>200</v>
      </c>
      <c r="L785" s="28" t="s">
        <v>57</v>
      </c>
      <c r="M785" s="22" t="s">
        <v>58</v>
      </c>
      <c r="N785" s="22" t="s">
        <v>2290</v>
      </c>
      <c r="O785" s="22" t="s">
        <v>59</v>
      </c>
      <c r="P785" s="22" t="s">
        <v>91</v>
      </c>
      <c r="Q785" s="23" t="s">
        <v>2303</v>
      </c>
      <c r="R785" s="23" t="s">
        <v>833</v>
      </c>
      <c r="V785" s="25" t="s">
        <v>61</v>
      </c>
      <c r="W785" s="65">
        <v>3</v>
      </c>
      <c r="X785" s="106" t="s">
        <v>202</v>
      </c>
      <c r="Y785" s="25" t="s">
        <v>2285</v>
      </c>
      <c r="Z785" s="83" t="s">
        <v>62</v>
      </c>
      <c r="AB785" s="6">
        <v>1</v>
      </c>
      <c r="AC785" s="5">
        <v>26</v>
      </c>
      <c r="AD785" s="5" t="s">
        <v>79</v>
      </c>
      <c r="AK785" s="6">
        <v>62</v>
      </c>
      <c r="AL785" s="6" t="s">
        <v>80</v>
      </c>
      <c r="BQ785" s="6" t="s">
        <v>353</v>
      </c>
      <c r="BR785" s="5" t="s">
        <v>2286</v>
      </c>
    </row>
    <row r="786" spans="1:70" x14ac:dyDescent="0.2">
      <c r="A786" s="253">
        <v>1050</v>
      </c>
      <c r="B786" s="229" t="s">
        <v>2021</v>
      </c>
      <c r="C786" s="259" t="s">
        <v>2022</v>
      </c>
      <c r="D786" s="229" t="s">
        <v>2313</v>
      </c>
      <c r="E786" s="3" t="s">
        <v>1960</v>
      </c>
      <c r="F786" s="26" t="s">
        <v>102</v>
      </c>
      <c r="G786" s="26" t="s">
        <v>75</v>
      </c>
      <c r="H786" s="26" t="s">
        <v>2314</v>
      </c>
      <c r="J786" s="22">
        <v>0.25</v>
      </c>
      <c r="L786" s="28" t="s">
        <v>57</v>
      </c>
      <c r="M786" s="22" t="s">
        <v>58</v>
      </c>
      <c r="N786" s="22">
        <v>0</v>
      </c>
      <c r="O786" s="22" t="s">
        <v>59</v>
      </c>
      <c r="P786" s="22" t="s">
        <v>78</v>
      </c>
      <c r="Q786" s="23" t="s">
        <v>2283</v>
      </c>
      <c r="R786" s="23" t="s">
        <v>2284</v>
      </c>
      <c r="T786" s="23">
        <v>150</v>
      </c>
      <c r="V786" s="25" t="s">
        <v>61</v>
      </c>
      <c r="W786" s="65">
        <v>3</v>
      </c>
      <c r="X786" s="106" t="s">
        <v>202</v>
      </c>
      <c r="Y786" s="25" t="s">
        <v>2285</v>
      </c>
      <c r="Z786" s="83" t="s">
        <v>62</v>
      </c>
      <c r="AB786" s="6">
        <v>1</v>
      </c>
      <c r="AC786" s="5">
        <v>23</v>
      </c>
      <c r="AD786" s="5" t="s">
        <v>79</v>
      </c>
      <c r="AK786" s="6">
        <v>50</v>
      </c>
      <c r="AL786" s="6" t="s">
        <v>80</v>
      </c>
      <c r="BQ786" s="6" t="s">
        <v>353</v>
      </c>
      <c r="BR786" s="5" t="s">
        <v>2286</v>
      </c>
    </row>
    <row r="787" spans="1:70" x14ac:dyDescent="0.2">
      <c r="A787" s="253">
        <v>1051</v>
      </c>
      <c r="B787" s="229" t="s">
        <v>2021</v>
      </c>
      <c r="C787" s="259" t="s">
        <v>2022</v>
      </c>
      <c r="D787" s="229" t="s">
        <v>2315</v>
      </c>
      <c r="E787" s="3" t="s">
        <v>1960</v>
      </c>
      <c r="F787" s="26" t="s">
        <v>102</v>
      </c>
      <c r="G787" s="26" t="s">
        <v>75</v>
      </c>
      <c r="H787" s="26" t="s">
        <v>2314</v>
      </c>
      <c r="J787" s="22">
        <v>0.25</v>
      </c>
      <c r="L787" s="28" t="s">
        <v>57</v>
      </c>
      <c r="M787" s="22" t="s">
        <v>58</v>
      </c>
      <c r="N787" s="22">
        <v>0</v>
      </c>
      <c r="O787" s="22" t="s">
        <v>59</v>
      </c>
      <c r="P787" s="22" t="s">
        <v>78</v>
      </c>
      <c r="Q787" s="23" t="s">
        <v>2283</v>
      </c>
      <c r="R787" s="23" t="s">
        <v>2284</v>
      </c>
      <c r="T787" s="23">
        <v>150</v>
      </c>
      <c r="V787" s="25" t="s">
        <v>61</v>
      </c>
      <c r="W787" s="65">
        <v>3</v>
      </c>
      <c r="X787" s="106" t="s">
        <v>202</v>
      </c>
      <c r="Y787" s="25" t="s">
        <v>2285</v>
      </c>
      <c r="Z787" s="83" t="s">
        <v>62</v>
      </c>
      <c r="AA787" s="6">
        <v>1</v>
      </c>
      <c r="AC787" s="5">
        <v>24</v>
      </c>
      <c r="AD787" s="5" t="s">
        <v>79</v>
      </c>
      <c r="AK787" s="6">
        <v>74</v>
      </c>
      <c r="AL787" s="6" t="s">
        <v>80</v>
      </c>
      <c r="BQ787" s="6" t="s">
        <v>353</v>
      </c>
      <c r="BR787" s="5" t="s">
        <v>2286</v>
      </c>
    </row>
    <row r="788" spans="1:70" x14ac:dyDescent="0.2">
      <c r="A788" s="253">
        <v>1052</v>
      </c>
      <c r="B788" s="229" t="s">
        <v>2021</v>
      </c>
      <c r="C788" s="259" t="s">
        <v>2022</v>
      </c>
      <c r="D788" s="229" t="s">
        <v>2316</v>
      </c>
      <c r="E788" s="3" t="s">
        <v>1960</v>
      </c>
      <c r="F788" s="26" t="s">
        <v>102</v>
      </c>
      <c r="G788" s="26" t="s">
        <v>75</v>
      </c>
      <c r="H788" s="26" t="s">
        <v>2314</v>
      </c>
      <c r="J788" s="22">
        <v>0.25</v>
      </c>
      <c r="L788" s="28" t="s">
        <v>57</v>
      </c>
      <c r="M788" s="22" t="s">
        <v>58</v>
      </c>
      <c r="N788" s="22">
        <v>0</v>
      </c>
      <c r="O788" s="22" t="s">
        <v>59</v>
      </c>
      <c r="P788" s="22" t="s">
        <v>78</v>
      </c>
      <c r="Q788" s="23" t="s">
        <v>2283</v>
      </c>
      <c r="R788" s="23" t="s">
        <v>2284</v>
      </c>
      <c r="T788" s="23">
        <v>150</v>
      </c>
      <c r="V788" s="25" t="s">
        <v>61</v>
      </c>
      <c r="W788" s="65">
        <v>3</v>
      </c>
      <c r="X788" s="106" t="s">
        <v>202</v>
      </c>
      <c r="Y788" s="25" t="s">
        <v>2285</v>
      </c>
      <c r="Z788" s="83" t="s">
        <v>62</v>
      </c>
      <c r="AA788" s="6">
        <v>1</v>
      </c>
      <c r="AC788" s="5">
        <v>26</v>
      </c>
      <c r="AD788" s="5" t="s">
        <v>79</v>
      </c>
      <c r="AK788" s="6">
        <v>86</v>
      </c>
      <c r="AL788" s="6" t="s">
        <v>80</v>
      </c>
      <c r="BQ788" s="6" t="s">
        <v>353</v>
      </c>
      <c r="BR788" s="5" t="s">
        <v>2286</v>
      </c>
    </row>
    <row r="789" spans="1:70" x14ac:dyDescent="0.2">
      <c r="A789" s="253">
        <v>1053</v>
      </c>
      <c r="B789" s="229" t="s">
        <v>2021</v>
      </c>
      <c r="C789" s="259" t="s">
        <v>2022</v>
      </c>
      <c r="D789" s="229" t="s">
        <v>2317</v>
      </c>
      <c r="E789" s="3" t="s">
        <v>1960</v>
      </c>
      <c r="F789" s="26" t="s">
        <v>102</v>
      </c>
      <c r="G789" s="26" t="s">
        <v>75</v>
      </c>
      <c r="H789" s="26" t="s">
        <v>2314</v>
      </c>
      <c r="J789" s="22">
        <v>0.25</v>
      </c>
      <c r="L789" s="28" t="s">
        <v>57</v>
      </c>
      <c r="M789" s="22" t="s">
        <v>58</v>
      </c>
      <c r="N789" s="22">
        <v>0</v>
      </c>
      <c r="O789" s="22" t="s">
        <v>59</v>
      </c>
      <c r="P789" s="22" t="s">
        <v>78</v>
      </c>
      <c r="Q789" s="23" t="s">
        <v>2283</v>
      </c>
      <c r="R789" s="23" t="s">
        <v>2284</v>
      </c>
      <c r="T789" s="23">
        <v>150</v>
      </c>
      <c r="V789" s="25" t="s">
        <v>61</v>
      </c>
      <c r="W789" s="65">
        <v>3</v>
      </c>
      <c r="X789" s="106" t="s">
        <v>202</v>
      </c>
      <c r="Y789" s="25" t="s">
        <v>2285</v>
      </c>
      <c r="Z789" s="83" t="s">
        <v>62</v>
      </c>
      <c r="AB789" s="6">
        <v>1</v>
      </c>
      <c r="AC789" s="5">
        <v>23</v>
      </c>
      <c r="AD789" s="5" t="s">
        <v>79</v>
      </c>
      <c r="AK789" s="6">
        <v>59</v>
      </c>
      <c r="AL789" s="6" t="s">
        <v>80</v>
      </c>
      <c r="BQ789" s="6" t="s">
        <v>353</v>
      </c>
      <c r="BR789" s="5" t="s">
        <v>2286</v>
      </c>
    </row>
    <row r="790" spans="1:70" x14ac:dyDescent="0.2">
      <c r="A790" s="253">
        <v>1054</v>
      </c>
      <c r="B790" s="229" t="s">
        <v>2021</v>
      </c>
      <c r="C790" s="259" t="s">
        <v>2022</v>
      </c>
      <c r="D790" s="229" t="s">
        <v>2318</v>
      </c>
      <c r="E790" s="3" t="s">
        <v>1960</v>
      </c>
      <c r="F790" s="26" t="s">
        <v>102</v>
      </c>
      <c r="G790" s="26" t="s">
        <v>75</v>
      </c>
      <c r="H790" s="26" t="s">
        <v>2314</v>
      </c>
      <c r="J790" s="22">
        <v>0.25</v>
      </c>
      <c r="L790" s="28" t="s">
        <v>57</v>
      </c>
      <c r="M790" s="22" t="s">
        <v>58</v>
      </c>
      <c r="N790" s="22">
        <v>0</v>
      </c>
      <c r="O790" s="22" t="s">
        <v>59</v>
      </c>
      <c r="P790" s="22" t="s">
        <v>78</v>
      </c>
      <c r="Q790" s="23" t="s">
        <v>2283</v>
      </c>
      <c r="R790" s="23" t="s">
        <v>2284</v>
      </c>
      <c r="T790" s="23">
        <v>150</v>
      </c>
      <c r="V790" s="25" t="s">
        <v>61</v>
      </c>
      <c r="W790" s="65">
        <v>3</v>
      </c>
      <c r="X790" s="106" t="s">
        <v>202</v>
      </c>
      <c r="Y790" s="25" t="s">
        <v>2285</v>
      </c>
      <c r="Z790" s="83" t="s">
        <v>62</v>
      </c>
      <c r="AB790" s="6">
        <v>1</v>
      </c>
      <c r="AC790" s="5">
        <v>25</v>
      </c>
      <c r="AD790" s="5" t="s">
        <v>79</v>
      </c>
      <c r="AK790" s="6">
        <v>59</v>
      </c>
      <c r="AL790" s="6" t="s">
        <v>80</v>
      </c>
      <c r="BQ790" s="6" t="s">
        <v>353</v>
      </c>
      <c r="BR790" s="5" t="s">
        <v>2286</v>
      </c>
    </row>
    <row r="791" spans="1:70" x14ac:dyDescent="0.2">
      <c r="A791" s="253">
        <v>1055</v>
      </c>
      <c r="B791" s="229" t="s">
        <v>2021</v>
      </c>
      <c r="C791" s="259" t="s">
        <v>2022</v>
      </c>
      <c r="D791" s="229" t="s">
        <v>2319</v>
      </c>
      <c r="E791" s="3" t="s">
        <v>1960</v>
      </c>
      <c r="F791" s="26" t="s">
        <v>102</v>
      </c>
      <c r="G791" s="26" t="s">
        <v>75</v>
      </c>
      <c r="H791" s="26" t="s">
        <v>2314</v>
      </c>
      <c r="J791" s="22">
        <v>0.25</v>
      </c>
      <c r="L791" s="28" t="s">
        <v>57</v>
      </c>
      <c r="M791" s="22" t="s">
        <v>58</v>
      </c>
      <c r="N791" s="22">
        <v>0</v>
      </c>
      <c r="O791" s="22" t="s">
        <v>59</v>
      </c>
      <c r="P791" s="22" t="s">
        <v>78</v>
      </c>
      <c r="Q791" s="23" t="s">
        <v>2283</v>
      </c>
      <c r="R791" s="23" t="s">
        <v>2284</v>
      </c>
      <c r="T791" s="23">
        <v>150</v>
      </c>
      <c r="V791" s="25" t="s">
        <v>61</v>
      </c>
      <c r="W791" s="65">
        <v>3</v>
      </c>
      <c r="X791" s="106" t="s">
        <v>202</v>
      </c>
      <c r="Y791" s="25" t="s">
        <v>2285</v>
      </c>
      <c r="Z791" s="83" t="s">
        <v>62</v>
      </c>
      <c r="AB791" s="6">
        <v>1</v>
      </c>
      <c r="AC791" s="5">
        <v>20</v>
      </c>
      <c r="AD791" s="5" t="s">
        <v>79</v>
      </c>
      <c r="AK791" s="6">
        <v>66</v>
      </c>
      <c r="AL791" s="6" t="s">
        <v>80</v>
      </c>
      <c r="BQ791" s="6" t="s">
        <v>353</v>
      </c>
      <c r="BR791" s="5" t="s">
        <v>2286</v>
      </c>
    </row>
    <row r="792" spans="1:70" x14ac:dyDescent="0.2">
      <c r="A792" s="253">
        <v>1056</v>
      </c>
      <c r="B792" s="229" t="s">
        <v>2021</v>
      </c>
      <c r="C792" s="259" t="s">
        <v>2022</v>
      </c>
      <c r="D792" s="229" t="s">
        <v>2320</v>
      </c>
      <c r="E792" s="3" t="s">
        <v>1960</v>
      </c>
      <c r="F792" s="26" t="s">
        <v>102</v>
      </c>
      <c r="G792" s="26" t="s">
        <v>75</v>
      </c>
      <c r="H792" s="26" t="s">
        <v>2314</v>
      </c>
      <c r="J792" s="22">
        <v>0.25</v>
      </c>
      <c r="L792" s="28" t="s">
        <v>57</v>
      </c>
      <c r="M792" s="22" t="s">
        <v>58</v>
      </c>
      <c r="N792" s="22">
        <v>0</v>
      </c>
      <c r="O792" s="22" t="s">
        <v>59</v>
      </c>
      <c r="P792" s="22" t="s">
        <v>78</v>
      </c>
      <c r="Q792" s="23" t="s">
        <v>2283</v>
      </c>
      <c r="R792" s="23" t="s">
        <v>2284</v>
      </c>
      <c r="T792" s="23">
        <v>150</v>
      </c>
      <c r="V792" s="25" t="s">
        <v>61</v>
      </c>
      <c r="W792" s="65">
        <v>3</v>
      </c>
      <c r="X792" s="106" t="s">
        <v>202</v>
      </c>
      <c r="Y792" s="25" t="s">
        <v>2285</v>
      </c>
      <c r="Z792" s="83" t="s">
        <v>62</v>
      </c>
      <c r="AA792" s="6">
        <v>1</v>
      </c>
      <c r="AC792" s="5">
        <v>25</v>
      </c>
      <c r="AD792" s="5" t="s">
        <v>79</v>
      </c>
      <c r="AK792" s="6">
        <v>77</v>
      </c>
      <c r="AL792" s="6" t="s">
        <v>80</v>
      </c>
      <c r="BQ792" s="6" t="s">
        <v>353</v>
      </c>
      <c r="BR792" s="5" t="s">
        <v>2286</v>
      </c>
    </row>
    <row r="793" spans="1:70" x14ac:dyDescent="0.2">
      <c r="A793" s="253">
        <v>1057</v>
      </c>
      <c r="B793" s="229" t="s">
        <v>2021</v>
      </c>
      <c r="C793" s="259" t="s">
        <v>2022</v>
      </c>
      <c r="D793" s="229" t="s">
        <v>2321</v>
      </c>
      <c r="E793" s="3" t="s">
        <v>1960</v>
      </c>
      <c r="F793" s="26" t="s">
        <v>102</v>
      </c>
      <c r="G793" s="26" t="s">
        <v>75</v>
      </c>
      <c r="H793" s="26" t="s">
        <v>2314</v>
      </c>
      <c r="J793" s="22">
        <v>0.25</v>
      </c>
      <c r="L793" s="28" t="s">
        <v>57</v>
      </c>
      <c r="M793" s="22" t="s">
        <v>58</v>
      </c>
      <c r="N793" s="22">
        <v>0</v>
      </c>
      <c r="O793" s="22" t="s">
        <v>59</v>
      </c>
      <c r="P793" s="22" t="s">
        <v>78</v>
      </c>
      <c r="Q793" s="23" t="s">
        <v>2283</v>
      </c>
      <c r="R793" s="23" t="s">
        <v>2284</v>
      </c>
      <c r="T793" s="23">
        <v>150</v>
      </c>
      <c r="V793" s="25" t="s">
        <v>61</v>
      </c>
      <c r="W793" s="65">
        <v>3</v>
      </c>
      <c r="X793" s="106" t="s">
        <v>202</v>
      </c>
      <c r="Y793" s="25" t="s">
        <v>2285</v>
      </c>
      <c r="Z793" s="83" t="s">
        <v>62</v>
      </c>
      <c r="AB793" s="6">
        <v>1</v>
      </c>
      <c r="AC793" s="5">
        <v>23</v>
      </c>
      <c r="AD793" s="5" t="s">
        <v>79</v>
      </c>
      <c r="AK793" s="6">
        <v>55</v>
      </c>
      <c r="AL793" s="6" t="s">
        <v>80</v>
      </c>
      <c r="BQ793" s="6" t="s">
        <v>353</v>
      </c>
      <c r="BR793" s="5" t="s">
        <v>2286</v>
      </c>
    </row>
    <row r="794" spans="1:70" x14ac:dyDescent="0.2">
      <c r="A794" s="253">
        <v>1058</v>
      </c>
      <c r="B794" s="229" t="s">
        <v>2021</v>
      </c>
      <c r="C794" s="259" t="s">
        <v>2022</v>
      </c>
      <c r="D794" s="229" t="s">
        <v>2322</v>
      </c>
      <c r="E794" s="3" t="s">
        <v>1960</v>
      </c>
      <c r="F794" s="26" t="s">
        <v>102</v>
      </c>
      <c r="G794" s="26" t="s">
        <v>75</v>
      </c>
      <c r="H794" s="26" t="s">
        <v>2314</v>
      </c>
      <c r="J794" s="22">
        <v>0.25</v>
      </c>
      <c r="L794" s="28" t="s">
        <v>57</v>
      </c>
      <c r="M794" s="22" t="s">
        <v>58</v>
      </c>
      <c r="N794" s="22">
        <v>0</v>
      </c>
      <c r="O794" s="22" t="s">
        <v>59</v>
      </c>
      <c r="P794" s="22" t="s">
        <v>78</v>
      </c>
      <c r="Q794" s="23" t="s">
        <v>2283</v>
      </c>
      <c r="R794" s="23" t="s">
        <v>2284</v>
      </c>
      <c r="T794" s="23">
        <v>150</v>
      </c>
      <c r="V794" s="25" t="s">
        <v>61</v>
      </c>
      <c r="W794" s="65">
        <v>3</v>
      </c>
      <c r="X794" s="106" t="s">
        <v>202</v>
      </c>
      <c r="Y794" s="25" t="s">
        <v>2285</v>
      </c>
      <c r="Z794" s="83" t="s">
        <v>62</v>
      </c>
      <c r="AB794" s="6">
        <v>1</v>
      </c>
      <c r="AC794" s="5">
        <v>26</v>
      </c>
      <c r="AD794" s="5" t="s">
        <v>79</v>
      </c>
      <c r="AK794" s="6">
        <v>62</v>
      </c>
      <c r="AL794" s="6" t="s">
        <v>80</v>
      </c>
      <c r="BQ794" s="6" t="s">
        <v>353</v>
      </c>
      <c r="BR794" s="5" t="s">
        <v>2286</v>
      </c>
    </row>
    <row r="795" spans="1:70" x14ac:dyDescent="0.2">
      <c r="A795" s="253">
        <v>1059</v>
      </c>
      <c r="B795" s="229" t="s">
        <v>2021</v>
      </c>
      <c r="C795" s="259" t="s">
        <v>2022</v>
      </c>
      <c r="D795" s="229" t="s">
        <v>2323</v>
      </c>
      <c r="E795" s="3" t="s">
        <v>1960</v>
      </c>
      <c r="F795" s="26" t="s">
        <v>102</v>
      </c>
      <c r="G795" s="26" t="s">
        <v>75</v>
      </c>
      <c r="H795" s="26" t="s">
        <v>2314</v>
      </c>
      <c r="J795" s="22">
        <v>0.25</v>
      </c>
      <c r="L795" s="28" t="s">
        <v>57</v>
      </c>
      <c r="M795" s="22" t="s">
        <v>58</v>
      </c>
      <c r="N795" s="22">
        <v>73</v>
      </c>
      <c r="O795" s="22" t="s">
        <v>59</v>
      </c>
      <c r="P795" s="22" t="s">
        <v>78</v>
      </c>
      <c r="Q795" s="23" t="s">
        <v>2283</v>
      </c>
      <c r="R795" s="23" t="s">
        <v>2284</v>
      </c>
      <c r="T795" s="23">
        <v>150</v>
      </c>
      <c r="V795" s="25" t="s">
        <v>61</v>
      </c>
      <c r="W795" s="65">
        <v>3</v>
      </c>
      <c r="X795" s="106" t="s">
        <v>202</v>
      </c>
      <c r="Y795" s="25" t="s">
        <v>2285</v>
      </c>
      <c r="Z795" s="83" t="s">
        <v>62</v>
      </c>
      <c r="AB795" s="6">
        <v>1</v>
      </c>
      <c r="AC795" s="5">
        <v>23</v>
      </c>
      <c r="AD795" s="5" t="s">
        <v>79</v>
      </c>
      <c r="AK795" s="6">
        <v>50</v>
      </c>
      <c r="AL795" s="6" t="s">
        <v>80</v>
      </c>
      <c r="BQ795" s="6" t="s">
        <v>353</v>
      </c>
      <c r="BR795" s="5" t="s">
        <v>2286</v>
      </c>
    </row>
    <row r="796" spans="1:70" x14ac:dyDescent="0.2">
      <c r="A796" s="253">
        <v>1060</v>
      </c>
      <c r="B796" s="229" t="s">
        <v>2021</v>
      </c>
      <c r="C796" s="259" t="s">
        <v>2022</v>
      </c>
      <c r="D796" s="229" t="s">
        <v>2324</v>
      </c>
      <c r="E796" s="3" t="s">
        <v>1960</v>
      </c>
      <c r="F796" s="26" t="s">
        <v>102</v>
      </c>
      <c r="G796" s="26" t="s">
        <v>75</v>
      </c>
      <c r="H796" s="26" t="s">
        <v>2314</v>
      </c>
      <c r="J796" s="22">
        <v>0.25</v>
      </c>
      <c r="L796" s="28" t="s">
        <v>57</v>
      </c>
      <c r="M796" s="22" t="s">
        <v>58</v>
      </c>
      <c r="N796" s="22">
        <v>73</v>
      </c>
      <c r="O796" s="22" t="s">
        <v>59</v>
      </c>
      <c r="P796" s="22" t="s">
        <v>78</v>
      </c>
      <c r="Q796" s="23" t="s">
        <v>2283</v>
      </c>
      <c r="R796" s="23" t="s">
        <v>2284</v>
      </c>
      <c r="T796" s="23">
        <v>150</v>
      </c>
      <c r="V796" s="25" t="s">
        <v>61</v>
      </c>
      <c r="W796" s="65">
        <v>3</v>
      </c>
      <c r="X796" s="106" t="s">
        <v>202</v>
      </c>
      <c r="Y796" s="25" t="s">
        <v>2285</v>
      </c>
      <c r="Z796" s="83" t="s">
        <v>62</v>
      </c>
      <c r="AA796" s="6">
        <v>1</v>
      </c>
      <c r="AC796" s="5">
        <v>24</v>
      </c>
      <c r="AD796" s="5" t="s">
        <v>79</v>
      </c>
      <c r="AK796" s="6">
        <v>74</v>
      </c>
      <c r="AL796" s="6" t="s">
        <v>80</v>
      </c>
      <c r="BQ796" s="6" t="s">
        <v>353</v>
      </c>
      <c r="BR796" s="5" t="s">
        <v>2286</v>
      </c>
    </row>
    <row r="797" spans="1:70" x14ac:dyDescent="0.2">
      <c r="A797" s="253">
        <v>1061</v>
      </c>
      <c r="B797" s="229" t="s">
        <v>2021</v>
      </c>
      <c r="C797" s="259" t="s">
        <v>2022</v>
      </c>
      <c r="D797" s="229" t="s">
        <v>2325</v>
      </c>
      <c r="E797" s="3" t="s">
        <v>1960</v>
      </c>
      <c r="F797" s="26" t="s">
        <v>102</v>
      </c>
      <c r="G797" s="26" t="s">
        <v>75</v>
      </c>
      <c r="H797" s="26" t="s">
        <v>2314</v>
      </c>
      <c r="J797" s="22">
        <v>0.25</v>
      </c>
      <c r="L797" s="28" t="s">
        <v>57</v>
      </c>
      <c r="M797" s="22" t="s">
        <v>58</v>
      </c>
      <c r="N797" s="22">
        <v>73</v>
      </c>
      <c r="O797" s="22" t="s">
        <v>59</v>
      </c>
      <c r="P797" s="22" t="s">
        <v>78</v>
      </c>
      <c r="Q797" s="23" t="s">
        <v>2283</v>
      </c>
      <c r="R797" s="23" t="s">
        <v>2284</v>
      </c>
      <c r="T797" s="23">
        <v>150</v>
      </c>
      <c r="V797" s="25" t="s">
        <v>61</v>
      </c>
      <c r="W797" s="65">
        <v>3</v>
      </c>
      <c r="X797" s="106" t="s">
        <v>202</v>
      </c>
      <c r="Y797" s="25" t="s">
        <v>2285</v>
      </c>
      <c r="Z797" s="83" t="s">
        <v>62</v>
      </c>
      <c r="AA797" s="6">
        <v>1</v>
      </c>
      <c r="AC797" s="5">
        <v>26</v>
      </c>
      <c r="AD797" s="5" t="s">
        <v>79</v>
      </c>
      <c r="AK797" s="6">
        <v>86</v>
      </c>
      <c r="AL797" s="6" t="s">
        <v>80</v>
      </c>
      <c r="BQ797" s="6" t="s">
        <v>353</v>
      </c>
      <c r="BR797" s="5" t="s">
        <v>2286</v>
      </c>
    </row>
    <row r="798" spans="1:70" x14ac:dyDescent="0.2">
      <c r="A798" s="253">
        <v>1062</v>
      </c>
      <c r="B798" s="229" t="s">
        <v>2021</v>
      </c>
      <c r="C798" s="259" t="s">
        <v>2022</v>
      </c>
      <c r="D798" s="229" t="s">
        <v>2326</v>
      </c>
      <c r="E798" s="3" t="s">
        <v>1960</v>
      </c>
      <c r="F798" s="26" t="s">
        <v>102</v>
      </c>
      <c r="G798" s="26" t="s">
        <v>75</v>
      </c>
      <c r="H798" s="26" t="s">
        <v>2314</v>
      </c>
      <c r="J798" s="22">
        <v>0.25</v>
      </c>
      <c r="L798" s="28" t="s">
        <v>57</v>
      </c>
      <c r="M798" s="22" t="s">
        <v>58</v>
      </c>
      <c r="N798" s="22">
        <v>73</v>
      </c>
      <c r="O798" s="22" t="s">
        <v>59</v>
      </c>
      <c r="P798" s="22" t="s">
        <v>78</v>
      </c>
      <c r="Q798" s="23" t="s">
        <v>2283</v>
      </c>
      <c r="R798" s="23" t="s">
        <v>2284</v>
      </c>
      <c r="T798" s="23">
        <v>150</v>
      </c>
      <c r="V798" s="25" t="s">
        <v>61</v>
      </c>
      <c r="W798" s="65">
        <v>3</v>
      </c>
      <c r="X798" s="106" t="s">
        <v>202</v>
      </c>
      <c r="Y798" s="25" t="s">
        <v>2285</v>
      </c>
      <c r="Z798" s="83" t="s">
        <v>62</v>
      </c>
      <c r="AB798" s="6">
        <v>1</v>
      </c>
      <c r="AC798" s="5">
        <v>23</v>
      </c>
      <c r="AD798" s="5" t="s">
        <v>79</v>
      </c>
      <c r="AK798" s="6">
        <v>59</v>
      </c>
      <c r="AL798" s="6" t="s">
        <v>80</v>
      </c>
      <c r="BQ798" s="6" t="s">
        <v>353</v>
      </c>
      <c r="BR798" s="5" t="s">
        <v>2286</v>
      </c>
    </row>
    <row r="799" spans="1:70" x14ac:dyDescent="0.2">
      <c r="A799" s="253">
        <v>1063</v>
      </c>
      <c r="B799" s="229" t="s">
        <v>2021</v>
      </c>
      <c r="C799" s="259" t="s">
        <v>2022</v>
      </c>
      <c r="D799" s="229" t="s">
        <v>2327</v>
      </c>
      <c r="E799" s="3" t="s">
        <v>1960</v>
      </c>
      <c r="F799" s="26" t="s">
        <v>102</v>
      </c>
      <c r="G799" s="26" t="s">
        <v>75</v>
      </c>
      <c r="H799" s="26" t="s">
        <v>2314</v>
      </c>
      <c r="J799" s="22">
        <v>0.25</v>
      </c>
      <c r="L799" s="28" t="s">
        <v>57</v>
      </c>
      <c r="M799" s="22" t="s">
        <v>58</v>
      </c>
      <c r="N799" s="22">
        <v>73</v>
      </c>
      <c r="O799" s="22" t="s">
        <v>59</v>
      </c>
      <c r="P799" s="22" t="s">
        <v>78</v>
      </c>
      <c r="Q799" s="23" t="s">
        <v>2283</v>
      </c>
      <c r="R799" s="23" t="s">
        <v>2284</v>
      </c>
      <c r="T799" s="23">
        <v>150</v>
      </c>
      <c r="V799" s="25" t="s">
        <v>61</v>
      </c>
      <c r="W799" s="65">
        <v>3</v>
      </c>
      <c r="X799" s="106" t="s">
        <v>202</v>
      </c>
      <c r="Y799" s="25" t="s">
        <v>2285</v>
      </c>
      <c r="Z799" s="83" t="s">
        <v>62</v>
      </c>
      <c r="AB799" s="6">
        <v>1</v>
      </c>
      <c r="AC799" s="5">
        <v>25</v>
      </c>
      <c r="AD799" s="5" t="s">
        <v>79</v>
      </c>
      <c r="AK799" s="6">
        <v>59</v>
      </c>
      <c r="AL799" s="6" t="s">
        <v>80</v>
      </c>
      <c r="BQ799" s="6" t="s">
        <v>353</v>
      </c>
      <c r="BR799" s="5" t="s">
        <v>2286</v>
      </c>
    </row>
    <row r="800" spans="1:70" x14ac:dyDescent="0.2">
      <c r="A800" s="253">
        <v>1064</v>
      </c>
      <c r="B800" s="229" t="s">
        <v>2021</v>
      </c>
      <c r="C800" s="259" t="s">
        <v>2022</v>
      </c>
      <c r="D800" s="229" t="s">
        <v>2328</v>
      </c>
      <c r="E800" s="3" t="s">
        <v>1960</v>
      </c>
      <c r="F800" s="26" t="s">
        <v>102</v>
      </c>
      <c r="G800" s="26" t="s">
        <v>75</v>
      </c>
      <c r="H800" s="26" t="s">
        <v>2314</v>
      </c>
      <c r="J800" s="22">
        <v>0.25</v>
      </c>
      <c r="L800" s="28" t="s">
        <v>57</v>
      </c>
      <c r="M800" s="22" t="s">
        <v>58</v>
      </c>
      <c r="N800" s="22">
        <v>73</v>
      </c>
      <c r="O800" s="22" t="s">
        <v>59</v>
      </c>
      <c r="P800" s="22" t="s">
        <v>78</v>
      </c>
      <c r="Q800" s="23" t="s">
        <v>2283</v>
      </c>
      <c r="R800" s="23" t="s">
        <v>2284</v>
      </c>
      <c r="T800" s="23">
        <v>150</v>
      </c>
      <c r="V800" s="25" t="s">
        <v>61</v>
      </c>
      <c r="W800" s="65">
        <v>3</v>
      </c>
      <c r="X800" s="106" t="s">
        <v>202</v>
      </c>
      <c r="Y800" s="25" t="s">
        <v>2285</v>
      </c>
      <c r="Z800" s="83" t="s">
        <v>62</v>
      </c>
      <c r="AB800" s="6">
        <v>1</v>
      </c>
      <c r="AC800" s="5">
        <v>20</v>
      </c>
      <c r="AD800" s="5" t="s">
        <v>79</v>
      </c>
      <c r="AK800" s="6">
        <v>66</v>
      </c>
      <c r="AL800" s="6" t="s">
        <v>80</v>
      </c>
      <c r="BQ800" s="6" t="s">
        <v>353</v>
      </c>
      <c r="BR800" s="5" t="s">
        <v>2286</v>
      </c>
    </row>
    <row r="801" spans="1:70" x14ac:dyDescent="0.2">
      <c r="A801" s="253">
        <v>1065</v>
      </c>
      <c r="B801" s="229" t="s">
        <v>2021</v>
      </c>
      <c r="C801" s="259" t="s">
        <v>2022</v>
      </c>
      <c r="D801" s="229" t="s">
        <v>2329</v>
      </c>
      <c r="E801" s="3" t="s">
        <v>1960</v>
      </c>
      <c r="F801" s="26" t="s">
        <v>102</v>
      </c>
      <c r="G801" s="26" t="s">
        <v>75</v>
      </c>
      <c r="H801" s="26" t="s">
        <v>2314</v>
      </c>
      <c r="J801" s="22">
        <v>0.25</v>
      </c>
      <c r="L801" s="28" t="s">
        <v>57</v>
      </c>
      <c r="M801" s="22" t="s">
        <v>58</v>
      </c>
      <c r="N801" s="22">
        <v>73</v>
      </c>
      <c r="O801" s="22" t="s">
        <v>59</v>
      </c>
      <c r="P801" s="22" t="s">
        <v>78</v>
      </c>
      <c r="Q801" s="23" t="s">
        <v>2283</v>
      </c>
      <c r="R801" s="23" t="s">
        <v>2284</v>
      </c>
      <c r="T801" s="23">
        <v>150</v>
      </c>
      <c r="V801" s="25" t="s">
        <v>61</v>
      </c>
      <c r="W801" s="65">
        <v>3</v>
      </c>
      <c r="X801" s="106" t="s">
        <v>202</v>
      </c>
      <c r="Y801" s="25" t="s">
        <v>2285</v>
      </c>
      <c r="Z801" s="83" t="s">
        <v>62</v>
      </c>
      <c r="AA801" s="6">
        <v>1</v>
      </c>
      <c r="AC801" s="5">
        <v>25</v>
      </c>
      <c r="AD801" s="5" t="s">
        <v>79</v>
      </c>
      <c r="AK801" s="6">
        <v>77</v>
      </c>
      <c r="AL801" s="6" t="s">
        <v>80</v>
      </c>
      <c r="BQ801" s="6" t="s">
        <v>353</v>
      </c>
      <c r="BR801" s="5" t="s">
        <v>2286</v>
      </c>
    </row>
    <row r="802" spans="1:70" x14ac:dyDescent="0.2">
      <c r="A802" s="253">
        <v>1066</v>
      </c>
      <c r="B802" s="229" t="s">
        <v>2021</v>
      </c>
      <c r="C802" s="259" t="s">
        <v>2022</v>
      </c>
      <c r="D802" s="229" t="s">
        <v>2330</v>
      </c>
      <c r="E802" s="3" t="s">
        <v>1960</v>
      </c>
      <c r="F802" s="26" t="s">
        <v>102</v>
      </c>
      <c r="G802" s="26" t="s">
        <v>75</v>
      </c>
      <c r="H802" s="26" t="s">
        <v>2314</v>
      </c>
      <c r="J802" s="22">
        <v>0.25</v>
      </c>
      <c r="L802" s="28" t="s">
        <v>57</v>
      </c>
      <c r="M802" s="22" t="s">
        <v>58</v>
      </c>
      <c r="N802" s="22">
        <v>73</v>
      </c>
      <c r="O802" s="22" t="s">
        <v>59</v>
      </c>
      <c r="P802" s="22" t="s">
        <v>78</v>
      </c>
      <c r="Q802" s="23" t="s">
        <v>2283</v>
      </c>
      <c r="R802" s="23" t="s">
        <v>2284</v>
      </c>
      <c r="T802" s="23">
        <v>150</v>
      </c>
      <c r="V802" s="25" t="s">
        <v>61</v>
      </c>
      <c r="W802" s="65">
        <v>3</v>
      </c>
      <c r="X802" s="106" t="s">
        <v>202</v>
      </c>
      <c r="Y802" s="25" t="s">
        <v>2285</v>
      </c>
      <c r="Z802" s="83" t="s">
        <v>62</v>
      </c>
      <c r="AB802" s="6">
        <v>1</v>
      </c>
      <c r="AC802" s="5">
        <v>23</v>
      </c>
      <c r="AD802" s="5" t="s">
        <v>79</v>
      </c>
      <c r="AK802" s="6">
        <v>55</v>
      </c>
      <c r="AL802" s="6" t="s">
        <v>80</v>
      </c>
      <c r="BQ802" s="6" t="s">
        <v>353</v>
      </c>
      <c r="BR802" s="5" t="s">
        <v>2286</v>
      </c>
    </row>
    <row r="803" spans="1:70" x14ac:dyDescent="0.2">
      <c r="A803" s="253">
        <v>1067</v>
      </c>
      <c r="B803" s="229" t="s">
        <v>2021</v>
      </c>
      <c r="C803" s="259" t="s">
        <v>2022</v>
      </c>
      <c r="D803" s="229" t="s">
        <v>2331</v>
      </c>
      <c r="E803" s="3" t="s">
        <v>1960</v>
      </c>
      <c r="F803" s="26" t="s">
        <v>102</v>
      </c>
      <c r="G803" s="26" t="s">
        <v>75</v>
      </c>
      <c r="H803" s="26" t="s">
        <v>2314</v>
      </c>
      <c r="J803" s="22">
        <v>0.25</v>
      </c>
      <c r="L803" s="28" t="s">
        <v>57</v>
      </c>
      <c r="M803" s="22" t="s">
        <v>58</v>
      </c>
      <c r="N803" s="22">
        <v>73</v>
      </c>
      <c r="O803" s="22" t="s">
        <v>59</v>
      </c>
      <c r="P803" s="22" t="s">
        <v>78</v>
      </c>
      <c r="Q803" s="23" t="s">
        <v>2283</v>
      </c>
      <c r="R803" s="23" t="s">
        <v>2284</v>
      </c>
      <c r="T803" s="23">
        <v>150</v>
      </c>
      <c r="V803" s="25" t="s">
        <v>61</v>
      </c>
      <c r="W803" s="65">
        <v>3</v>
      </c>
      <c r="X803" s="106" t="s">
        <v>202</v>
      </c>
      <c r="Y803" s="25" t="s">
        <v>2285</v>
      </c>
      <c r="Z803" s="83" t="s">
        <v>62</v>
      </c>
      <c r="AB803" s="6">
        <v>1</v>
      </c>
      <c r="AC803" s="5">
        <v>26</v>
      </c>
      <c r="AD803" s="5" t="s">
        <v>79</v>
      </c>
      <c r="AK803" s="6">
        <v>62</v>
      </c>
      <c r="AL803" s="6" t="s">
        <v>80</v>
      </c>
      <c r="BQ803" s="6" t="s">
        <v>353</v>
      </c>
      <c r="BR803" s="5" t="s">
        <v>2286</v>
      </c>
    </row>
    <row r="804" spans="1:70" x14ac:dyDescent="0.2">
      <c r="A804" s="253">
        <v>1068</v>
      </c>
      <c r="B804" s="229" t="s">
        <v>2021</v>
      </c>
      <c r="C804" s="259" t="s">
        <v>2022</v>
      </c>
      <c r="D804" s="229" t="s">
        <v>2332</v>
      </c>
      <c r="E804" s="3" t="s">
        <v>1960</v>
      </c>
      <c r="F804" s="26" t="s">
        <v>102</v>
      </c>
      <c r="G804" s="26" t="s">
        <v>75</v>
      </c>
      <c r="H804" s="26" t="s">
        <v>2314</v>
      </c>
      <c r="J804" s="22">
        <v>0.25</v>
      </c>
      <c r="L804" s="28" t="s">
        <v>57</v>
      </c>
      <c r="M804" s="22" t="s">
        <v>58</v>
      </c>
      <c r="N804" s="22">
        <v>73</v>
      </c>
      <c r="O804" s="22" t="s">
        <v>59</v>
      </c>
      <c r="P804" s="22" t="s">
        <v>78</v>
      </c>
      <c r="Q804" s="23" t="s">
        <v>2283</v>
      </c>
      <c r="R804" s="23" t="s">
        <v>2284</v>
      </c>
      <c r="T804" s="23">
        <v>150</v>
      </c>
      <c r="V804" s="25" t="s">
        <v>61</v>
      </c>
      <c r="W804" s="65">
        <v>3</v>
      </c>
      <c r="X804" s="106" t="s">
        <v>202</v>
      </c>
      <c r="Y804" s="25" t="s">
        <v>2285</v>
      </c>
      <c r="Z804" s="83" t="s">
        <v>62</v>
      </c>
      <c r="AB804" s="6">
        <v>1</v>
      </c>
      <c r="AC804" s="5">
        <v>23</v>
      </c>
      <c r="AD804" s="5" t="s">
        <v>79</v>
      </c>
      <c r="AK804" s="6">
        <v>50</v>
      </c>
      <c r="AL804" s="6" t="s">
        <v>80</v>
      </c>
      <c r="BQ804" s="6" t="s">
        <v>353</v>
      </c>
      <c r="BR804" s="5" t="s">
        <v>2286</v>
      </c>
    </row>
    <row r="805" spans="1:70" x14ac:dyDescent="0.2">
      <c r="A805" s="253">
        <v>1069</v>
      </c>
      <c r="B805" s="229" t="s">
        <v>2021</v>
      </c>
      <c r="C805" s="259" t="s">
        <v>2022</v>
      </c>
      <c r="D805" s="229" t="s">
        <v>2333</v>
      </c>
      <c r="E805" s="3" t="s">
        <v>1960</v>
      </c>
      <c r="F805" s="26" t="s">
        <v>102</v>
      </c>
      <c r="G805" s="26" t="s">
        <v>75</v>
      </c>
      <c r="H805" s="26" t="s">
        <v>2314</v>
      </c>
      <c r="J805" s="22">
        <v>0.25</v>
      </c>
      <c r="L805" s="28" t="s">
        <v>57</v>
      </c>
      <c r="M805" s="22" t="s">
        <v>58</v>
      </c>
      <c r="N805" s="22">
        <v>73</v>
      </c>
      <c r="O805" s="22" t="s">
        <v>59</v>
      </c>
      <c r="P805" s="22" t="s">
        <v>78</v>
      </c>
      <c r="Q805" s="23" t="s">
        <v>2283</v>
      </c>
      <c r="R805" s="23" t="s">
        <v>2284</v>
      </c>
      <c r="T805" s="23">
        <v>150</v>
      </c>
      <c r="V805" s="25" t="s">
        <v>61</v>
      </c>
      <c r="W805" s="65">
        <v>3</v>
      </c>
      <c r="X805" s="106" t="s">
        <v>202</v>
      </c>
      <c r="Y805" s="25" t="s">
        <v>2285</v>
      </c>
      <c r="Z805" s="83" t="s">
        <v>62</v>
      </c>
      <c r="AA805" s="6">
        <v>1</v>
      </c>
      <c r="AC805" s="5">
        <v>24</v>
      </c>
      <c r="AD805" s="5" t="s">
        <v>79</v>
      </c>
      <c r="AK805" s="6">
        <v>74</v>
      </c>
      <c r="AL805" s="6" t="s">
        <v>80</v>
      </c>
      <c r="BQ805" s="6" t="s">
        <v>353</v>
      </c>
      <c r="BR805" s="5" t="s">
        <v>2286</v>
      </c>
    </row>
    <row r="806" spans="1:70" x14ac:dyDescent="0.2">
      <c r="A806" s="253">
        <v>1070</v>
      </c>
      <c r="B806" s="229" t="s">
        <v>2021</v>
      </c>
      <c r="C806" s="259" t="s">
        <v>2022</v>
      </c>
      <c r="D806" s="229" t="s">
        <v>2334</v>
      </c>
      <c r="E806" s="3" t="s">
        <v>1960</v>
      </c>
      <c r="F806" s="26" t="s">
        <v>102</v>
      </c>
      <c r="G806" s="26" t="s">
        <v>75</v>
      </c>
      <c r="H806" s="26" t="s">
        <v>2314</v>
      </c>
      <c r="J806" s="22">
        <v>0.25</v>
      </c>
      <c r="L806" s="28" t="s">
        <v>57</v>
      </c>
      <c r="M806" s="22" t="s">
        <v>58</v>
      </c>
      <c r="N806" s="22">
        <v>73</v>
      </c>
      <c r="O806" s="22" t="s">
        <v>59</v>
      </c>
      <c r="P806" s="22" t="s">
        <v>78</v>
      </c>
      <c r="Q806" s="23" t="s">
        <v>2283</v>
      </c>
      <c r="R806" s="23" t="s">
        <v>2284</v>
      </c>
      <c r="T806" s="23">
        <v>150</v>
      </c>
      <c r="V806" s="25" t="s">
        <v>61</v>
      </c>
      <c r="W806" s="65">
        <v>3</v>
      </c>
      <c r="X806" s="106" t="s">
        <v>202</v>
      </c>
      <c r="Y806" s="25" t="s">
        <v>2285</v>
      </c>
      <c r="Z806" s="83" t="s">
        <v>62</v>
      </c>
      <c r="AA806" s="6">
        <v>1</v>
      </c>
      <c r="AC806" s="5">
        <v>26</v>
      </c>
      <c r="AD806" s="5" t="s">
        <v>79</v>
      </c>
      <c r="AK806" s="6">
        <v>86</v>
      </c>
      <c r="AL806" s="6" t="s">
        <v>80</v>
      </c>
      <c r="BQ806" s="6" t="s">
        <v>353</v>
      </c>
      <c r="BR806" s="5" t="s">
        <v>2286</v>
      </c>
    </row>
    <row r="807" spans="1:70" x14ac:dyDescent="0.2">
      <c r="A807" s="253">
        <v>1071</v>
      </c>
      <c r="B807" s="229" t="s">
        <v>2021</v>
      </c>
      <c r="C807" s="259" t="s">
        <v>2022</v>
      </c>
      <c r="D807" s="229" t="s">
        <v>2335</v>
      </c>
      <c r="E807" s="3" t="s">
        <v>1960</v>
      </c>
      <c r="F807" s="26" t="s">
        <v>102</v>
      </c>
      <c r="G807" s="26" t="s">
        <v>75</v>
      </c>
      <c r="H807" s="26" t="s">
        <v>2314</v>
      </c>
      <c r="J807" s="22">
        <v>0.25</v>
      </c>
      <c r="L807" s="28" t="s">
        <v>57</v>
      </c>
      <c r="M807" s="22" t="s">
        <v>58</v>
      </c>
      <c r="N807" s="22">
        <v>73</v>
      </c>
      <c r="O807" s="22" t="s">
        <v>59</v>
      </c>
      <c r="P807" s="22" t="s">
        <v>78</v>
      </c>
      <c r="Q807" s="23" t="s">
        <v>2283</v>
      </c>
      <c r="R807" s="23" t="s">
        <v>2284</v>
      </c>
      <c r="T807" s="23">
        <v>150</v>
      </c>
      <c r="V807" s="25" t="s">
        <v>61</v>
      </c>
      <c r="W807" s="65">
        <v>3</v>
      </c>
      <c r="X807" s="106" t="s">
        <v>202</v>
      </c>
      <c r="Y807" s="25" t="s">
        <v>2285</v>
      </c>
      <c r="Z807" s="83" t="s">
        <v>62</v>
      </c>
      <c r="AB807" s="6">
        <v>1</v>
      </c>
      <c r="AC807" s="5">
        <v>23</v>
      </c>
      <c r="AD807" s="5" t="s">
        <v>79</v>
      </c>
      <c r="AK807" s="6">
        <v>59</v>
      </c>
      <c r="AL807" s="6" t="s">
        <v>80</v>
      </c>
      <c r="BQ807" s="6" t="s">
        <v>353</v>
      </c>
      <c r="BR807" s="5" t="s">
        <v>2286</v>
      </c>
    </row>
    <row r="808" spans="1:70" x14ac:dyDescent="0.2">
      <c r="A808" s="253">
        <v>1072</v>
      </c>
      <c r="B808" s="229" t="s">
        <v>2021</v>
      </c>
      <c r="C808" s="259" t="s">
        <v>2022</v>
      </c>
      <c r="D808" s="229" t="s">
        <v>2336</v>
      </c>
      <c r="E808" s="3" t="s">
        <v>1960</v>
      </c>
      <c r="F808" s="26" t="s">
        <v>102</v>
      </c>
      <c r="G808" s="26" t="s">
        <v>75</v>
      </c>
      <c r="H808" s="26" t="s">
        <v>2314</v>
      </c>
      <c r="J808" s="22">
        <v>0.25</v>
      </c>
      <c r="L808" s="28" t="s">
        <v>57</v>
      </c>
      <c r="M808" s="22" t="s">
        <v>58</v>
      </c>
      <c r="N808" s="22">
        <v>73</v>
      </c>
      <c r="O808" s="22" t="s">
        <v>59</v>
      </c>
      <c r="P808" s="22" t="s">
        <v>78</v>
      </c>
      <c r="Q808" s="23" t="s">
        <v>2283</v>
      </c>
      <c r="R808" s="177" t="s">
        <v>2284</v>
      </c>
      <c r="T808" s="23">
        <v>150</v>
      </c>
      <c r="V808" s="25" t="s">
        <v>61</v>
      </c>
      <c r="W808" s="65">
        <v>3</v>
      </c>
      <c r="X808" s="106" t="s">
        <v>202</v>
      </c>
      <c r="Y808" s="25" t="s">
        <v>2285</v>
      </c>
      <c r="Z808" s="83" t="s">
        <v>62</v>
      </c>
      <c r="AB808" s="6">
        <v>1</v>
      </c>
      <c r="AC808" s="5">
        <v>25</v>
      </c>
      <c r="AD808" s="163" t="s">
        <v>79</v>
      </c>
      <c r="AE808" s="163"/>
      <c r="AG808" s="163"/>
      <c r="AH808" s="163"/>
      <c r="AK808" s="6">
        <v>59</v>
      </c>
      <c r="AL808" s="6" t="s">
        <v>80</v>
      </c>
      <c r="BQ808" s="6" t="s">
        <v>353</v>
      </c>
      <c r="BR808" s="163" t="s">
        <v>2286</v>
      </c>
    </row>
    <row r="809" spans="1:70" x14ac:dyDescent="0.2">
      <c r="A809" s="253">
        <v>1073</v>
      </c>
      <c r="B809" s="229" t="s">
        <v>2021</v>
      </c>
      <c r="C809" s="259" t="s">
        <v>2022</v>
      </c>
      <c r="D809" s="229" t="s">
        <v>2337</v>
      </c>
      <c r="E809" s="3" t="s">
        <v>1960</v>
      </c>
      <c r="F809" s="26" t="s">
        <v>102</v>
      </c>
      <c r="G809" s="26" t="s">
        <v>75</v>
      </c>
      <c r="H809" s="26" t="s">
        <v>2314</v>
      </c>
      <c r="J809" s="22">
        <v>0.25</v>
      </c>
      <c r="L809" s="28" t="s">
        <v>57</v>
      </c>
      <c r="M809" s="22" t="s">
        <v>58</v>
      </c>
      <c r="N809" s="22">
        <v>73</v>
      </c>
      <c r="O809" s="22" t="s">
        <v>59</v>
      </c>
      <c r="P809" s="22" t="s">
        <v>78</v>
      </c>
      <c r="Q809" s="23" t="s">
        <v>2283</v>
      </c>
      <c r="R809" s="177" t="s">
        <v>2284</v>
      </c>
      <c r="T809" s="23">
        <v>150</v>
      </c>
      <c r="V809" s="25" t="s">
        <v>61</v>
      </c>
      <c r="W809" s="65">
        <v>3</v>
      </c>
      <c r="X809" s="106" t="s">
        <v>202</v>
      </c>
      <c r="Y809" s="25" t="s">
        <v>2285</v>
      </c>
      <c r="Z809" s="83" t="s">
        <v>62</v>
      </c>
      <c r="AB809" s="6">
        <v>1</v>
      </c>
      <c r="AC809" s="5">
        <v>20</v>
      </c>
      <c r="AD809" s="163" t="s">
        <v>79</v>
      </c>
      <c r="AE809" s="163"/>
      <c r="AG809" s="163"/>
      <c r="AH809" s="163"/>
      <c r="AK809" s="6">
        <v>66</v>
      </c>
      <c r="AL809" s="6" t="s">
        <v>80</v>
      </c>
      <c r="BQ809" s="6" t="s">
        <v>353</v>
      </c>
      <c r="BR809" s="163" t="s">
        <v>2286</v>
      </c>
    </row>
    <row r="810" spans="1:70" x14ac:dyDescent="0.2">
      <c r="A810" s="253">
        <v>1074</v>
      </c>
      <c r="B810" s="229" t="s">
        <v>2021</v>
      </c>
      <c r="C810" s="259" t="s">
        <v>2022</v>
      </c>
      <c r="D810" s="229" t="s">
        <v>2338</v>
      </c>
      <c r="E810" s="3" t="s">
        <v>1960</v>
      </c>
      <c r="F810" s="26" t="s">
        <v>102</v>
      </c>
      <c r="G810" s="26" t="s">
        <v>75</v>
      </c>
      <c r="H810" s="26" t="s">
        <v>2314</v>
      </c>
      <c r="J810" s="22">
        <v>0.25</v>
      </c>
      <c r="L810" s="28" t="s">
        <v>57</v>
      </c>
      <c r="M810" s="22" t="s">
        <v>58</v>
      </c>
      <c r="N810" s="22">
        <v>73</v>
      </c>
      <c r="O810" s="22" t="s">
        <v>59</v>
      </c>
      <c r="P810" s="22" t="s">
        <v>78</v>
      </c>
      <c r="Q810" s="23" t="s">
        <v>2283</v>
      </c>
      <c r="R810" s="23" t="s">
        <v>2284</v>
      </c>
      <c r="T810" s="23">
        <v>150</v>
      </c>
      <c r="V810" s="25" t="s">
        <v>61</v>
      </c>
      <c r="W810" s="65">
        <v>3</v>
      </c>
      <c r="X810" s="106" t="s">
        <v>202</v>
      </c>
      <c r="Y810" s="25" t="s">
        <v>2285</v>
      </c>
      <c r="Z810" s="83" t="s">
        <v>62</v>
      </c>
      <c r="AA810" s="6">
        <v>1</v>
      </c>
      <c r="AC810" s="5">
        <v>25</v>
      </c>
      <c r="AD810" s="5" t="s">
        <v>79</v>
      </c>
      <c r="AK810" s="6">
        <v>77</v>
      </c>
      <c r="AL810" s="6" t="s">
        <v>80</v>
      </c>
      <c r="BQ810" s="6" t="s">
        <v>353</v>
      </c>
      <c r="BR810" s="5" t="s">
        <v>2286</v>
      </c>
    </row>
    <row r="811" spans="1:70" x14ac:dyDescent="0.2">
      <c r="A811" s="253">
        <v>1075</v>
      </c>
      <c r="B811" s="229" t="s">
        <v>2021</v>
      </c>
      <c r="C811" s="259" t="s">
        <v>2022</v>
      </c>
      <c r="D811" s="229" t="s">
        <v>2339</v>
      </c>
      <c r="E811" s="3" t="s">
        <v>1960</v>
      </c>
      <c r="F811" s="26" t="s">
        <v>102</v>
      </c>
      <c r="G811" s="26" t="s">
        <v>75</v>
      </c>
      <c r="H811" s="26" t="s">
        <v>2314</v>
      </c>
      <c r="J811" s="22">
        <v>0.25</v>
      </c>
      <c r="L811" s="28" t="s">
        <v>57</v>
      </c>
      <c r="M811" s="22" t="s">
        <v>58</v>
      </c>
      <c r="N811" s="22">
        <v>73</v>
      </c>
      <c r="O811" s="22" t="s">
        <v>59</v>
      </c>
      <c r="P811" s="22" t="s">
        <v>78</v>
      </c>
      <c r="Q811" s="23" t="s">
        <v>2283</v>
      </c>
      <c r="R811" s="23" t="s">
        <v>2284</v>
      </c>
      <c r="T811" s="23">
        <v>150</v>
      </c>
      <c r="V811" s="25" t="s">
        <v>61</v>
      </c>
      <c r="W811" s="65">
        <v>3</v>
      </c>
      <c r="X811" s="106" t="s">
        <v>202</v>
      </c>
      <c r="Y811" s="25" t="s">
        <v>2285</v>
      </c>
      <c r="Z811" s="83" t="s">
        <v>62</v>
      </c>
      <c r="AB811" s="6">
        <v>1</v>
      </c>
      <c r="AC811" s="5">
        <v>23</v>
      </c>
      <c r="AD811" s="5" t="s">
        <v>79</v>
      </c>
      <c r="AK811" s="6">
        <v>55</v>
      </c>
      <c r="AL811" s="6" t="s">
        <v>80</v>
      </c>
      <c r="BQ811" s="6" t="s">
        <v>353</v>
      </c>
      <c r="BR811" s="5" t="s">
        <v>2286</v>
      </c>
    </row>
    <row r="812" spans="1:70" x14ac:dyDescent="0.2">
      <c r="A812" s="253">
        <v>1076</v>
      </c>
      <c r="B812" s="229" t="s">
        <v>2021</v>
      </c>
      <c r="C812" s="259" t="s">
        <v>2022</v>
      </c>
      <c r="D812" s="229" t="s">
        <v>2340</v>
      </c>
      <c r="E812" s="3" t="s">
        <v>1960</v>
      </c>
      <c r="F812" s="26" t="s">
        <v>102</v>
      </c>
      <c r="G812" s="26" t="s">
        <v>75</v>
      </c>
      <c r="H812" s="26" t="s">
        <v>2314</v>
      </c>
      <c r="J812" s="22">
        <v>0.25</v>
      </c>
      <c r="L812" s="28" t="s">
        <v>57</v>
      </c>
      <c r="M812" s="22" t="s">
        <v>58</v>
      </c>
      <c r="N812" s="22">
        <v>73</v>
      </c>
      <c r="O812" s="22" t="s">
        <v>59</v>
      </c>
      <c r="P812" s="22" t="s">
        <v>78</v>
      </c>
      <c r="Q812" s="23" t="s">
        <v>2283</v>
      </c>
      <c r="R812" s="23" t="s">
        <v>2284</v>
      </c>
      <c r="T812" s="23">
        <v>150</v>
      </c>
      <c r="V812" s="25" t="s">
        <v>61</v>
      </c>
      <c r="W812" s="65">
        <v>3</v>
      </c>
      <c r="X812" s="106" t="s">
        <v>202</v>
      </c>
      <c r="Y812" s="25" t="s">
        <v>2285</v>
      </c>
      <c r="Z812" s="83" t="s">
        <v>62</v>
      </c>
      <c r="AB812" s="6">
        <v>1</v>
      </c>
      <c r="AC812" s="5">
        <v>26</v>
      </c>
      <c r="AD812" s="5" t="s">
        <v>79</v>
      </c>
      <c r="AK812" s="6">
        <v>62</v>
      </c>
      <c r="AL812" s="6" t="s">
        <v>80</v>
      </c>
      <c r="BQ812" s="6" t="s">
        <v>353</v>
      </c>
      <c r="BR812" s="5" t="s">
        <v>2286</v>
      </c>
    </row>
    <row r="813" spans="1:70" x14ac:dyDescent="0.2">
      <c r="A813" s="253">
        <v>1077</v>
      </c>
      <c r="B813" s="229" t="s">
        <v>2341</v>
      </c>
      <c r="C813" s="259" t="s">
        <v>2342</v>
      </c>
      <c r="D813" s="229" t="s">
        <v>2343</v>
      </c>
      <c r="E813" s="3" t="s">
        <v>1960</v>
      </c>
      <c r="F813" s="26" t="s">
        <v>102</v>
      </c>
      <c r="G813" s="26" t="s">
        <v>55</v>
      </c>
      <c r="H813" s="26" t="s">
        <v>56</v>
      </c>
      <c r="J813" s="22">
        <v>0.25</v>
      </c>
      <c r="L813" s="28" t="s">
        <v>57</v>
      </c>
      <c r="M813" s="22" t="s">
        <v>58</v>
      </c>
      <c r="N813" s="22">
        <v>0</v>
      </c>
      <c r="O813" s="22" t="s">
        <v>59</v>
      </c>
      <c r="P813" s="22" t="s">
        <v>78</v>
      </c>
      <c r="R813" s="23" t="s">
        <v>2284</v>
      </c>
      <c r="T813" s="23">
        <v>150</v>
      </c>
      <c r="V813" s="25" t="s">
        <v>613</v>
      </c>
      <c r="W813" s="65">
        <v>3</v>
      </c>
      <c r="X813" s="106" t="s">
        <v>202</v>
      </c>
      <c r="Y813" s="25" t="s">
        <v>2344</v>
      </c>
      <c r="Z813" s="83" t="s">
        <v>62</v>
      </c>
      <c r="AA813" s="6">
        <v>10</v>
      </c>
      <c r="AB813" s="6">
        <v>4</v>
      </c>
      <c r="AD813" s="5" t="s">
        <v>79</v>
      </c>
      <c r="AI813" s="5">
        <v>19</v>
      </c>
      <c r="AJ813" s="5">
        <v>27</v>
      </c>
      <c r="AL813" s="6" t="s">
        <v>80</v>
      </c>
      <c r="AQ813" s="6">
        <v>50</v>
      </c>
      <c r="AR813" s="6">
        <v>80</v>
      </c>
      <c r="BQ813" s="6" t="s">
        <v>353</v>
      </c>
      <c r="BR813" s="5" t="s">
        <v>2345</v>
      </c>
    </row>
    <row r="814" spans="1:70" x14ac:dyDescent="0.2">
      <c r="A814" s="253">
        <v>1078</v>
      </c>
      <c r="B814" s="229" t="s">
        <v>2341</v>
      </c>
      <c r="C814" s="259" t="s">
        <v>2342</v>
      </c>
      <c r="D814" s="229" t="s">
        <v>2346</v>
      </c>
      <c r="E814" s="3" t="s">
        <v>1960</v>
      </c>
      <c r="F814" s="26" t="s">
        <v>102</v>
      </c>
      <c r="G814" s="26" t="s">
        <v>55</v>
      </c>
      <c r="H814" s="26" t="s">
        <v>56</v>
      </c>
      <c r="J814" s="22">
        <v>0.25</v>
      </c>
      <c r="L814" s="28" t="s">
        <v>57</v>
      </c>
      <c r="M814" s="22" t="s">
        <v>58</v>
      </c>
      <c r="N814" s="22">
        <v>0</v>
      </c>
      <c r="O814" s="22" t="s">
        <v>59</v>
      </c>
      <c r="P814" s="22" t="s">
        <v>78</v>
      </c>
      <c r="R814" s="23" t="s">
        <v>2284</v>
      </c>
      <c r="T814" s="23">
        <v>150</v>
      </c>
      <c r="V814" s="25" t="s">
        <v>613</v>
      </c>
      <c r="W814" s="65">
        <v>3</v>
      </c>
      <c r="X814" s="106" t="s">
        <v>202</v>
      </c>
      <c r="Y814" s="25" t="s">
        <v>2344</v>
      </c>
      <c r="Z814" s="83" t="s">
        <v>62</v>
      </c>
      <c r="AA814" s="6">
        <v>10</v>
      </c>
      <c r="AB814" s="6">
        <v>4</v>
      </c>
      <c r="AD814" s="5" t="s">
        <v>79</v>
      </c>
      <c r="AI814" s="5">
        <v>19</v>
      </c>
      <c r="AJ814" s="5">
        <v>27</v>
      </c>
      <c r="AL814" s="6" t="s">
        <v>80</v>
      </c>
      <c r="AQ814" s="6">
        <v>50</v>
      </c>
      <c r="AR814" s="6">
        <v>80</v>
      </c>
      <c r="BQ814" s="6" t="s">
        <v>353</v>
      </c>
      <c r="BR814" s="5" t="s">
        <v>2345</v>
      </c>
    </row>
    <row r="815" spans="1:70" x14ac:dyDescent="0.2">
      <c r="A815" s="253">
        <v>1079</v>
      </c>
      <c r="B815" s="229" t="s">
        <v>2341</v>
      </c>
      <c r="C815" s="259" t="s">
        <v>2342</v>
      </c>
      <c r="D815" s="229" t="s">
        <v>2347</v>
      </c>
      <c r="E815" s="3" t="s">
        <v>1960</v>
      </c>
      <c r="F815" s="26" t="s">
        <v>102</v>
      </c>
      <c r="G815" s="26" t="s">
        <v>55</v>
      </c>
      <c r="H815" s="26" t="s">
        <v>56</v>
      </c>
      <c r="J815" s="22">
        <v>0.25</v>
      </c>
      <c r="L815" s="28" t="s">
        <v>57</v>
      </c>
      <c r="M815" s="22" t="s">
        <v>58</v>
      </c>
      <c r="N815" s="22">
        <v>3</v>
      </c>
      <c r="O815" s="22" t="s">
        <v>59</v>
      </c>
      <c r="P815" s="22" t="s">
        <v>78</v>
      </c>
      <c r="R815" s="23" t="s">
        <v>2284</v>
      </c>
      <c r="T815" s="23">
        <v>150</v>
      </c>
      <c r="V815" s="25" t="s">
        <v>613</v>
      </c>
      <c r="W815" s="65">
        <v>3</v>
      </c>
      <c r="X815" s="106" t="s">
        <v>202</v>
      </c>
      <c r="Y815" s="25" t="s">
        <v>2344</v>
      </c>
      <c r="Z815" s="83" t="s">
        <v>62</v>
      </c>
      <c r="AA815" s="6">
        <v>10</v>
      </c>
      <c r="AB815" s="6">
        <v>4</v>
      </c>
      <c r="AD815" s="5" t="s">
        <v>79</v>
      </c>
      <c r="AI815" s="5">
        <v>19</v>
      </c>
      <c r="AJ815" s="5">
        <v>27</v>
      </c>
      <c r="AL815" s="6" t="s">
        <v>80</v>
      </c>
      <c r="AQ815" s="6">
        <v>50</v>
      </c>
      <c r="AR815" s="6">
        <v>80</v>
      </c>
      <c r="BQ815" s="6" t="s">
        <v>353</v>
      </c>
      <c r="BR815" s="5" t="s">
        <v>2345</v>
      </c>
    </row>
    <row r="816" spans="1:70" x14ac:dyDescent="0.2">
      <c r="A816" s="253">
        <v>1080</v>
      </c>
      <c r="B816" s="229" t="s">
        <v>2341</v>
      </c>
      <c r="C816" s="259" t="s">
        <v>2342</v>
      </c>
      <c r="D816" s="229" t="s">
        <v>2348</v>
      </c>
      <c r="E816" s="3" t="s">
        <v>1960</v>
      </c>
      <c r="F816" s="26" t="s">
        <v>102</v>
      </c>
      <c r="G816" s="26" t="s">
        <v>55</v>
      </c>
      <c r="H816" s="26" t="s">
        <v>56</v>
      </c>
      <c r="J816" s="22">
        <v>0.25</v>
      </c>
      <c r="L816" s="28" t="s">
        <v>57</v>
      </c>
      <c r="M816" s="22" t="s">
        <v>58</v>
      </c>
      <c r="N816" s="22">
        <v>12</v>
      </c>
      <c r="O816" s="22" t="s">
        <v>59</v>
      </c>
      <c r="P816" s="22" t="s">
        <v>78</v>
      </c>
      <c r="R816" s="23" t="s">
        <v>2284</v>
      </c>
      <c r="T816" s="23">
        <v>150</v>
      </c>
      <c r="V816" s="25" t="s">
        <v>613</v>
      </c>
      <c r="W816" s="65">
        <v>3</v>
      </c>
      <c r="X816" s="106" t="s">
        <v>202</v>
      </c>
      <c r="Y816" s="25" t="s">
        <v>2344</v>
      </c>
      <c r="Z816" s="83" t="s">
        <v>62</v>
      </c>
      <c r="AA816" s="6">
        <v>10</v>
      </c>
      <c r="AB816" s="6">
        <v>4</v>
      </c>
      <c r="AD816" s="5" t="s">
        <v>79</v>
      </c>
      <c r="AI816" s="5">
        <v>19</v>
      </c>
      <c r="AJ816" s="5">
        <v>27</v>
      </c>
      <c r="AL816" s="6" t="s">
        <v>80</v>
      </c>
      <c r="AQ816" s="6">
        <v>50</v>
      </c>
      <c r="AR816" s="6">
        <v>80</v>
      </c>
      <c r="BQ816" s="6" t="s">
        <v>353</v>
      </c>
      <c r="BR816" s="5" t="s">
        <v>2345</v>
      </c>
    </row>
    <row r="817" spans="1:70" x14ac:dyDescent="0.2">
      <c r="A817" s="253">
        <v>1081</v>
      </c>
      <c r="B817" s="229" t="s">
        <v>2341</v>
      </c>
      <c r="C817" s="259" t="s">
        <v>2342</v>
      </c>
      <c r="D817" s="229" t="s">
        <v>2349</v>
      </c>
      <c r="E817" s="3" t="s">
        <v>1960</v>
      </c>
      <c r="F817" s="26" t="s">
        <v>102</v>
      </c>
      <c r="G817" s="26" t="s">
        <v>55</v>
      </c>
      <c r="H817" s="26" t="s">
        <v>56</v>
      </c>
      <c r="J817" s="22">
        <v>0.25</v>
      </c>
      <c r="L817" s="28" t="s">
        <v>57</v>
      </c>
      <c r="M817" s="22" t="s">
        <v>58</v>
      </c>
      <c r="N817" s="22">
        <v>24</v>
      </c>
      <c r="O817" s="22" t="s">
        <v>59</v>
      </c>
      <c r="P817" s="22" t="s">
        <v>78</v>
      </c>
      <c r="R817" s="23" t="s">
        <v>2284</v>
      </c>
      <c r="T817" s="23">
        <v>150</v>
      </c>
      <c r="V817" s="25" t="s">
        <v>613</v>
      </c>
      <c r="W817" s="65">
        <v>3</v>
      </c>
      <c r="X817" s="106" t="s">
        <v>202</v>
      </c>
      <c r="Y817" s="25" t="s">
        <v>2344</v>
      </c>
      <c r="Z817" s="83" t="s">
        <v>62</v>
      </c>
      <c r="AA817" s="6">
        <v>10</v>
      </c>
      <c r="AB817" s="6">
        <v>4</v>
      </c>
      <c r="AD817" s="5" t="s">
        <v>79</v>
      </c>
      <c r="AI817" s="5">
        <v>19</v>
      </c>
      <c r="AJ817" s="5">
        <v>27</v>
      </c>
      <c r="AL817" s="6" t="s">
        <v>80</v>
      </c>
      <c r="AQ817" s="6">
        <v>50</v>
      </c>
      <c r="AR817" s="6">
        <v>80</v>
      </c>
      <c r="BQ817" s="6" t="s">
        <v>353</v>
      </c>
      <c r="BR817" s="5" t="s">
        <v>2345</v>
      </c>
    </row>
    <row r="818" spans="1:70" x14ac:dyDescent="0.2">
      <c r="A818" s="253">
        <v>1082</v>
      </c>
      <c r="B818" s="229" t="s">
        <v>2341</v>
      </c>
      <c r="C818" s="259" t="s">
        <v>2342</v>
      </c>
      <c r="D818" s="229" t="s">
        <v>2350</v>
      </c>
      <c r="E818" s="3" t="s">
        <v>148</v>
      </c>
      <c r="F818" s="26" t="s">
        <v>102</v>
      </c>
      <c r="G818" s="26" t="s">
        <v>55</v>
      </c>
      <c r="H818" s="26" t="s">
        <v>56</v>
      </c>
      <c r="J818" s="22">
        <v>200</v>
      </c>
      <c r="L818" s="28" t="s">
        <v>57</v>
      </c>
      <c r="M818" s="22" t="s">
        <v>58</v>
      </c>
      <c r="N818" s="22">
        <v>0</v>
      </c>
      <c r="O818" s="22" t="s">
        <v>59</v>
      </c>
      <c r="P818" s="22" t="s">
        <v>78</v>
      </c>
      <c r="R818" s="23" t="s">
        <v>2351</v>
      </c>
      <c r="V818" s="25" t="s">
        <v>613</v>
      </c>
      <c r="W818" s="65">
        <v>3</v>
      </c>
      <c r="Y818" s="25" t="s">
        <v>2352</v>
      </c>
      <c r="Z818" s="83" t="s">
        <v>62</v>
      </c>
      <c r="AA818" s="6">
        <v>10</v>
      </c>
      <c r="AB818" s="6">
        <v>4</v>
      </c>
      <c r="AD818" s="5" t="s">
        <v>79</v>
      </c>
      <c r="AI818" s="5">
        <v>19</v>
      </c>
      <c r="AJ818" s="5">
        <v>27</v>
      </c>
      <c r="AL818" s="6" t="s">
        <v>80</v>
      </c>
      <c r="AQ818" s="6">
        <v>50</v>
      </c>
      <c r="AR818" s="6">
        <v>80</v>
      </c>
      <c r="BQ818" s="6" t="s">
        <v>353</v>
      </c>
      <c r="BR818" s="5" t="s">
        <v>2345</v>
      </c>
    </row>
    <row r="819" spans="1:70" x14ac:dyDescent="0.2">
      <c r="A819" s="253">
        <v>1083</v>
      </c>
      <c r="B819" s="229" t="s">
        <v>2341</v>
      </c>
      <c r="C819" s="259" t="s">
        <v>2342</v>
      </c>
      <c r="D819" s="229" t="s">
        <v>2353</v>
      </c>
      <c r="E819" s="3" t="s">
        <v>148</v>
      </c>
      <c r="F819" s="26" t="s">
        <v>102</v>
      </c>
      <c r="G819" s="26" t="s">
        <v>55</v>
      </c>
      <c r="H819" s="26" t="s">
        <v>56</v>
      </c>
      <c r="J819" s="22">
        <v>200</v>
      </c>
      <c r="L819" s="28" t="s">
        <v>57</v>
      </c>
      <c r="M819" s="22" t="s">
        <v>58</v>
      </c>
      <c r="N819" s="22">
        <v>0</v>
      </c>
      <c r="O819" s="22" t="s">
        <v>59</v>
      </c>
      <c r="P819" s="22" t="s">
        <v>78</v>
      </c>
      <c r="R819" s="23" t="s">
        <v>2351</v>
      </c>
      <c r="V819" s="25" t="s">
        <v>642</v>
      </c>
      <c r="W819" s="65">
        <v>0</v>
      </c>
      <c r="Y819" s="25" t="s">
        <v>2354</v>
      </c>
      <c r="Z819" s="83" t="s">
        <v>62</v>
      </c>
      <c r="AA819" s="6">
        <v>10</v>
      </c>
      <c r="AB819" s="6">
        <v>4</v>
      </c>
      <c r="AD819" s="5" t="s">
        <v>79</v>
      </c>
      <c r="AI819" s="5">
        <v>19</v>
      </c>
      <c r="AJ819" s="5">
        <v>27</v>
      </c>
      <c r="AL819" s="6" t="s">
        <v>80</v>
      </c>
      <c r="AQ819" s="6">
        <v>50</v>
      </c>
      <c r="AR819" s="6">
        <v>80</v>
      </c>
      <c r="BQ819" s="6" t="s">
        <v>353</v>
      </c>
      <c r="BR819" s="5" t="s">
        <v>2345</v>
      </c>
    </row>
    <row r="820" spans="1:70" x14ac:dyDescent="0.2">
      <c r="A820" s="253">
        <v>1084</v>
      </c>
      <c r="B820" s="229" t="s">
        <v>2341</v>
      </c>
      <c r="C820" s="259" t="s">
        <v>2342</v>
      </c>
      <c r="D820" s="229" t="s">
        <v>2355</v>
      </c>
      <c r="E820" s="3" t="s">
        <v>148</v>
      </c>
      <c r="F820" s="26" t="s">
        <v>102</v>
      </c>
      <c r="G820" s="26" t="s">
        <v>55</v>
      </c>
      <c r="H820" s="26" t="s">
        <v>56</v>
      </c>
      <c r="J820" s="22">
        <v>200</v>
      </c>
      <c r="L820" s="28" t="s">
        <v>57</v>
      </c>
      <c r="M820" s="22" t="s">
        <v>58</v>
      </c>
      <c r="N820" s="22">
        <v>0</v>
      </c>
      <c r="O820" s="22" t="s">
        <v>59</v>
      </c>
      <c r="P820" s="22" t="s">
        <v>78</v>
      </c>
      <c r="R820" s="23" t="s">
        <v>2351</v>
      </c>
      <c r="V820" s="25" t="s">
        <v>642</v>
      </c>
      <c r="W820" s="65">
        <v>0</v>
      </c>
      <c r="Y820" s="25" t="s">
        <v>2356</v>
      </c>
      <c r="Z820" s="83" t="s">
        <v>62</v>
      </c>
      <c r="AA820" s="6">
        <v>10</v>
      </c>
      <c r="AB820" s="6">
        <v>4</v>
      </c>
      <c r="AD820" s="5" t="s">
        <v>79</v>
      </c>
      <c r="AI820" s="5">
        <v>19</v>
      </c>
      <c r="AJ820" s="5">
        <v>27</v>
      </c>
      <c r="AL820" s="6" t="s">
        <v>80</v>
      </c>
      <c r="AQ820" s="6">
        <v>50</v>
      </c>
      <c r="AR820" s="6">
        <v>80</v>
      </c>
      <c r="BQ820" s="6" t="s">
        <v>353</v>
      </c>
      <c r="BR820" s="5" t="s">
        <v>2345</v>
      </c>
    </row>
    <row r="821" spans="1:70" x14ac:dyDescent="0.2">
      <c r="A821" s="253">
        <v>1085</v>
      </c>
      <c r="B821" s="229" t="s">
        <v>2341</v>
      </c>
      <c r="C821" s="259" t="s">
        <v>2342</v>
      </c>
      <c r="D821" s="229" t="s">
        <v>2357</v>
      </c>
      <c r="E821" s="3" t="s">
        <v>148</v>
      </c>
      <c r="F821" s="26" t="s">
        <v>102</v>
      </c>
      <c r="G821" s="26" t="s">
        <v>55</v>
      </c>
      <c r="H821" s="26" t="s">
        <v>56</v>
      </c>
      <c r="J821" s="22">
        <v>200</v>
      </c>
      <c r="L821" s="28" t="s">
        <v>57</v>
      </c>
      <c r="M821" s="22" t="s">
        <v>58</v>
      </c>
      <c r="N821" s="22">
        <v>0</v>
      </c>
      <c r="O821" s="22" t="s">
        <v>59</v>
      </c>
      <c r="P821" s="22" t="s">
        <v>78</v>
      </c>
      <c r="R821" s="23" t="s">
        <v>2351</v>
      </c>
      <c r="V821" s="25" t="s">
        <v>642</v>
      </c>
      <c r="W821" s="65">
        <v>0</v>
      </c>
      <c r="Y821" s="25" t="s">
        <v>2356</v>
      </c>
      <c r="Z821" s="83" t="s">
        <v>62</v>
      </c>
      <c r="AA821" s="6">
        <v>10</v>
      </c>
      <c r="AB821" s="6">
        <v>4</v>
      </c>
      <c r="AD821" s="5" t="s">
        <v>79</v>
      </c>
      <c r="AI821" s="5">
        <v>19</v>
      </c>
      <c r="AJ821" s="5">
        <v>27</v>
      </c>
      <c r="AL821" s="6" t="s">
        <v>80</v>
      </c>
      <c r="AQ821" s="6">
        <v>50</v>
      </c>
      <c r="AR821" s="6">
        <v>80</v>
      </c>
      <c r="BQ821" s="6" t="s">
        <v>353</v>
      </c>
      <c r="BR821" s="5" t="s">
        <v>2345</v>
      </c>
    </row>
    <row r="822" spans="1:70" x14ac:dyDescent="0.2">
      <c r="A822" s="256">
        <v>1086</v>
      </c>
      <c r="B822" s="229" t="s">
        <v>2358</v>
      </c>
      <c r="C822" s="259" t="s">
        <v>2359</v>
      </c>
      <c r="D822" s="229" t="s">
        <v>2360</v>
      </c>
      <c r="E822" s="3" t="s">
        <v>101</v>
      </c>
      <c r="F822" s="26" t="s">
        <v>102</v>
      </c>
      <c r="G822" s="26" t="s">
        <v>55</v>
      </c>
      <c r="H822" s="26" t="s">
        <v>2361</v>
      </c>
      <c r="J822" s="22">
        <v>10</v>
      </c>
      <c r="L822" s="28" t="s">
        <v>57</v>
      </c>
      <c r="M822" s="22" t="s">
        <v>58</v>
      </c>
      <c r="N822" s="22">
        <v>0</v>
      </c>
      <c r="O822" s="22" t="s">
        <v>59</v>
      </c>
      <c r="P822" s="22" t="s">
        <v>78</v>
      </c>
      <c r="Q822" s="23" t="s">
        <v>903</v>
      </c>
      <c r="R822" s="23" t="s">
        <v>2362</v>
      </c>
      <c r="U822" s="23" t="s">
        <v>2363</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2364</v>
      </c>
      <c r="AU822" s="5" t="s">
        <v>334</v>
      </c>
      <c r="AV822" s="5">
        <v>11.5</v>
      </c>
      <c r="AW822" s="5" t="s">
        <v>2364</v>
      </c>
      <c r="AX822" s="5" t="s">
        <v>116</v>
      </c>
      <c r="BQ822" s="6" t="s">
        <v>2365</v>
      </c>
      <c r="BR822" s="5" t="s">
        <v>2366</v>
      </c>
    </row>
    <row r="823" spans="1:70" x14ac:dyDescent="0.2">
      <c r="A823" s="256">
        <v>1087</v>
      </c>
      <c r="B823" s="229" t="s">
        <v>2358</v>
      </c>
      <c r="C823" s="259" t="s">
        <v>2359</v>
      </c>
      <c r="D823" s="229" t="s">
        <v>2367</v>
      </c>
      <c r="E823" s="3" t="s">
        <v>101</v>
      </c>
      <c r="F823" s="26" t="s">
        <v>102</v>
      </c>
      <c r="G823" s="26" t="s">
        <v>55</v>
      </c>
      <c r="H823" s="26" t="s">
        <v>2361</v>
      </c>
      <c r="J823" s="22">
        <v>10</v>
      </c>
      <c r="L823" s="28" t="s">
        <v>57</v>
      </c>
      <c r="M823" s="22" t="s">
        <v>58</v>
      </c>
      <c r="N823" s="22">
        <v>265</v>
      </c>
      <c r="O823" s="22" t="s">
        <v>59</v>
      </c>
      <c r="P823" s="22" t="s">
        <v>78</v>
      </c>
      <c r="Q823" s="23" t="s">
        <v>903</v>
      </c>
      <c r="R823" s="23" t="s">
        <v>2362</v>
      </c>
      <c r="U823" s="23" t="s">
        <v>2363</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2364</v>
      </c>
      <c r="AU823" s="5" t="s">
        <v>334</v>
      </c>
      <c r="AV823" s="5">
        <v>11.5</v>
      </c>
      <c r="AW823" s="5" t="s">
        <v>2364</v>
      </c>
      <c r="AX823" s="5" t="s">
        <v>116</v>
      </c>
      <c r="BQ823" s="6" t="s">
        <v>2365</v>
      </c>
      <c r="BR823" s="5" t="s">
        <v>2366</v>
      </c>
    </row>
    <row r="824" spans="1:70" x14ac:dyDescent="0.2">
      <c r="A824" s="256">
        <v>1088</v>
      </c>
      <c r="B824" s="229" t="s">
        <v>2358</v>
      </c>
      <c r="C824" s="259" t="s">
        <v>2359</v>
      </c>
      <c r="D824" s="229" t="s">
        <v>2368</v>
      </c>
      <c r="E824" s="3" t="s">
        <v>101</v>
      </c>
      <c r="F824" s="26" t="s">
        <v>102</v>
      </c>
      <c r="G824" s="26" t="s">
        <v>55</v>
      </c>
      <c r="H824" s="26" t="s">
        <v>2361</v>
      </c>
      <c r="J824" s="22">
        <v>10</v>
      </c>
      <c r="L824" s="28" t="s">
        <v>57</v>
      </c>
      <c r="M824" s="22" t="s">
        <v>58</v>
      </c>
      <c r="N824" s="176">
        <v>0</v>
      </c>
      <c r="O824" s="22" t="s">
        <v>59</v>
      </c>
      <c r="P824" s="22" t="s">
        <v>78</v>
      </c>
      <c r="Q824" s="23" t="s">
        <v>903</v>
      </c>
      <c r="R824" s="23" t="s">
        <v>2362</v>
      </c>
      <c r="U824" s="23" t="s">
        <v>2363</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2364</v>
      </c>
      <c r="AU824" s="5" t="s">
        <v>334</v>
      </c>
      <c r="AV824" s="5">
        <v>11.5</v>
      </c>
      <c r="AW824" s="5" t="s">
        <v>2364</v>
      </c>
      <c r="AX824" s="5" t="s">
        <v>116</v>
      </c>
      <c r="BQ824" s="6" t="s">
        <v>2365</v>
      </c>
      <c r="BR824" s="5" t="s">
        <v>2366</v>
      </c>
    </row>
    <row r="825" spans="1:70" x14ac:dyDescent="0.2">
      <c r="A825" s="256">
        <v>1089</v>
      </c>
      <c r="B825" s="229" t="s">
        <v>2358</v>
      </c>
      <c r="C825" s="259" t="s">
        <v>2359</v>
      </c>
      <c r="D825" s="229" t="s">
        <v>2369</v>
      </c>
      <c r="E825" s="3" t="s">
        <v>101</v>
      </c>
      <c r="F825" s="26" t="s">
        <v>102</v>
      </c>
      <c r="G825" s="26" t="s">
        <v>55</v>
      </c>
      <c r="H825" s="26" t="s">
        <v>2361</v>
      </c>
      <c r="J825" s="22">
        <v>10</v>
      </c>
      <c r="L825" s="28" t="s">
        <v>57</v>
      </c>
      <c r="M825" s="22" t="s">
        <v>58</v>
      </c>
      <c r="N825" s="176">
        <v>265</v>
      </c>
      <c r="O825" s="22" t="s">
        <v>59</v>
      </c>
      <c r="P825" s="22" t="s">
        <v>78</v>
      </c>
      <c r="Q825" s="23" t="s">
        <v>903</v>
      </c>
      <c r="R825" s="23" t="s">
        <v>2362</v>
      </c>
      <c r="U825" s="23" t="s">
        <v>2363</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2364</v>
      </c>
      <c r="AU825" s="5" t="s">
        <v>334</v>
      </c>
      <c r="AV825" s="5">
        <v>11.5</v>
      </c>
      <c r="AW825" s="5" t="s">
        <v>2364</v>
      </c>
      <c r="AX825" s="5" t="s">
        <v>116</v>
      </c>
      <c r="BQ825" s="6" t="s">
        <v>2365</v>
      </c>
      <c r="BR825" s="5" t="s">
        <v>2366</v>
      </c>
    </row>
    <row r="826" spans="1:70" x14ac:dyDescent="0.2">
      <c r="A826" s="256">
        <v>1090</v>
      </c>
      <c r="B826" s="229" t="s">
        <v>2370</v>
      </c>
      <c r="C826" s="259" t="s">
        <v>2371</v>
      </c>
      <c r="D826" s="229" t="s">
        <v>2372</v>
      </c>
      <c r="E826" s="3" t="s">
        <v>101</v>
      </c>
      <c r="F826" s="26" t="s">
        <v>102</v>
      </c>
      <c r="G826" s="26" t="s">
        <v>55</v>
      </c>
      <c r="H826" s="26" t="s">
        <v>76</v>
      </c>
      <c r="I826" s="26" t="s">
        <v>2760</v>
      </c>
      <c r="J826" s="22">
        <v>1</v>
      </c>
      <c r="L826" s="28" t="s">
        <v>57</v>
      </c>
      <c r="M826" s="22" t="s">
        <v>77</v>
      </c>
      <c r="N826" s="176">
        <v>0</v>
      </c>
      <c r="O826" s="22" t="s">
        <v>59</v>
      </c>
      <c r="P826" s="22" t="s">
        <v>78</v>
      </c>
      <c r="Q826" s="23" t="s">
        <v>619</v>
      </c>
      <c r="R826" s="23" t="s">
        <v>2373</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2374</v>
      </c>
      <c r="BR826" s="5" t="s">
        <v>2375</v>
      </c>
    </row>
    <row r="827" spans="1:70" x14ac:dyDescent="0.2">
      <c r="A827" s="256">
        <v>1091</v>
      </c>
      <c r="B827" s="229" t="s">
        <v>2370</v>
      </c>
      <c r="C827" s="259" t="s">
        <v>2371</v>
      </c>
      <c r="D827" s="229" t="s">
        <v>2376</v>
      </c>
      <c r="E827" s="3" t="s">
        <v>101</v>
      </c>
      <c r="F827" s="26" t="s">
        <v>102</v>
      </c>
      <c r="G827" s="26" t="s">
        <v>55</v>
      </c>
      <c r="H827" s="26" t="s">
        <v>76</v>
      </c>
      <c r="I827" s="26" t="s">
        <v>2760</v>
      </c>
      <c r="J827" s="22">
        <v>1</v>
      </c>
      <c r="L827" s="28" t="s">
        <v>57</v>
      </c>
      <c r="M827" s="22" t="s">
        <v>77</v>
      </c>
      <c r="N827" s="176">
        <v>73</v>
      </c>
      <c r="O827" s="22" t="s">
        <v>59</v>
      </c>
      <c r="P827" s="22" t="s">
        <v>78</v>
      </c>
      <c r="Q827" s="23" t="s">
        <v>619</v>
      </c>
      <c r="R827" s="23" t="s">
        <v>2373</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2374</v>
      </c>
      <c r="BR827" s="5" t="s">
        <v>2375</v>
      </c>
    </row>
    <row r="828" spans="1:70" x14ac:dyDescent="0.2">
      <c r="A828" s="256">
        <v>1092</v>
      </c>
      <c r="B828" s="229" t="s">
        <v>2370</v>
      </c>
      <c r="C828" s="259" t="s">
        <v>2371</v>
      </c>
      <c r="D828" s="229" t="s">
        <v>2377</v>
      </c>
      <c r="E828" s="3" t="s">
        <v>101</v>
      </c>
      <c r="F828" s="26" t="s">
        <v>102</v>
      </c>
      <c r="G828" s="26" t="s">
        <v>55</v>
      </c>
      <c r="H828" s="26" t="s">
        <v>76</v>
      </c>
      <c r="I828" s="26" t="s">
        <v>2760</v>
      </c>
      <c r="J828" s="22">
        <v>2.5</v>
      </c>
      <c r="L828" s="28" t="s">
        <v>57</v>
      </c>
      <c r="M828" s="22" t="s">
        <v>77</v>
      </c>
      <c r="N828" s="176">
        <v>216</v>
      </c>
      <c r="O828" s="22" t="s">
        <v>59</v>
      </c>
      <c r="P828" s="22" t="s">
        <v>78</v>
      </c>
      <c r="Q828" s="23" t="s">
        <v>619</v>
      </c>
      <c r="R828" s="23" t="s">
        <v>2373</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2374</v>
      </c>
      <c r="BR828" s="5" t="s">
        <v>2375</v>
      </c>
    </row>
    <row r="829" spans="1:70" x14ac:dyDescent="0.2">
      <c r="A829" s="256">
        <v>1093</v>
      </c>
      <c r="B829" s="229" t="s">
        <v>2378</v>
      </c>
      <c r="C829" s="259" t="s">
        <v>2379</v>
      </c>
      <c r="D829" s="229" t="s">
        <v>2380</v>
      </c>
      <c r="E829" s="3" t="s">
        <v>101</v>
      </c>
      <c r="F829" s="26" t="s">
        <v>102</v>
      </c>
      <c r="G829" s="26" t="s">
        <v>55</v>
      </c>
      <c r="H829" s="26" t="s">
        <v>2381</v>
      </c>
      <c r="J829" s="22">
        <v>1</v>
      </c>
      <c r="L829" s="28" t="s">
        <v>57</v>
      </c>
      <c r="M829" s="22" t="s">
        <v>77</v>
      </c>
      <c r="N829" s="176">
        <v>0</v>
      </c>
      <c r="O829" s="22" t="s">
        <v>59</v>
      </c>
      <c r="P829" s="22" t="s">
        <v>78</v>
      </c>
      <c r="Q829" s="23" t="s">
        <v>2382</v>
      </c>
      <c r="R829" s="23" t="s">
        <v>2373</v>
      </c>
      <c r="V829" s="25" t="s">
        <v>613</v>
      </c>
      <c r="W829" s="65">
        <v>10</v>
      </c>
      <c r="Y829" s="25" t="s">
        <v>2383</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2374</v>
      </c>
      <c r="BR829" s="5" t="s">
        <v>2384</v>
      </c>
    </row>
    <row r="830" spans="1:70" x14ac:dyDescent="0.2">
      <c r="A830" s="256">
        <v>1094</v>
      </c>
      <c r="B830" s="229" t="s">
        <v>2378</v>
      </c>
      <c r="C830" s="259" t="s">
        <v>2379</v>
      </c>
      <c r="D830" s="229" t="s">
        <v>2385</v>
      </c>
      <c r="E830" s="3" t="s">
        <v>101</v>
      </c>
      <c r="F830" s="26" t="s">
        <v>102</v>
      </c>
      <c r="G830" s="26" t="s">
        <v>55</v>
      </c>
      <c r="H830" s="26" t="s">
        <v>2381</v>
      </c>
      <c r="J830" s="22">
        <v>1</v>
      </c>
      <c r="L830" s="28" t="s">
        <v>57</v>
      </c>
      <c r="M830" s="22" t="s">
        <v>77</v>
      </c>
      <c r="N830" s="176">
        <v>73</v>
      </c>
      <c r="O830" s="22" t="s">
        <v>59</v>
      </c>
      <c r="P830" s="22" t="s">
        <v>78</v>
      </c>
      <c r="Q830" s="23" t="s">
        <v>2382</v>
      </c>
      <c r="R830" s="23" t="s">
        <v>2373</v>
      </c>
      <c r="V830" s="25" t="s">
        <v>613</v>
      </c>
      <c r="W830" s="65">
        <v>10</v>
      </c>
      <c r="Y830" s="25" t="s">
        <v>2383</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2374</v>
      </c>
      <c r="BR830" s="5" t="s">
        <v>2384</v>
      </c>
    </row>
    <row r="831" spans="1:70" x14ac:dyDescent="0.2">
      <c r="A831" s="256">
        <v>1095</v>
      </c>
      <c r="B831" s="229" t="s">
        <v>2378</v>
      </c>
      <c r="C831" s="259" t="s">
        <v>2379</v>
      </c>
      <c r="D831" s="229" t="s">
        <v>2386</v>
      </c>
      <c r="E831" s="3" t="s">
        <v>101</v>
      </c>
      <c r="F831" s="26" t="s">
        <v>102</v>
      </c>
      <c r="G831" s="26" t="s">
        <v>55</v>
      </c>
      <c r="H831" s="26" t="s">
        <v>2381</v>
      </c>
      <c r="J831" s="22">
        <v>2.5</v>
      </c>
      <c r="L831" s="28" t="s">
        <v>57</v>
      </c>
      <c r="M831" s="22" t="s">
        <v>77</v>
      </c>
      <c r="N831" s="176">
        <v>216</v>
      </c>
      <c r="O831" s="22" t="s">
        <v>59</v>
      </c>
      <c r="P831" s="22" t="s">
        <v>78</v>
      </c>
      <c r="Q831" s="23" t="s">
        <v>2382</v>
      </c>
      <c r="R831" s="23" t="s">
        <v>2373</v>
      </c>
      <c r="V831" s="25" t="s">
        <v>613</v>
      </c>
      <c r="W831" s="65">
        <v>10</v>
      </c>
      <c r="Y831" s="25" t="s">
        <v>2383</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2374</v>
      </c>
      <c r="BR831" s="5" t="s">
        <v>2384</v>
      </c>
    </row>
    <row r="832" spans="1:70" x14ac:dyDescent="0.2">
      <c r="A832" s="257">
        <v>1096</v>
      </c>
      <c r="B832" s="229" t="s">
        <v>2387</v>
      </c>
      <c r="C832" s="259" t="s">
        <v>2388</v>
      </c>
      <c r="D832" s="229" t="s">
        <v>2389</v>
      </c>
      <c r="E832" s="3" t="s">
        <v>101</v>
      </c>
      <c r="F832" s="26" t="s">
        <v>102</v>
      </c>
      <c r="G832" s="26" t="s">
        <v>55</v>
      </c>
      <c r="H832" s="26" t="s">
        <v>2390</v>
      </c>
      <c r="I832" s="26" t="s">
        <v>2391</v>
      </c>
      <c r="J832" s="22">
        <v>10</v>
      </c>
      <c r="L832" s="28" t="s">
        <v>448</v>
      </c>
      <c r="M832" s="22" t="s">
        <v>58</v>
      </c>
      <c r="N832" s="22">
        <v>0</v>
      </c>
      <c r="O832" s="22" t="s">
        <v>59</v>
      </c>
      <c r="P832" s="22" t="s">
        <v>78</v>
      </c>
      <c r="Q832" s="23" t="s">
        <v>2392</v>
      </c>
      <c r="R832" s="23" t="s">
        <v>2393</v>
      </c>
      <c r="T832" s="23" t="s">
        <v>2394</v>
      </c>
      <c r="U832" s="23" t="s">
        <v>2395</v>
      </c>
      <c r="Z832" s="83" t="s">
        <v>62</v>
      </c>
      <c r="AA832" s="6">
        <v>12</v>
      </c>
      <c r="AD832" s="5" t="s">
        <v>79</v>
      </c>
      <c r="AI832" s="5">
        <v>19</v>
      </c>
      <c r="AJ832" s="5">
        <v>55</v>
      </c>
      <c r="BB832" s="6" t="s">
        <v>366</v>
      </c>
      <c r="BG832" s="6">
        <v>18.5</v>
      </c>
      <c r="BH832" s="6">
        <v>32</v>
      </c>
      <c r="BQ832" s="6" t="s">
        <v>213</v>
      </c>
      <c r="BR832" s="5" t="s">
        <v>2396</v>
      </c>
    </row>
    <row r="833" spans="1:70" x14ac:dyDescent="0.2">
      <c r="A833" s="257">
        <v>1097</v>
      </c>
      <c r="B833" s="229" t="s">
        <v>2387</v>
      </c>
      <c r="C833" s="259" t="s">
        <v>2388</v>
      </c>
      <c r="D833" s="229" t="s">
        <v>2397</v>
      </c>
      <c r="E833" s="3" t="s">
        <v>101</v>
      </c>
      <c r="F833" s="26" t="s">
        <v>102</v>
      </c>
      <c r="G833" s="26" t="s">
        <v>55</v>
      </c>
      <c r="H833" s="26" t="s">
        <v>2390</v>
      </c>
      <c r="I833" s="26" t="s">
        <v>2391</v>
      </c>
      <c r="J833" s="22">
        <v>10</v>
      </c>
      <c r="L833" s="28" t="s">
        <v>448</v>
      </c>
      <c r="M833" s="22" t="s">
        <v>58</v>
      </c>
      <c r="N833" s="22">
        <v>72</v>
      </c>
      <c r="O833" s="22" t="s">
        <v>59</v>
      </c>
      <c r="P833" s="22" t="s">
        <v>78</v>
      </c>
      <c r="Q833" s="23" t="s">
        <v>2392</v>
      </c>
      <c r="R833" s="23" t="s">
        <v>2393</v>
      </c>
      <c r="T833" s="23" t="s">
        <v>2394</v>
      </c>
      <c r="U833" s="23" t="s">
        <v>2395</v>
      </c>
      <c r="Z833" s="83" t="s">
        <v>62</v>
      </c>
      <c r="AA833" s="6">
        <v>8</v>
      </c>
      <c r="AD833" s="5" t="s">
        <v>79</v>
      </c>
      <c r="AI833" s="5">
        <v>19</v>
      </c>
      <c r="AJ833" s="5">
        <v>55</v>
      </c>
      <c r="BB833" s="6" t="s">
        <v>366</v>
      </c>
      <c r="BG833" s="6">
        <v>18.5</v>
      </c>
      <c r="BH833" s="6">
        <v>32</v>
      </c>
      <c r="BQ833" s="6" t="s">
        <v>213</v>
      </c>
      <c r="BR833" s="5" t="s">
        <v>2396</v>
      </c>
    </row>
    <row r="834" spans="1:70" x14ac:dyDescent="0.2">
      <c r="A834" s="257">
        <v>1098</v>
      </c>
      <c r="B834" s="229" t="s">
        <v>2387</v>
      </c>
      <c r="C834" s="259" t="s">
        <v>2388</v>
      </c>
      <c r="D834" s="229" t="s">
        <v>2398</v>
      </c>
      <c r="E834" s="3" t="s">
        <v>101</v>
      </c>
      <c r="F834" s="26" t="s">
        <v>102</v>
      </c>
      <c r="G834" s="26" t="s">
        <v>55</v>
      </c>
      <c r="H834" s="26" t="s">
        <v>2390</v>
      </c>
      <c r="I834" s="26" t="s">
        <v>2391</v>
      </c>
      <c r="J834" s="22">
        <v>10</v>
      </c>
      <c r="L834" s="28" t="s">
        <v>448</v>
      </c>
      <c r="M834" s="22" t="s">
        <v>58</v>
      </c>
      <c r="N834" s="22">
        <v>0</v>
      </c>
      <c r="O834" s="22" t="s">
        <v>59</v>
      </c>
      <c r="P834" s="22" t="s">
        <v>78</v>
      </c>
      <c r="Q834" s="23" t="s">
        <v>2392</v>
      </c>
      <c r="R834" s="23" t="s">
        <v>2393</v>
      </c>
      <c r="T834" s="23" t="s">
        <v>2394</v>
      </c>
      <c r="U834" s="23" t="s">
        <v>2395</v>
      </c>
      <c r="Z834" s="83" t="s">
        <v>62</v>
      </c>
      <c r="AA834" s="6">
        <v>8</v>
      </c>
      <c r="AD834" s="5" t="s">
        <v>79</v>
      </c>
      <c r="AI834" s="5">
        <v>19</v>
      </c>
      <c r="AJ834" s="5">
        <v>55</v>
      </c>
      <c r="BB834" s="6" t="s">
        <v>366</v>
      </c>
      <c r="BG834" s="6">
        <v>18.5</v>
      </c>
      <c r="BH834" s="6">
        <v>32</v>
      </c>
      <c r="BQ834" s="6" t="s">
        <v>213</v>
      </c>
      <c r="BR834" s="5" t="s">
        <v>2399</v>
      </c>
    </row>
    <row r="835" spans="1:70" x14ac:dyDescent="0.2">
      <c r="A835" s="257">
        <v>1099</v>
      </c>
      <c r="B835" s="229" t="s">
        <v>2387</v>
      </c>
      <c r="C835" s="259" t="s">
        <v>2388</v>
      </c>
      <c r="D835" s="229" t="s">
        <v>2400</v>
      </c>
      <c r="E835" s="3" t="s">
        <v>101</v>
      </c>
      <c r="F835" s="26" t="s">
        <v>102</v>
      </c>
      <c r="G835" s="26" t="s">
        <v>55</v>
      </c>
      <c r="H835" s="26" t="s">
        <v>2390</v>
      </c>
      <c r="I835" s="26" t="s">
        <v>2391</v>
      </c>
      <c r="J835" s="22">
        <v>10</v>
      </c>
      <c r="L835" s="28" t="s">
        <v>448</v>
      </c>
      <c r="M835" s="22" t="s">
        <v>58</v>
      </c>
      <c r="N835" s="22">
        <v>72</v>
      </c>
      <c r="O835" s="22" t="s">
        <v>59</v>
      </c>
      <c r="P835" s="22" t="s">
        <v>78</v>
      </c>
      <c r="Q835" s="23" t="s">
        <v>2392</v>
      </c>
      <c r="R835" s="23" t="s">
        <v>2393</v>
      </c>
      <c r="T835" s="23" t="s">
        <v>2394</v>
      </c>
      <c r="U835" s="23" t="s">
        <v>2395</v>
      </c>
      <c r="Z835" s="83" t="s">
        <v>62</v>
      </c>
      <c r="AA835" s="6">
        <v>8</v>
      </c>
      <c r="AD835" s="5" t="s">
        <v>79</v>
      </c>
      <c r="AI835" s="5">
        <v>19</v>
      </c>
      <c r="AJ835" s="5">
        <v>55</v>
      </c>
      <c r="BB835" s="6" t="s">
        <v>366</v>
      </c>
      <c r="BG835" s="6">
        <v>18.5</v>
      </c>
      <c r="BH835" s="6">
        <v>32</v>
      </c>
      <c r="BQ835" s="6" t="s">
        <v>213</v>
      </c>
      <c r="BR835" s="5" t="s">
        <v>2396</v>
      </c>
    </row>
    <row r="836" spans="1:70" x14ac:dyDescent="0.2">
      <c r="A836" s="254">
        <v>1102</v>
      </c>
      <c r="B836" s="229" t="s">
        <v>2174</v>
      </c>
      <c r="C836" s="259" t="s">
        <v>1976</v>
      </c>
      <c r="D836" s="229" t="s">
        <v>2831</v>
      </c>
      <c r="E836" s="3" t="s">
        <v>1960</v>
      </c>
      <c r="F836" s="26" t="s">
        <v>102</v>
      </c>
      <c r="G836" s="26" t="s">
        <v>55</v>
      </c>
      <c r="H836" s="26" t="s">
        <v>2401</v>
      </c>
      <c r="J836" s="22">
        <v>0.125</v>
      </c>
      <c r="L836" s="28" t="s">
        <v>57</v>
      </c>
      <c r="M836" s="22" t="s">
        <v>58</v>
      </c>
      <c r="N836" s="22">
        <v>25</v>
      </c>
      <c r="O836" s="22" t="s">
        <v>59</v>
      </c>
      <c r="P836" s="22" t="s">
        <v>78</v>
      </c>
      <c r="R836" s="23" t="s">
        <v>2402</v>
      </c>
      <c r="U836" s="23" t="s">
        <v>1978</v>
      </c>
      <c r="V836" s="25" t="s">
        <v>642</v>
      </c>
      <c r="W836" s="65" t="s">
        <v>2403</v>
      </c>
      <c r="X836" s="106" t="s">
        <v>2405</v>
      </c>
      <c r="Z836" s="83" t="s">
        <v>62</v>
      </c>
      <c r="AA836" s="6">
        <v>12</v>
      </c>
      <c r="AB836" s="6">
        <v>6</v>
      </c>
      <c r="AD836" s="5" t="s">
        <v>79</v>
      </c>
      <c r="AI836" s="5">
        <v>21</v>
      </c>
      <c r="AJ836" s="5">
        <v>39</v>
      </c>
      <c r="BQ836" s="6" t="s">
        <v>213</v>
      </c>
      <c r="BR836" s="5" t="s">
        <v>2404</v>
      </c>
    </row>
    <row r="837" spans="1:70" x14ac:dyDescent="0.2">
      <c r="A837" s="254">
        <v>1103</v>
      </c>
      <c r="B837" s="229" t="s">
        <v>2406</v>
      </c>
      <c r="C837" s="259" t="s">
        <v>2407</v>
      </c>
      <c r="D837" s="229" t="s">
        <v>2095</v>
      </c>
      <c r="E837" s="3" t="s">
        <v>2039</v>
      </c>
      <c r="F837" s="26" t="s">
        <v>102</v>
      </c>
      <c r="G837" s="26" t="s">
        <v>55</v>
      </c>
      <c r="H837" s="26" t="s">
        <v>56</v>
      </c>
      <c r="J837" s="22">
        <v>1</v>
      </c>
      <c r="L837" s="28" t="s">
        <v>57</v>
      </c>
      <c r="M837" s="22" t="s">
        <v>58</v>
      </c>
      <c r="N837" s="22" t="s">
        <v>2408</v>
      </c>
      <c r="O837" s="22" t="s">
        <v>59</v>
      </c>
      <c r="P837" s="22" t="s">
        <v>2832</v>
      </c>
      <c r="R837" s="23" t="s">
        <v>2833</v>
      </c>
      <c r="V837" s="25" t="s">
        <v>642</v>
      </c>
      <c r="Y837" s="25" t="s">
        <v>2410</v>
      </c>
      <c r="Z837" s="83" t="s">
        <v>62</v>
      </c>
      <c r="AA837" s="6">
        <v>20</v>
      </c>
      <c r="AB837" s="6">
        <v>0</v>
      </c>
      <c r="AD837" s="5" t="s">
        <v>79</v>
      </c>
      <c r="AI837" s="5">
        <v>20</v>
      </c>
      <c r="AJ837" s="5">
        <v>44</v>
      </c>
      <c r="AL837" s="6" t="s">
        <v>80</v>
      </c>
      <c r="AQ837" s="6">
        <v>59</v>
      </c>
      <c r="AR837" s="6">
        <v>100</v>
      </c>
      <c r="BQ837" s="6" t="s">
        <v>213</v>
      </c>
      <c r="BR837" s="5" t="s">
        <v>2834</v>
      </c>
    </row>
    <row r="838" spans="1:70" x14ac:dyDescent="0.2">
      <c r="A838" s="254">
        <v>1104</v>
      </c>
      <c r="B838" s="229" t="s">
        <v>2406</v>
      </c>
      <c r="C838" s="259" t="s">
        <v>2407</v>
      </c>
      <c r="D838" s="229" t="s">
        <v>2411</v>
      </c>
      <c r="E838" s="3" t="s">
        <v>2039</v>
      </c>
      <c r="F838" s="26" t="s">
        <v>102</v>
      </c>
      <c r="G838" s="26" t="s">
        <v>55</v>
      </c>
      <c r="H838" s="26" t="s">
        <v>56</v>
      </c>
      <c r="J838" s="22">
        <v>1</v>
      </c>
      <c r="L838" s="28" t="s">
        <v>57</v>
      </c>
      <c r="M838" s="22" t="s">
        <v>58</v>
      </c>
      <c r="N838" s="22" t="s">
        <v>2412</v>
      </c>
      <c r="O838" s="22" t="s">
        <v>59</v>
      </c>
      <c r="P838" s="22" t="s">
        <v>2832</v>
      </c>
      <c r="R838" s="23" t="s">
        <v>2833</v>
      </c>
      <c r="V838" s="25" t="s">
        <v>642</v>
      </c>
      <c r="Y838" s="25" t="s">
        <v>2410</v>
      </c>
      <c r="Z838" s="83" t="s">
        <v>62</v>
      </c>
      <c r="AA838" s="6">
        <v>20</v>
      </c>
      <c r="AB838" s="6">
        <v>0</v>
      </c>
      <c r="AD838" s="5" t="s">
        <v>79</v>
      </c>
      <c r="AI838" s="5">
        <v>20</v>
      </c>
      <c r="AJ838" s="5">
        <v>44</v>
      </c>
      <c r="AL838" s="6" t="s">
        <v>80</v>
      </c>
      <c r="AQ838" s="6">
        <v>59</v>
      </c>
      <c r="AR838" s="6">
        <v>100</v>
      </c>
      <c r="BQ838" s="6" t="s">
        <v>213</v>
      </c>
      <c r="BR838" s="5" t="s">
        <v>2834</v>
      </c>
    </row>
    <row r="839" spans="1:70" x14ac:dyDescent="0.2">
      <c r="A839" s="254">
        <v>1105</v>
      </c>
      <c r="B839" s="229" t="s">
        <v>2406</v>
      </c>
      <c r="C839" s="259" t="s">
        <v>2407</v>
      </c>
      <c r="D839" s="229" t="s">
        <v>2413</v>
      </c>
      <c r="E839" s="3" t="s">
        <v>1092</v>
      </c>
      <c r="F839" s="26" t="s">
        <v>102</v>
      </c>
      <c r="G839" s="26" t="s">
        <v>55</v>
      </c>
      <c r="H839" s="26" t="s">
        <v>156</v>
      </c>
      <c r="J839" s="22" t="s">
        <v>2835</v>
      </c>
      <c r="L839" s="28" t="s">
        <v>57</v>
      </c>
      <c r="M839" s="22" t="s">
        <v>58</v>
      </c>
      <c r="N839" s="22" t="s">
        <v>2624</v>
      </c>
      <c r="O839" s="22" t="s">
        <v>59</v>
      </c>
      <c r="P839" s="22" t="s">
        <v>2414</v>
      </c>
      <c r="Q839" s="23" t="s">
        <v>2415</v>
      </c>
      <c r="R839" s="23" t="s">
        <v>2416</v>
      </c>
      <c r="V839" s="25" t="s">
        <v>642</v>
      </c>
      <c r="Y839" s="25" t="s">
        <v>2410</v>
      </c>
      <c r="Z839" s="83" t="s">
        <v>62</v>
      </c>
      <c r="AA839" s="6">
        <v>20</v>
      </c>
      <c r="AB839" s="6">
        <v>0</v>
      </c>
      <c r="AD839" s="5" t="s">
        <v>79</v>
      </c>
      <c r="AI839" s="5">
        <v>20</v>
      </c>
      <c r="AJ839" s="5">
        <v>44</v>
      </c>
      <c r="AL839" s="6" t="s">
        <v>80</v>
      </c>
      <c r="AQ839" s="6">
        <v>59</v>
      </c>
      <c r="AR839" s="6">
        <v>100</v>
      </c>
      <c r="BQ839" s="6" t="s">
        <v>213</v>
      </c>
      <c r="BR839" s="5" t="s">
        <v>2834</v>
      </c>
    </row>
    <row r="840" spans="1:70" x14ac:dyDescent="0.2">
      <c r="A840" s="254">
        <v>1106</v>
      </c>
      <c r="B840" s="229" t="s">
        <v>2406</v>
      </c>
      <c r="C840" s="259" t="s">
        <v>2407</v>
      </c>
      <c r="D840" s="229" t="s">
        <v>2417</v>
      </c>
      <c r="E840" s="3" t="s">
        <v>1092</v>
      </c>
      <c r="F840" s="26" t="s">
        <v>102</v>
      </c>
      <c r="G840" s="26" t="s">
        <v>55</v>
      </c>
      <c r="H840" s="26" t="s">
        <v>156</v>
      </c>
      <c r="J840" s="22" t="s">
        <v>2835</v>
      </c>
      <c r="L840" s="28" t="s">
        <v>57</v>
      </c>
      <c r="M840" s="22" t="s">
        <v>58</v>
      </c>
      <c r="N840" s="22" t="s">
        <v>2624</v>
      </c>
      <c r="O840" s="22" t="s">
        <v>59</v>
      </c>
      <c r="P840" s="22" t="s">
        <v>2414</v>
      </c>
      <c r="Q840" s="23" t="s">
        <v>2415</v>
      </c>
      <c r="R840" s="23" t="s">
        <v>2416</v>
      </c>
      <c r="V840" s="25" t="s">
        <v>642</v>
      </c>
      <c r="Y840" s="25" t="s">
        <v>2410</v>
      </c>
      <c r="Z840" s="83" t="s">
        <v>62</v>
      </c>
      <c r="AA840" s="6">
        <v>20</v>
      </c>
      <c r="AB840" s="6">
        <v>0</v>
      </c>
      <c r="AD840" s="5" t="s">
        <v>79</v>
      </c>
      <c r="AI840" s="5">
        <v>20</v>
      </c>
      <c r="AJ840" s="5">
        <v>44</v>
      </c>
      <c r="AL840" s="6" t="s">
        <v>80</v>
      </c>
      <c r="AQ840" s="6">
        <v>59</v>
      </c>
      <c r="AR840" s="6">
        <v>100</v>
      </c>
      <c r="BQ840" s="6" t="s">
        <v>213</v>
      </c>
      <c r="BR840" s="5" t="s">
        <v>2834</v>
      </c>
    </row>
    <row r="841" spans="1:70" x14ac:dyDescent="0.2">
      <c r="A841" s="257">
        <v>1107</v>
      </c>
      <c r="B841" s="229" t="s">
        <v>2418</v>
      </c>
      <c r="C841" s="259" t="s">
        <v>2419</v>
      </c>
      <c r="D841" s="229" t="s">
        <v>2420</v>
      </c>
      <c r="E841" s="3" t="s">
        <v>101</v>
      </c>
      <c r="F841" s="26" t="s">
        <v>102</v>
      </c>
      <c r="G841" s="26" t="s">
        <v>55</v>
      </c>
      <c r="H841" s="26" t="s">
        <v>2421</v>
      </c>
      <c r="J841" s="22">
        <v>15</v>
      </c>
      <c r="L841" s="28" t="s">
        <v>57</v>
      </c>
      <c r="M841" s="22" t="s">
        <v>58</v>
      </c>
      <c r="N841" s="22">
        <v>0</v>
      </c>
      <c r="O841" s="22" t="s">
        <v>59</v>
      </c>
      <c r="P841" s="22" t="s">
        <v>78</v>
      </c>
      <c r="Q841" s="23" t="s">
        <v>2422</v>
      </c>
      <c r="R841" s="23" t="s">
        <v>2423</v>
      </c>
      <c r="T841" s="23">
        <v>150</v>
      </c>
      <c r="V841" s="25" t="s">
        <v>613</v>
      </c>
      <c r="W841" s="65">
        <v>3</v>
      </c>
      <c r="X841" s="106" t="s">
        <v>202</v>
      </c>
      <c r="Y841" s="25" t="s">
        <v>2424</v>
      </c>
      <c r="Z841" s="83" t="s">
        <v>62</v>
      </c>
      <c r="AA841" s="6">
        <v>9</v>
      </c>
      <c r="AB841" s="6">
        <v>9</v>
      </c>
      <c r="AD841" s="5" t="s">
        <v>79</v>
      </c>
      <c r="AI841" s="5">
        <v>19</v>
      </c>
      <c r="AJ841" s="5">
        <v>28</v>
      </c>
      <c r="AL841" s="6" t="s">
        <v>80</v>
      </c>
      <c r="AQ841" s="6">
        <v>55</v>
      </c>
      <c r="AR841" s="6">
        <v>80</v>
      </c>
      <c r="BQ841" s="6" t="s">
        <v>353</v>
      </c>
      <c r="BR841" s="5" t="s">
        <v>2425</v>
      </c>
    </row>
    <row r="842" spans="1:70" x14ac:dyDescent="0.2">
      <c r="A842" s="257">
        <v>1108</v>
      </c>
      <c r="B842" s="229" t="s">
        <v>2418</v>
      </c>
      <c r="C842" s="259" t="s">
        <v>2419</v>
      </c>
      <c r="D842" s="229" t="s">
        <v>2426</v>
      </c>
      <c r="E842" s="3" t="s">
        <v>101</v>
      </c>
      <c r="F842" s="26" t="s">
        <v>102</v>
      </c>
      <c r="G842" s="26" t="s">
        <v>55</v>
      </c>
      <c r="H842" s="26" t="s">
        <v>2421</v>
      </c>
      <c r="J842" s="22">
        <v>15</v>
      </c>
      <c r="L842" s="28" t="s">
        <v>57</v>
      </c>
      <c r="M842" s="22" t="s">
        <v>58</v>
      </c>
      <c r="N842" s="22">
        <v>25</v>
      </c>
      <c r="O842" s="22" t="s">
        <v>59</v>
      </c>
      <c r="P842" s="22" t="s">
        <v>78</v>
      </c>
      <c r="Q842" s="23" t="s">
        <v>2422</v>
      </c>
      <c r="R842" s="23" t="s">
        <v>2427</v>
      </c>
      <c r="T842" s="23">
        <v>150</v>
      </c>
      <c r="V842" s="25" t="s">
        <v>613</v>
      </c>
      <c r="W842" s="65">
        <v>3</v>
      </c>
      <c r="X842" s="106" t="s">
        <v>202</v>
      </c>
      <c r="Y842" s="25" t="s">
        <v>2424</v>
      </c>
      <c r="Z842" s="83" t="s">
        <v>62</v>
      </c>
      <c r="AA842" s="6">
        <v>9</v>
      </c>
      <c r="AB842" s="6">
        <v>9</v>
      </c>
      <c r="AD842" s="5" t="s">
        <v>79</v>
      </c>
      <c r="AI842" s="5">
        <v>19</v>
      </c>
      <c r="AJ842" s="5">
        <v>28</v>
      </c>
      <c r="AL842" s="6" t="s">
        <v>80</v>
      </c>
      <c r="AQ842" s="6">
        <v>55</v>
      </c>
      <c r="AR842" s="6">
        <v>80</v>
      </c>
      <c r="BQ842" s="6" t="s">
        <v>353</v>
      </c>
      <c r="BR842" s="5" t="s">
        <v>2425</v>
      </c>
    </row>
    <row r="843" spans="1:70" x14ac:dyDescent="0.2">
      <c r="A843" s="257">
        <v>1109</v>
      </c>
      <c r="B843" s="229" t="s">
        <v>2418</v>
      </c>
      <c r="C843" s="259" t="s">
        <v>2419</v>
      </c>
      <c r="D843" s="229" t="s">
        <v>382</v>
      </c>
      <c r="E843" s="3" t="s">
        <v>382</v>
      </c>
      <c r="F843" s="26" t="s">
        <v>102</v>
      </c>
      <c r="G843" s="26" t="s">
        <v>55</v>
      </c>
      <c r="H843" s="26" t="s">
        <v>56</v>
      </c>
      <c r="J843" s="22">
        <v>80</v>
      </c>
      <c r="L843" s="28" t="s">
        <v>57</v>
      </c>
      <c r="M843" s="22" t="s">
        <v>58</v>
      </c>
      <c r="N843" s="22" t="s">
        <v>2428</v>
      </c>
      <c r="O843" s="22" t="s">
        <v>59</v>
      </c>
      <c r="P843" s="22" t="s">
        <v>91</v>
      </c>
      <c r="Q843" s="23" t="s">
        <v>2429</v>
      </c>
      <c r="R843" s="23" t="s">
        <v>2430</v>
      </c>
      <c r="Z843" s="83" t="s">
        <v>62</v>
      </c>
      <c r="AA843" s="6">
        <v>9</v>
      </c>
      <c r="AB843" s="6">
        <v>9</v>
      </c>
      <c r="AD843" s="5" t="s">
        <v>79</v>
      </c>
      <c r="AI843" s="5">
        <v>19</v>
      </c>
      <c r="AJ843" s="5">
        <v>28</v>
      </c>
      <c r="AL843" s="6" t="s">
        <v>80</v>
      </c>
      <c r="AQ843" s="6">
        <v>55</v>
      </c>
      <c r="AR843" s="6">
        <v>80</v>
      </c>
      <c r="BQ843" s="6" t="s">
        <v>353</v>
      </c>
      <c r="BR843" s="5" t="s">
        <v>2425</v>
      </c>
    </row>
    <row r="844" spans="1:70" x14ac:dyDescent="0.2">
      <c r="A844" s="257">
        <v>1110</v>
      </c>
      <c r="B844" s="229" t="s">
        <v>2431</v>
      </c>
      <c r="C844" s="259" t="s">
        <v>2432</v>
      </c>
      <c r="D844" s="229" t="s">
        <v>2433</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2431</v>
      </c>
      <c r="C845" s="259" t="s">
        <v>2432</v>
      </c>
      <c r="D845" s="229" t="s">
        <v>2434</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2435</v>
      </c>
      <c r="C846" s="259" t="s">
        <v>2436</v>
      </c>
      <c r="D846" s="229" t="s">
        <v>2437</v>
      </c>
    </row>
    <row r="847" spans="1:70" x14ac:dyDescent="0.2">
      <c r="A847" s="91">
        <v>1113</v>
      </c>
      <c r="B847" s="229" t="s">
        <v>2406</v>
      </c>
      <c r="C847" s="259" t="s">
        <v>2407</v>
      </c>
      <c r="D847" s="229" t="s">
        <v>2840</v>
      </c>
      <c r="E847" s="3" t="s">
        <v>2039</v>
      </c>
      <c r="F847" s="26" t="s">
        <v>102</v>
      </c>
      <c r="G847" s="26" t="s">
        <v>55</v>
      </c>
      <c r="H847" s="26" t="s">
        <v>56</v>
      </c>
      <c r="J847" s="22">
        <v>1</v>
      </c>
      <c r="L847" s="28" t="s">
        <v>57</v>
      </c>
      <c r="M847" s="22" t="s">
        <v>58</v>
      </c>
      <c r="N847" s="22" t="s">
        <v>2412</v>
      </c>
      <c r="O847" s="22" t="s">
        <v>59</v>
      </c>
      <c r="P847" s="22" t="s">
        <v>2832</v>
      </c>
      <c r="R847" s="23" t="s">
        <v>2833</v>
      </c>
      <c r="V847" s="25" t="s">
        <v>642</v>
      </c>
      <c r="Y847" s="25" t="s">
        <v>2410</v>
      </c>
      <c r="Z847" s="83" t="s">
        <v>62</v>
      </c>
      <c r="AA847" s="6">
        <v>20</v>
      </c>
      <c r="AB847" s="6">
        <v>0</v>
      </c>
      <c r="AD847" s="5" t="s">
        <v>79</v>
      </c>
      <c r="AI847" s="5">
        <v>20</v>
      </c>
      <c r="AJ847" s="5">
        <v>44</v>
      </c>
      <c r="AL847" s="6" t="s">
        <v>80</v>
      </c>
      <c r="AQ847" s="6">
        <v>59</v>
      </c>
      <c r="AR847" s="6">
        <v>100</v>
      </c>
      <c r="BQ847" s="6" t="s">
        <v>213</v>
      </c>
      <c r="BR847" s="5" t="s">
        <v>2834</v>
      </c>
    </row>
    <row r="848" spans="1:70" x14ac:dyDescent="0.2">
      <c r="A848" s="91">
        <v>1114</v>
      </c>
      <c r="B848" s="229" t="s">
        <v>2406</v>
      </c>
      <c r="C848" s="259" t="s">
        <v>2407</v>
      </c>
      <c r="D848" s="229" t="s">
        <v>2841</v>
      </c>
      <c r="E848" s="3" t="s">
        <v>1092</v>
      </c>
      <c r="F848" s="26" t="s">
        <v>102</v>
      </c>
      <c r="G848" s="26" t="s">
        <v>55</v>
      </c>
      <c r="H848" s="26" t="s">
        <v>156</v>
      </c>
      <c r="J848" s="22" t="s">
        <v>2835</v>
      </c>
      <c r="L848" s="28" t="s">
        <v>57</v>
      </c>
      <c r="M848" s="22" t="s">
        <v>58</v>
      </c>
      <c r="N848" s="22" t="s">
        <v>2624</v>
      </c>
      <c r="O848" s="22" t="s">
        <v>59</v>
      </c>
      <c r="P848" s="22" t="s">
        <v>2414</v>
      </c>
      <c r="Q848" s="23" t="s">
        <v>2415</v>
      </c>
      <c r="R848" s="23" t="s">
        <v>2416</v>
      </c>
      <c r="V848" s="25" t="s">
        <v>642</v>
      </c>
      <c r="Y848" s="25" t="s">
        <v>2410</v>
      </c>
      <c r="Z848" s="83" t="s">
        <v>62</v>
      </c>
      <c r="AA848" s="6">
        <v>20</v>
      </c>
      <c r="AB848" s="6">
        <v>0</v>
      </c>
      <c r="AD848" s="5" t="s">
        <v>79</v>
      </c>
      <c r="AI848" s="5">
        <v>20</v>
      </c>
      <c r="AJ848" s="5">
        <v>44</v>
      </c>
      <c r="AL848" s="6" t="s">
        <v>80</v>
      </c>
      <c r="AQ848" s="6">
        <v>59</v>
      </c>
      <c r="AR848" s="6">
        <v>100</v>
      </c>
      <c r="BQ848" s="6" t="s">
        <v>213</v>
      </c>
      <c r="BR848" s="5" t="s">
        <v>2834</v>
      </c>
    </row>
    <row r="849" spans="1:70" x14ac:dyDescent="0.2">
      <c r="A849" s="257">
        <v>1115</v>
      </c>
      <c r="B849" s="229" t="s">
        <v>2431</v>
      </c>
      <c r="C849" s="259" t="s">
        <v>2432</v>
      </c>
      <c r="D849" s="229" t="s">
        <v>2433</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2431</v>
      </c>
      <c r="C850" s="259" t="s">
        <v>2432</v>
      </c>
      <c r="D850" s="229" t="s">
        <v>2434</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2438</v>
      </c>
      <c r="C851" s="259" t="s">
        <v>2808</v>
      </c>
      <c r="D851" s="229" t="s">
        <v>2439</v>
      </c>
      <c r="E851" s="3" t="s">
        <v>101</v>
      </c>
      <c r="F851" s="26" t="s">
        <v>102</v>
      </c>
      <c r="G851" s="26" t="s">
        <v>55</v>
      </c>
      <c r="H851" s="26" t="s">
        <v>2259</v>
      </c>
      <c r="J851" s="22">
        <v>1</v>
      </c>
      <c r="L851" s="28" t="s">
        <v>57</v>
      </c>
      <c r="M851" s="22" t="s">
        <v>58</v>
      </c>
      <c r="N851" s="22">
        <v>0</v>
      </c>
      <c r="O851" s="22" t="s">
        <v>59</v>
      </c>
      <c r="P851" s="22" t="s">
        <v>78</v>
      </c>
      <c r="Q851" s="23" t="s">
        <v>2440</v>
      </c>
      <c r="R851" s="23" t="s">
        <v>2441</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2442</v>
      </c>
      <c r="BR851" s="5" t="s">
        <v>2443</v>
      </c>
    </row>
    <row r="852" spans="1:70" x14ac:dyDescent="0.2">
      <c r="A852" s="257">
        <v>2001</v>
      </c>
      <c r="B852" s="229" t="s">
        <v>2438</v>
      </c>
      <c r="C852" s="259" t="s">
        <v>2808</v>
      </c>
      <c r="D852" s="229" t="s">
        <v>2743</v>
      </c>
      <c r="E852" s="3" t="s">
        <v>101</v>
      </c>
      <c r="F852" s="26" t="s">
        <v>102</v>
      </c>
      <c r="G852" s="26" t="s">
        <v>55</v>
      </c>
      <c r="H852" s="26" t="s">
        <v>2259</v>
      </c>
      <c r="J852" s="22">
        <v>1</v>
      </c>
      <c r="L852" s="28" t="s">
        <v>57</v>
      </c>
      <c r="M852" s="22" t="s">
        <v>58</v>
      </c>
      <c r="N852" s="22">
        <v>0</v>
      </c>
      <c r="O852" s="22" t="s">
        <v>59</v>
      </c>
      <c r="P852" s="22" t="s">
        <v>78</v>
      </c>
      <c r="Q852" s="23" t="s">
        <v>2440</v>
      </c>
      <c r="R852" s="23" t="s">
        <v>2441</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2444</v>
      </c>
      <c r="BR852" s="5" t="s">
        <v>2443</v>
      </c>
    </row>
    <row r="853" spans="1:70" x14ac:dyDescent="0.2">
      <c r="A853" s="257">
        <v>2002</v>
      </c>
      <c r="B853" s="229" t="s">
        <v>2438</v>
      </c>
      <c r="C853" s="259" t="s">
        <v>2808</v>
      </c>
      <c r="D853" s="229" t="s">
        <v>2445</v>
      </c>
      <c r="E853" s="3" t="s">
        <v>101</v>
      </c>
      <c r="F853" s="26" t="s">
        <v>102</v>
      </c>
      <c r="G853" s="26" t="s">
        <v>55</v>
      </c>
      <c r="H853" s="26" t="s">
        <v>2446</v>
      </c>
      <c r="J853" s="22">
        <v>1</v>
      </c>
      <c r="L853" s="28" t="s">
        <v>57</v>
      </c>
      <c r="M853" s="22" t="s">
        <v>58</v>
      </c>
      <c r="N853" s="22">
        <v>156</v>
      </c>
      <c r="O853" s="22" t="s">
        <v>59</v>
      </c>
      <c r="P853" s="22" t="s">
        <v>78</v>
      </c>
      <c r="Q853" s="23" t="s">
        <v>2440</v>
      </c>
      <c r="R853" s="23" t="s">
        <v>2441</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2442</v>
      </c>
      <c r="BR853" s="5" t="s">
        <v>2443</v>
      </c>
    </row>
    <row r="854" spans="1:70" x14ac:dyDescent="0.2">
      <c r="A854" s="257">
        <v>2003</v>
      </c>
      <c r="B854" s="229" t="s">
        <v>2438</v>
      </c>
      <c r="C854" s="259" t="s">
        <v>2808</v>
      </c>
      <c r="D854" s="229" t="s">
        <v>2744</v>
      </c>
      <c r="E854" s="3" t="s">
        <v>101</v>
      </c>
      <c r="F854" s="26" t="s">
        <v>102</v>
      </c>
      <c r="G854" s="26" t="s">
        <v>55</v>
      </c>
      <c r="H854" s="26" t="s">
        <v>2446</v>
      </c>
      <c r="J854" s="22">
        <v>1</v>
      </c>
      <c r="L854" s="28" t="s">
        <v>57</v>
      </c>
      <c r="M854" s="22" t="s">
        <v>58</v>
      </c>
      <c r="N854" s="22">
        <v>156</v>
      </c>
      <c r="O854" s="22" t="s">
        <v>59</v>
      </c>
      <c r="P854" s="22" t="s">
        <v>78</v>
      </c>
      <c r="Q854" s="23" t="s">
        <v>2440</v>
      </c>
      <c r="R854" s="23" t="s">
        <v>2441</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2444</v>
      </c>
      <c r="BR854" s="5" t="s">
        <v>2443</v>
      </c>
    </row>
    <row r="855" spans="1:70" x14ac:dyDescent="0.2">
      <c r="A855" s="257">
        <v>2004</v>
      </c>
      <c r="B855" s="229" t="s">
        <v>2438</v>
      </c>
      <c r="C855" s="259" t="s">
        <v>2808</v>
      </c>
      <c r="D855" s="229" t="s">
        <v>2447</v>
      </c>
      <c r="E855" s="3" t="s">
        <v>101</v>
      </c>
      <c r="F855" s="26" t="s">
        <v>102</v>
      </c>
      <c r="G855" s="26" t="s">
        <v>55</v>
      </c>
      <c r="H855" s="26" t="s">
        <v>2446</v>
      </c>
      <c r="J855" s="22">
        <v>1</v>
      </c>
      <c r="L855" s="28" t="s">
        <v>57</v>
      </c>
      <c r="M855" s="22" t="s">
        <v>58</v>
      </c>
      <c r="N855" s="22">
        <v>72</v>
      </c>
      <c r="O855" s="22" t="s">
        <v>59</v>
      </c>
      <c r="P855" s="22" t="s">
        <v>78</v>
      </c>
      <c r="Q855" s="23" t="s">
        <v>2440</v>
      </c>
      <c r="R855" s="23" t="s">
        <v>2441</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2442</v>
      </c>
      <c r="BR855" s="5" t="s">
        <v>2443</v>
      </c>
    </row>
    <row r="856" spans="1:70" x14ac:dyDescent="0.2">
      <c r="A856" s="257">
        <v>2005</v>
      </c>
      <c r="B856" s="229" t="s">
        <v>2438</v>
      </c>
      <c r="C856" s="259" t="s">
        <v>2808</v>
      </c>
      <c r="D856" s="229" t="s">
        <v>2745</v>
      </c>
      <c r="E856" s="3" t="s">
        <v>101</v>
      </c>
      <c r="F856" s="26" t="s">
        <v>102</v>
      </c>
      <c r="G856" s="26" t="s">
        <v>55</v>
      </c>
      <c r="H856" s="26" t="s">
        <v>2446</v>
      </c>
      <c r="J856" s="22">
        <v>1</v>
      </c>
      <c r="L856" s="28" t="s">
        <v>57</v>
      </c>
      <c r="M856" s="22" t="s">
        <v>58</v>
      </c>
      <c r="N856" s="22">
        <v>72</v>
      </c>
      <c r="O856" s="22" t="s">
        <v>59</v>
      </c>
      <c r="P856" s="22" t="s">
        <v>78</v>
      </c>
      <c r="Q856" s="23" t="s">
        <v>2440</v>
      </c>
      <c r="R856" s="23" t="s">
        <v>2441</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2444</v>
      </c>
      <c r="BR856" s="5" t="s">
        <v>2443</v>
      </c>
    </row>
    <row r="857" spans="1:70" x14ac:dyDescent="0.2">
      <c r="A857" s="256">
        <v>2006</v>
      </c>
      <c r="B857" s="229" t="s">
        <v>2448</v>
      </c>
      <c r="C857" s="259" t="s">
        <v>2809</v>
      </c>
      <c r="D857" s="229" t="s">
        <v>2449</v>
      </c>
      <c r="E857" s="3" t="s">
        <v>101</v>
      </c>
      <c r="F857" s="26" t="s">
        <v>102</v>
      </c>
      <c r="G857" s="26" t="s">
        <v>75</v>
      </c>
      <c r="H857" s="26" t="s">
        <v>2450</v>
      </c>
      <c r="I857" s="26" t="s">
        <v>2451</v>
      </c>
      <c r="J857" s="22">
        <v>2.5000000000000001E-2</v>
      </c>
      <c r="L857" s="28" t="s">
        <v>106</v>
      </c>
      <c r="M857" s="22" t="s">
        <v>77</v>
      </c>
      <c r="N857" s="22">
        <v>0</v>
      </c>
      <c r="O857" s="22" t="s">
        <v>59</v>
      </c>
      <c r="P857" s="22" t="s">
        <v>2452</v>
      </c>
      <c r="Q857" s="23" t="s">
        <v>619</v>
      </c>
      <c r="R857" s="23" t="s">
        <v>2453</v>
      </c>
      <c r="S857" s="24">
        <v>1</v>
      </c>
      <c r="Z857" s="83" t="s">
        <v>62</v>
      </c>
      <c r="AA857" s="6">
        <v>20</v>
      </c>
      <c r="AB857" s="6">
        <v>10</v>
      </c>
      <c r="AC857" s="5" t="s">
        <v>2454</v>
      </c>
      <c r="AD857" s="5" t="s">
        <v>79</v>
      </c>
      <c r="AE857" s="5" t="s">
        <v>334</v>
      </c>
      <c r="AF857" s="5" t="s">
        <v>2455</v>
      </c>
      <c r="AG857" s="5" t="s">
        <v>79</v>
      </c>
      <c r="AH857" s="5" t="s">
        <v>116</v>
      </c>
      <c r="AK857" s="6" t="s">
        <v>2456</v>
      </c>
      <c r="AL857" s="6" t="s">
        <v>80</v>
      </c>
      <c r="AM857" s="6" t="s">
        <v>334</v>
      </c>
      <c r="AN857" s="6" t="s">
        <v>2457</v>
      </c>
      <c r="AO857" s="6" t="s">
        <v>80</v>
      </c>
      <c r="AP857" s="6" t="s">
        <v>116</v>
      </c>
      <c r="BQ857" s="6" t="s">
        <v>2458</v>
      </c>
      <c r="BR857" s="5" t="s">
        <v>2459</v>
      </c>
    </row>
    <row r="858" spans="1:70" x14ac:dyDescent="0.2">
      <c r="A858" s="256">
        <v>2007</v>
      </c>
      <c r="B858" s="229" t="s">
        <v>2448</v>
      </c>
      <c r="C858" s="259" t="s">
        <v>2809</v>
      </c>
      <c r="D858" s="229" t="s">
        <v>2369</v>
      </c>
      <c r="E858" s="3" t="s">
        <v>101</v>
      </c>
      <c r="F858" s="26" t="s">
        <v>102</v>
      </c>
      <c r="G858" s="26" t="s">
        <v>75</v>
      </c>
      <c r="H858" s="26" t="s">
        <v>2450</v>
      </c>
      <c r="I858" s="26" t="s">
        <v>2451</v>
      </c>
      <c r="J858" s="22">
        <v>2.5000000000000001E-2</v>
      </c>
      <c r="L858" s="28" t="s">
        <v>106</v>
      </c>
      <c r="M858" s="22" t="s">
        <v>77</v>
      </c>
      <c r="N858" s="22">
        <v>339</v>
      </c>
      <c r="O858" s="22" t="s">
        <v>59</v>
      </c>
      <c r="P858" s="22" t="s">
        <v>2460</v>
      </c>
      <c r="Q858" s="23" t="s">
        <v>619</v>
      </c>
      <c r="R858" s="23" t="s">
        <v>2453</v>
      </c>
      <c r="S858" s="24">
        <v>1</v>
      </c>
      <c r="Z858" s="83" t="s">
        <v>62</v>
      </c>
      <c r="AA858" s="6">
        <v>20</v>
      </c>
      <c r="AB858" s="6">
        <v>10</v>
      </c>
      <c r="AC858" s="5" t="s">
        <v>2454</v>
      </c>
      <c r="AD858" s="5" t="s">
        <v>79</v>
      </c>
      <c r="AE858" s="5" t="s">
        <v>334</v>
      </c>
      <c r="AF858" s="5" t="s">
        <v>2455</v>
      </c>
      <c r="AG858" s="5" t="s">
        <v>79</v>
      </c>
      <c r="AH858" s="5" t="s">
        <v>116</v>
      </c>
      <c r="AK858" s="6" t="s">
        <v>2456</v>
      </c>
      <c r="AL858" s="6" t="s">
        <v>80</v>
      </c>
      <c r="AM858" s="6" t="s">
        <v>334</v>
      </c>
      <c r="AN858" s="6" t="s">
        <v>2457</v>
      </c>
      <c r="AO858" s="6" t="s">
        <v>80</v>
      </c>
      <c r="AP858" s="6" t="s">
        <v>116</v>
      </c>
      <c r="BQ858" s="6" t="s">
        <v>2458</v>
      </c>
      <c r="BR858" s="5" t="s">
        <v>2459</v>
      </c>
    </row>
    <row r="859" spans="1:70" x14ac:dyDescent="0.2">
      <c r="A859" s="254">
        <v>2008</v>
      </c>
      <c r="B859" s="229" t="s">
        <v>2461</v>
      </c>
      <c r="C859" s="259" t="s">
        <v>2842</v>
      </c>
      <c r="D859" s="229" t="s">
        <v>2462</v>
      </c>
      <c r="E859" s="3" t="s">
        <v>2039</v>
      </c>
      <c r="F859" s="26" t="s">
        <v>102</v>
      </c>
      <c r="G859" s="26" t="s">
        <v>55</v>
      </c>
      <c r="H859" s="26" t="s">
        <v>398</v>
      </c>
      <c r="J859" s="22">
        <v>1</v>
      </c>
      <c r="L859" s="28" t="s">
        <v>57</v>
      </c>
      <c r="M859" s="22" t="s">
        <v>58</v>
      </c>
      <c r="N859" s="22">
        <v>0</v>
      </c>
      <c r="O859" s="22" t="s">
        <v>59</v>
      </c>
      <c r="P859" s="22" t="s">
        <v>78</v>
      </c>
      <c r="R859" s="23" t="s">
        <v>2463</v>
      </c>
      <c r="V859" s="25" t="s">
        <v>613</v>
      </c>
      <c r="W859" s="65">
        <v>1.5</v>
      </c>
      <c r="X859" s="106" t="s">
        <v>2464</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2465</v>
      </c>
    </row>
    <row r="860" spans="1:70" x14ac:dyDescent="0.2">
      <c r="A860" s="254">
        <v>2009</v>
      </c>
      <c r="B860" s="229" t="s">
        <v>2461</v>
      </c>
      <c r="C860" s="259" t="s">
        <v>2842</v>
      </c>
      <c r="D860" s="229" t="s">
        <v>2466</v>
      </c>
      <c r="E860" s="3" t="s">
        <v>2039</v>
      </c>
      <c r="F860" s="26" t="s">
        <v>102</v>
      </c>
      <c r="G860" s="26" t="s">
        <v>55</v>
      </c>
      <c r="H860" s="26" t="s">
        <v>398</v>
      </c>
      <c r="J860" s="22">
        <v>1</v>
      </c>
      <c r="L860" s="28" t="s">
        <v>57</v>
      </c>
      <c r="M860" s="22" t="s">
        <v>58</v>
      </c>
      <c r="N860" s="22">
        <v>100</v>
      </c>
      <c r="O860" s="22" t="s">
        <v>59</v>
      </c>
      <c r="P860" s="22" t="s">
        <v>78</v>
      </c>
      <c r="R860" s="23" t="s">
        <v>2463</v>
      </c>
      <c r="V860" s="25" t="s">
        <v>613</v>
      </c>
      <c r="W860" s="65">
        <v>1.5</v>
      </c>
      <c r="X860" s="106" t="s">
        <v>2464</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2465</v>
      </c>
    </row>
    <row r="861" spans="1:70" x14ac:dyDescent="0.2">
      <c r="A861" s="254">
        <v>2010</v>
      </c>
      <c r="B861" s="229" t="s">
        <v>2461</v>
      </c>
      <c r="C861" s="259" t="s">
        <v>2842</v>
      </c>
      <c r="D861" s="229" t="s">
        <v>2467</v>
      </c>
      <c r="E861" s="3" t="s">
        <v>2039</v>
      </c>
      <c r="F861" s="26" t="s">
        <v>102</v>
      </c>
      <c r="G861" s="26" t="s">
        <v>55</v>
      </c>
      <c r="H861" s="26" t="s">
        <v>398</v>
      </c>
      <c r="J861" s="22">
        <v>1</v>
      </c>
      <c r="L861" s="28" t="s">
        <v>57</v>
      </c>
      <c r="M861" s="22" t="s">
        <v>58</v>
      </c>
      <c r="N861" s="22">
        <v>436</v>
      </c>
      <c r="O861" s="22" t="s">
        <v>59</v>
      </c>
      <c r="P861" s="22" t="s">
        <v>78</v>
      </c>
      <c r="R861" s="23" t="s">
        <v>2463</v>
      </c>
      <c r="V861" s="25" t="s">
        <v>613</v>
      </c>
      <c r="W861" s="65">
        <v>1.5</v>
      </c>
      <c r="X861" s="106" t="s">
        <v>2464</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2465</v>
      </c>
    </row>
    <row r="862" spans="1:70" x14ac:dyDescent="0.2">
      <c r="A862" s="257">
        <v>2011</v>
      </c>
      <c r="B862" s="229" t="s">
        <v>2468</v>
      </c>
      <c r="C862" s="259" t="s">
        <v>2810</v>
      </c>
      <c r="D862" s="229" t="s">
        <v>2469</v>
      </c>
      <c r="E862" s="3" t="s">
        <v>101</v>
      </c>
      <c r="F862" s="26" t="s">
        <v>102</v>
      </c>
      <c r="G862" s="26" t="s">
        <v>55</v>
      </c>
      <c r="H862" s="26" t="s">
        <v>2470</v>
      </c>
      <c r="I862" s="26" t="s">
        <v>2471</v>
      </c>
      <c r="J862" s="22">
        <v>2.5000000000000001E-2</v>
      </c>
      <c r="L862" s="28" t="s">
        <v>106</v>
      </c>
      <c r="M862" s="22" t="s">
        <v>77</v>
      </c>
      <c r="N862" s="22">
        <v>0</v>
      </c>
      <c r="O862" s="22" t="s">
        <v>59</v>
      </c>
      <c r="P862" s="22" t="s">
        <v>2472</v>
      </c>
      <c r="Q862" s="23" t="s">
        <v>619</v>
      </c>
      <c r="R862" s="23" t="s">
        <v>2473</v>
      </c>
      <c r="S862" s="24">
        <v>1</v>
      </c>
      <c r="Z862" s="83" t="s">
        <v>62</v>
      </c>
      <c r="AA862" s="164">
        <v>20</v>
      </c>
      <c r="AB862" s="164">
        <v>10</v>
      </c>
      <c r="BQ862" s="6" t="s">
        <v>2474</v>
      </c>
      <c r="BR862" s="5" t="s">
        <v>2475</v>
      </c>
    </row>
    <row r="863" spans="1:70" x14ac:dyDescent="0.2">
      <c r="A863" s="257">
        <v>2012</v>
      </c>
      <c r="B863" s="229" t="s">
        <v>2468</v>
      </c>
      <c r="C863" s="259" t="s">
        <v>2810</v>
      </c>
      <c r="D863" s="229" t="s">
        <v>2476</v>
      </c>
      <c r="E863" s="3" t="s">
        <v>101</v>
      </c>
      <c r="F863" s="26" t="s">
        <v>102</v>
      </c>
      <c r="G863" s="26" t="s">
        <v>55</v>
      </c>
      <c r="H863" s="26" t="s">
        <v>2470</v>
      </c>
      <c r="I863" s="26" t="s">
        <v>2471</v>
      </c>
      <c r="J863" s="22">
        <v>2.5000000000000001E-2</v>
      </c>
      <c r="L863" s="28" t="s">
        <v>106</v>
      </c>
      <c r="M863" s="22" t="s">
        <v>77</v>
      </c>
      <c r="N863" s="22">
        <v>336</v>
      </c>
      <c r="O863" s="22" t="s">
        <v>59</v>
      </c>
      <c r="P863" s="22" t="s">
        <v>2477</v>
      </c>
      <c r="Q863" s="23" t="s">
        <v>619</v>
      </c>
      <c r="R863" s="23" t="s">
        <v>2473</v>
      </c>
      <c r="S863" s="24">
        <v>1</v>
      </c>
      <c r="Z863" s="83" t="s">
        <v>62</v>
      </c>
      <c r="AA863" s="6">
        <v>20</v>
      </c>
      <c r="AB863" s="6">
        <v>10</v>
      </c>
      <c r="BQ863" s="6" t="s">
        <v>2474</v>
      </c>
      <c r="BR863" s="5" t="s">
        <v>2475</v>
      </c>
    </row>
    <row r="864" spans="1:70" x14ac:dyDescent="0.2">
      <c r="A864" s="257">
        <v>2013</v>
      </c>
      <c r="B864" s="229" t="s">
        <v>2468</v>
      </c>
      <c r="C864" s="259" t="s">
        <v>2810</v>
      </c>
      <c r="D864" s="229" t="s">
        <v>2478</v>
      </c>
      <c r="E864" s="3" t="s">
        <v>101</v>
      </c>
      <c r="F864" s="26" t="s">
        <v>102</v>
      </c>
      <c r="G864" s="26" t="s">
        <v>55</v>
      </c>
      <c r="H864" s="26" t="s">
        <v>2470</v>
      </c>
      <c r="I864" s="179" t="s">
        <v>2471</v>
      </c>
      <c r="J864" s="22">
        <v>2.5000000000000001E-2</v>
      </c>
      <c r="L864" s="28" t="s">
        <v>106</v>
      </c>
      <c r="M864" s="22" t="s">
        <v>77</v>
      </c>
      <c r="N864" s="22">
        <v>0</v>
      </c>
      <c r="O864" s="22" t="s">
        <v>59</v>
      </c>
      <c r="P864" s="22" t="s">
        <v>2472</v>
      </c>
      <c r="Q864" s="23" t="s">
        <v>619</v>
      </c>
      <c r="R864" s="23" t="s">
        <v>2473</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2474</v>
      </c>
      <c r="BR864" s="5" t="s">
        <v>2475</v>
      </c>
    </row>
    <row r="865" spans="1:70" x14ac:dyDescent="0.2">
      <c r="A865" s="257">
        <v>2014</v>
      </c>
      <c r="B865" s="229" t="s">
        <v>2468</v>
      </c>
      <c r="C865" s="259" t="s">
        <v>2810</v>
      </c>
      <c r="D865" s="229" t="s">
        <v>2479</v>
      </c>
      <c r="E865" s="3" t="s">
        <v>101</v>
      </c>
      <c r="F865" s="26" t="s">
        <v>102</v>
      </c>
      <c r="G865" s="26" t="s">
        <v>55</v>
      </c>
      <c r="H865" s="26" t="s">
        <v>2470</v>
      </c>
      <c r="I865" s="179" t="s">
        <v>2471</v>
      </c>
      <c r="J865" s="22">
        <v>2.5000000000000001E-2</v>
      </c>
      <c r="L865" s="28" t="s">
        <v>106</v>
      </c>
      <c r="M865" s="22" t="s">
        <v>77</v>
      </c>
      <c r="N865" s="22">
        <v>336</v>
      </c>
      <c r="O865" s="22" t="s">
        <v>59</v>
      </c>
      <c r="P865" s="22" t="s">
        <v>2477</v>
      </c>
      <c r="Q865" s="23" t="s">
        <v>619</v>
      </c>
      <c r="R865" s="23" t="s">
        <v>2473</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2474</v>
      </c>
      <c r="BR865" s="5" t="s">
        <v>2475</v>
      </c>
    </row>
    <row r="866" spans="1:70" x14ac:dyDescent="0.2">
      <c r="A866" s="257">
        <v>2015</v>
      </c>
      <c r="B866" s="229" t="s">
        <v>2468</v>
      </c>
      <c r="C866" s="259" t="s">
        <v>2810</v>
      </c>
      <c r="D866" s="229" t="s">
        <v>2480</v>
      </c>
      <c r="E866" s="3" t="s">
        <v>101</v>
      </c>
      <c r="F866" s="26" t="s">
        <v>102</v>
      </c>
      <c r="G866" s="26" t="s">
        <v>55</v>
      </c>
      <c r="H866" s="26" t="s">
        <v>2470</v>
      </c>
      <c r="I866" s="26" t="s">
        <v>2471</v>
      </c>
      <c r="J866" s="22">
        <v>2.5000000000000001E-2</v>
      </c>
      <c r="L866" s="28" t="s">
        <v>106</v>
      </c>
      <c r="M866" s="22" t="s">
        <v>77</v>
      </c>
      <c r="N866" s="22">
        <v>0</v>
      </c>
      <c r="O866" s="22" t="s">
        <v>59</v>
      </c>
      <c r="P866" s="22" t="s">
        <v>2472</v>
      </c>
      <c r="Q866" s="23" t="s">
        <v>619</v>
      </c>
      <c r="R866" s="23" t="s">
        <v>2473</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2474</v>
      </c>
      <c r="BR866" s="5" t="s">
        <v>2481</v>
      </c>
    </row>
    <row r="867" spans="1:70" x14ac:dyDescent="0.2">
      <c r="A867" s="257">
        <v>2016</v>
      </c>
      <c r="B867" s="229" t="s">
        <v>2468</v>
      </c>
      <c r="C867" s="259" t="s">
        <v>2810</v>
      </c>
      <c r="D867" s="229" t="s">
        <v>2482</v>
      </c>
      <c r="E867" s="3" t="s">
        <v>101</v>
      </c>
      <c r="F867" s="26" t="s">
        <v>102</v>
      </c>
      <c r="G867" s="26" t="s">
        <v>55</v>
      </c>
      <c r="H867" s="26" t="s">
        <v>2470</v>
      </c>
      <c r="I867" s="26" t="s">
        <v>2471</v>
      </c>
      <c r="J867" s="22">
        <v>2.5000000000000001E-2</v>
      </c>
      <c r="L867" s="28" t="s">
        <v>106</v>
      </c>
      <c r="M867" s="22" t="s">
        <v>77</v>
      </c>
      <c r="N867" s="22">
        <v>336</v>
      </c>
      <c r="O867" s="22" t="s">
        <v>59</v>
      </c>
      <c r="P867" s="22" t="s">
        <v>2477</v>
      </c>
      <c r="Q867" s="23" t="s">
        <v>619</v>
      </c>
      <c r="R867" s="23" t="s">
        <v>2473</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2474</v>
      </c>
      <c r="BR867" s="5" t="s">
        <v>2481</v>
      </c>
    </row>
    <row r="868" spans="1:70" ht="14.25" x14ac:dyDescent="0.2">
      <c r="A868" s="252">
        <v>2017</v>
      </c>
      <c r="B868" s="229" t="s">
        <v>2483</v>
      </c>
      <c r="C868" s="263" t="s">
        <v>2739</v>
      </c>
      <c r="D868" s="229" t="s">
        <v>2484</v>
      </c>
      <c r="E868" s="3" t="s">
        <v>2039</v>
      </c>
      <c r="F868" s="26" t="s">
        <v>102</v>
      </c>
      <c r="G868" s="26" t="s">
        <v>55</v>
      </c>
      <c r="H868" s="26" t="s">
        <v>1953</v>
      </c>
      <c r="I868" s="26" t="s">
        <v>2485</v>
      </c>
      <c r="J868" s="22" t="s">
        <v>2486</v>
      </c>
      <c r="L868" s="28" t="s">
        <v>57</v>
      </c>
      <c r="M868" s="22" t="s">
        <v>58</v>
      </c>
      <c r="N868" s="22" t="s">
        <v>2487</v>
      </c>
      <c r="O868" s="22" t="s">
        <v>59</v>
      </c>
      <c r="P868" s="22" t="s">
        <v>2488</v>
      </c>
      <c r="Q868" s="23" t="s">
        <v>2277</v>
      </c>
      <c r="R868" s="23" t="s">
        <v>2489</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2490</v>
      </c>
    </row>
    <row r="869" spans="1:70" ht="14.25" x14ac:dyDescent="0.2">
      <c r="A869" s="252">
        <v>2018</v>
      </c>
      <c r="B869" s="229" t="s">
        <v>2483</v>
      </c>
      <c r="C869" s="263" t="s">
        <v>2739</v>
      </c>
      <c r="D869" s="229" t="s">
        <v>2491</v>
      </c>
      <c r="E869" s="3" t="s">
        <v>2039</v>
      </c>
      <c r="F869" s="26" t="s">
        <v>102</v>
      </c>
      <c r="G869" s="26" t="s">
        <v>55</v>
      </c>
      <c r="H869" s="26" t="s">
        <v>1953</v>
      </c>
      <c r="I869" s="26" t="s">
        <v>2485</v>
      </c>
      <c r="J869" s="22" t="s">
        <v>2486</v>
      </c>
      <c r="L869" s="28" t="s">
        <v>57</v>
      </c>
      <c r="M869" s="22" t="s">
        <v>58</v>
      </c>
      <c r="N869" s="22" t="s">
        <v>2487</v>
      </c>
      <c r="O869" s="22" t="s">
        <v>59</v>
      </c>
      <c r="P869" s="22" t="s">
        <v>2488</v>
      </c>
      <c r="Q869" s="23" t="s">
        <v>2277</v>
      </c>
      <c r="R869" s="23" t="s">
        <v>2489</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2490</v>
      </c>
    </row>
    <row r="870" spans="1:70" ht="14.25" x14ac:dyDescent="0.2">
      <c r="A870" s="252">
        <v>2019</v>
      </c>
      <c r="B870" s="229" t="s">
        <v>2492</v>
      </c>
      <c r="C870" s="263" t="s">
        <v>2704</v>
      </c>
      <c r="D870" s="229" t="s">
        <v>2493</v>
      </c>
      <c r="E870" s="3" t="s">
        <v>101</v>
      </c>
      <c r="F870" s="26" t="s">
        <v>682</v>
      </c>
      <c r="G870" s="26" t="s">
        <v>55</v>
      </c>
      <c r="H870" s="26" t="s">
        <v>2494</v>
      </c>
      <c r="I870" s="26" t="s">
        <v>2495</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2458</v>
      </c>
      <c r="BR870" s="5" t="s">
        <v>2496</v>
      </c>
    </row>
    <row r="871" spans="1:70" ht="14.25" x14ac:dyDescent="0.2">
      <c r="A871" s="252">
        <v>2020</v>
      </c>
      <c r="B871" s="229" t="s">
        <v>2492</v>
      </c>
      <c r="C871" s="263" t="s">
        <v>2704</v>
      </c>
      <c r="D871" s="229" t="s">
        <v>2497</v>
      </c>
      <c r="E871" s="3" t="s">
        <v>101</v>
      </c>
      <c r="F871" s="26" t="s">
        <v>682</v>
      </c>
      <c r="G871" s="26" t="s">
        <v>55</v>
      </c>
      <c r="H871" s="26" t="s">
        <v>2494</v>
      </c>
      <c r="I871" s="26" t="s">
        <v>2495</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2458</v>
      </c>
      <c r="BR871" s="5" t="s">
        <v>2496</v>
      </c>
    </row>
    <row r="872" spans="1:70" ht="14.25" x14ac:dyDescent="0.2">
      <c r="A872" s="252">
        <v>2021</v>
      </c>
      <c r="B872" s="229" t="s">
        <v>2492</v>
      </c>
      <c r="C872" s="263" t="s">
        <v>2704</v>
      </c>
      <c r="D872" s="229" t="s">
        <v>2498</v>
      </c>
      <c r="E872" s="3" t="s">
        <v>101</v>
      </c>
      <c r="F872" s="26" t="s">
        <v>682</v>
      </c>
      <c r="G872" s="26" t="s">
        <v>55</v>
      </c>
      <c r="H872" s="26" t="s">
        <v>2494</v>
      </c>
      <c r="I872" s="26" t="s">
        <v>2495</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2458</v>
      </c>
      <c r="BR872" s="5" t="s">
        <v>2496</v>
      </c>
    </row>
    <row r="873" spans="1:70" ht="14.25" x14ac:dyDescent="0.2">
      <c r="A873" s="252">
        <v>2022</v>
      </c>
      <c r="B873" s="229" t="s">
        <v>2492</v>
      </c>
      <c r="C873" s="263" t="s">
        <v>2704</v>
      </c>
      <c r="D873" s="229" t="s">
        <v>2499</v>
      </c>
      <c r="E873" s="3" t="s">
        <v>101</v>
      </c>
      <c r="F873" s="26" t="s">
        <v>682</v>
      </c>
      <c r="G873" s="26" t="s">
        <v>55</v>
      </c>
      <c r="H873" s="26" t="s">
        <v>2494</v>
      </c>
      <c r="I873" s="26" t="s">
        <v>2495</v>
      </c>
      <c r="J873" s="22" t="s">
        <v>2500</v>
      </c>
      <c r="L873" s="28" t="s">
        <v>57</v>
      </c>
      <c r="M873" s="22" t="s">
        <v>58</v>
      </c>
      <c r="N873" s="22">
        <v>0</v>
      </c>
      <c r="O873" s="22" t="s">
        <v>59</v>
      </c>
      <c r="P873" s="22" t="s">
        <v>2501</v>
      </c>
      <c r="Q873" s="23" t="s">
        <v>2502</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2458</v>
      </c>
      <c r="BR873" s="5" t="s">
        <v>2496</v>
      </c>
    </row>
    <row r="874" spans="1:70" ht="14.25" x14ac:dyDescent="0.2">
      <c r="A874" s="252">
        <v>2023</v>
      </c>
      <c r="B874" s="229" t="s">
        <v>2492</v>
      </c>
      <c r="C874" s="263" t="s">
        <v>2704</v>
      </c>
      <c r="D874" s="229" t="s">
        <v>2503</v>
      </c>
      <c r="E874" s="3" t="s">
        <v>101</v>
      </c>
      <c r="F874" s="26" t="s">
        <v>682</v>
      </c>
      <c r="G874" s="26" t="s">
        <v>55</v>
      </c>
      <c r="H874" s="26" t="s">
        <v>2494</v>
      </c>
      <c r="I874" s="26" t="s">
        <v>2495</v>
      </c>
      <c r="J874" s="22" t="s">
        <v>2500</v>
      </c>
      <c r="L874" s="28" t="s">
        <v>57</v>
      </c>
      <c r="M874" s="22" t="s">
        <v>58</v>
      </c>
      <c r="N874" s="22">
        <v>0</v>
      </c>
      <c r="O874" s="22" t="s">
        <v>59</v>
      </c>
      <c r="P874" s="22" t="s">
        <v>2501</v>
      </c>
      <c r="Q874" s="23" t="s">
        <v>2502</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2458</v>
      </c>
      <c r="BR874" s="5" t="s">
        <v>2496</v>
      </c>
    </row>
    <row r="875" spans="1:70" ht="14.25" x14ac:dyDescent="0.2">
      <c r="A875" s="252">
        <v>2024</v>
      </c>
      <c r="B875" s="229" t="s">
        <v>2492</v>
      </c>
      <c r="C875" s="263" t="s">
        <v>2704</v>
      </c>
      <c r="D875" s="229" t="s">
        <v>2504</v>
      </c>
      <c r="E875" s="3" t="s">
        <v>101</v>
      </c>
      <c r="F875" s="26" t="s">
        <v>682</v>
      </c>
      <c r="G875" s="26" t="s">
        <v>55</v>
      </c>
      <c r="H875" s="26" t="s">
        <v>2494</v>
      </c>
      <c r="I875" s="26" t="s">
        <v>2495</v>
      </c>
      <c r="J875" s="22" t="s">
        <v>2500</v>
      </c>
      <c r="L875" s="28" t="s">
        <v>57</v>
      </c>
      <c r="M875" s="22" t="s">
        <v>58</v>
      </c>
      <c r="N875" s="22">
        <v>0</v>
      </c>
      <c r="O875" s="22" t="s">
        <v>59</v>
      </c>
      <c r="P875" s="22" t="s">
        <v>2501</v>
      </c>
      <c r="Q875" s="23" t="s">
        <v>2502</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2458</v>
      </c>
      <c r="BR875" s="5" t="s">
        <v>2496</v>
      </c>
    </row>
    <row r="876" spans="1:70" ht="14.25" x14ac:dyDescent="0.2">
      <c r="A876" s="252">
        <v>2025</v>
      </c>
      <c r="B876" s="229" t="s">
        <v>2492</v>
      </c>
      <c r="C876" s="263" t="s">
        <v>2704</v>
      </c>
      <c r="D876" s="229" t="s">
        <v>2505</v>
      </c>
      <c r="E876" s="3" t="s">
        <v>101</v>
      </c>
      <c r="F876" s="26" t="s">
        <v>682</v>
      </c>
      <c r="G876" s="26" t="s">
        <v>55</v>
      </c>
      <c r="H876" s="26" t="s">
        <v>2494</v>
      </c>
      <c r="I876" s="26" t="s">
        <v>2495</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2458</v>
      </c>
      <c r="BR876" s="5" t="s">
        <v>2496</v>
      </c>
    </row>
    <row r="877" spans="1:70" ht="14.25" x14ac:dyDescent="0.2">
      <c r="A877" s="252">
        <v>2026</v>
      </c>
      <c r="B877" s="229" t="s">
        <v>2492</v>
      </c>
      <c r="C877" s="263" t="s">
        <v>2704</v>
      </c>
      <c r="D877" s="229" t="s">
        <v>2506</v>
      </c>
      <c r="E877" s="3" t="s">
        <v>101</v>
      </c>
      <c r="F877" s="26" t="s">
        <v>682</v>
      </c>
      <c r="G877" s="26" t="s">
        <v>55</v>
      </c>
      <c r="H877" s="26" t="s">
        <v>2494</v>
      </c>
      <c r="I877" s="26" t="s">
        <v>2495</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2458</v>
      </c>
      <c r="BR877" s="5" t="s">
        <v>2496</v>
      </c>
    </row>
    <row r="878" spans="1:70" ht="14.25" x14ac:dyDescent="0.2">
      <c r="A878" s="252">
        <v>2027</v>
      </c>
      <c r="B878" s="229" t="s">
        <v>2492</v>
      </c>
      <c r="C878" s="263" t="s">
        <v>2704</v>
      </c>
      <c r="D878" s="229" t="s">
        <v>2507</v>
      </c>
      <c r="E878" s="3" t="s">
        <v>101</v>
      </c>
      <c r="F878" s="26" t="s">
        <v>682</v>
      </c>
      <c r="G878" s="26" t="s">
        <v>55</v>
      </c>
      <c r="H878" s="26" t="s">
        <v>2494</v>
      </c>
      <c r="I878" s="26" t="s">
        <v>2495</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2458</v>
      </c>
      <c r="BR878" s="5" t="s">
        <v>2496</v>
      </c>
    </row>
    <row r="879" spans="1:70" ht="14.25" x14ac:dyDescent="0.2">
      <c r="A879" s="252">
        <v>2028</v>
      </c>
      <c r="B879" s="229" t="s">
        <v>2492</v>
      </c>
      <c r="C879" s="263" t="s">
        <v>2704</v>
      </c>
      <c r="D879" s="229" t="s">
        <v>2508</v>
      </c>
      <c r="E879" s="3" t="s">
        <v>101</v>
      </c>
      <c r="F879" s="26" t="s">
        <v>682</v>
      </c>
      <c r="G879" s="26" t="s">
        <v>55</v>
      </c>
      <c r="H879" s="26" t="s">
        <v>2494</v>
      </c>
      <c r="I879" s="26" t="s">
        <v>2495</v>
      </c>
      <c r="J879" s="22" t="s">
        <v>2500</v>
      </c>
      <c r="L879" s="28" t="s">
        <v>57</v>
      </c>
      <c r="M879" s="22" t="s">
        <v>58</v>
      </c>
      <c r="N879" s="22">
        <v>170</v>
      </c>
      <c r="O879" s="22" t="s">
        <v>59</v>
      </c>
      <c r="P879" s="22" t="s">
        <v>2501</v>
      </c>
      <c r="Q879" s="23" t="s">
        <v>2502</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2458</v>
      </c>
      <c r="BR879" s="5" t="s">
        <v>2496</v>
      </c>
    </row>
    <row r="880" spans="1:70" ht="14.25" x14ac:dyDescent="0.2">
      <c r="A880" s="252">
        <v>2029</v>
      </c>
      <c r="B880" s="229" t="s">
        <v>2492</v>
      </c>
      <c r="C880" s="263" t="s">
        <v>2704</v>
      </c>
      <c r="D880" s="229" t="s">
        <v>2509</v>
      </c>
      <c r="E880" s="3" t="s">
        <v>101</v>
      </c>
      <c r="F880" s="26" t="s">
        <v>682</v>
      </c>
      <c r="G880" s="26" t="s">
        <v>55</v>
      </c>
      <c r="H880" s="26" t="s">
        <v>2494</v>
      </c>
      <c r="I880" s="26" t="s">
        <v>2495</v>
      </c>
      <c r="J880" s="22" t="s">
        <v>2500</v>
      </c>
      <c r="L880" s="28" t="s">
        <v>57</v>
      </c>
      <c r="M880" s="22" t="s">
        <v>58</v>
      </c>
      <c r="N880" s="22">
        <v>170</v>
      </c>
      <c r="O880" s="22" t="s">
        <v>59</v>
      </c>
      <c r="P880" s="22" t="s">
        <v>2501</v>
      </c>
      <c r="Q880" s="23" t="s">
        <v>2502</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2458</v>
      </c>
      <c r="BR880" s="5" t="s">
        <v>2496</v>
      </c>
    </row>
    <row r="881" spans="1:70" ht="14.25" x14ac:dyDescent="0.2">
      <c r="A881" s="252">
        <v>2030</v>
      </c>
      <c r="B881" s="229" t="s">
        <v>2492</v>
      </c>
      <c r="C881" s="263" t="s">
        <v>2704</v>
      </c>
      <c r="D881" s="229" t="s">
        <v>2510</v>
      </c>
      <c r="E881" s="3" t="s">
        <v>101</v>
      </c>
      <c r="F881" s="26" t="s">
        <v>682</v>
      </c>
      <c r="G881" s="26" t="s">
        <v>55</v>
      </c>
      <c r="H881" s="26" t="s">
        <v>2494</v>
      </c>
      <c r="I881" s="26" t="s">
        <v>2495</v>
      </c>
      <c r="J881" s="22" t="s">
        <v>2500</v>
      </c>
      <c r="L881" s="28" t="s">
        <v>57</v>
      </c>
      <c r="M881" s="22" t="s">
        <v>58</v>
      </c>
      <c r="N881" s="22">
        <v>170</v>
      </c>
      <c r="O881" s="22" t="s">
        <v>59</v>
      </c>
      <c r="P881" s="22" t="s">
        <v>2501</v>
      </c>
      <c r="Q881" s="23" t="s">
        <v>2502</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2458</v>
      </c>
      <c r="BR881" s="5" t="s">
        <v>2496</v>
      </c>
    </row>
    <row r="882" spans="1:70" ht="14.25" x14ac:dyDescent="0.2">
      <c r="A882" s="252">
        <v>2031</v>
      </c>
      <c r="B882" s="229" t="s">
        <v>2492</v>
      </c>
      <c r="C882" s="263" t="s">
        <v>2704</v>
      </c>
      <c r="D882" s="229" t="s">
        <v>1111</v>
      </c>
      <c r="E882" s="3" t="s">
        <v>1111</v>
      </c>
      <c r="F882" s="26" t="s">
        <v>54</v>
      </c>
      <c r="G882" s="26" t="s">
        <v>55</v>
      </c>
      <c r="H882" s="26" t="s">
        <v>2511</v>
      </c>
      <c r="I882" s="26" t="s">
        <v>2512</v>
      </c>
      <c r="J882" s="22">
        <v>500</v>
      </c>
      <c r="L882" s="28" t="s">
        <v>57</v>
      </c>
      <c r="M882" s="22" t="s">
        <v>58</v>
      </c>
      <c r="N882" s="22" t="s">
        <v>2705</v>
      </c>
      <c r="O882" s="22" t="s">
        <v>59</v>
      </c>
      <c r="P882" s="22" t="s">
        <v>2513</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2458</v>
      </c>
      <c r="BR882" s="5" t="s">
        <v>2496</v>
      </c>
    </row>
    <row r="883" spans="1:70" ht="14.25" x14ac:dyDescent="0.2">
      <c r="A883" s="252">
        <v>2032</v>
      </c>
      <c r="B883" s="229" t="s">
        <v>2492</v>
      </c>
      <c r="C883" s="263" t="s">
        <v>2704</v>
      </c>
      <c r="D883" s="229" t="s">
        <v>2514</v>
      </c>
      <c r="E883" s="3" t="s">
        <v>2514</v>
      </c>
      <c r="F883" s="26" t="s">
        <v>54</v>
      </c>
      <c r="G883" s="26" t="s">
        <v>55</v>
      </c>
      <c r="H883" s="26" t="s">
        <v>2511</v>
      </c>
      <c r="I883" s="26" t="s">
        <v>2512</v>
      </c>
      <c r="J883" s="22">
        <v>500</v>
      </c>
      <c r="L883" s="28" t="s">
        <v>57</v>
      </c>
      <c r="M883" s="22" t="s">
        <v>58</v>
      </c>
      <c r="N883" s="22" t="s">
        <v>2705</v>
      </c>
      <c r="O883" s="22" t="s">
        <v>59</v>
      </c>
      <c r="P883" s="22" t="s">
        <v>2513</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2458</v>
      </c>
      <c r="BR883" s="5" t="s">
        <v>2496</v>
      </c>
    </row>
    <row r="884" spans="1:70" ht="14.25" x14ac:dyDescent="0.2">
      <c r="A884" s="252">
        <v>2033</v>
      </c>
      <c r="B884" s="229" t="s">
        <v>2492</v>
      </c>
      <c r="C884" s="263" t="s">
        <v>2704</v>
      </c>
      <c r="D884" s="229" t="s">
        <v>2515</v>
      </c>
      <c r="E884" s="3" t="s">
        <v>2515</v>
      </c>
      <c r="F884" s="26" t="s">
        <v>54</v>
      </c>
      <c r="G884" s="26" t="s">
        <v>55</v>
      </c>
      <c r="H884" s="26" t="s">
        <v>2511</v>
      </c>
      <c r="I884" s="26" t="s">
        <v>2512</v>
      </c>
      <c r="J884" s="22">
        <v>500</v>
      </c>
      <c r="L884" s="28" t="s">
        <v>57</v>
      </c>
      <c r="M884" s="22" t="s">
        <v>58</v>
      </c>
      <c r="N884" s="22" t="s">
        <v>2705</v>
      </c>
      <c r="O884" s="22" t="s">
        <v>59</v>
      </c>
      <c r="P884" s="22" t="s">
        <v>2513</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2458</v>
      </c>
      <c r="BR884" s="5" t="s">
        <v>2496</v>
      </c>
    </row>
    <row r="885" spans="1:70" ht="14.25" x14ac:dyDescent="0.2">
      <c r="A885" s="252">
        <v>2034</v>
      </c>
      <c r="B885" s="229" t="s">
        <v>2516</v>
      </c>
      <c r="C885" s="263" t="s">
        <v>2703</v>
      </c>
      <c r="D885" s="229" t="s">
        <v>2517</v>
      </c>
      <c r="E885" s="3" t="s">
        <v>101</v>
      </c>
      <c r="F885" s="26" t="s">
        <v>102</v>
      </c>
      <c r="G885" s="26" t="s">
        <v>55</v>
      </c>
      <c r="H885" s="26" t="s">
        <v>76</v>
      </c>
      <c r="I885" s="26" t="s">
        <v>2701</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2374</v>
      </c>
      <c r="BR885" s="5" t="s">
        <v>2518</v>
      </c>
    </row>
    <row r="886" spans="1:70" ht="14.25" x14ac:dyDescent="0.2">
      <c r="A886" s="252">
        <v>2035</v>
      </c>
      <c r="B886" s="229" t="s">
        <v>2516</v>
      </c>
      <c r="C886" s="263" t="s">
        <v>2703</v>
      </c>
      <c r="D886" s="229" t="s">
        <v>2519</v>
      </c>
      <c r="E886" s="3" t="s">
        <v>101</v>
      </c>
      <c r="F886" s="26" t="s">
        <v>102</v>
      </c>
      <c r="G886" s="26" t="s">
        <v>55</v>
      </c>
      <c r="H886" s="26" t="s">
        <v>76</v>
      </c>
      <c r="I886" s="26" t="s">
        <v>2701</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2374</v>
      </c>
      <c r="BR886" s="5" t="s">
        <v>2518</v>
      </c>
    </row>
    <row r="887" spans="1:70" ht="14.25" x14ac:dyDescent="0.2">
      <c r="A887" s="252">
        <v>2036</v>
      </c>
      <c r="B887" s="229" t="s">
        <v>2516</v>
      </c>
      <c r="C887" s="263" t="s">
        <v>2703</v>
      </c>
      <c r="D887" s="229" t="s">
        <v>2520</v>
      </c>
      <c r="E887" s="3" t="s">
        <v>101</v>
      </c>
      <c r="F887" s="26" t="s">
        <v>102</v>
      </c>
      <c r="G887" s="26" t="s">
        <v>55</v>
      </c>
      <c r="H887" s="26" t="s">
        <v>76</v>
      </c>
      <c r="I887" s="26" t="s">
        <v>2701</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2374</v>
      </c>
      <c r="BR887" s="5" t="s">
        <v>2518</v>
      </c>
    </row>
    <row r="888" spans="1:70" ht="14.25" x14ac:dyDescent="0.2">
      <c r="A888" s="252">
        <v>2037</v>
      </c>
      <c r="B888" s="229" t="s">
        <v>2516</v>
      </c>
      <c r="C888" s="263" t="s">
        <v>2703</v>
      </c>
      <c r="D888" s="229" t="s">
        <v>2521</v>
      </c>
      <c r="E888" s="3" t="s">
        <v>101</v>
      </c>
      <c r="F888" s="26" t="s">
        <v>102</v>
      </c>
      <c r="G888" s="26" t="s">
        <v>55</v>
      </c>
      <c r="H888" s="26" t="s">
        <v>76</v>
      </c>
      <c r="I888" s="26" t="s">
        <v>2701</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2374</v>
      </c>
      <c r="BR888" s="5" t="s">
        <v>2522</v>
      </c>
    </row>
    <row r="889" spans="1:70" ht="14.25" x14ac:dyDescent="0.2">
      <c r="A889" s="252">
        <v>2038</v>
      </c>
      <c r="B889" s="229" t="s">
        <v>2516</v>
      </c>
      <c r="C889" s="263" t="s">
        <v>2703</v>
      </c>
      <c r="D889" s="229" t="s">
        <v>2523</v>
      </c>
      <c r="E889" s="3" t="s">
        <v>101</v>
      </c>
      <c r="F889" s="26" t="s">
        <v>102</v>
      </c>
      <c r="G889" s="26" t="s">
        <v>55</v>
      </c>
      <c r="H889" s="26" t="s">
        <v>76</v>
      </c>
      <c r="I889" s="26" t="s">
        <v>2701</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2374</v>
      </c>
      <c r="BR889" s="5" t="s">
        <v>2522</v>
      </c>
    </row>
    <row r="890" spans="1:70" ht="14.25" x14ac:dyDescent="0.2">
      <c r="A890" s="252">
        <v>2039</v>
      </c>
      <c r="B890" s="229" t="s">
        <v>2516</v>
      </c>
      <c r="C890" s="263" t="s">
        <v>2703</v>
      </c>
      <c r="D890" s="229" t="s">
        <v>2524</v>
      </c>
      <c r="E890" s="3" t="s">
        <v>101</v>
      </c>
      <c r="F890" s="26" t="s">
        <v>102</v>
      </c>
      <c r="G890" s="26" t="s">
        <v>55</v>
      </c>
      <c r="H890" s="26" t="s">
        <v>76</v>
      </c>
      <c r="I890" s="26" t="s">
        <v>2701</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2374</v>
      </c>
      <c r="BR890" s="5" t="s">
        <v>2522</v>
      </c>
    </row>
    <row r="891" spans="1:70" x14ac:dyDescent="0.2">
      <c r="A891" s="252">
        <v>2040</v>
      </c>
      <c r="B891" s="229" t="s">
        <v>2749</v>
      </c>
      <c r="C891" s="259" t="s">
        <v>2707</v>
      </c>
      <c r="D891" s="229" t="s">
        <v>2708</v>
      </c>
      <c r="E891" s="3" t="s">
        <v>101</v>
      </c>
      <c r="F891" s="26" t="s">
        <v>102</v>
      </c>
      <c r="G891" s="26" t="s">
        <v>55</v>
      </c>
      <c r="H891" s="26" t="s">
        <v>1959</v>
      </c>
      <c r="J891" s="22">
        <v>3</v>
      </c>
      <c r="L891" s="28" t="s">
        <v>57</v>
      </c>
      <c r="M891" s="22" t="s">
        <v>58</v>
      </c>
      <c r="N891" s="22">
        <v>0</v>
      </c>
      <c r="O891" s="22" t="s">
        <v>59</v>
      </c>
      <c r="P891" s="22" t="s">
        <v>78</v>
      </c>
      <c r="Q891" s="23" t="s">
        <v>101</v>
      </c>
      <c r="R891" s="23" t="s">
        <v>2709</v>
      </c>
      <c r="T891" s="23">
        <v>100</v>
      </c>
      <c r="V891" s="25" t="s">
        <v>613</v>
      </c>
      <c r="W891" s="65" t="s">
        <v>653</v>
      </c>
      <c r="Z891" s="83" t="s">
        <v>62</v>
      </c>
      <c r="AA891" s="6">
        <v>12</v>
      </c>
      <c r="BQ891" s="6" t="s">
        <v>194</v>
      </c>
    </row>
    <row r="892" spans="1:70" x14ac:dyDescent="0.2">
      <c r="A892" s="252">
        <v>2041</v>
      </c>
      <c r="B892" s="229" t="s">
        <v>2749</v>
      </c>
      <c r="C892" s="259" t="s">
        <v>2707</v>
      </c>
      <c r="D892" s="229" t="s">
        <v>2710</v>
      </c>
      <c r="E892" s="3" t="s">
        <v>101</v>
      </c>
      <c r="F892" s="26" t="s">
        <v>102</v>
      </c>
      <c r="G892" s="26" t="s">
        <v>55</v>
      </c>
      <c r="H892" s="26" t="s">
        <v>1959</v>
      </c>
      <c r="J892" s="22">
        <v>3</v>
      </c>
      <c r="L892" s="28" t="s">
        <v>57</v>
      </c>
      <c r="M892" s="22" t="s">
        <v>58</v>
      </c>
      <c r="N892" s="22">
        <v>336</v>
      </c>
      <c r="O892" s="22" t="s">
        <v>59</v>
      </c>
      <c r="P892" s="22" t="s">
        <v>78</v>
      </c>
      <c r="Q892" s="23" t="s">
        <v>101</v>
      </c>
      <c r="R892" s="23" t="s">
        <v>2709</v>
      </c>
      <c r="T892" s="23">
        <v>100</v>
      </c>
      <c r="V892" s="25" t="s">
        <v>613</v>
      </c>
      <c r="W892" s="65" t="s">
        <v>653</v>
      </c>
      <c r="Z892" s="83" t="s">
        <v>62</v>
      </c>
      <c r="AA892" s="6">
        <v>12</v>
      </c>
      <c r="BQ892" s="6" t="s">
        <v>194</v>
      </c>
    </row>
    <row r="893" spans="1:70" x14ac:dyDescent="0.2">
      <c r="A893" s="91">
        <v>2042</v>
      </c>
      <c r="B893" s="229" t="s">
        <v>2765</v>
      </c>
      <c r="C893" s="259" t="s">
        <v>2766</v>
      </c>
      <c r="D893" s="229" t="s">
        <v>2767</v>
      </c>
      <c r="E893" s="3" t="s">
        <v>101</v>
      </c>
      <c r="F893" s="26" t="s">
        <v>102</v>
      </c>
      <c r="G893" s="26" t="s">
        <v>55</v>
      </c>
      <c r="H893" s="26" t="s">
        <v>2805</v>
      </c>
      <c r="J893" s="22">
        <v>4</v>
      </c>
      <c r="L893" s="28" t="s">
        <v>57</v>
      </c>
      <c r="M893" s="22" t="s">
        <v>58</v>
      </c>
      <c r="N893" s="22">
        <v>0</v>
      </c>
      <c r="O893" s="22" t="s">
        <v>59</v>
      </c>
      <c r="P893" s="22" t="s">
        <v>78</v>
      </c>
      <c r="Q893" s="23" t="s">
        <v>101</v>
      </c>
      <c r="R893" s="23" t="s">
        <v>2709</v>
      </c>
      <c r="Z893" s="83" t="s">
        <v>62</v>
      </c>
      <c r="AA893" s="6">
        <v>12</v>
      </c>
      <c r="AB893" s="6">
        <v>6</v>
      </c>
      <c r="AI893" s="5">
        <v>21</v>
      </c>
      <c r="AJ893" s="5">
        <v>34</v>
      </c>
      <c r="BQ893" s="6" t="s">
        <v>194</v>
      </c>
    </row>
    <row r="894" spans="1:70" x14ac:dyDescent="0.2">
      <c r="A894" s="91">
        <v>2043</v>
      </c>
      <c r="B894" s="229" t="s">
        <v>2765</v>
      </c>
      <c r="C894" s="259" t="s">
        <v>2766</v>
      </c>
      <c r="D894" s="229" t="s">
        <v>2768</v>
      </c>
      <c r="E894" s="3" t="s">
        <v>101</v>
      </c>
      <c r="F894" s="26" t="s">
        <v>102</v>
      </c>
      <c r="G894" s="26" t="s">
        <v>55</v>
      </c>
      <c r="H894" s="26" t="s">
        <v>2805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2765</v>
      </c>
      <c r="C895" s="259" t="s">
        <v>2766</v>
      </c>
      <c r="D895" s="229" t="s">
        <v>2769</v>
      </c>
      <c r="E895" s="3" t="s">
        <v>101</v>
      </c>
      <c r="F895" s="26" t="s">
        <v>102</v>
      </c>
      <c r="G895" s="26" t="s">
        <v>55</v>
      </c>
      <c r="H895" s="26" t="s">
        <v>2805</v>
      </c>
      <c r="J895" s="22">
        <v>4</v>
      </c>
      <c r="L895" s="28" t="s">
        <v>57</v>
      </c>
      <c r="M895" s="22" t="s">
        <v>58</v>
      </c>
      <c r="N895" s="22">
        <v>12</v>
      </c>
      <c r="O895" s="22" t="s">
        <v>59</v>
      </c>
      <c r="P895" s="22" t="s">
        <v>78</v>
      </c>
      <c r="Q895" s="23" t="s">
        <v>101</v>
      </c>
      <c r="R895" s="23" t="s">
        <v>2709</v>
      </c>
      <c r="Z895" s="83" t="s">
        <v>62</v>
      </c>
      <c r="AA895" s="6">
        <v>12</v>
      </c>
      <c r="AB895" s="6">
        <v>6</v>
      </c>
      <c r="AI895" s="5">
        <v>21</v>
      </c>
      <c r="AJ895" s="5">
        <v>34</v>
      </c>
      <c r="BQ895" s="6" t="s">
        <v>194</v>
      </c>
    </row>
    <row r="896" spans="1:70" x14ac:dyDescent="0.2">
      <c r="A896" s="91">
        <v>2045</v>
      </c>
      <c r="B896" s="229" t="s">
        <v>2765</v>
      </c>
      <c r="C896" s="259" t="s">
        <v>2766</v>
      </c>
      <c r="D896" s="229" t="s">
        <v>2770</v>
      </c>
      <c r="E896" s="3" t="s">
        <v>101</v>
      </c>
      <c r="F896" s="26" t="s">
        <v>102</v>
      </c>
      <c r="G896" s="26" t="s">
        <v>55</v>
      </c>
      <c r="H896" s="26" t="s">
        <v>2805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2765</v>
      </c>
      <c r="C897" s="259" t="s">
        <v>2766</v>
      </c>
      <c r="D897" s="229" t="s">
        <v>2710</v>
      </c>
      <c r="E897" s="3" t="s">
        <v>2187</v>
      </c>
      <c r="F897" s="26" t="s">
        <v>102</v>
      </c>
      <c r="G897" s="26" t="s">
        <v>55</v>
      </c>
      <c r="H897" s="26" t="s">
        <v>2806</v>
      </c>
      <c r="J897" s="22">
        <v>400</v>
      </c>
      <c r="L897" s="28" t="s">
        <v>57</v>
      </c>
      <c r="M897" s="22" t="s">
        <v>58</v>
      </c>
      <c r="N897" s="22">
        <v>0</v>
      </c>
      <c r="O897" s="22" t="s">
        <v>59</v>
      </c>
      <c r="P897" s="22" t="s">
        <v>78</v>
      </c>
      <c r="Q897" s="23" t="s">
        <v>2187</v>
      </c>
      <c r="R897" s="23" t="s">
        <v>2807</v>
      </c>
      <c r="Z897" s="83" t="s">
        <v>62</v>
      </c>
      <c r="AA897" s="6">
        <v>12</v>
      </c>
      <c r="AB897" s="6">
        <v>6</v>
      </c>
      <c r="AI897" s="5">
        <v>21</v>
      </c>
      <c r="AJ897" s="5">
        <v>34</v>
      </c>
      <c r="BQ897" s="6" t="s">
        <v>194</v>
      </c>
    </row>
    <row r="898" spans="1:70" x14ac:dyDescent="0.2">
      <c r="A898" s="91">
        <v>2047</v>
      </c>
      <c r="B898" s="229" t="s">
        <v>2765</v>
      </c>
      <c r="C898" s="259" t="s">
        <v>2766</v>
      </c>
      <c r="D898" s="229" t="s">
        <v>2773</v>
      </c>
      <c r="E898" s="3" t="s">
        <v>101</v>
      </c>
      <c r="F898" s="26" t="s">
        <v>102</v>
      </c>
      <c r="G898" s="26" t="s">
        <v>55</v>
      </c>
      <c r="H898" s="26" t="s">
        <v>76</v>
      </c>
      <c r="J898" s="22">
        <v>4</v>
      </c>
      <c r="L898" s="28" t="s">
        <v>57</v>
      </c>
      <c r="M898" s="22" t="s">
        <v>58</v>
      </c>
      <c r="N898" s="22">
        <v>132</v>
      </c>
      <c r="O898" s="22" t="s">
        <v>59</v>
      </c>
      <c r="P898" s="22" t="s">
        <v>78</v>
      </c>
      <c r="Q898" s="23" t="s">
        <v>101</v>
      </c>
      <c r="R898" s="23" t="s">
        <v>2709</v>
      </c>
      <c r="Z898" s="83" t="s">
        <v>62</v>
      </c>
      <c r="AA898" s="6">
        <v>12</v>
      </c>
      <c r="AB898" s="6">
        <v>6</v>
      </c>
      <c r="AI898" s="5">
        <v>21</v>
      </c>
      <c r="AJ898" s="5">
        <v>34</v>
      </c>
      <c r="BQ898" s="6" t="s">
        <v>194</v>
      </c>
    </row>
    <row r="899" spans="1:70" x14ac:dyDescent="0.2">
      <c r="A899" s="91">
        <v>2048</v>
      </c>
      <c r="B899" s="229" t="s">
        <v>2765</v>
      </c>
      <c r="C899" s="259" t="s">
        <v>2766</v>
      </c>
      <c r="D899" s="229" t="s">
        <v>2774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2765</v>
      </c>
      <c r="C900" s="259" t="s">
        <v>2766</v>
      </c>
      <c r="D900" s="229" t="s">
        <v>2775</v>
      </c>
      <c r="E900" s="3" t="s">
        <v>101</v>
      </c>
      <c r="F900" s="26" t="s">
        <v>102</v>
      </c>
      <c r="G900" s="26" t="s">
        <v>55</v>
      </c>
      <c r="H900" s="26" t="s">
        <v>76</v>
      </c>
      <c r="J900" s="22">
        <v>4</v>
      </c>
      <c r="L900" s="28" t="s">
        <v>57</v>
      </c>
      <c r="M900" s="22" t="s">
        <v>58</v>
      </c>
      <c r="N900" s="22">
        <v>252</v>
      </c>
      <c r="O900" s="22" t="s">
        <v>59</v>
      </c>
      <c r="P900" s="22" t="s">
        <v>78</v>
      </c>
      <c r="Q900" s="23" t="s">
        <v>101</v>
      </c>
      <c r="R900" s="23" t="s">
        <v>2709</v>
      </c>
      <c r="Z900" s="83" t="s">
        <v>62</v>
      </c>
      <c r="AA900" s="6">
        <v>12</v>
      </c>
      <c r="AB900" s="6">
        <v>6</v>
      </c>
      <c r="AI900" s="5">
        <v>21</v>
      </c>
      <c r="AJ900" s="5">
        <v>34</v>
      </c>
      <c r="BQ900" s="6" t="s">
        <v>194</v>
      </c>
    </row>
    <row r="901" spans="1:70" x14ac:dyDescent="0.2">
      <c r="A901" s="91">
        <v>2050</v>
      </c>
      <c r="B901" s="229" t="s">
        <v>2765</v>
      </c>
      <c r="C901" s="259" t="s">
        <v>2766</v>
      </c>
      <c r="D901" s="229" t="s">
        <v>2776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2765</v>
      </c>
      <c r="C902" s="259" t="s">
        <v>2766</v>
      </c>
      <c r="D902" s="229" t="s">
        <v>2777</v>
      </c>
      <c r="E902" s="3" t="s">
        <v>101</v>
      </c>
      <c r="F902" s="26" t="s">
        <v>102</v>
      </c>
      <c r="G902" s="26" t="s">
        <v>55</v>
      </c>
      <c r="H902" s="26" t="s">
        <v>76</v>
      </c>
      <c r="J902" s="22">
        <v>4</v>
      </c>
      <c r="L902" s="28" t="s">
        <v>57</v>
      </c>
      <c r="M902" s="22" t="s">
        <v>58</v>
      </c>
      <c r="N902" s="22">
        <v>372</v>
      </c>
      <c r="O902" s="22" t="s">
        <v>59</v>
      </c>
      <c r="P902" s="22" t="s">
        <v>78</v>
      </c>
      <c r="Q902" s="23" t="s">
        <v>101</v>
      </c>
      <c r="R902" s="23" t="s">
        <v>2709</v>
      </c>
      <c r="Z902" s="83" t="s">
        <v>62</v>
      </c>
      <c r="AA902" s="6">
        <v>12</v>
      </c>
      <c r="AB902" s="6">
        <v>6</v>
      </c>
      <c r="AI902" s="5">
        <v>21</v>
      </c>
      <c r="AJ902" s="5">
        <v>34</v>
      </c>
      <c r="BQ902" s="6" t="s">
        <v>194</v>
      </c>
    </row>
    <row r="903" spans="1:70" x14ac:dyDescent="0.2">
      <c r="A903" s="91">
        <v>2052</v>
      </c>
      <c r="B903" s="229" t="s">
        <v>2765</v>
      </c>
      <c r="C903" s="259" t="s">
        <v>2766</v>
      </c>
      <c r="D903" s="229" t="s">
        <v>2778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2765</v>
      </c>
      <c r="C904" s="259" t="s">
        <v>2766</v>
      </c>
      <c r="D904" s="229" t="s">
        <v>2779</v>
      </c>
      <c r="E904" s="3" t="s">
        <v>101</v>
      </c>
      <c r="F904" s="26" t="s">
        <v>102</v>
      </c>
      <c r="G904" s="26" t="s">
        <v>55</v>
      </c>
      <c r="H904" s="26" t="s">
        <v>76</v>
      </c>
      <c r="J904" s="22">
        <v>4</v>
      </c>
      <c r="L904" s="28" t="s">
        <v>57</v>
      </c>
      <c r="M904" s="22" t="s">
        <v>58</v>
      </c>
      <c r="N904" s="22">
        <v>516</v>
      </c>
      <c r="O904" s="22" t="s">
        <v>59</v>
      </c>
      <c r="P904" s="22" t="s">
        <v>78</v>
      </c>
      <c r="Q904" s="23" t="s">
        <v>101</v>
      </c>
      <c r="R904" s="23" t="s">
        <v>2709</v>
      </c>
      <c r="Z904" s="83" t="s">
        <v>62</v>
      </c>
      <c r="AA904" s="6">
        <v>12</v>
      </c>
      <c r="AB904" s="6">
        <v>6</v>
      </c>
      <c r="AI904" s="5">
        <v>21</v>
      </c>
      <c r="AJ904" s="5">
        <v>34</v>
      </c>
      <c r="BQ904" s="6" t="s">
        <v>194</v>
      </c>
    </row>
    <row r="905" spans="1:70" x14ac:dyDescent="0.2">
      <c r="A905" s="91">
        <v>2054</v>
      </c>
      <c r="B905" s="229" t="s">
        <v>2765</v>
      </c>
      <c r="C905" s="259" t="s">
        <v>2766</v>
      </c>
      <c r="D905" s="229" t="s">
        <v>2780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2956</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2956</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2956</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2956</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2845</v>
      </c>
      <c r="E943" s="3" t="s">
        <v>355</v>
      </c>
      <c r="F943" s="26" t="s">
        <v>102</v>
      </c>
      <c r="G943" s="26" t="s">
        <v>55</v>
      </c>
      <c r="H943" s="26" t="s">
        <v>1953</v>
      </c>
      <c r="J943" s="22">
        <v>500</v>
      </c>
      <c r="L943" s="28" t="s">
        <v>57</v>
      </c>
      <c r="M943" s="22" t="s">
        <v>58</v>
      </c>
      <c r="N943" s="22" t="s">
        <v>2846</v>
      </c>
      <c r="O943" s="22" t="s">
        <v>59</v>
      </c>
      <c r="P943" s="22" t="s">
        <v>1117</v>
      </c>
      <c r="R943" s="23" t="s">
        <v>2847</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2848</v>
      </c>
      <c r="E944" s="3" t="s">
        <v>355</v>
      </c>
      <c r="F944" s="26" t="s">
        <v>102</v>
      </c>
      <c r="G944" s="26" t="s">
        <v>75</v>
      </c>
      <c r="H944" s="26" t="s">
        <v>429</v>
      </c>
      <c r="J944" s="22">
        <v>500</v>
      </c>
      <c r="L944" s="28" t="s">
        <v>57</v>
      </c>
      <c r="M944" s="22" t="s">
        <v>58</v>
      </c>
      <c r="N944" s="22" t="s">
        <v>2846</v>
      </c>
      <c r="O944" s="22" t="s">
        <v>59</v>
      </c>
      <c r="P944" s="22" t="s">
        <v>1117</v>
      </c>
      <c r="R944" s="23" t="s">
        <v>2847</v>
      </c>
      <c r="V944" s="25" t="s">
        <v>61</v>
      </c>
      <c r="Z944" s="83" t="s">
        <v>62</v>
      </c>
      <c r="AA944" s="6">
        <v>1</v>
      </c>
      <c r="BQ944" s="6" t="s">
        <v>353</v>
      </c>
      <c r="BR944" s="5" t="s">
        <v>823</v>
      </c>
    </row>
    <row r="945" spans="1:70" x14ac:dyDescent="0.2">
      <c r="A945" s="91">
        <v>808</v>
      </c>
      <c r="B945" s="229" t="s">
        <v>820</v>
      </c>
      <c r="C945" s="259" t="s">
        <v>821</v>
      </c>
      <c r="D945" s="229" t="s">
        <v>2849</v>
      </c>
      <c r="E945" s="3" t="s">
        <v>355</v>
      </c>
      <c r="F945" s="26" t="s">
        <v>102</v>
      </c>
      <c r="G945" s="26" t="s">
        <v>75</v>
      </c>
      <c r="H945" s="26" t="s">
        <v>429</v>
      </c>
      <c r="J945" s="22">
        <v>500</v>
      </c>
      <c r="L945" s="28" t="s">
        <v>57</v>
      </c>
      <c r="M945" s="22" t="s">
        <v>58</v>
      </c>
      <c r="N945" s="22" t="s">
        <v>2846</v>
      </c>
      <c r="O945" s="22" t="s">
        <v>59</v>
      </c>
      <c r="P945" s="22" t="s">
        <v>1117</v>
      </c>
      <c r="R945" s="23" t="s">
        <v>2847</v>
      </c>
      <c r="V945" s="25" t="s">
        <v>61</v>
      </c>
      <c r="Z945" s="83" t="s">
        <v>62</v>
      </c>
      <c r="AA945" s="6">
        <v>1</v>
      </c>
      <c r="BQ945" s="6" t="s">
        <v>353</v>
      </c>
      <c r="BR945" s="5" t="s">
        <v>823</v>
      </c>
    </row>
    <row r="946" spans="1:70" x14ac:dyDescent="0.2">
      <c r="A946" s="91">
        <v>809</v>
      </c>
      <c r="B946" s="229" t="s">
        <v>820</v>
      </c>
      <c r="C946" s="259" t="s">
        <v>821</v>
      </c>
      <c r="D946" s="229" t="s">
        <v>2850</v>
      </c>
      <c r="E946" s="3" t="s">
        <v>355</v>
      </c>
      <c r="F946" s="26" t="s">
        <v>102</v>
      </c>
      <c r="G946" s="26" t="s">
        <v>75</v>
      </c>
      <c r="H946" s="26" t="s">
        <v>429</v>
      </c>
      <c r="J946" s="22">
        <v>500</v>
      </c>
      <c r="L946" s="28" t="s">
        <v>57</v>
      </c>
      <c r="M946" s="22" t="s">
        <v>58</v>
      </c>
      <c r="N946" s="22" t="s">
        <v>2846</v>
      </c>
      <c r="O946" s="22" t="s">
        <v>59</v>
      </c>
      <c r="P946" s="22" t="s">
        <v>1117</v>
      </c>
      <c r="R946" s="23" t="s">
        <v>2847</v>
      </c>
      <c r="V946" s="25" t="s">
        <v>61</v>
      </c>
      <c r="Z946" s="83" t="s">
        <v>62</v>
      </c>
      <c r="AA946" s="6">
        <v>1</v>
      </c>
      <c r="BQ946" s="6" t="s">
        <v>353</v>
      </c>
      <c r="BR946" s="5" t="s">
        <v>823</v>
      </c>
    </row>
    <row r="947" spans="1:70" x14ac:dyDescent="0.2">
      <c r="A947" s="91">
        <v>810</v>
      </c>
      <c r="B947" s="229" t="s">
        <v>820</v>
      </c>
      <c r="C947" s="259" t="s">
        <v>821</v>
      </c>
      <c r="D947" s="229" t="s">
        <v>2851</v>
      </c>
      <c r="E947" s="3" t="s">
        <v>355</v>
      </c>
      <c r="F947" s="26" t="s">
        <v>102</v>
      </c>
      <c r="G947" s="26" t="s">
        <v>75</v>
      </c>
      <c r="H947" s="26" t="s">
        <v>429</v>
      </c>
      <c r="J947" s="22">
        <v>500</v>
      </c>
      <c r="L947" s="28" t="s">
        <v>57</v>
      </c>
      <c r="M947" s="22" t="s">
        <v>58</v>
      </c>
      <c r="N947" s="22" t="s">
        <v>2846</v>
      </c>
      <c r="O947" s="22" t="s">
        <v>59</v>
      </c>
      <c r="P947" s="22" t="s">
        <v>1117</v>
      </c>
      <c r="R947" s="23" t="s">
        <v>2847</v>
      </c>
      <c r="V947" s="25" t="s">
        <v>61</v>
      </c>
      <c r="Z947" s="83" t="s">
        <v>62</v>
      </c>
      <c r="AA947" s="6">
        <v>1</v>
      </c>
      <c r="BQ947" s="6" t="s">
        <v>353</v>
      </c>
      <c r="BR947" s="5" t="s">
        <v>823</v>
      </c>
    </row>
    <row r="948" spans="1:70" x14ac:dyDescent="0.2">
      <c r="A948" s="91">
        <v>811</v>
      </c>
      <c r="B948" s="229" t="s">
        <v>820</v>
      </c>
      <c r="C948" s="259" t="s">
        <v>821</v>
      </c>
      <c r="D948" s="229" t="s">
        <v>2852</v>
      </c>
      <c r="E948" s="3" t="s">
        <v>355</v>
      </c>
      <c r="F948" s="26" t="s">
        <v>102</v>
      </c>
      <c r="G948" s="26" t="s">
        <v>75</v>
      </c>
      <c r="H948" s="26" t="s">
        <v>429</v>
      </c>
      <c r="J948" s="22">
        <v>500</v>
      </c>
      <c r="L948" s="28" t="s">
        <v>57</v>
      </c>
      <c r="M948" s="22" t="s">
        <v>58</v>
      </c>
      <c r="N948" s="22" t="s">
        <v>2846</v>
      </c>
      <c r="O948" s="22" t="s">
        <v>59</v>
      </c>
      <c r="P948" s="22" t="s">
        <v>1117</v>
      </c>
      <c r="R948" s="23" t="s">
        <v>2847</v>
      </c>
      <c r="V948" s="25" t="s">
        <v>61</v>
      </c>
      <c r="Z948" s="83" t="s">
        <v>62</v>
      </c>
      <c r="AA948" s="6">
        <v>1</v>
      </c>
      <c r="BQ948" s="6" t="s">
        <v>353</v>
      </c>
      <c r="BR948" s="5" t="s">
        <v>823</v>
      </c>
    </row>
    <row r="949" spans="1:70" x14ac:dyDescent="0.2">
      <c r="A949" s="91">
        <v>812</v>
      </c>
      <c r="B949" s="229" t="s">
        <v>820</v>
      </c>
      <c r="C949" s="259" t="s">
        <v>821</v>
      </c>
      <c r="D949" s="229" t="s">
        <v>2853</v>
      </c>
      <c r="E949" s="3" t="s">
        <v>355</v>
      </c>
      <c r="F949" s="26" t="s">
        <v>102</v>
      </c>
      <c r="G949" s="26" t="s">
        <v>75</v>
      </c>
      <c r="H949" s="26" t="s">
        <v>429</v>
      </c>
      <c r="J949" s="22">
        <v>500</v>
      </c>
      <c r="L949" s="28" t="s">
        <v>57</v>
      </c>
      <c r="M949" s="22" t="s">
        <v>58</v>
      </c>
      <c r="N949" s="22" t="s">
        <v>2846</v>
      </c>
      <c r="O949" s="22" t="s">
        <v>59</v>
      </c>
      <c r="P949" s="22" t="s">
        <v>1117</v>
      </c>
      <c r="R949" s="23" t="s">
        <v>2847</v>
      </c>
      <c r="V949" s="25" t="s">
        <v>61</v>
      </c>
      <c r="Z949" s="83" t="s">
        <v>62</v>
      </c>
      <c r="AA949" s="6">
        <v>1</v>
      </c>
      <c r="BQ949" s="6" t="s">
        <v>353</v>
      </c>
      <c r="BR949" s="5" t="s">
        <v>823</v>
      </c>
    </row>
    <row r="950" spans="1:70" x14ac:dyDescent="0.2">
      <c r="A950" s="91">
        <v>813</v>
      </c>
      <c r="B950" s="229" t="s">
        <v>820</v>
      </c>
      <c r="C950" s="259" t="s">
        <v>821</v>
      </c>
      <c r="D950" s="229" t="s">
        <v>2854</v>
      </c>
      <c r="E950" s="3" t="s">
        <v>355</v>
      </c>
      <c r="F950" s="26" t="s">
        <v>102</v>
      </c>
      <c r="G950" s="26" t="s">
        <v>55</v>
      </c>
      <c r="H950" s="26" t="s">
        <v>1953</v>
      </c>
      <c r="J950" s="22">
        <v>500</v>
      </c>
      <c r="L950" s="28" t="s">
        <v>57</v>
      </c>
      <c r="M950" s="22" t="s">
        <v>58</v>
      </c>
      <c r="N950" s="22" t="s">
        <v>2846</v>
      </c>
      <c r="O950" s="22" t="s">
        <v>59</v>
      </c>
      <c r="P950" s="22" t="s">
        <v>1117</v>
      </c>
      <c r="R950" s="23" t="s">
        <v>2847</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2855</v>
      </c>
      <c r="D951" s="229" t="s">
        <v>2856</v>
      </c>
      <c r="E951" s="3" t="s">
        <v>355</v>
      </c>
      <c r="F951" s="26" t="s">
        <v>102</v>
      </c>
      <c r="G951" s="26" t="s">
        <v>75</v>
      </c>
      <c r="H951" s="26" t="s">
        <v>429</v>
      </c>
      <c r="J951" s="22">
        <v>500</v>
      </c>
      <c r="L951" s="28" t="s">
        <v>57</v>
      </c>
      <c r="M951" s="22" t="s">
        <v>58</v>
      </c>
      <c r="N951" s="22" t="s">
        <v>2846</v>
      </c>
      <c r="O951" s="22" t="s">
        <v>59</v>
      </c>
      <c r="P951" s="22" t="s">
        <v>1117</v>
      </c>
      <c r="R951" s="23" t="s">
        <v>2847</v>
      </c>
      <c r="V951" s="25" t="s">
        <v>61</v>
      </c>
      <c r="Z951" s="83" t="s">
        <v>62</v>
      </c>
      <c r="AA951" s="6">
        <v>1</v>
      </c>
      <c r="BQ951" s="6" t="s">
        <v>353</v>
      </c>
      <c r="BR951" s="5" t="s">
        <v>823</v>
      </c>
    </row>
    <row r="952" spans="1:70" x14ac:dyDescent="0.2">
      <c r="A952" s="91">
        <v>815</v>
      </c>
      <c r="B952" s="229" t="s">
        <v>820</v>
      </c>
      <c r="C952" s="259" t="s">
        <v>2857</v>
      </c>
      <c r="D952" s="229" t="s">
        <v>2858</v>
      </c>
      <c r="E952" s="3" t="s">
        <v>355</v>
      </c>
      <c r="F952" s="26" t="s">
        <v>102</v>
      </c>
      <c r="G952" s="26" t="s">
        <v>75</v>
      </c>
      <c r="H952" s="26" t="s">
        <v>429</v>
      </c>
      <c r="J952" s="22">
        <v>500</v>
      </c>
      <c r="L952" s="28" t="s">
        <v>57</v>
      </c>
      <c r="M952" s="22" t="s">
        <v>58</v>
      </c>
      <c r="N952" s="22" t="s">
        <v>2846</v>
      </c>
      <c r="O952" s="22" t="s">
        <v>59</v>
      </c>
      <c r="P952" s="22" t="s">
        <v>1117</v>
      </c>
      <c r="R952" s="23" t="s">
        <v>2847</v>
      </c>
      <c r="V952" s="25" t="s">
        <v>61</v>
      </c>
      <c r="Z952" s="83" t="s">
        <v>62</v>
      </c>
      <c r="AA952" s="6">
        <v>1</v>
      </c>
      <c r="BQ952" s="6" t="s">
        <v>353</v>
      </c>
      <c r="BR952" s="5" t="s">
        <v>823</v>
      </c>
    </row>
    <row r="953" spans="1:70" x14ac:dyDescent="0.2">
      <c r="A953" s="91">
        <v>816</v>
      </c>
      <c r="B953" s="229" t="s">
        <v>820</v>
      </c>
      <c r="C953" s="259" t="s">
        <v>2859</v>
      </c>
      <c r="D953" s="229" t="s">
        <v>2860</v>
      </c>
      <c r="E953" s="3" t="s">
        <v>355</v>
      </c>
      <c r="F953" s="26" t="s">
        <v>102</v>
      </c>
      <c r="G953" s="26" t="s">
        <v>75</v>
      </c>
      <c r="H953" s="26" t="s">
        <v>429</v>
      </c>
      <c r="J953" s="22">
        <v>500</v>
      </c>
      <c r="L953" s="28" t="s">
        <v>57</v>
      </c>
      <c r="M953" s="22" t="s">
        <v>58</v>
      </c>
      <c r="N953" s="22" t="s">
        <v>2846</v>
      </c>
      <c r="O953" s="22" t="s">
        <v>59</v>
      </c>
      <c r="P953" s="22" t="s">
        <v>1117</v>
      </c>
      <c r="R953" s="23" t="s">
        <v>2847</v>
      </c>
      <c r="V953" s="25" t="s">
        <v>61</v>
      </c>
      <c r="Z953" s="83" t="s">
        <v>62</v>
      </c>
      <c r="AA953" s="6">
        <v>1</v>
      </c>
      <c r="BQ953" s="6" t="s">
        <v>353</v>
      </c>
      <c r="BR953" s="5" t="s">
        <v>823</v>
      </c>
    </row>
    <row r="954" spans="1:70" x14ac:dyDescent="0.2">
      <c r="A954" s="91">
        <v>817</v>
      </c>
      <c r="B954" s="229" t="s">
        <v>820</v>
      </c>
      <c r="C954" s="259" t="s">
        <v>2861</v>
      </c>
      <c r="D954" s="229" t="s">
        <v>2862</v>
      </c>
      <c r="E954" s="3" t="s">
        <v>355</v>
      </c>
      <c r="F954" s="26" t="s">
        <v>102</v>
      </c>
      <c r="G954" s="26" t="s">
        <v>75</v>
      </c>
      <c r="H954" s="26" t="s">
        <v>429</v>
      </c>
      <c r="J954" s="22">
        <v>500</v>
      </c>
      <c r="L954" s="28" t="s">
        <v>57</v>
      </c>
      <c r="M954" s="22" t="s">
        <v>58</v>
      </c>
      <c r="N954" s="22" t="s">
        <v>2846</v>
      </c>
      <c r="O954" s="22" t="s">
        <v>59</v>
      </c>
      <c r="P954" s="22" t="s">
        <v>1117</v>
      </c>
      <c r="R954" s="23" t="s">
        <v>2847</v>
      </c>
      <c r="V954" s="25" t="s">
        <v>61</v>
      </c>
      <c r="Z954" s="83" t="s">
        <v>62</v>
      </c>
      <c r="AA954" s="6">
        <v>1</v>
      </c>
      <c r="BQ954" s="6" t="s">
        <v>353</v>
      </c>
      <c r="BR954" s="5" t="s">
        <v>823</v>
      </c>
    </row>
    <row r="955" spans="1:70" x14ac:dyDescent="0.2">
      <c r="A955" s="91">
        <v>818</v>
      </c>
      <c r="B955" s="229" t="s">
        <v>820</v>
      </c>
      <c r="C955" s="259" t="s">
        <v>2863</v>
      </c>
      <c r="D955" s="229" t="s">
        <v>2864</v>
      </c>
      <c r="E955" s="3" t="s">
        <v>355</v>
      </c>
      <c r="F955" s="26" t="s">
        <v>102</v>
      </c>
      <c r="G955" s="26" t="s">
        <v>75</v>
      </c>
      <c r="H955" s="26" t="s">
        <v>429</v>
      </c>
      <c r="J955" s="22">
        <v>500</v>
      </c>
      <c r="L955" s="28" t="s">
        <v>57</v>
      </c>
      <c r="M955" s="22" t="s">
        <v>58</v>
      </c>
      <c r="N955" s="22" t="s">
        <v>2846</v>
      </c>
      <c r="O955" s="22" t="s">
        <v>59</v>
      </c>
      <c r="P955" s="22" t="s">
        <v>1117</v>
      </c>
      <c r="R955" s="23" t="s">
        <v>2847</v>
      </c>
      <c r="V955" s="25" t="s">
        <v>61</v>
      </c>
      <c r="Z955" s="83" t="s">
        <v>62</v>
      </c>
      <c r="AA955" s="6">
        <v>1</v>
      </c>
      <c r="BQ955" s="6" t="s">
        <v>353</v>
      </c>
      <c r="BR955" s="5" t="s">
        <v>823</v>
      </c>
    </row>
    <row r="956" spans="1:70" x14ac:dyDescent="0.2">
      <c r="A956" s="91">
        <v>819</v>
      </c>
      <c r="B956" s="229" t="s">
        <v>820</v>
      </c>
      <c r="C956" s="259" t="s">
        <v>2865</v>
      </c>
      <c r="D956" s="229" t="s">
        <v>2866</v>
      </c>
      <c r="E956" s="3" t="s">
        <v>355</v>
      </c>
      <c r="F956" s="26" t="s">
        <v>102</v>
      </c>
      <c r="G956" s="26" t="s">
        <v>75</v>
      </c>
      <c r="H956" s="26" t="s">
        <v>429</v>
      </c>
      <c r="J956" s="22">
        <v>500</v>
      </c>
      <c r="L956" s="28" t="s">
        <v>57</v>
      </c>
      <c r="M956" s="22" t="s">
        <v>58</v>
      </c>
      <c r="N956" s="22" t="s">
        <v>2846</v>
      </c>
      <c r="O956" s="22" t="s">
        <v>59</v>
      </c>
      <c r="P956" s="22" t="s">
        <v>1117</v>
      </c>
      <c r="R956" s="23" t="s">
        <v>2847</v>
      </c>
      <c r="V956" s="25" t="s">
        <v>61</v>
      </c>
      <c r="Z956" s="83" t="s">
        <v>62</v>
      </c>
      <c r="AA956" s="6">
        <v>1</v>
      </c>
      <c r="BQ956" s="6" t="s">
        <v>353</v>
      </c>
      <c r="BR956" s="5" t="s">
        <v>823</v>
      </c>
    </row>
    <row r="957" spans="1:70" x14ac:dyDescent="0.2">
      <c r="A957" s="91">
        <v>820</v>
      </c>
      <c r="B957" s="229" t="s">
        <v>820</v>
      </c>
      <c r="C957" s="259" t="s">
        <v>2867</v>
      </c>
      <c r="D957" s="229" t="s">
        <v>2868</v>
      </c>
      <c r="E957" s="3" t="s">
        <v>355</v>
      </c>
      <c r="F957" s="26" t="s">
        <v>102</v>
      </c>
      <c r="G957" s="26" t="s">
        <v>75</v>
      </c>
      <c r="H957" s="26" t="s">
        <v>429</v>
      </c>
      <c r="J957" s="22">
        <v>500</v>
      </c>
      <c r="L957" s="28" t="s">
        <v>57</v>
      </c>
      <c r="M957" s="22" t="s">
        <v>58</v>
      </c>
      <c r="N957" s="22" t="s">
        <v>2846</v>
      </c>
      <c r="O957" s="22" t="s">
        <v>59</v>
      </c>
      <c r="P957" s="22" t="s">
        <v>1117</v>
      </c>
      <c r="R957" s="23" t="s">
        <v>2847</v>
      </c>
      <c r="V957" s="25" t="s">
        <v>61</v>
      </c>
      <c r="Z957" s="83" t="s">
        <v>62</v>
      </c>
      <c r="AA957" s="6">
        <v>1</v>
      </c>
      <c r="BQ957" s="6" t="s">
        <v>353</v>
      </c>
      <c r="BR957" s="5" t="s">
        <v>823</v>
      </c>
    </row>
    <row r="958" spans="1:70" x14ac:dyDescent="0.2">
      <c r="A958" s="91">
        <v>821</v>
      </c>
      <c r="B958" s="229" t="s">
        <v>820</v>
      </c>
      <c r="C958" s="259" t="s">
        <v>2869</v>
      </c>
      <c r="D958" s="229" t="s">
        <v>2870</v>
      </c>
      <c r="E958" s="3" t="s">
        <v>355</v>
      </c>
      <c r="F958" s="26" t="s">
        <v>102</v>
      </c>
      <c r="G958" s="26" t="s">
        <v>75</v>
      </c>
      <c r="H958" s="26" t="s">
        <v>429</v>
      </c>
      <c r="J958" s="22">
        <v>500</v>
      </c>
      <c r="L958" s="28" t="s">
        <v>57</v>
      </c>
      <c r="M958" s="22" t="s">
        <v>58</v>
      </c>
      <c r="N958" s="22" t="s">
        <v>2846</v>
      </c>
      <c r="O958" s="22" t="s">
        <v>59</v>
      </c>
      <c r="P958" s="22" t="s">
        <v>1117</v>
      </c>
      <c r="R958" s="23" t="s">
        <v>2847</v>
      </c>
      <c r="V958" s="25" t="s">
        <v>61</v>
      </c>
      <c r="Z958" s="83" t="s">
        <v>62</v>
      </c>
      <c r="AA958" s="6">
        <v>1</v>
      </c>
      <c r="BQ958" s="6" t="s">
        <v>353</v>
      </c>
      <c r="BR958" s="5" t="s">
        <v>823</v>
      </c>
    </row>
    <row r="959" spans="1:70" x14ac:dyDescent="0.2">
      <c r="A959" s="91">
        <v>822</v>
      </c>
      <c r="B959" s="229" t="s">
        <v>820</v>
      </c>
      <c r="C959" s="259" t="s">
        <v>2871</v>
      </c>
      <c r="D959" s="229" t="s">
        <v>2872</v>
      </c>
      <c r="E959" s="3" t="s">
        <v>355</v>
      </c>
      <c r="F959" s="26" t="s">
        <v>102</v>
      </c>
      <c r="G959" s="26" t="s">
        <v>75</v>
      </c>
      <c r="H959" s="26" t="s">
        <v>429</v>
      </c>
      <c r="J959" s="22">
        <v>500</v>
      </c>
      <c r="L959" s="28" t="s">
        <v>57</v>
      </c>
      <c r="M959" s="22" t="s">
        <v>58</v>
      </c>
      <c r="N959" s="22" t="s">
        <v>2846</v>
      </c>
      <c r="O959" s="22" t="s">
        <v>59</v>
      </c>
      <c r="P959" s="22" t="s">
        <v>1117</v>
      </c>
      <c r="R959" s="23" t="s">
        <v>2847</v>
      </c>
      <c r="V959" s="25" t="s">
        <v>61</v>
      </c>
      <c r="Z959" s="83" t="s">
        <v>62</v>
      </c>
      <c r="AA959" s="6">
        <v>1</v>
      </c>
      <c r="BQ959" s="6" t="s">
        <v>353</v>
      </c>
      <c r="BR959" s="5" t="s">
        <v>823</v>
      </c>
    </row>
    <row r="960" spans="1:70" x14ac:dyDescent="0.2">
      <c r="A960" s="91">
        <v>823</v>
      </c>
      <c r="B960" s="229" t="s">
        <v>820</v>
      </c>
      <c r="C960" s="259" t="s">
        <v>2873</v>
      </c>
      <c r="D960" s="229" t="s">
        <v>2874</v>
      </c>
      <c r="E960" s="3" t="s">
        <v>355</v>
      </c>
      <c r="F960" s="26" t="s">
        <v>102</v>
      </c>
      <c r="G960" s="26" t="s">
        <v>75</v>
      </c>
      <c r="H960" s="26" t="s">
        <v>429</v>
      </c>
      <c r="J960" s="22">
        <v>500</v>
      </c>
      <c r="L960" s="28" t="s">
        <v>57</v>
      </c>
      <c r="M960" s="22" t="s">
        <v>58</v>
      </c>
      <c r="N960" s="22" t="s">
        <v>2846</v>
      </c>
      <c r="O960" s="22" t="s">
        <v>59</v>
      </c>
      <c r="P960" s="22" t="s">
        <v>1117</v>
      </c>
      <c r="R960" s="23" t="s">
        <v>2847</v>
      </c>
      <c r="V960" s="25" t="s">
        <v>61</v>
      </c>
      <c r="Z960" s="83" t="s">
        <v>62</v>
      </c>
      <c r="AA960" s="6">
        <v>1</v>
      </c>
      <c r="BQ960" s="6" t="s">
        <v>353</v>
      </c>
      <c r="BR960" s="5" t="s">
        <v>823</v>
      </c>
    </row>
    <row r="961" spans="1:70" x14ac:dyDescent="0.2">
      <c r="A961" s="91">
        <v>824</v>
      </c>
      <c r="B961" s="229" t="s">
        <v>820</v>
      </c>
      <c r="C961" s="259" t="s">
        <v>2875</v>
      </c>
      <c r="D961" s="229" t="s">
        <v>2876</v>
      </c>
      <c r="E961" s="3" t="s">
        <v>355</v>
      </c>
      <c r="F961" s="26" t="s">
        <v>102</v>
      </c>
      <c r="G961" s="26" t="s">
        <v>75</v>
      </c>
      <c r="H961" s="26" t="s">
        <v>429</v>
      </c>
      <c r="J961" s="22">
        <v>500</v>
      </c>
      <c r="L961" s="28" t="s">
        <v>57</v>
      </c>
      <c r="M961" s="22" t="s">
        <v>58</v>
      </c>
      <c r="N961" s="22" t="s">
        <v>2846</v>
      </c>
      <c r="O961" s="22" t="s">
        <v>59</v>
      </c>
      <c r="P961" s="22" t="s">
        <v>1117</v>
      </c>
      <c r="R961" s="23" t="s">
        <v>2847</v>
      </c>
      <c r="V961" s="25" t="s">
        <v>61</v>
      </c>
      <c r="Z961" s="83" t="s">
        <v>62</v>
      </c>
      <c r="AA961" s="6">
        <v>1</v>
      </c>
      <c r="BQ961" s="6" t="s">
        <v>353</v>
      </c>
      <c r="BR961" s="5" t="s">
        <v>823</v>
      </c>
    </row>
    <row r="962" spans="1:70" x14ac:dyDescent="0.2">
      <c r="A962" s="91">
        <v>825</v>
      </c>
      <c r="B962" s="229" t="s">
        <v>820</v>
      </c>
      <c r="C962" s="259" t="s">
        <v>2877</v>
      </c>
      <c r="D962" s="229" t="s">
        <v>2878</v>
      </c>
      <c r="E962" s="3" t="s">
        <v>355</v>
      </c>
      <c r="F962" s="26" t="s">
        <v>102</v>
      </c>
      <c r="G962" s="26" t="s">
        <v>75</v>
      </c>
      <c r="H962" s="26" t="s">
        <v>429</v>
      </c>
      <c r="J962" s="22">
        <v>500</v>
      </c>
      <c r="L962" s="28" t="s">
        <v>57</v>
      </c>
      <c r="M962" s="22" t="s">
        <v>58</v>
      </c>
      <c r="N962" s="22" t="s">
        <v>2846</v>
      </c>
      <c r="O962" s="22" t="s">
        <v>59</v>
      </c>
      <c r="P962" s="22" t="s">
        <v>1117</v>
      </c>
      <c r="R962" s="23" t="s">
        <v>2847</v>
      </c>
      <c r="V962" s="25" t="s">
        <v>61</v>
      </c>
      <c r="Z962" s="83" t="s">
        <v>62</v>
      </c>
      <c r="AA962" s="6">
        <v>1</v>
      </c>
      <c r="BQ962" s="6" t="s">
        <v>353</v>
      </c>
      <c r="BR962" s="5" t="s">
        <v>823</v>
      </c>
    </row>
    <row r="963" spans="1:70" ht="14.25" x14ac:dyDescent="0.2">
      <c r="A963" s="91">
        <v>826</v>
      </c>
      <c r="B963" s="229" t="s">
        <v>2902</v>
      </c>
      <c r="C963" s="266" t="s">
        <v>2903</v>
      </c>
      <c r="D963" s="229" t="s">
        <v>2906</v>
      </c>
      <c r="E963" s="3" t="s">
        <v>355</v>
      </c>
      <c r="F963" s="26" t="s">
        <v>102</v>
      </c>
      <c r="G963" s="26" t="s">
        <v>55</v>
      </c>
      <c r="H963" s="26" t="s">
        <v>156</v>
      </c>
      <c r="J963" s="22">
        <v>250</v>
      </c>
      <c r="L963" s="28" t="s">
        <v>57</v>
      </c>
      <c r="M963" s="22" t="s">
        <v>58</v>
      </c>
      <c r="N963" s="22">
        <v>0</v>
      </c>
      <c r="O963" s="22" t="s">
        <v>59</v>
      </c>
      <c r="P963" s="22" t="s">
        <v>78</v>
      </c>
      <c r="Q963" s="177" t="s">
        <v>1859</v>
      </c>
      <c r="R963" s="23" t="s">
        <v>2904</v>
      </c>
      <c r="Z963" s="83" t="s">
        <v>62</v>
      </c>
      <c r="AA963" s="6">
        <v>8</v>
      </c>
      <c r="AC963" s="5">
        <v>28</v>
      </c>
      <c r="AD963" s="163" t="s">
        <v>79</v>
      </c>
      <c r="AE963" s="163" t="s">
        <v>334</v>
      </c>
      <c r="AF963" s="163">
        <v>7</v>
      </c>
      <c r="AG963" s="163" t="s">
        <v>79</v>
      </c>
      <c r="AH963" s="163" t="s">
        <v>116</v>
      </c>
      <c r="BQ963" s="6" t="s">
        <v>194</v>
      </c>
      <c r="BR963" s="163" t="s">
        <v>2905</v>
      </c>
    </row>
    <row r="964" spans="1:70" ht="14.25" x14ac:dyDescent="0.2">
      <c r="A964" s="91">
        <v>827</v>
      </c>
      <c r="B964" s="229" t="s">
        <v>2902</v>
      </c>
      <c r="C964" s="266" t="s">
        <v>2903</v>
      </c>
      <c r="D964" s="229" t="s">
        <v>2907</v>
      </c>
      <c r="E964" s="3" t="s">
        <v>355</v>
      </c>
      <c r="F964" s="26" t="s">
        <v>102</v>
      </c>
      <c r="G964" s="26" t="s">
        <v>55</v>
      </c>
      <c r="H964" s="179" t="s">
        <v>156</v>
      </c>
      <c r="J964" s="22">
        <v>1000</v>
      </c>
      <c r="L964" s="28" t="s">
        <v>57</v>
      </c>
      <c r="M964" s="22" t="s">
        <v>58</v>
      </c>
      <c r="N964" s="22">
        <v>0</v>
      </c>
      <c r="O964" s="22" t="s">
        <v>59</v>
      </c>
      <c r="P964" s="22" t="s">
        <v>78</v>
      </c>
      <c r="Q964" s="177" t="s">
        <v>1859</v>
      </c>
      <c r="R964" s="177" t="s">
        <v>2904</v>
      </c>
      <c r="Z964" s="83" t="s">
        <v>62</v>
      </c>
      <c r="AA964" s="6">
        <v>8</v>
      </c>
      <c r="AC964" s="5">
        <v>28</v>
      </c>
      <c r="AD964" s="163" t="s">
        <v>79</v>
      </c>
      <c r="AE964" s="163" t="s">
        <v>334</v>
      </c>
      <c r="AF964" s="163">
        <v>7</v>
      </c>
      <c r="AG964" s="163" t="s">
        <v>79</v>
      </c>
      <c r="AH964" s="163" t="s">
        <v>116</v>
      </c>
      <c r="BQ964" s="164" t="s">
        <v>194</v>
      </c>
      <c r="BR964" s="163" t="s">
        <v>2905</v>
      </c>
    </row>
    <row r="965" spans="1:70" ht="14.25" x14ac:dyDescent="0.2">
      <c r="A965" s="91">
        <v>828</v>
      </c>
      <c r="B965" s="229" t="s">
        <v>2902</v>
      </c>
      <c r="C965" s="266" t="s">
        <v>2903</v>
      </c>
      <c r="D965" s="229" t="s">
        <v>2908</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2905</v>
      </c>
    </row>
    <row r="966" spans="1:70" ht="14.25" x14ac:dyDescent="0.2">
      <c r="A966" s="91">
        <v>829</v>
      </c>
      <c r="B966" s="229" t="s">
        <v>2902</v>
      </c>
      <c r="C966" s="266" t="s">
        <v>2903</v>
      </c>
      <c r="D966" s="229" t="s">
        <v>2909</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2905</v>
      </c>
    </row>
    <row r="967" spans="1:70" ht="14.25" x14ac:dyDescent="0.2">
      <c r="A967" s="91">
        <v>830</v>
      </c>
      <c r="B967" s="229" t="s">
        <v>2911</v>
      </c>
      <c r="C967" s="266" t="s">
        <v>2912</v>
      </c>
      <c r="D967" s="229" t="s">
        <v>2913</v>
      </c>
      <c r="E967" s="3" t="s">
        <v>355</v>
      </c>
      <c r="F967" s="26" t="s">
        <v>54</v>
      </c>
      <c r="G967" s="26" t="s">
        <v>55</v>
      </c>
      <c r="H967" s="26" t="s">
        <v>237</v>
      </c>
      <c r="J967" s="22">
        <v>1500</v>
      </c>
      <c r="L967" s="28" t="s">
        <v>57</v>
      </c>
      <c r="M967" s="22" t="s">
        <v>58</v>
      </c>
      <c r="N967" s="22">
        <v>0</v>
      </c>
      <c r="O967" s="22" t="s">
        <v>59</v>
      </c>
      <c r="P967" s="22" t="s">
        <v>78</v>
      </c>
      <c r="Q967" s="177" t="s">
        <v>1859</v>
      </c>
      <c r="R967" s="23" t="s">
        <v>2914</v>
      </c>
      <c r="V967" s="25" t="s">
        <v>2915</v>
      </c>
      <c r="W967" s="65">
        <v>1</v>
      </c>
      <c r="Y967" s="25" t="s">
        <v>2916</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2917</v>
      </c>
      <c r="BR967" s="5" t="s">
        <v>2918</v>
      </c>
    </row>
    <row r="968" spans="1:70" ht="14.25" x14ac:dyDescent="0.2">
      <c r="A968" s="91">
        <v>831</v>
      </c>
      <c r="B968" s="229" t="s">
        <v>2919</v>
      </c>
      <c r="C968" s="266" t="s">
        <v>2920</v>
      </c>
      <c r="D968" s="229" t="s">
        <v>2922</v>
      </c>
      <c r="E968" s="3" t="s">
        <v>355</v>
      </c>
      <c r="F968" s="26" t="s">
        <v>102</v>
      </c>
      <c r="G968" s="26" t="s">
        <v>55</v>
      </c>
      <c r="H968" s="26" t="s">
        <v>156</v>
      </c>
      <c r="J968" s="22">
        <v>500</v>
      </c>
      <c r="L968" s="28" t="s">
        <v>57</v>
      </c>
      <c r="M968" s="22" t="s">
        <v>58</v>
      </c>
      <c r="N968" s="22">
        <v>0</v>
      </c>
      <c r="O968" s="22" t="s">
        <v>59</v>
      </c>
      <c r="P968" s="22" t="s">
        <v>78</v>
      </c>
      <c r="Q968" s="177" t="s">
        <v>1859</v>
      </c>
      <c r="R968" s="23" t="s">
        <v>2921</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2917</v>
      </c>
    </row>
    <row r="969" spans="1:70" s="122" customFormat="1" ht="14.25" x14ac:dyDescent="0.2">
      <c r="A969" s="91">
        <v>832</v>
      </c>
      <c r="B969" s="229" t="s">
        <v>2919</v>
      </c>
      <c r="C969" s="266" t="s">
        <v>2920</v>
      </c>
      <c r="D969" s="229" t="s">
        <v>2922</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2921</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2917</v>
      </c>
      <c r="BR969" s="163"/>
    </row>
    <row r="970" spans="1:70" ht="14.25" x14ac:dyDescent="0.2">
      <c r="A970" s="91">
        <v>833</v>
      </c>
      <c r="B970" s="229" t="s">
        <v>2919</v>
      </c>
      <c r="C970" s="266" t="s">
        <v>2920</v>
      </c>
      <c r="D970" s="229" t="s">
        <v>2923</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2921</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2917</v>
      </c>
    </row>
    <row r="971" spans="1:70" ht="14.25" x14ac:dyDescent="0.2">
      <c r="A971" s="91">
        <v>834</v>
      </c>
      <c r="B971" s="229" t="s">
        <v>2919</v>
      </c>
      <c r="C971" s="266" t="s">
        <v>2920</v>
      </c>
      <c r="D971" s="229" t="s">
        <v>2923</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2921</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2917</v>
      </c>
    </row>
    <row r="972" spans="1:70" ht="14.25" x14ac:dyDescent="0.2">
      <c r="A972" s="91">
        <v>835</v>
      </c>
      <c r="B972" s="229" t="s">
        <v>2925</v>
      </c>
      <c r="C972" s="266" t="s">
        <v>2924</v>
      </c>
      <c r="D972" s="229" t="s">
        <v>2913</v>
      </c>
      <c r="E972" s="3" t="s">
        <v>355</v>
      </c>
      <c r="F972" s="26" t="s">
        <v>102</v>
      </c>
      <c r="G972" s="26" t="s">
        <v>55</v>
      </c>
      <c r="H972" s="26" t="s">
        <v>56</v>
      </c>
      <c r="J972" s="22">
        <v>500</v>
      </c>
      <c r="L972" s="180" t="s">
        <v>57</v>
      </c>
      <c r="M972" s="176" t="s">
        <v>58</v>
      </c>
      <c r="N972" s="176">
        <v>0</v>
      </c>
      <c r="O972" s="176" t="s">
        <v>59</v>
      </c>
      <c r="P972" s="176" t="s">
        <v>78</v>
      </c>
      <c r="Q972" s="177" t="s">
        <v>1859</v>
      </c>
      <c r="R972" s="23" t="s">
        <v>2926</v>
      </c>
      <c r="V972" s="165" t="s">
        <v>2915</v>
      </c>
      <c r="W972" s="65">
        <v>2</v>
      </c>
      <c r="X972" s="106" t="s">
        <v>415</v>
      </c>
      <c r="Y972" s="25" t="s">
        <v>516</v>
      </c>
      <c r="Z972" s="83" t="s">
        <v>62</v>
      </c>
      <c r="AA972" s="6">
        <v>6</v>
      </c>
      <c r="AB972" s="6">
        <v>3</v>
      </c>
      <c r="AD972" s="163" t="s">
        <v>79</v>
      </c>
      <c r="AI972" s="5">
        <v>20</v>
      </c>
      <c r="AJ972" s="5">
        <v>30</v>
      </c>
      <c r="BQ972" s="6" t="s">
        <v>2917</v>
      </c>
    </row>
    <row r="973" spans="1:70" ht="14.25" x14ac:dyDescent="0.2">
      <c r="A973" s="91">
        <v>836</v>
      </c>
      <c r="B973" s="229" t="s">
        <v>2928</v>
      </c>
      <c r="C973" s="266" t="s">
        <v>2929</v>
      </c>
      <c r="D973" s="229" t="s">
        <v>2913</v>
      </c>
      <c r="E973" s="3" t="s">
        <v>355</v>
      </c>
      <c r="F973" s="26" t="s">
        <v>102</v>
      </c>
      <c r="G973" s="26" t="s">
        <v>55</v>
      </c>
      <c r="H973" s="179" t="s">
        <v>56</v>
      </c>
      <c r="I973" s="179"/>
      <c r="J973" s="176">
        <v>500</v>
      </c>
      <c r="K973" s="180"/>
      <c r="L973" s="180" t="s">
        <v>57</v>
      </c>
      <c r="M973" s="176" t="s">
        <v>58</v>
      </c>
      <c r="N973" s="176" t="s">
        <v>2930</v>
      </c>
      <c r="O973" s="176" t="s">
        <v>59</v>
      </c>
      <c r="P973" s="176" t="s">
        <v>78</v>
      </c>
      <c r="Q973" s="177" t="s">
        <v>1859</v>
      </c>
      <c r="R973" s="177" t="s">
        <v>2927</v>
      </c>
      <c r="V973" s="25" t="s">
        <v>435</v>
      </c>
      <c r="Y973" s="25" t="s">
        <v>2931</v>
      </c>
      <c r="Z973" s="83" t="s">
        <v>62</v>
      </c>
      <c r="AA973" s="6">
        <v>10</v>
      </c>
      <c r="AB973" s="6">
        <v>5</v>
      </c>
      <c r="AD973" s="5" t="s">
        <v>79</v>
      </c>
      <c r="AI973" s="5">
        <v>21</v>
      </c>
      <c r="AJ973" s="5">
        <v>30</v>
      </c>
      <c r="BQ973" s="6" t="s">
        <v>1833</v>
      </c>
    </row>
    <row r="974" spans="1:70" ht="14.25" x14ac:dyDescent="0.2">
      <c r="A974" s="91">
        <v>837</v>
      </c>
      <c r="B974" s="229" t="s">
        <v>2932</v>
      </c>
      <c r="C974" s="266" t="s">
        <v>2933</v>
      </c>
      <c r="D974" s="229" t="s">
        <v>2936</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2932</v>
      </c>
      <c r="C975" s="266" t="s">
        <v>2933</v>
      </c>
      <c r="D975" s="229" t="s">
        <v>2934</v>
      </c>
      <c r="E975" s="3" t="s">
        <v>355</v>
      </c>
      <c r="F975" s="26" t="s">
        <v>54</v>
      </c>
      <c r="G975" s="26" t="s">
        <v>55</v>
      </c>
      <c r="H975" s="26" t="s">
        <v>2935</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2937</v>
      </c>
      <c r="C976" s="266" t="s">
        <v>2938</v>
      </c>
      <c r="D976" s="229" t="s">
        <v>2951</v>
      </c>
      <c r="E976" s="3" t="s">
        <v>355</v>
      </c>
      <c r="F976" s="26" t="s">
        <v>54</v>
      </c>
      <c r="G976" s="26" t="s">
        <v>55</v>
      </c>
      <c r="H976" s="26" t="s">
        <v>323</v>
      </c>
      <c r="J976" s="22">
        <v>250</v>
      </c>
      <c r="L976" s="28" t="s">
        <v>57</v>
      </c>
      <c r="M976" s="22" t="s">
        <v>58</v>
      </c>
      <c r="N976" s="22">
        <v>0</v>
      </c>
      <c r="O976" s="22" t="s">
        <v>59</v>
      </c>
      <c r="P976" s="22" t="s">
        <v>78</v>
      </c>
      <c r="Q976" s="177" t="s">
        <v>1859</v>
      </c>
      <c r="R976" s="23" t="s">
        <v>2940</v>
      </c>
      <c r="T976" s="23">
        <v>100</v>
      </c>
      <c r="V976" s="25" t="s">
        <v>61</v>
      </c>
      <c r="W976" s="65">
        <v>12</v>
      </c>
      <c r="X976" s="106" t="s">
        <v>202</v>
      </c>
      <c r="Z976" s="83" t="s">
        <v>62</v>
      </c>
      <c r="AA976" s="6">
        <v>10</v>
      </c>
      <c r="AB976" s="6">
        <v>0</v>
      </c>
      <c r="AD976" s="5" t="s">
        <v>79</v>
      </c>
      <c r="AI976" s="5">
        <v>21</v>
      </c>
      <c r="AJ976" s="5">
        <v>40</v>
      </c>
      <c r="BQ976" s="6" t="s">
        <v>213</v>
      </c>
      <c r="BR976" s="5" t="s">
        <v>2944</v>
      </c>
    </row>
    <row r="977" spans="1:70" ht="14.25" x14ac:dyDescent="0.2">
      <c r="A977" s="91">
        <v>840</v>
      </c>
      <c r="B977" s="229" t="s">
        <v>2937</v>
      </c>
      <c r="C977" s="266" t="s">
        <v>2938</v>
      </c>
      <c r="D977" s="229" t="s">
        <v>2952</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2939</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2944</v>
      </c>
    </row>
    <row r="978" spans="1:70" ht="14.25" x14ac:dyDescent="0.2">
      <c r="A978" s="91">
        <v>841</v>
      </c>
      <c r="B978" s="229" t="s">
        <v>2937</v>
      </c>
      <c r="C978" s="266" t="s">
        <v>2938</v>
      </c>
      <c r="D978" s="229" t="s">
        <v>2953</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2941</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2944</v>
      </c>
    </row>
    <row r="979" spans="1:70" ht="14.25" x14ac:dyDescent="0.2">
      <c r="A979" s="91">
        <v>842</v>
      </c>
      <c r="B979" s="229" t="s">
        <v>2937</v>
      </c>
      <c r="C979" s="266" t="s">
        <v>2938</v>
      </c>
      <c r="D979" s="229" t="s">
        <v>2954</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2942</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2944</v>
      </c>
    </row>
    <row r="980" spans="1:70" ht="14.25" x14ac:dyDescent="0.2">
      <c r="A980" s="91">
        <v>843</v>
      </c>
      <c r="B980" s="229" t="s">
        <v>2937</v>
      </c>
      <c r="C980" s="266" t="s">
        <v>2938</v>
      </c>
      <c r="D980" s="229" t="s">
        <v>2955</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2943</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2944</v>
      </c>
    </row>
    <row r="981" spans="1:70" ht="14.25" x14ac:dyDescent="0.2">
      <c r="A981" s="91">
        <v>844</v>
      </c>
      <c r="B981" s="229" t="s">
        <v>2945</v>
      </c>
      <c r="C981" s="266" t="s">
        <v>2946</v>
      </c>
      <c r="D981" s="229" t="s">
        <v>2950</v>
      </c>
      <c r="E981" s="3" t="s">
        <v>355</v>
      </c>
      <c r="F981" s="26" t="s">
        <v>102</v>
      </c>
      <c r="G981" s="26" t="s">
        <v>55</v>
      </c>
      <c r="H981" s="26" t="s">
        <v>156</v>
      </c>
      <c r="J981" s="22">
        <v>500</v>
      </c>
      <c r="L981" s="28" t="s">
        <v>57</v>
      </c>
      <c r="M981" s="22" t="s">
        <v>58</v>
      </c>
      <c r="N981" s="22" t="s">
        <v>2947</v>
      </c>
      <c r="O981" s="22" t="s">
        <v>59</v>
      </c>
      <c r="P981" s="22" t="s">
        <v>2948</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2949</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2525</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2526</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2525</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2702</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2702</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2702</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2702</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2702</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2702</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2527</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2528</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2529</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2530</v>
      </c>
      <c r="M511" s="47" t="s">
        <v>965</v>
      </c>
      <c r="N511" s="47" t="s">
        <v>1097</v>
      </c>
      <c r="O511" s="46" t="s">
        <v>938</v>
      </c>
      <c r="P511" s="48">
        <v>58</v>
      </c>
      <c r="Q511" s="48" t="s">
        <v>966</v>
      </c>
      <c r="R511" s="48" t="s">
        <v>334</v>
      </c>
      <c r="S511" s="49" t="s">
        <v>2531</v>
      </c>
      <c r="T511" s="49" t="s">
        <v>966</v>
      </c>
      <c r="U511" s="49" t="s">
        <v>1097</v>
      </c>
      <c r="V511" s="62" t="s">
        <v>940</v>
      </c>
      <c r="W511" s="54">
        <v>36</v>
      </c>
      <c r="X511" s="54" t="s">
        <v>964</v>
      </c>
      <c r="Y511" s="54" t="s">
        <v>334</v>
      </c>
      <c r="Z511" s="56" t="s">
        <v>2532</v>
      </c>
      <c r="AA511" s="56" t="s">
        <v>964</v>
      </c>
      <c r="AB511" s="56" t="s">
        <v>1097</v>
      </c>
      <c r="AC511" s="61" t="s">
        <v>967</v>
      </c>
      <c r="AD511" s="70" t="s">
        <v>2533</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2534</v>
      </c>
      <c r="M512" s="47" t="s">
        <v>965</v>
      </c>
      <c r="N512" s="47" t="s">
        <v>1097</v>
      </c>
      <c r="O512" s="46" t="s">
        <v>938</v>
      </c>
      <c r="P512" s="48">
        <v>59</v>
      </c>
      <c r="Q512" s="48" t="s">
        <v>966</v>
      </c>
      <c r="R512" s="48" t="s">
        <v>334</v>
      </c>
      <c r="S512" s="49" t="s">
        <v>2535</v>
      </c>
      <c r="T512" s="49" t="s">
        <v>966</v>
      </c>
      <c r="U512" s="49" t="s">
        <v>1097</v>
      </c>
      <c r="V512" s="62" t="s">
        <v>940</v>
      </c>
      <c r="W512" s="54">
        <v>30.4</v>
      </c>
      <c r="X512" s="54" t="s">
        <v>964</v>
      </c>
      <c r="Y512" s="54" t="s">
        <v>334</v>
      </c>
      <c r="Z512" s="56" t="s">
        <v>2536</v>
      </c>
      <c r="AA512" s="56" t="s">
        <v>964</v>
      </c>
      <c r="AB512" s="56" t="s">
        <v>1097</v>
      </c>
      <c r="AC512" s="61" t="s">
        <v>967</v>
      </c>
      <c r="AD512" s="70" t="s">
        <v>2533</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2537</v>
      </c>
      <c r="M513" s="47" t="s">
        <v>965</v>
      </c>
      <c r="N513" s="47" t="s">
        <v>1097</v>
      </c>
      <c r="O513" s="46" t="s">
        <v>938</v>
      </c>
      <c r="P513" s="48">
        <v>58</v>
      </c>
      <c r="Q513" s="48" t="s">
        <v>966</v>
      </c>
      <c r="R513" s="48" t="s">
        <v>334</v>
      </c>
      <c r="S513" s="49" t="s">
        <v>2535</v>
      </c>
      <c r="T513" s="49" t="s">
        <v>966</v>
      </c>
      <c r="U513" s="49" t="s">
        <v>1097</v>
      </c>
      <c r="V513" s="62" t="s">
        <v>940</v>
      </c>
      <c r="W513" s="54">
        <v>33.200000000000003</v>
      </c>
      <c r="X513" s="54" t="s">
        <v>964</v>
      </c>
      <c r="Y513" s="54" t="s">
        <v>334</v>
      </c>
      <c r="Z513" s="56" t="s">
        <v>2538</v>
      </c>
      <c r="AA513" s="56" t="s">
        <v>964</v>
      </c>
      <c r="AB513" s="56" t="s">
        <v>1097</v>
      </c>
      <c r="AC513" s="61" t="s">
        <v>967</v>
      </c>
      <c r="AD513" s="70" t="s">
        <v>2533</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2539</v>
      </c>
      <c r="M514" s="47" t="s">
        <v>965</v>
      </c>
      <c r="N514" s="47" t="s">
        <v>1097</v>
      </c>
      <c r="O514" s="46" t="s">
        <v>938</v>
      </c>
      <c r="P514" s="48">
        <v>12</v>
      </c>
      <c r="Q514" s="48" t="s">
        <v>966</v>
      </c>
      <c r="R514" s="48" t="s">
        <v>334</v>
      </c>
      <c r="S514" s="49" t="s">
        <v>2540</v>
      </c>
      <c r="T514" s="49" t="s">
        <v>966</v>
      </c>
      <c r="U514" s="49" t="s">
        <v>1097</v>
      </c>
      <c r="V514" s="62" t="s">
        <v>940</v>
      </c>
      <c r="W514" s="54">
        <v>124</v>
      </c>
      <c r="X514" s="54" t="s">
        <v>964</v>
      </c>
      <c r="Y514" s="54" t="s">
        <v>334</v>
      </c>
      <c r="Z514" s="56" t="s">
        <v>2541</v>
      </c>
      <c r="AA514" s="56" t="s">
        <v>964</v>
      </c>
      <c r="AB514" s="56" t="s">
        <v>1097</v>
      </c>
      <c r="AC514" s="61" t="s">
        <v>946</v>
      </c>
      <c r="AD514" s="70" t="s">
        <v>2533</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2542</v>
      </c>
      <c r="M515" s="47" t="s">
        <v>965</v>
      </c>
      <c r="N515" s="47" t="s">
        <v>1097</v>
      </c>
      <c r="O515" s="46" t="s">
        <v>938</v>
      </c>
      <c r="P515" s="48">
        <v>12</v>
      </c>
      <c r="Q515" s="48" t="s">
        <v>966</v>
      </c>
      <c r="R515" s="48" t="s">
        <v>334</v>
      </c>
      <c r="S515" s="49" t="s">
        <v>2543</v>
      </c>
      <c r="T515" s="49" t="s">
        <v>966</v>
      </c>
      <c r="U515" s="49" t="s">
        <v>1097</v>
      </c>
      <c r="V515" s="62" t="s">
        <v>940</v>
      </c>
      <c r="W515" s="54">
        <v>119</v>
      </c>
      <c r="X515" s="54" t="s">
        <v>964</v>
      </c>
      <c r="Y515" s="54" t="s">
        <v>334</v>
      </c>
      <c r="Z515" s="56" t="s">
        <v>2544</v>
      </c>
      <c r="AA515" s="56" t="s">
        <v>964</v>
      </c>
      <c r="AB515" s="56" t="s">
        <v>1097</v>
      </c>
      <c r="AC515" s="61" t="s">
        <v>946</v>
      </c>
      <c r="AD515" s="70" t="s">
        <v>2533</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2545</v>
      </c>
      <c r="M516" s="47" t="s">
        <v>965</v>
      </c>
      <c r="N516" s="47" t="s">
        <v>1097</v>
      </c>
      <c r="O516" s="46" t="s">
        <v>938</v>
      </c>
      <c r="P516" s="48">
        <v>12</v>
      </c>
      <c r="Q516" s="48" t="s">
        <v>966</v>
      </c>
      <c r="R516" s="48" t="s">
        <v>334</v>
      </c>
      <c r="S516" s="49" t="s">
        <v>2546</v>
      </c>
      <c r="T516" s="49" t="s">
        <v>966</v>
      </c>
      <c r="U516" s="49" t="s">
        <v>1097</v>
      </c>
      <c r="V516" s="62" t="s">
        <v>940</v>
      </c>
      <c r="W516" s="54">
        <v>121</v>
      </c>
      <c r="X516" s="54" t="s">
        <v>964</v>
      </c>
      <c r="Y516" s="54" t="s">
        <v>334</v>
      </c>
      <c r="Z516" s="56" t="s">
        <v>2547</v>
      </c>
      <c r="AA516" s="56" t="s">
        <v>964</v>
      </c>
      <c r="AB516" s="56" t="s">
        <v>1097</v>
      </c>
      <c r="AC516" s="61" t="s">
        <v>946</v>
      </c>
      <c r="AD516" s="70" t="s">
        <v>2533</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2548</v>
      </c>
      <c r="M517" s="47" t="s">
        <v>965</v>
      </c>
      <c r="N517" s="47" t="s">
        <v>1097</v>
      </c>
      <c r="O517" s="46" t="s">
        <v>938</v>
      </c>
      <c r="P517" s="48">
        <v>70</v>
      </c>
      <c r="Q517" s="48" t="s">
        <v>966</v>
      </c>
      <c r="R517" s="48" t="s">
        <v>334</v>
      </c>
      <c r="S517" s="49" t="s">
        <v>2549</v>
      </c>
      <c r="T517" s="49" t="s">
        <v>966</v>
      </c>
      <c r="U517" s="49" t="s">
        <v>1097</v>
      </c>
      <c r="V517" s="62" t="s">
        <v>940</v>
      </c>
      <c r="W517" s="54">
        <v>10.6</v>
      </c>
      <c r="X517" s="54" t="s">
        <v>964</v>
      </c>
      <c r="Y517" s="54" t="s">
        <v>334</v>
      </c>
      <c r="Z517" s="56" t="s">
        <v>2550</v>
      </c>
      <c r="AA517" s="56" t="s">
        <v>964</v>
      </c>
      <c r="AB517" s="56" t="s">
        <v>1097</v>
      </c>
      <c r="AC517" s="61" t="s">
        <v>967</v>
      </c>
      <c r="AD517" s="70" t="s">
        <v>2533</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2551</v>
      </c>
      <c r="M518" s="47" t="s">
        <v>965</v>
      </c>
      <c r="N518" s="47" t="s">
        <v>1097</v>
      </c>
      <c r="O518" s="46" t="s">
        <v>938</v>
      </c>
      <c r="P518" s="48">
        <v>66</v>
      </c>
      <c r="Q518" s="48" t="s">
        <v>966</v>
      </c>
      <c r="R518" s="48" t="s">
        <v>334</v>
      </c>
      <c r="S518" s="49" t="s">
        <v>2552</v>
      </c>
      <c r="T518" s="49" t="s">
        <v>966</v>
      </c>
      <c r="U518" s="49" t="s">
        <v>1097</v>
      </c>
      <c r="V518" s="62" t="s">
        <v>940</v>
      </c>
      <c r="W518" s="54">
        <v>12.4</v>
      </c>
      <c r="X518" s="54" t="s">
        <v>964</v>
      </c>
      <c r="Y518" s="54" t="s">
        <v>334</v>
      </c>
      <c r="Z518" s="56" t="s">
        <v>2553</v>
      </c>
      <c r="AA518" s="56" t="s">
        <v>964</v>
      </c>
      <c r="AB518" s="56" t="s">
        <v>1097</v>
      </c>
      <c r="AC518" s="61" t="s">
        <v>967</v>
      </c>
      <c r="AD518" s="70" t="s">
        <v>2533</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2554</v>
      </c>
      <c r="M519" s="47" t="s">
        <v>965</v>
      </c>
      <c r="N519" s="47" t="s">
        <v>1097</v>
      </c>
      <c r="O519" s="46" t="s">
        <v>938</v>
      </c>
      <c r="P519" s="48">
        <v>68</v>
      </c>
      <c r="Q519" s="48" t="s">
        <v>966</v>
      </c>
      <c r="R519" s="48" t="s">
        <v>334</v>
      </c>
      <c r="S519" s="49" t="s">
        <v>2555</v>
      </c>
      <c r="T519" s="49" t="s">
        <v>966</v>
      </c>
      <c r="U519" s="49" t="s">
        <v>1097</v>
      </c>
      <c r="V519" s="62" t="s">
        <v>940</v>
      </c>
      <c r="W519" s="54">
        <v>11.5</v>
      </c>
      <c r="X519" s="54" t="s">
        <v>964</v>
      </c>
      <c r="Y519" s="54" t="s">
        <v>334</v>
      </c>
      <c r="Z519" s="56" t="s">
        <v>2556</v>
      </c>
      <c r="AA519" s="56" t="s">
        <v>964</v>
      </c>
      <c r="AB519" s="56" t="s">
        <v>1097</v>
      </c>
      <c r="AC519" s="61" t="s">
        <v>967</v>
      </c>
      <c r="AD519" s="70" t="s">
        <v>2533</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2557</v>
      </c>
      <c r="M520" s="47" t="s">
        <v>965</v>
      </c>
      <c r="N520" s="47" t="s">
        <v>1097</v>
      </c>
      <c r="O520" s="46" t="s">
        <v>938</v>
      </c>
      <c r="P520" s="48">
        <v>34</v>
      </c>
      <c r="Q520" s="48" t="s">
        <v>966</v>
      </c>
      <c r="R520" s="48" t="s">
        <v>334</v>
      </c>
      <c r="S520" s="49" t="s">
        <v>2558</v>
      </c>
      <c r="T520" s="49" t="s">
        <v>966</v>
      </c>
      <c r="U520" s="49" t="s">
        <v>1097</v>
      </c>
      <c r="V520" s="62" t="s">
        <v>940</v>
      </c>
      <c r="W520" s="54">
        <v>16.2</v>
      </c>
      <c r="X520" s="54" t="s">
        <v>964</v>
      </c>
      <c r="Y520" s="54" t="s">
        <v>334</v>
      </c>
      <c r="Z520" s="56" t="s">
        <v>2559</v>
      </c>
      <c r="AA520" s="56" t="s">
        <v>964</v>
      </c>
      <c r="AB520" s="56" t="s">
        <v>1097</v>
      </c>
      <c r="AC520" s="61" t="s">
        <v>946</v>
      </c>
      <c r="AD520" s="70" t="s">
        <v>2533</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2560</v>
      </c>
      <c r="M521" s="47" t="s">
        <v>965</v>
      </c>
      <c r="N521" s="47" t="s">
        <v>1097</v>
      </c>
      <c r="O521" s="46" t="s">
        <v>938</v>
      </c>
      <c r="P521" s="48">
        <v>31</v>
      </c>
      <c r="Q521" s="48" t="s">
        <v>966</v>
      </c>
      <c r="R521" s="48" t="s">
        <v>334</v>
      </c>
      <c r="S521" s="49" t="s">
        <v>2561</v>
      </c>
      <c r="T521" s="49" t="s">
        <v>966</v>
      </c>
      <c r="U521" s="49" t="s">
        <v>1097</v>
      </c>
      <c r="V521" s="62" t="s">
        <v>940</v>
      </c>
      <c r="W521" s="54">
        <v>18.600000000000001</v>
      </c>
      <c r="X521" s="54" t="s">
        <v>964</v>
      </c>
      <c r="Y521" s="54" t="s">
        <v>334</v>
      </c>
      <c r="Z521" s="56" t="s">
        <v>2562</v>
      </c>
      <c r="AA521" s="56" t="s">
        <v>964</v>
      </c>
      <c r="AB521" s="56" t="s">
        <v>1097</v>
      </c>
      <c r="AC521" s="61" t="s">
        <v>946</v>
      </c>
      <c r="AD521" s="70" t="s">
        <v>2533</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2563</v>
      </c>
      <c r="M522" s="47" t="s">
        <v>965</v>
      </c>
      <c r="N522" s="47" t="s">
        <v>1097</v>
      </c>
      <c r="O522" s="46" t="s">
        <v>938</v>
      </c>
      <c r="P522" s="48">
        <v>33</v>
      </c>
      <c r="Q522" s="48" t="s">
        <v>966</v>
      </c>
      <c r="R522" s="48" t="s">
        <v>334</v>
      </c>
      <c r="S522" s="49" t="s">
        <v>2564</v>
      </c>
      <c r="T522" s="49" t="s">
        <v>966</v>
      </c>
      <c r="U522" s="49" t="s">
        <v>1097</v>
      </c>
      <c r="V522" s="62" t="s">
        <v>940</v>
      </c>
      <c r="W522" s="54">
        <v>17.399999999999999</v>
      </c>
      <c r="X522" s="54" t="s">
        <v>964</v>
      </c>
      <c r="Y522" s="54" t="s">
        <v>334</v>
      </c>
      <c r="Z522" s="56" t="s">
        <v>2565</v>
      </c>
      <c r="AA522" s="56" t="s">
        <v>964</v>
      </c>
      <c r="AB522" s="56" t="s">
        <v>1097</v>
      </c>
      <c r="AC522" s="61" t="s">
        <v>946</v>
      </c>
      <c r="AD522" s="70" t="s">
        <v>2533</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2566</v>
      </c>
      <c r="M523" s="47" t="s">
        <v>1215</v>
      </c>
      <c r="N523" s="47" t="s">
        <v>1097</v>
      </c>
      <c r="O523" s="46" t="s">
        <v>941</v>
      </c>
      <c r="W523" s="54">
        <v>10.9</v>
      </c>
      <c r="X523" s="54" t="s">
        <v>964</v>
      </c>
      <c r="Y523" s="54" t="s">
        <v>334</v>
      </c>
      <c r="Z523" s="56" t="s">
        <v>2567</v>
      </c>
      <c r="AA523" s="56" t="s">
        <v>964</v>
      </c>
      <c r="AB523" s="56" t="s">
        <v>1097</v>
      </c>
      <c r="AC523" s="61" t="s">
        <v>946</v>
      </c>
      <c r="AD523" s="70" t="s">
        <v>2568</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2569</v>
      </c>
      <c r="M524" s="189" t="s">
        <v>1215</v>
      </c>
      <c r="N524" s="47" t="s">
        <v>1097</v>
      </c>
      <c r="O524" s="46" t="s">
        <v>941</v>
      </c>
      <c r="AD524" s="70" t="s">
        <v>2568</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2570</v>
      </c>
      <c r="M525" s="189" t="s">
        <v>1215</v>
      </c>
      <c r="N525" s="47" t="s">
        <v>1097</v>
      </c>
      <c r="O525" s="46" t="s">
        <v>941</v>
      </c>
      <c r="AD525" s="70" t="s">
        <v>2568</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2750</v>
      </c>
      <c r="M526" s="47" t="s">
        <v>1235</v>
      </c>
      <c r="N526" s="47" t="s">
        <v>1097</v>
      </c>
      <c r="O526" s="46" t="s">
        <v>955</v>
      </c>
      <c r="P526" s="48">
        <v>7.2</v>
      </c>
      <c r="Q526" s="48" t="s">
        <v>966</v>
      </c>
      <c r="R526" s="48" t="s">
        <v>994</v>
      </c>
      <c r="S526" s="49" t="s">
        <v>2751</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2752</v>
      </c>
      <c r="M527" s="47" t="s">
        <v>1235</v>
      </c>
      <c r="N527" s="47" t="s">
        <v>1097</v>
      </c>
      <c r="O527" s="46" t="s">
        <v>955</v>
      </c>
      <c r="P527" s="48">
        <v>5.5</v>
      </c>
      <c r="Q527" s="48" t="s">
        <v>966</v>
      </c>
      <c r="R527" s="48" t="s">
        <v>994</v>
      </c>
      <c r="S527" s="49" t="s">
        <v>2753</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2754</v>
      </c>
      <c r="M528" s="47" t="s">
        <v>1235</v>
      </c>
      <c r="N528" s="47" t="s">
        <v>1097</v>
      </c>
      <c r="O528" s="46" t="s">
        <v>955</v>
      </c>
      <c r="P528" s="48">
        <v>2.7</v>
      </c>
      <c r="Q528" s="48" t="s">
        <v>966</v>
      </c>
      <c r="R528" s="48" t="s">
        <v>994</v>
      </c>
      <c r="S528" s="49" t="s">
        <v>2755</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2756</v>
      </c>
      <c r="M529" s="47" t="s">
        <v>1235</v>
      </c>
      <c r="N529" s="47" t="s">
        <v>1097</v>
      </c>
      <c r="O529" s="46" t="s">
        <v>955</v>
      </c>
      <c r="P529" s="48">
        <v>1.2</v>
      </c>
      <c r="Q529" s="48" t="s">
        <v>966</v>
      </c>
      <c r="R529" s="48" t="s">
        <v>994</v>
      </c>
      <c r="S529" s="49" t="s">
        <v>2757</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2758</v>
      </c>
      <c r="M530" s="47" t="s">
        <v>1235</v>
      </c>
      <c r="N530" s="47" t="s">
        <v>1097</v>
      </c>
      <c r="O530" s="46" t="s">
        <v>955</v>
      </c>
      <c r="P530" s="48">
        <v>12.6</v>
      </c>
      <c r="Q530" s="48" t="s">
        <v>966</v>
      </c>
      <c r="R530" s="48" t="s">
        <v>994</v>
      </c>
      <c r="S530" s="49" t="s">
        <v>2759</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2571</v>
      </c>
      <c r="M531" s="47" t="s">
        <v>1235</v>
      </c>
      <c r="N531" s="47" t="s">
        <v>1097</v>
      </c>
      <c r="O531" s="46" t="s">
        <v>955</v>
      </c>
      <c r="P531" s="48">
        <v>8.3000000000000007</v>
      </c>
      <c r="Q531" s="48" t="s">
        <v>966</v>
      </c>
      <c r="R531" s="48" t="s">
        <v>994</v>
      </c>
      <c r="S531" s="49" t="s">
        <v>2572</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2573</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2574</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2713</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2713</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2713</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2714</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2715</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2716</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2717</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2718</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2719</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2720</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2721</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2722</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2761</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2761</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2761</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2761</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2761</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2761</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2723</v>
      </c>
      <c r="M560" s="47" t="s">
        <v>953</v>
      </c>
      <c r="N560" s="47" t="s">
        <v>1097</v>
      </c>
      <c r="O560" s="46" t="s">
        <v>938</v>
      </c>
      <c r="P560" s="48">
        <v>55.7</v>
      </c>
      <c r="Q560" s="48" t="s">
        <v>944</v>
      </c>
      <c r="R560" s="48" t="s">
        <v>994</v>
      </c>
      <c r="S560" s="49" t="s">
        <v>2724</v>
      </c>
      <c r="T560" s="49" t="s">
        <v>944</v>
      </c>
      <c r="U560" s="49" t="s">
        <v>1097</v>
      </c>
      <c r="V560" s="62" t="s">
        <v>940</v>
      </c>
      <c r="AD560" s="70" t="s">
        <v>2725</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2726</v>
      </c>
      <c r="M561" s="47" t="s">
        <v>953</v>
      </c>
      <c r="N561" s="47" t="s">
        <v>1097</v>
      </c>
      <c r="O561" s="46" t="s">
        <v>938</v>
      </c>
      <c r="P561" s="48">
        <v>207</v>
      </c>
      <c r="Q561" s="48" t="s">
        <v>944</v>
      </c>
      <c r="R561" s="48" t="s">
        <v>994</v>
      </c>
      <c r="S561" s="49" t="s">
        <v>2727</v>
      </c>
      <c r="T561" s="49" t="s">
        <v>944</v>
      </c>
      <c r="U561" s="49" t="s">
        <v>1097</v>
      </c>
      <c r="V561" s="62" t="s">
        <v>940</v>
      </c>
      <c r="AD561" s="70" t="s">
        <v>2728</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2729</v>
      </c>
      <c r="M562" s="47" t="s">
        <v>953</v>
      </c>
      <c r="N562" s="47" t="s">
        <v>1097</v>
      </c>
      <c r="O562" s="46" t="s">
        <v>938</v>
      </c>
      <c r="P562" s="48">
        <v>72.599999999999994</v>
      </c>
      <c r="Q562" s="48" t="s">
        <v>944</v>
      </c>
      <c r="R562" s="48" t="s">
        <v>994</v>
      </c>
      <c r="S562" s="49" t="s">
        <v>2730</v>
      </c>
      <c r="T562" s="49" t="s">
        <v>944</v>
      </c>
      <c r="U562" s="49" t="s">
        <v>1097</v>
      </c>
      <c r="V562" s="62" t="s">
        <v>940</v>
      </c>
      <c r="AD562" s="70" t="s">
        <v>2731</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2732</v>
      </c>
      <c r="M563" s="47" t="s">
        <v>953</v>
      </c>
      <c r="N563" s="47" t="s">
        <v>1097</v>
      </c>
      <c r="O563" s="46" t="s">
        <v>938</v>
      </c>
      <c r="P563" s="48">
        <v>150</v>
      </c>
      <c r="Q563" s="48" t="s">
        <v>944</v>
      </c>
      <c r="R563" s="48" t="s">
        <v>994</v>
      </c>
      <c r="S563" s="49" t="s">
        <v>2733</v>
      </c>
      <c r="T563" s="49" t="s">
        <v>944</v>
      </c>
      <c r="U563" s="49" t="s">
        <v>1097</v>
      </c>
      <c r="V563" s="62" t="s">
        <v>940</v>
      </c>
      <c r="AD563" s="70" t="s">
        <v>2734</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2735</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2735</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2595</v>
      </c>
      <c r="L572" s="47">
        <v>1</v>
      </c>
      <c r="M572" s="47" t="s">
        <v>1010</v>
      </c>
      <c r="N572" s="47" t="s">
        <v>1931</v>
      </c>
      <c r="O572" s="46" t="s">
        <v>938</v>
      </c>
      <c r="P572" s="48">
        <v>65</v>
      </c>
      <c r="Q572" s="48" t="s">
        <v>993</v>
      </c>
      <c r="R572" s="48" t="s">
        <v>2595</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2595</v>
      </c>
      <c r="L573" s="47">
        <v>5</v>
      </c>
      <c r="M573" s="47" t="s">
        <v>1010</v>
      </c>
      <c r="N573" s="47" t="s">
        <v>1931</v>
      </c>
      <c r="O573" s="46" t="s">
        <v>938</v>
      </c>
      <c r="P573" s="48">
        <v>128</v>
      </c>
      <c r="Q573" s="48" t="s">
        <v>993</v>
      </c>
      <c r="R573" s="48" t="s">
        <v>2595</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2595</v>
      </c>
      <c r="L574" s="47">
        <v>0.5</v>
      </c>
      <c r="M574" s="47" t="s">
        <v>937</v>
      </c>
      <c r="N574" s="47" t="s">
        <v>1935</v>
      </c>
      <c r="O574" s="46" t="s">
        <v>938</v>
      </c>
      <c r="P574" s="48">
        <v>1.25</v>
      </c>
      <c r="Q574" s="48" t="s">
        <v>939</v>
      </c>
      <c r="R574" s="48" t="s">
        <v>2595</v>
      </c>
      <c r="S574" s="49">
        <v>0.14000000000000001</v>
      </c>
      <c r="T574" s="49" t="s">
        <v>939</v>
      </c>
      <c r="U574" s="49" t="s">
        <v>1935</v>
      </c>
      <c r="V574" s="62" t="s">
        <v>940</v>
      </c>
      <c r="W574" s="54">
        <v>413</v>
      </c>
      <c r="X574" s="54" t="s">
        <v>952</v>
      </c>
      <c r="Y574" s="54" t="s">
        <v>2595</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2595</v>
      </c>
      <c r="L575" s="47">
        <v>3</v>
      </c>
      <c r="M575" s="47" t="s">
        <v>937</v>
      </c>
      <c r="N575" s="47" t="s">
        <v>1935</v>
      </c>
      <c r="O575" s="46" t="s">
        <v>938</v>
      </c>
      <c r="P575" s="48">
        <v>2.21</v>
      </c>
      <c r="Q575" s="48" t="s">
        <v>939</v>
      </c>
      <c r="R575" s="48" t="s">
        <v>2595</v>
      </c>
      <c r="S575" s="49">
        <v>0.24</v>
      </c>
      <c r="T575" s="49" t="s">
        <v>939</v>
      </c>
      <c r="U575" s="49" t="s">
        <v>1935</v>
      </c>
      <c r="V575" s="62" t="s">
        <v>940</v>
      </c>
      <c r="W575" s="54">
        <v>146</v>
      </c>
      <c r="X575" s="54" t="s">
        <v>952</v>
      </c>
      <c r="Y575" s="54" t="s">
        <v>2595</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2595</v>
      </c>
      <c r="L576" s="47">
        <v>4</v>
      </c>
      <c r="M576" s="47" t="s">
        <v>937</v>
      </c>
      <c r="N576" s="47" t="s">
        <v>1935</v>
      </c>
      <c r="O576" s="46" t="s">
        <v>938</v>
      </c>
      <c r="P576" s="48">
        <v>2.46</v>
      </c>
      <c r="Q576" s="48" t="s">
        <v>939</v>
      </c>
      <c r="R576" s="48" t="s">
        <v>2595</v>
      </c>
      <c r="S576" s="49">
        <v>0.26</v>
      </c>
      <c r="T576" s="49" t="s">
        <v>939</v>
      </c>
      <c r="U576" s="49" t="s">
        <v>1935</v>
      </c>
      <c r="V576" s="62" t="s">
        <v>940</v>
      </c>
      <c r="W576" s="54">
        <v>95</v>
      </c>
      <c r="X576" s="54" t="s">
        <v>952</v>
      </c>
      <c r="Y576" s="54" t="s">
        <v>2595</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2736</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2736</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2736</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2736</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2736</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2736</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2736</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2736</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2736</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2736</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2736</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2736</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2736</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2736</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2736</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2736</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2736</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2736</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2736</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2736</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2736</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2736</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2736</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2736</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2736</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2736</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2736</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2736</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2736</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2736</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2781</v>
      </c>
      <c r="M634" s="47" t="s">
        <v>937</v>
      </c>
      <c r="N634" s="47" t="s">
        <v>1097</v>
      </c>
      <c r="O634" s="46" t="s">
        <v>955</v>
      </c>
      <c r="W634" s="54">
        <v>1313</v>
      </c>
      <c r="X634" s="54" t="s">
        <v>952</v>
      </c>
      <c r="Y634" s="54" t="s">
        <v>334</v>
      </c>
      <c r="Z634" s="56" t="s">
        <v>2782</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2783</v>
      </c>
      <c r="M635" s="47" t="s">
        <v>937</v>
      </c>
      <c r="N635" s="47" t="s">
        <v>1097</v>
      </c>
      <c r="O635" s="46" t="s">
        <v>955</v>
      </c>
      <c r="W635" s="54">
        <v>393</v>
      </c>
      <c r="X635" s="54" t="s">
        <v>952</v>
      </c>
      <c r="Y635" s="54" t="s">
        <v>334</v>
      </c>
      <c r="Z635" s="56" t="s">
        <v>2784</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2785</v>
      </c>
      <c r="M636" s="47" t="s">
        <v>937</v>
      </c>
      <c r="N636" s="47" t="s">
        <v>1097</v>
      </c>
      <c r="O636" s="46" t="s">
        <v>955</v>
      </c>
      <c r="W636" s="54">
        <v>2231</v>
      </c>
      <c r="X636" s="54" t="s">
        <v>952</v>
      </c>
      <c r="Y636" s="54" t="s">
        <v>334</v>
      </c>
      <c r="Z636" s="56" t="s">
        <v>2786</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2787</v>
      </c>
      <c r="M637" s="47" t="s">
        <v>937</v>
      </c>
      <c r="N637" s="47" t="s">
        <v>1097</v>
      </c>
      <c r="O637" s="46" t="s">
        <v>955</v>
      </c>
      <c r="W637" s="54">
        <v>500</v>
      </c>
      <c r="X637" s="54" t="s">
        <v>952</v>
      </c>
      <c r="Y637" s="54" t="s">
        <v>334</v>
      </c>
      <c r="Z637" s="56" t="s">
        <v>2788</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2789</v>
      </c>
      <c r="M638" s="47" t="s">
        <v>937</v>
      </c>
      <c r="N638" s="47" t="s">
        <v>1097</v>
      </c>
      <c r="O638" s="46" t="s">
        <v>955</v>
      </c>
      <c r="W638" s="54">
        <v>2138</v>
      </c>
      <c r="X638" s="54" t="s">
        <v>952</v>
      </c>
      <c r="Y638" s="54" t="s">
        <v>334</v>
      </c>
      <c r="Z638" s="56" t="s">
        <v>2790</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2791</v>
      </c>
      <c r="M639" s="47" t="s">
        <v>937</v>
      </c>
      <c r="N639" s="47" t="s">
        <v>1097</v>
      </c>
      <c r="O639" s="46" t="s">
        <v>955</v>
      </c>
      <c r="W639" s="54">
        <v>506</v>
      </c>
      <c r="X639" s="54" t="s">
        <v>952</v>
      </c>
      <c r="Y639" s="54" t="s">
        <v>334</v>
      </c>
      <c r="Z639" s="56" t="s">
        <v>2792</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2793</v>
      </c>
      <c r="M640" s="47" t="s">
        <v>937</v>
      </c>
      <c r="N640" s="47" t="s">
        <v>1097</v>
      </c>
      <c r="O640" s="46" t="s">
        <v>955</v>
      </c>
      <c r="W640" s="54">
        <v>1703</v>
      </c>
      <c r="X640" s="54" t="s">
        <v>952</v>
      </c>
      <c r="Y640" s="54" t="s">
        <v>334</v>
      </c>
      <c r="Z640" s="56" t="s">
        <v>2794</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2795</v>
      </c>
      <c r="M641" s="47" t="s">
        <v>937</v>
      </c>
      <c r="N641" s="47" t="s">
        <v>1097</v>
      </c>
      <c r="O641" s="46" t="s">
        <v>955</v>
      </c>
      <c r="W641" s="54">
        <v>420</v>
      </c>
      <c r="X641" s="54" t="s">
        <v>952</v>
      </c>
      <c r="Y641" s="54" t="s">
        <v>334</v>
      </c>
      <c r="Z641" s="56" t="s">
        <v>2796</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2797</v>
      </c>
      <c r="M642" s="47" t="s">
        <v>937</v>
      </c>
      <c r="N642" s="47" t="s">
        <v>1097</v>
      </c>
      <c r="O642" s="46" t="s">
        <v>955</v>
      </c>
      <c r="W642" s="54">
        <v>1755</v>
      </c>
      <c r="X642" s="54" t="s">
        <v>952</v>
      </c>
      <c r="Y642" s="54" t="s">
        <v>334</v>
      </c>
      <c r="Z642" s="56" t="s">
        <v>2798</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2799</v>
      </c>
      <c r="M643" s="47" t="s">
        <v>937</v>
      </c>
      <c r="N643" s="47" t="s">
        <v>1097</v>
      </c>
      <c r="O643" s="46" t="s">
        <v>955</v>
      </c>
      <c r="W643" s="54">
        <v>461</v>
      </c>
      <c r="X643" s="54" t="s">
        <v>952</v>
      </c>
      <c r="Y643" s="54" t="s">
        <v>334</v>
      </c>
      <c r="Z643" s="56" t="s">
        <v>2800</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2801</v>
      </c>
      <c r="M644" s="47" t="s">
        <v>937</v>
      </c>
      <c r="N644" s="47" t="s">
        <v>1097</v>
      </c>
      <c r="O644" s="46" t="s">
        <v>955</v>
      </c>
      <c r="W644" s="54">
        <v>1564</v>
      </c>
      <c r="X644" s="54" t="s">
        <v>952</v>
      </c>
      <c r="Y644" s="54" t="s">
        <v>334</v>
      </c>
      <c r="Z644" s="56" t="s">
        <v>2802</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2803</v>
      </c>
      <c r="M645" s="47" t="s">
        <v>937</v>
      </c>
      <c r="N645" s="47" t="s">
        <v>1097</v>
      </c>
      <c r="O645" s="46" t="s">
        <v>955</v>
      </c>
      <c r="W645" s="54">
        <v>426</v>
      </c>
      <c r="X645" s="54" t="s">
        <v>952</v>
      </c>
      <c r="Y645" s="54" t="s">
        <v>334</v>
      </c>
      <c r="Z645" s="56" t="s">
        <v>2804</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2844</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2844</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2844</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2844</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2844</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2844</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2844</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2844</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2844</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2890</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2890</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2890</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2890</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2890</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2596</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2596</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2596</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2596</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2596</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2596</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2596</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2596</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2596</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2596</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2596</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2596</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2596</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2596</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2596</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2596</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2596</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2596</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2596</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2596</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2596</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2816</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2816</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2816</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2816</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2816</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2816</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2816</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2577</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2577</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2577</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2577</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2577</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2577</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2578</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2577</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2577</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2577</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2579</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2580</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2581</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2582</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2583</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2584</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2579</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2585</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2586</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2587</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2577</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2588</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2602</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2602</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2602</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2602</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2602</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2602</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2602</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2602</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2602</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2602</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2603</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2604</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2605</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2605</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2606</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2605</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2605</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2603</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2607</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2608</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2609</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2610</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2611</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2610</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2610</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2608</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2608</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2608</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2610</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2610</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2610</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2608</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2610</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2610</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2610</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2610</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2610</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2576</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2576</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2576</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2576</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2576</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2589</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2590</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2591</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2577</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2577</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2594</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2597</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2598</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2598</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2599</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2598</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2600</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2598</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2598</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2598</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2601</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2598</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2598</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2598</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2598</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2596</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2596</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2596</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2596</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2596</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2596</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2596</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2596</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2596</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2596</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2596</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2592</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2593</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2836</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2836</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2836</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2836</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2836</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2836</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2836</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2836</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2836</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2836</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2836</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2836</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2836</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2836</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2836</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2836</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2836</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2836</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2836</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2836</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2836</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2836</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2836</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2836</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2836</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2836</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2836</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2836</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2836</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2836</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2836</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2836</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2836</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2836</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2836</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2836</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2836</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2836</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2836</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2836</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2836</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2836</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2836</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2836</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2836</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2836</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2836</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2836</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2836</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2836</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2836</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2836</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2836</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2836</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2836</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2836</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2836</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2836</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2836</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2836</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2836</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2836</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2836</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2836</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2836</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2836</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2836</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2836</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2836</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2836</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2836</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2836</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2613</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2614</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2613</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2614</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2612</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2612</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2612</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2771</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2771</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2771</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2771</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2771</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2771</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2771</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2910</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2910</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5" zoomScaleNormal="85" workbookViewId="0">
      <pane xSplit="4" ySplit="1" topLeftCell="E110" activePane="bottomRight" state="frozen"/>
      <selection pane="topRight" activeCell="E1" sqref="E1"/>
      <selection pane="bottomLeft" activeCell="A2" sqref="A2"/>
      <selection pane="bottomRight" activeCell="D121" sqref="D121"/>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X19" s="176">
        <v>600</v>
      </c>
      <c r="Y19" s="180"/>
      <c r="Z19" s="137" t="s">
        <v>57</v>
      </c>
      <c r="AA19" s="176" t="s">
        <v>58</v>
      </c>
      <c r="AB19" s="176" t="s">
        <v>1149</v>
      </c>
      <c r="AC19" s="176" t="s">
        <v>59</v>
      </c>
      <c r="AD19" s="176" t="s">
        <v>91</v>
      </c>
      <c r="AE19" s="177" t="s">
        <v>1139</v>
      </c>
      <c r="AF19" s="177" t="s">
        <v>2957</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X20" s="136">
        <v>600</v>
      </c>
      <c r="Y20" s="137"/>
      <c r="Z20" s="137" t="s">
        <v>57</v>
      </c>
      <c r="AA20" s="176" t="s">
        <v>58</v>
      </c>
      <c r="AB20" s="176" t="s">
        <v>1149</v>
      </c>
      <c r="AC20" s="176" t="s">
        <v>59</v>
      </c>
      <c r="AD20" s="136" t="s">
        <v>91</v>
      </c>
      <c r="AE20" s="177" t="s">
        <v>1139</v>
      </c>
      <c r="AF20" s="177" t="s">
        <v>2957</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2958</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2958</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2895</v>
      </c>
      <c r="L62" s="201" t="str">
        <f>1/0.21&amp;"-"&amp;1/0.15</f>
        <v>4.76190476190476-6.66666666666667</v>
      </c>
      <c r="M62" s="201"/>
      <c r="N62" s="193"/>
      <c r="O62" s="193"/>
      <c r="P62" s="202"/>
      <c r="Q62" s="202"/>
      <c r="R62" s="182">
        <v>0</v>
      </c>
      <c r="S62" s="183" t="s">
        <v>936</v>
      </c>
      <c r="T62" s="184">
        <f>3*24+15/60</f>
        <v>72.25</v>
      </c>
      <c r="U62" s="185" t="s">
        <v>936</v>
      </c>
      <c r="V62" s="186" t="s">
        <v>59</v>
      </c>
      <c r="W62" s="181" t="s">
        <v>2894</v>
      </c>
      <c r="X62" s="176">
        <v>500</v>
      </c>
      <c r="Y62" s="180"/>
      <c r="Z62" s="180" t="s">
        <v>57</v>
      </c>
      <c r="AA62" s="176" t="s">
        <v>58</v>
      </c>
      <c r="AB62" s="136" t="s">
        <v>2892</v>
      </c>
      <c r="AC62" s="176" t="s">
        <v>59</v>
      </c>
      <c r="AD62" s="176" t="s">
        <v>91</v>
      </c>
      <c r="AE62" s="177"/>
      <c r="AF62" s="177" t="s">
        <v>2893</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2959</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2959</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2959</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2879</v>
      </c>
      <c r="M66" s="201" t="s">
        <v>972</v>
      </c>
      <c r="N66" s="193">
        <v>2.7</v>
      </c>
      <c r="O66" s="193" t="s">
        <v>1100</v>
      </c>
      <c r="P66" s="202"/>
      <c r="Q66" s="202"/>
      <c r="R66" s="182">
        <v>0</v>
      </c>
      <c r="S66" s="183" t="s">
        <v>936</v>
      </c>
      <c r="T66" s="184">
        <v>128</v>
      </c>
      <c r="U66" s="185" t="s">
        <v>936</v>
      </c>
      <c r="V66" s="186" t="s">
        <v>59</v>
      </c>
      <c r="W66" s="181" t="s">
        <v>2974</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2880</v>
      </c>
      <c r="M67" s="201" t="s">
        <v>972</v>
      </c>
      <c r="N67" s="193"/>
      <c r="O67" s="193"/>
      <c r="P67" s="202"/>
      <c r="Q67" s="202"/>
      <c r="R67" s="182">
        <v>0</v>
      </c>
      <c r="S67" s="183" t="s">
        <v>936</v>
      </c>
      <c r="T67" s="184">
        <v>128</v>
      </c>
      <c r="U67" s="185" t="s">
        <v>936</v>
      </c>
      <c r="V67" s="186" t="s">
        <v>59</v>
      </c>
      <c r="W67" s="181" t="s">
        <v>2974</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2965</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2966</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2968</v>
      </c>
      <c r="AC84" s="176" t="s">
        <v>59</v>
      </c>
      <c r="AD84" s="176" t="s">
        <v>91</v>
      </c>
      <c r="AE84" s="177" t="s">
        <v>876</v>
      </c>
      <c r="AF84" s="177" t="s">
        <v>2960</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2968</v>
      </c>
      <c r="AC85" s="176" t="s">
        <v>59</v>
      </c>
      <c r="AD85" s="176" t="s">
        <v>91</v>
      </c>
      <c r="AE85" s="177" t="s">
        <v>876</v>
      </c>
      <c r="AF85" s="177" t="s">
        <v>2960</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2901</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2961</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181" t="s">
        <v>2969</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181" t="s">
        <v>2144</v>
      </c>
      <c r="X102" s="22">
        <v>400</v>
      </c>
      <c r="Z102" s="28" t="s">
        <v>57</v>
      </c>
      <c r="AA102" s="22" t="s">
        <v>58</v>
      </c>
      <c r="AB102" s="22" t="s">
        <v>831</v>
      </c>
      <c r="AC102" s="22" t="s">
        <v>59</v>
      </c>
      <c r="AD102" s="22"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22"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181" t="s">
        <v>2144</v>
      </c>
      <c r="X105" s="22">
        <v>400</v>
      </c>
      <c r="Z105" s="28" t="s">
        <v>57</v>
      </c>
      <c r="AA105" s="22" t="s">
        <v>58</v>
      </c>
      <c r="AB105" s="22" t="s">
        <v>831</v>
      </c>
      <c r="AC105" s="22" t="s">
        <v>59</v>
      </c>
      <c r="AD105" s="22"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22"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181" t="s">
        <v>2144</v>
      </c>
      <c r="X108" s="22">
        <v>400</v>
      </c>
      <c r="Z108" s="28" t="s">
        <v>57</v>
      </c>
      <c r="AA108" s="22" t="s">
        <v>58</v>
      </c>
      <c r="AB108" s="22" t="s">
        <v>831</v>
      </c>
      <c r="AC108" s="22" t="s">
        <v>59</v>
      </c>
      <c r="AD108" s="22"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22"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181" t="s">
        <v>2144</v>
      </c>
      <c r="X111" s="22">
        <v>400</v>
      </c>
      <c r="Z111" s="28" t="s">
        <v>57</v>
      </c>
      <c r="AA111" s="22" t="s">
        <v>58</v>
      </c>
      <c r="AB111" s="22" t="s">
        <v>831</v>
      </c>
      <c r="AC111" s="22" t="s">
        <v>59</v>
      </c>
      <c r="AD111" s="22"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22"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22"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22"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181" t="s">
        <v>2171</v>
      </c>
      <c r="X115" s="22">
        <v>500</v>
      </c>
      <c r="Z115" s="28" t="s">
        <v>57</v>
      </c>
      <c r="AA115" s="22" t="s">
        <v>58</v>
      </c>
      <c r="AB115" s="22" t="s">
        <v>2172</v>
      </c>
      <c r="AC115" s="22" t="s">
        <v>59</v>
      </c>
      <c r="AD115" s="22"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22" t="s">
        <v>2626</v>
      </c>
      <c r="AF116" s="177" t="s">
        <v>1140</v>
      </c>
      <c r="AI116" s="23" t="s">
        <v>2627</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181" t="s">
        <v>2970</v>
      </c>
      <c r="X117" s="22">
        <v>600</v>
      </c>
      <c r="Z117" s="28" t="s">
        <v>57</v>
      </c>
      <c r="AA117" s="22" t="s">
        <v>58</v>
      </c>
      <c r="AB117" s="22" t="s">
        <v>2248</v>
      </c>
      <c r="AC117" s="22" t="s">
        <v>59</v>
      </c>
      <c r="AD117" s="22"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181" t="s">
        <v>2970</v>
      </c>
      <c r="X118" s="22">
        <v>600</v>
      </c>
      <c r="Z118" s="28" t="s">
        <v>57</v>
      </c>
      <c r="AA118" s="22" t="s">
        <v>58</v>
      </c>
      <c r="AB118" s="22" t="s">
        <v>2248</v>
      </c>
      <c r="AC118" s="22" t="s">
        <v>59</v>
      </c>
      <c r="AD118" s="22"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181" t="s">
        <v>2971</v>
      </c>
      <c r="X119" s="22">
        <v>450</v>
      </c>
      <c r="Z119" s="28" t="s">
        <v>57</v>
      </c>
      <c r="AB119" s="22" t="s">
        <v>2290</v>
      </c>
      <c r="AC119" s="22" t="s">
        <v>59</v>
      </c>
      <c r="AD119" s="22"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181" t="s">
        <v>2972</v>
      </c>
      <c r="X120" s="22">
        <v>200</v>
      </c>
      <c r="Z120" s="28" t="s">
        <v>57</v>
      </c>
      <c r="AB120" s="22" t="s">
        <v>2654</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2817</v>
      </c>
      <c r="M121" s="76" t="s">
        <v>2818</v>
      </c>
      <c r="N121" s="52">
        <v>0.12413793103448276</v>
      </c>
      <c r="O121" s="52" t="s">
        <v>1101</v>
      </c>
      <c r="R121" s="38">
        <v>0</v>
      </c>
      <c r="S121" s="39" t="s">
        <v>936</v>
      </c>
      <c r="T121" s="40">
        <v>113</v>
      </c>
      <c r="U121" s="41" t="s">
        <v>936</v>
      </c>
      <c r="V121" s="42" t="s">
        <v>59</v>
      </c>
      <c r="W121" s="181" t="s">
        <v>2819</v>
      </c>
      <c r="X121" s="22">
        <v>600</v>
      </c>
      <c r="Z121" s="28" t="s">
        <v>57</v>
      </c>
      <c r="AA121" s="22" t="s">
        <v>58</v>
      </c>
      <c r="AB121" s="22" t="s">
        <v>2641</v>
      </c>
      <c r="AC121" s="22" t="s">
        <v>59</v>
      </c>
      <c r="AD121" s="22" t="s">
        <v>2820</v>
      </c>
      <c r="AF121" s="177" t="s">
        <v>2670</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2675</v>
      </c>
      <c r="AC122" s="22" t="s">
        <v>59</v>
      </c>
      <c r="AD122" s="22" t="s">
        <v>2822</v>
      </c>
      <c r="AF122" s="177" t="s">
        <v>2676</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2823</v>
      </c>
      <c r="L123" s="76" t="s">
        <v>2824</v>
      </c>
      <c r="M123" s="76" t="s">
        <v>972</v>
      </c>
      <c r="N123" s="52">
        <v>3.1074871263980901</v>
      </c>
      <c r="O123" s="52" t="s">
        <v>2823</v>
      </c>
      <c r="P123" s="84" t="s">
        <v>2825</v>
      </c>
      <c r="Q123" s="84" t="s">
        <v>972</v>
      </c>
      <c r="R123" s="38">
        <v>0</v>
      </c>
      <c r="S123" s="39" t="s">
        <v>936</v>
      </c>
      <c r="T123" s="40">
        <v>73</v>
      </c>
      <c r="U123" s="41" t="s">
        <v>936</v>
      </c>
      <c r="V123" s="42" t="s">
        <v>59</v>
      </c>
      <c r="W123" s="181" t="s">
        <v>2826</v>
      </c>
      <c r="X123" s="22">
        <v>400</v>
      </c>
      <c r="Z123" s="28" t="s">
        <v>57</v>
      </c>
      <c r="AB123" s="22" t="s">
        <v>2290</v>
      </c>
      <c r="AC123" s="22" t="s">
        <v>59</v>
      </c>
      <c r="AD123" s="22" t="s">
        <v>2827</v>
      </c>
      <c r="AF123" s="177" t="s">
        <v>2292</v>
      </c>
      <c r="AM123" s="52" t="s">
        <v>2285</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2823</v>
      </c>
      <c r="L124" s="76" t="s">
        <v>2828</v>
      </c>
      <c r="M124" s="76" t="s">
        <v>972</v>
      </c>
      <c r="N124" s="52">
        <v>2.6854478328357501</v>
      </c>
      <c r="O124" s="52" t="s">
        <v>2823</v>
      </c>
      <c r="P124" s="84" t="s">
        <v>2829</v>
      </c>
      <c r="Q124" s="84" t="s">
        <v>972</v>
      </c>
      <c r="R124" s="38">
        <v>0</v>
      </c>
      <c r="S124" s="39" t="s">
        <v>936</v>
      </c>
      <c r="T124" s="40">
        <v>73</v>
      </c>
      <c r="U124" s="41" t="s">
        <v>936</v>
      </c>
      <c r="V124" s="42" t="s">
        <v>59</v>
      </c>
      <c r="W124" s="181" t="s">
        <v>2826</v>
      </c>
      <c r="X124" s="22">
        <v>200</v>
      </c>
      <c r="Z124" s="28" t="s">
        <v>57</v>
      </c>
      <c r="AB124" s="22" t="s">
        <v>2290</v>
      </c>
      <c r="AC124" s="22" t="s">
        <v>59</v>
      </c>
      <c r="AD124" s="22" t="s">
        <v>2827</v>
      </c>
      <c r="AF124" s="177" t="s">
        <v>833</v>
      </c>
      <c r="AM124" s="52" t="s">
        <v>2285</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2742</v>
      </c>
      <c r="N125" s="52">
        <v>1.41</v>
      </c>
      <c r="O125" s="52" t="s">
        <v>334</v>
      </c>
      <c r="R125" s="38">
        <v>0</v>
      </c>
      <c r="S125" s="39" t="s">
        <v>936</v>
      </c>
      <c r="T125" s="40">
        <v>0</v>
      </c>
      <c r="U125" s="41" t="s">
        <v>936</v>
      </c>
      <c r="V125" s="42" t="s">
        <v>59</v>
      </c>
      <c r="W125" s="181" t="s">
        <v>2830</v>
      </c>
      <c r="X125" s="22">
        <v>200</v>
      </c>
      <c r="Z125" s="28" t="s">
        <v>57</v>
      </c>
      <c r="AA125" s="22" t="s">
        <v>58</v>
      </c>
      <c r="AB125" s="22">
        <v>0</v>
      </c>
      <c r="AC125" s="22" t="s">
        <v>59</v>
      </c>
      <c r="AD125" s="22" t="s">
        <v>78</v>
      </c>
      <c r="AF125" s="177" t="s">
        <v>2351</v>
      </c>
      <c r="AH125" s="23">
        <v>150</v>
      </c>
      <c r="AJ125" s="52" t="s">
        <v>642</v>
      </c>
      <c r="AK125" s="52">
        <v>3</v>
      </c>
      <c r="AL125" s="52">
        <v>4</v>
      </c>
      <c r="AM125" s="52" t="s">
        <v>2634</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2742</v>
      </c>
      <c r="N126" s="52">
        <v>1.76</v>
      </c>
      <c r="O126" s="52" t="s">
        <v>334</v>
      </c>
      <c r="R126" s="38">
        <v>0</v>
      </c>
      <c r="S126" s="39" t="s">
        <v>936</v>
      </c>
      <c r="T126" s="40">
        <v>3</v>
      </c>
      <c r="U126" s="41" t="s">
        <v>936</v>
      </c>
      <c r="V126" s="42" t="s">
        <v>59</v>
      </c>
      <c r="W126" s="181" t="s">
        <v>2830</v>
      </c>
      <c r="X126" s="22">
        <v>200</v>
      </c>
      <c r="Z126" s="28" t="s">
        <v>57</v>
      </c>
      <c r="AA126" s="22" t="s">
        <v>58</v>
      </c>
      <c r="AB126" s="22">
        <v>0</v>
      </c>
      <c r="AC126" s="22" t="s">
        <v>59</v>
      </c>
      <c r="AD126" s="22" t="s">
        <v>78</v>
      </c>
      <c r="AF126" s="177" t="s">
        <v>2351</v>
      </c>
      <c r="AH126" s="23">
        <v>150</v>
      </c>
      <c r="AJ126" s="52" t="s">
        <v>642</v>
      </c>
      <c r="AK126" s="52">
        <v>0</v>
      </c>
      <c r="AM126" s="52" t="s">
        <v>2635</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2742</v>
      </c>
      <c r="N127" s="52">
        <v>1.76</v>
      </c>
      <c r="O127" s="52" t="s">
        <v>334</v>
      </c>
      <c r="R127" s="38">
        <v>0</v>
      </c>
      <c r="S127" s="39" t="s">
        <v>936</v>
      </c>
      <c r="T127" s="40">
        <v>12</v>
      </c>
      <c r="U127" s="41" t="s">
        <v>936</v>
      </c>
      <c r="V127" s="42" t="s">
        <v>59</v>
      </c>
      <c r="W127" s="181" t="s">
        <v>2830</v>
      </c>
      <c r="X127" s="22">
        <v>200</v>
      </c>
      <c r="Z127" s="28" t="s">
        <v>57</v>
      </c>
      <c r="AA127" s="22" t="s">
        <v>58</v>
      </c>
      <c r="AB127" s="22">
        <v>0</v>
      </c>
      <c r="AC127" s="22" t="s">
        <v>59</v>
      </c>
      <c r="AD127" s="22" t="s">
        <v>78</v>
      </c>
      <c r="AF127" s="177" t="s">
        <v>2351</v>
      </c>
      <c r="AH127" s="23">
        <v>150</v>
      </c>
      <c r="AJ127" s="52" t="s">
        <v>642</v>
      </c>
      <c r="AK127" s="52">
        <v>0</v>
      </c>
      <c r="AM127" s="52" t="s">
        <v>2636</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2742</v>
      </c>
      <c r="N128" s="52">
        <v>1.71</v>
      </c>
      <c r="O128" s="52" t="s">
        <v>334</v>
      </c>
      <c r="R128" s="38">
        <v>0</v>
      </c>
      <c r="S128" s="39" t="s">
        <v>936</v>
      </c>
      <c r="T128" s="40">
        <v>24</v>
      </c>
      <c r="U128" s="41" t="s">
        <v>936</v>
      </c>
      <c r="V128" s="42" t="s">
        <v>59</v>
      </c>
      <c r="W128" s="181" t="s">
        <v>2830</v>
      </c>
      <c r="X128" s="22">
        <v>200</v>
      </c>
      <c r="Z128" s="28" t="s">
        <v>57</v>
      </c>
      <c r="AA128" s="22" t="s">
        <v>58</v>
      </c>
      <c r="AB128" s="22">
        <v>0</v>
      </c>
      <c r="AC128" s="22" t="s">
        <v>59</v>
      </c>
      <c r="AD128" s="22" t="s">
        <v>78</v>
      </c>
      <c r="AF128" s="177" t="s">
        <v>2351</v>
      </c>
      <c r="AH128" s="23">
        <v>150</v>
      </c>
      <c r="AJ128" s="52" t="s">
        <v>642</v>
      </c>
      <c r="AK128" s="52">
        <v>0</v>
      </c>
      <c r="AM128" s="52" t="s">
        <v>2636</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2628</v>
      </c>
      <c r="L129" s="76">
        <f>596/100</f>
        <v>5.96</v>
      </c>
      <c r="M129" s="76" t="s">
        <v>78</v>
      </c>
      <c r="N129" s="52">
        <f>268/100+1</f>
        <v>3.68</v>
      </c>
      <c r="O129" s="52" t="s">
        <v>2628</v>
      </c>
      <c r="P129" s="84">
        <f>222/100</f>
        <v>2.2200000000000002</v>
      </c>
      <c r="Q129" s="84" t="s">
        <v>78</v>
      </c>
      <c r="R129" s="38">
        <v>0</v>
      </c>
      <c r="S129" s="39" t="s">
        <v>936</v>
      </c>
      <c r="T129" s="40">
        <v>265</v>
      </c>
      <c r="U129" s="41" t="s">
        <v>936</v>
      </c>
      <c r="V129" s="42" t="s">
        <v>59</v>
      </c>
      <c r="X129" s="22">
        <v>200</v>
      </c>
      <c r="Z129" s="28" t="s">
        <v>57</v>
      </c>
      <c r="AB129" s="22" t="s">
        <v>2629</v>
      </c>
      <c r="AC129" s="22" t="s">
        <v>59</v>
      </c>
      <c r="AD129" s="22" t="s">
        <v>2630</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2628</v>
      </c>
      <c r="L130" s="76">
        <f>80/100</f>
        <v>0.8</v>
      </c>
      <c r="M130" s="76" t="s">
        <v>78</v>
      </c>
      <c r="N130" s="52">
        <f>63/100+1</f>
        <v>1.63</v>
      </c>
      <c r="O130" s="52" t="s">
        <v>2628</v>
      </c>
      <c r="P130" s="84">
        <f>107/100</f>
        <v>1.07</v>
      </c>
      <c r="Q130" s="84" t="s">
        <v>78</v>
      </c>
      <c r="R130" s="38">
        <v>0</v>
      </c>
      <c r="S130" s="39" t="s">
        <v>936</v>
      </c>
      <c r="T130" s="40">
        <v>265</v>
      </c>
      <c r="U130" s="41" t="s">
        <v>936</v>
      </c>
      <c r="V130" s="42" t="s">
        <v>59</v>
      </c>
      <c r="X130" s="22" t="s">
        <v>2619</v>
      </c>
      <c r="Z130" s="28" t="s">
        <v>57</v>
      </c>
      <c r="AB130" s="22" t="s">
        <v>2631</v>
      </c>
      <c r="AC130" s="22" t="s">
        <v>59</v>
      </c>
      <c r="AD130" s="22" t="s">
        <v>2632</v>
      </c>
      <c r="AE130" s="23" t="s">
        <v>2633</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2637</v>
      </c>
      <c r="L131" s="76" t="s">
        <v>2655</v>
      </c>
      <c r="M131" s="76" t="s">
        <v>1158</v>
      </c>
      <c r="R131" s="38">
        <v>0</v>
      </c>
      <c r="S131" s="39" t="s">
        <v>936</v>
      </c>
      <c r="T131" s="40">
        <v>73</v>
      </c>
      <c r="U131" s="41" t="s">
        <v>936</v>
      </c>
      <c r="V131" s="42" t="s">
        <v>59</v>
      </c>
      <c r="W131" s="181" t="s">
        <v>2764</v>
      </c>
      <c r="X131" s="22">
        <v>400</v>
      </c>
      <c r="Z131" s="28" t="s">
        <v>57</v>
      </c>
      <c r="AA131" s="22" t="s">
        <v>58</v>
      </c>
      <c r="AB131" s="22" t="s">
        <v>2656</v>
      </c>
      <c r="AC131" s="22" t="s">
        <v>59</v>
      </c>
      <c r="AD131" s="22" t="s">
        <v>2657</v>
      </c>
      <c r="AE131" s="23" t="s">
        <v>2658</v>
      </c>
      <c r="AF131" s="177" t="s">
        <v>2659</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2637</v>
      </c>
      <c r="L132" s="76" t="str">
        <f>0.41*2.5&amp;" - "&amp;0.51*2.5</f>
        <v>1.025 - 1.275</v>
      </c>
      <c r="M132" s="76" t="s">
        <v>1158</v>
      </c>
      <c r="R132" s="38">
        <v>0</v>
      </c>
      <c r="S132" s="39" t="s">
        <v>936</v>
      </c>
      <c r="T132" s="40">
        <v>216</v>
      </c>
      <c r="U132" s="41" t="s">
        <v>936</v>
      </c>
      <c r="V132" s="42" t="s">
        <v>59</v>
      </c>
      <c r="W132" s="181" t="s">
        <v>2973</v>
      </c>
      <c r="X132" s="22">
        <v>600</v>
      </c>
      <c r="Z132" s="28" t="s">
        <v>57</v>
      </c>
      <c r="AA132" s="22" t="s">
        <v>58</v>
      </c>
      <c r="AB132" s="22" t="s">
        <v>2661</v>
      </c>
      <c r="AC132" s="22" t="s">
        <v>59</v>
      </c>
      <c r="AD132" s="22" t="s">
        <v>2662</v>
      </c>
      <c r="AE132" s="23" t="s">
        <v>2663</v>
      </c>
      <c r="AF132" s="177" t="s">
        <v>2664</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2637</v>
      </c>
      <c r="L133" s="76" t="s">
        <v>2665</v>
      </c>
      <c r="M133" s="76" t="s">
        <v>1158</v>
      </c>
      <c r="N133" s="52">
        <v>1.45</v>
      </c>
      <c r="O133" s="52" t="s">
        <v>2637</v>
      </c>
      <c r="P133" s="84" t="s">
        <v>2666</v>
      </c>
      <c r="Q133" s="84" t="s">
        <v>1158</v>
      </c>
      <c r="R133" s="38">
        <v>0</v>
      </c>
      <c r="S133" s="39" t="s">
        <v>936</v>
      </c>
      <c r="T133" s="40">
        <v>73</v>
      </c>
      <c r="U133" s="41" t="s">
        <v>936</v>
      </c>
      <c r="V133" s="42" t="s">
        <v>59</v>
      </c>
      <c r="X133" s="22">
        <v>400</v>
      </c>
      <c r="Z133" s="28" t="s">
        <v>57</v>
      </c>
      <c r="AB133" s="22" t="s">
        <v>2656</v>
      </c>
      <c r="AC133" s="22" t="s">
        <v>59</v>
      </c>
      <c r="AD133" s="22" t="s">
        <v>2657</v>
      </c>
      <c r="AE133" s="23" t="s">
        <v>835</v>
      </c>
      <c r="AF133" s="177" t="s">
        <v>2667</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2637</v>
      </c>
      <c r="L134" s="76" t="str">
        <f>0.46*2.5&amp;" - "&amp;0.53*2.5</f>
        <v>1.15 - 1.325</v>
      </c>
      <c r="M134" s="76" t="s">
        <v>1158</v>
      </c>
      <c r="N134" s="52">
        <f>0.71*2.5</f>
        <v>1.7749999999999999</v>
      </c>
      <c r="O134" s="52" t="s">
        <v>2637</v>
      </c>
      <c r="P134" s="84" t="str">
        <f>0.68*2.5&amp;" - "&amp;0.76*2.5</f>
        <v>1.7 - 1.9</v>
      </c>
      <c r="Q134" s="84" t="s">
        <v>1158</v>
      </c>
      <c r="R134" s="38">
        <v>0</v>
      </c>
      <c r="S134" s="39" t="s">
        <v>936</v>
      </c>
      <c r="T134" s="40">
        <v>216</v>
      </c>
      <c r="U134" s="41" t="s">
        <v>936</v>
      </c>
      <c r="V134" s="42" t="s">
        <v>59</v>
      </c>
      <c r="W134" s="181" t="s">
        <v>2763</v>
      </c>
      <c r="X134" s="22">
        <v>600</v>
      </c>
      <c r="Z134" s="28" t="s">
        <v>57</v>
      </c>
      <c r="AB134" s="22" t="s">
        <v>2661</v>
      </c>
      <c r="AC134" s="22" t="s">
        <v>59</v>
      </c>
      <c r="AD134" s="22" t="s">
        <v>2662</v>
      </c>
      <c r="AE134" s="23" t="s">
        <v>1143</v>
      </c>
      <c r="AF134" s="177" t="s">
        <v>2669</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2638</v>
      </c>
      <c r="M135" s="76" t="s">
        <v>1158</v>
      </c>
      <c r="N135" s="52">
        <v>3.71</v>
      </c>
      <c r="O135" s="52" t="s">
        <v>2141</v>
      </c>
      <c r="P135" s="84" t="s">
        <v>2639</v>
      </c>
      <c r="Q135" s="84" t="s">
        <v>1158</v>
      </c>
      <c r="R135" s="38">
        <v>0</v>
      </c>
      <c r="S135" s="39" t="s">
        <v>936</v>
      </c>
      <c r="T135" s="40">
        <v>72</v>
      </c>
      <c r="U135" s="41" t="s">
        <v>936</v>
      </c>
      <c r="V135" s="42" t="s">
        <v>59</v>
      </c>
      <c r="W135" s="181" t="s">
        <v>2640</v>
      </c>
      <c r="X135" s="22">
        <v>200</v>
      </c>
      <c r="Z135" s="28" t="s">
        <v>57</v>
      </c>
      <c r="AA135" s="22" t="s">
        <v>58</v>
      </c>
      <c r="AB135" s="22" t="s">
        <v>2641</v>
      </c>
      <c r="AC135" s="22" t="s">
        <v>59</v>
      </c>
      <c r="AD135" s="22" t="s">
        <v>2642</v>
      </c>
      <c r="AE135" s="23" t="s">
        <v>832</v>
      </c>
      <c r="AF135" s="177" t="s">
        <v>2643</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2644</v>
      </c>
      <c r="M136" s="76" t="s">
        <v>1158</v>
      </c>
      <c r="N136" s="52">
        <v>1.3</v>
      </c>
      <c r="O136" s="52" t="s">
        <v>2141</v>
      </c>
      <c r="P136" s="84" t="s">
        <v>2645</v>
      </c>
      <c r="Q136" s="84" t="s">
        <v>1158</v>
      </c>
      <c r="R136" s="38">
        <v>0</v>
      </c>
      <c r="S136" s="39" t="s">
        <v>936</v>
      </c>
      <c r="T136" s="40">
        <v>0</v>
      </c>
      <c r="U136" s="41" t="s">
        <v>936</v>
      </c>
      <c r="V136" s="42" t="s">
        <v>59</v>
      </c>
      <c r="W136" s="181" t="s">
        <v>2646</v>
      </c>
      <c r="X136" s="22">
        <v>600</v>
      </c>
      <c r="Z136" s="28" t="s">
        <v>57</v>
      </c>
      <c r="AA136" s="22" t="s">
        <v>58</v>
      </c>
      <c r="AB136" s="22">
        <v>0</v>
      </c>
      <c r="AC136" s="22" t="s">
        <v>59</v>
      </c>
      <c r="AD136" s="22" t="s">
        <v>78</v>
      </c>
      <c r="AE136" s="23" t="s">
        <v>1139</v>
      </c>
      <c r="AF136" s="177" t="s">
        <v>2647</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2648</v>
      </c>
      <c r="M137" s="76" t="s">
        <v>1158</v>
      </c>
      <c r="N137" s="52">
        <v>2.69</v>
      </c>
      <c r="O137" s="52" t="s">
        <v>2141</v>
      </c>
      <c r="P137" s="84" t="s">
        <v>2649</v>
      </c>
      <c r="Q137" s="84" t="s">
        <v>1158</v>
      </c>
      <c r="R137" s="38">
        <v>0</v>
      </c>
      <c r="S137" s="39" t="s">
        <v>936</v>
      </c>
      <c r="T137" s="40">
        <v>72</v>
      </c>
      <c r="U137" s="41" t="s">
        <v>936</v>
      </c>
      <c r="V137" s="42" t="s">
        <v>59</v>
      </c>
      <c r="W137" s="181" t="s">
        <v>2650</v>
      </c>
      <c r="X137" s="22">
        <v>500</v>
      </c>
      <c r="Z137" s="28" t="s">
        <v>57</v>
      </c>
      <c r="AA137" s="22" t="s">
        <v>58</v>
      </c>
      <c r="AB137" s="22" t="s">
        <v>2651</v>
      </c>
      <c r="AC137" s="22" t="s">
        <v>59</v>
      </c>
      <c r="AD137" s="22" t="s">
        <v>2652</v>
      </c>
      <c r="AE137" s="23" t="s">
        <v>1133</v>
      </c>
      <c r="AF137" s="177" t="s">
        <v>2653</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2595</v>
      </c>
      <c r="L138" s="76">
        <v>0.44</v>
      </c>
      <c r="M138" s="76" t="s">
        <v>1122</v>
      </c>
      <c r="N138" s="52">
        <v>1.968</v>
      </c>
      <c r="O138" s="52" t="s">
        <v>1100</v>
      </c>
      <c r="R138" s="38">
        <v>0</v>
      </c>
      <c r="S138" s="39" t="s">
        <v>936</v>
      </c>
      <c r="T138" s="40">
        <v>25</v>
      </c>
      <c r="U138" s="41" t="s">
        <v>936</v>
      </c>
      <c r="V138" s="42" t="s">
        <v>59</v>
      </c>
      <c r="X138" s="22">
        <v>500</v>
      </c>
      <c r="Z138" s="28" t="s">
        <v>57</v>
      </c>
      <c r="AA138" s="22" t="s">
        <v>58</v>
      </c>
      <c r="AB138" s="22" t="s">
        <v>2176</v>
      </c>
      <c r="AC138" s="22" t="s">
        <v>59</v>
      </c>
      <c r="AD138" s="22" t="s">
        <v>2626</v>
      </c>
      <c r="AF138" s="177" t="s">
        <v>1140</v>
      </c>
      <c r="AI138" s="23" t="s">
        <v>2627</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181" t="s">
        <v>2618</v>
      </c>
      <c r="X139" s="22" t="s">
        <v>2619</v>
      </c>
      <c r="Z139" s="28" t="s">
        <v>57</v>
      </c>
      <c r="AA139" s="22" t="s">
        <v>58</v>
      </c>
      <c r="AB139" s="22" t="s">
        <v>2620</v>
      </c>
      <c r="AC139" s="22" t="s">
        <v>59</v>
      </c>
      <c r="AD139" s="22" t="s">
        <v>2621</v>
      </c>
      <c r="AE139" s="23" t="s">
        <v>2415</v>
      </c>
      <c r="AF139" s="177" t="s">
        <v>2416</v>
      </c>
      <c r="AI139" s="23" t="s">
        <v>2622</v>
      </c>
      <c r="AJ139" s="52" t="s">
        <v>642</v>
      </c>
      <c r="AM139" s="52" t="s">
        <v>2410</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181" t="s">
        <v>2625</v>
      </c>
      <c r="X140" s="22">
        <v>1</v>
      </c>
      <c r="Z140" s="28" t="s">
        <v>57</v>
      </c>
      <c r="AA140" s="22" t="s">
        <v>58</v>
      </c>
      <c r="AB140" s="22" t="s">
        <v>2412</v>
      </c>
      <c r="AC140" s="22" t="s">
        <v>59</v>
      </c>
      <c r="AD140" s="22" t="s">
        <v>2409</v>
      </c>
      <c r="AE140" s="23" t="s">
        <v>2277</v>
      </c>
      <c r="AF140" s="177" t="s">
        <v>1891</v>
      </c>
      <c r="AJ140" s="52" t="s">
        <v>642</v>
      </c>
      <c r="AM140" s="52" t="s">
        <v>2410</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2742</v>
      </c>
      <c r="N141" s="52">
        <v>1.9692307692307693</v>
      </c>
      <c r="O141" s="52" t="s">
        <v>2742</v>
      </c>
      <c r="R141" s="38">
        <v>0</v>
      </c>
      <c r="S141" s="39" t="s">
        <v>936</v>
      </c>
      <c r="T141" s="40">
        <v>25</v>
      </c>
      <c r="U141" s="41" t="s">
        <v>936</v>
      </c>
      <c r="V141" s="42" t="s">
        <v>59</v>
      </c>
      <c r="X141" s="22">
        <v>80</v>
      </c>
      <c r="Z141" s="28" t="s">
        <v>57</v>
      </c>
      <c r="AA141" s="22" t="s">
        <v>58</v>
      </c>
      <c r="AB141" s="22" t="s">
        <v>2428</v>
      </c>
      <c r="AC141" s="22" t="s">
        <v>59</v>
      </c>
      <c r="AD141" s="22" t="s">
        <v>2615</v>
      </c>
      <c r="AE141" s="23" t="s">
        <v>2616</v>
      </c>
      <c r="AF141" s="177" t="s">
        <v>2617</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2742</v>
      </c>
      <c r="R142" s="38">
        <v>0</v>
      </c>
      <c r="S142" s="39" t="s">
        <v>936</v>
      </c>
      <c r="T142" s="40">
        <v>144</v>
      </c>
      <c r="U142" s="41" t="s">
        <v>936</v>
      </c>
      <c r="V142" s="42" t="s">
        <v>59</v>
      </c>
      <c r="W142" s="181" t="s">
        <v>2671</v>
      </c>
      <c r="X142" s="22">
        <v>240</v>
      </c>
      <c r="Z142" s="28" t="s">
        <v>57</v>
      </c>
      <c r="AB142" s="22" t="s">
        <v>2620</v>
      </c>
      <c r="AC142" s="22" t="s">
        <v>59</v>
      </c>
      <c r="AD142" s="22" t="s">
        <v>91</v>
      </c>
      <c r="AE142" s="23" t="s">
        <v>2672</v>
      </c>
      <c r="AF142" s="177" t="s">
        <v>2673</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181" t="s">
        <v>2837</v>
      </c>
      <c r="X143" s="22" t="s">
        <v>2838</v>
      </c>
      <c r="Z143" s="28" t="s">
        <v>57</v>
      </c>
      <c r="AA143" s="22" t="s">
        <v>58</v>
      </c>
      <c r="AB143" s="22" t="s">
        <v>2624</v>
      </c>
      <c r="AC143" s="22" t="s">
        <v>59</v>
      </c>
      <c r="AD143" s="22" t="s">
        <v>2827</v>
      </c>
      <c r="AE143" s="23" t="s">
        <v>2839</v>
      </c>
      <c r="AJ143" s="52" t="s">
        <v>642</v>
      </c>
      <c r="AM143" s="52" t="s">
        <v>2410</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181" t="s">
        <v>2623</v>
      </c>
      <c r="X144" s="22">
        <v>1</v>
      </c>
      <c r="Z144" s="28" t="s">
        <v>57</v>
      </c>
      <c r="AA144" s="22" t="s">
        <v>58</v>
      </c>
      <c r="AB144" s="22" t="s">
        <v>2412</v>
      </c>
      <c r="AC144" s="22" t="s">
        <v>59</v>
      </c>
      <c r="AD144" s="22" t="s">
        <v>2409</v>
      </c>
      <c r="AE144" s="23" t="s">
        <v>2277</v>
      </c>
      <c r="AF144" s="177" t="s">
        <v>1891</v>
      </c>
      <c r="AJ144" s="52" t="s">
        <v>642</v>
      </c>
      <c r="AM144" s="52" t="s">
        <v>2410</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2742</v>
      </c>
      <c r="R145" s="38">
        <v>0</v>
      </c>
      <c r="S145" s="39" t="s">
        <v>936</v>
      </c>
      <c r="T145" s="40">
        <v>168</v>
      </c>
      <c r="U145" s="41" t="s">
        <v>936</v>
      </c>
      <c r="V145" s="42" t="s">
        <v>59</v>
      </c>
      <c r="W145" s="181" t="s">
        <v>2674</v>
      </c>
      <c r="X145" s="22">
        <v>240</v>
      </c>
      <c r="Z145" s="28" t="s">
        <v>57</v>
      </c>
      <c r="AB145" s="22" t="s">
        <v>2620</v>
      </c>
      <c r="AC145" s="22" t="s">
        <v>59</v>
      </c>
      <c r="AD145" s="22" t="s">
        <v>91</v>
      </c>
      <c r="AE145" s="23" t="s">
        <v>2672</v>
      </c>
      <c r="AF145" s="177" t="s">
        <v>2673</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181" t="s">
        <v>2687</v>
      </c>
      <c r="X146" s="22">
        <v>300</v>
      </c>
      <c r="Z146" s="28" t="s">
        <v>57</v>
      </c>
      <c r="AA146" s="22" t="s">
        <v>58</v>
      </c>
      <c r="AB146" s="22" t="s">
        <v>2620</v>
      </c>
      <c r="AC146" s="22" t="s">
        <v>59</v>
      </c>
      <c r="AD146" s="22" t="s">
        <v>2688</v>
      </c>
      <c r="AE146" s="23" t="s">
        <v>1143</v>
      </c>
      <c r="AF146" s="177" t="s">
        <v>2962</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181" t="s">
        <v>2689</v>
      </c>
      <c r="X147" s="22">
        <v>300</v>
      </c>
      <c r="Z147" s="28" t="s">
        <v>57</v>
      </c>
      <c r="AA147" s="22" t="s">
        <v>58</v>
      </c>
      <c r="AB147" s="22" t="s">
        <v>2620</v>
      </c>
      <c r="AC147" s="22" t="s">
        <v>59</v>
      </c>
      <c r="AD147" s="22" t="s">
        <v>2688</v>
      </c>
      <c r="AE147" s="23" t="s">
        <v>1143</v>
      </c>
      <c r="AF147" s="177" t="s">
        <v>2962</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2690</v>
      </c>
      <c r="M148" s="76" t="s">
        <v>1097</v>
      </c>
      <c r="N148" s="52">
        <f>12.6/7.2</f>
        <v>1.75</v>
      </c>
      <c r="O148" s="193" t="s">
        <v>1101</v>
      </c>
      <c r="R148" s="38">
        <v>0</v>
      </c>
      <c r="S148" s="39">
        <v>6</v>
      </c>
      <c r="T148" s="40">
        <v>72</v>
      </c>
      <c r="U148" s="41">
        <v>78</v>
      </c>
      <c r="V148" s="42" t="s">
        <v>59</v>
      </c>
      <c r="W148" s="181" t="s">
        <v>2691</v>
      </c>
      <c r="X148" s="22">
        <v>250</v>
      </c>
      <c r="Z148" s="28" t="s">
        <v>57</v>
      </c>
      <c r="AB148" s="22" t="s">
        <v>2692</v>
      </c>
      <c r="AC148" s="22" t="s">
        <v>59</v>
      </c>
      <c r="AD148" s="22" t="s">
        <v>2693</v>
      </c>
      <c r="AE148" s="23" t="s">
        <v>1133</v>
      </c>
      <c r="AF148" s="177" t="s">
        <v>2963</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2694</v>
      </c>
      <c r="M149" s="76" t="s">
        <v>1097</v>
      </c>
      <c r="N149" s="52">
        <f>8.3/5.5</f>
        <v>1.5090909090909093</v>
      </c>
      <c r="O149" s="193" t="s">
        <v>1101</v>
      </c>
      <c r="Q149" s="202"/>
      <c r="R149" s="38">
        <v>0</v>
      </c>
      <c r="S149" s="39">
        <v>6</v>
      </c>
      <c r="T149" s="40">
        <v>72</v>
      </c>
      <c r="U149" s="41">
        <v>78</v>
      </c>
      <c r="V149" s="42" t="s">
        <v>59</v>
      </c>
      <c r="W149" s="181" t="s">
        <v>2695</v>
      </c>
      <c r="X149" s="22">
        <v>250</v>
      </c>
      <c r="Z149" s="28" t="s">
        <v>57</v>
      </c>
      <c r="AB149" s="22" t="s">
        <v>2692</v>
      </c>
      <c r="AC149" s="22" t="s">
        <v>59</v>
      </c>
      <c r="AD149" s="22" t="s">
        <v>2693</v>
      </c>
      <c r="AE149" s="23" t="s">
        <v>1133</v>
      </c>
      <c r="AF149" s="177" t="s">
        <v>2963</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181" t="s">
        <v>2900</v>
      </c>
      <c r="X150" s="22" t="s">
        <v>2696</v>
      </c>
      <c r="Z150" s="28" t="s">
        <v>57</v>
      </c>
      <c r="AB150" s="22" t="s">
        <v>2697</v>
      </c>
      <c r="AC150" s="22" t="s">
        <v>59</v>
      </c>
      <c r="AD150" s="22" t="s">
        <v>2698</v>
      </c>
      <c r="AE150" s="23" t="s">
        <v>2633</v>
      </c>
      <c r="AF150" s="177" t="s">
        <v>2699</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181" t="s">
        <v>2843</v>
      </c>
      <c r="X151" s="22">
        <v>450</v>
      </c>
      <c r="Z151" s="28" t="s">
        <v>57</v>
      </c>
      <c r="AA151" s="22" t="s">
        <v>58</v>
      </c>
      <c r="AB151" s="22" t="s">
        <v>2680</v>
      </c>
      <c r="AC151" s="22" t="s">
        <v>59</v>
      </c>
      <c r="AD151" s="22" t="s">
        <v>2642</v>
      </c>
      <c r="AF151" s="177" t="s">
        <v>2964</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181" t="s">
        <v>2843</v>
      </c>
      <c r="X152" s="22">
        <v>450</v>
      </c>
      <c r="Z152" s="28" t="s">
        <v>57</v>
      </c>
      <c r="AA152" s="22" t="s">
        <v>58</v>
      </c>
      <c r="AB152" s="22" t="s">
        <v>2680</v>
      </c>
      <c r="AC152" s="22" t="s">
        <v>59</v>
      </c>
      <c r="AD152" s="22" t="s">
        <v>2642</v>
      </c>
      <c r="AF152" s="177" t="s">
        <v>2964</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2742</v>
      </c>
      <c r="O153" s="193"/>
      <c r="R153" s="38">
        <v>0</v>
      </c>
      <c r="S153" s="39" t="s">
        <v>936</v>
      </c>
      <c r="T153" s="40">
        <v>336</v>
      </c>
      <c r="U153" s="41" t="s">
        <v>936</v>
      </c>
      <c r="V153" s="42" t="s">
        <v>59</v>
      </c>
      <c r="W153" s="181" t="s">
        <v>2671</v>
      </c>
      <c r="X153" s="22">
        <v>150</v>
      </c>
      <c r="Z153" s="28" t="s">
        <v>57</v>
      </c>
      <c r="AA153" s="22" t="s">
        <v>58</v>
      </c>
      <c r="AB153" s="22" t="s">
        <v>2677</v>
      </c>
      <c r="AC153" s="22" t="s">
        <v>59</v>
      </c>
      <c r="AD153" s="22" t="s">
        <v>2678</v>
      </c>
      <c r="AE153" s="23" t="s">
        <v>2633</v>
      </c>
      <c r="AF153" s="177" t="s">
        <v>2679</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2742</v>
      </c>
      <c r="O154" s="193"/>
      <c r="R154" s="38">
        <v>0</v>
      </c>
      <c r="S154" s="39" t="s">
        <v>936</v>
      </c>
      <c r="T154" s="184">
        <v>336</v>
      </c>
      <c r="U154" s="41" t="s">
        <v>936</v>
      </c>
      <c r="V154" s="42" t="s">
        <v>59</v>
      </c>
      <c r="W154" s="181" t="s">
        <v>2671</v>
      </c>
      <c r="X154" s="22">
        <v>150</v>
      </c>
      <c r="Z154" s="28" t="s">
        <v>57</v>
      </c>
      <c r="AA154" s="22" t="s">
        <v>58</v>
      </c>
      <c r="AB154" s="176" t="s">
        <v>2677</v>
      </c>
      <c r="AC154" s="22" t="s">
        <v>59</v>
      </c>
      <c r="AD154" s="22" t="s">
        <v>2678</v>
      </c>
      <c r="AE154" s="23" t="s">
        <v>2633</v>
      </c>
      <c r="AF154" s="177" t="s">
        <v>2679</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2742</v>
      </c>
      <c r="O155" s="193"/>
      <c r="R155" s="38">
        <v>0</v>
      </c>
      <c r="S155" s="39" t="s">
        <v>936</v>
      </c>
      <c r="T155" s="184">
        <v>336</v>
      </c>
      <c r="U155" s="41" t="s">
        <v>936</v>
      </c>
      <c r="V155" s="42" t="s">
        <v>59</v>
      </c>
      <c r="W155" s="181" t="s">
        <v>2671</v>
      </c>
      <c r="X155" s="22">
        <v>150</v>
      </c>
      <c r="Z155" s="28" t="s">
        <v>57</v>
      </c>
      <c r="AA155" s="22" t="s">
        <v>58</v>
      </c>
      <c r="AB155" s="176" t="s">
        <v>2677</v>
      </c>
      <c r="AC155" s="22" t="s">
        <v>59</v>
      </c>
      <c r="AD155" s="22" t="s">
        <v>2678</v>
      </c>
      <c r="AE155" s="23" t="s">
        <v>2633</v>
      </c>
      <c r="AF155" s="177" t="s">
        <v>2679</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2575</v>
      </c>
      <c r="S156" s="39" t="s">
        <v>936</v>
      </c>
      <c r="T156" s="184" t="s">
        <v>2575</v>
      </c>
      <c r="U156" s="41" t="s">
        <v>936</v>
      </c>
      <c r="V156" s="42" t="s">
        <v>59</v>
      </c>
      <c r="X156" s="22" t="s">
        <v>2700</v>
      </c>
      <c r="Y156" s="180"/>
      <c r="Z156" s="180" t="s">
        <v>57</v>
      </c>
      <c r="AA156" s="176" t="s">
        <v>58</v>
      </c>
      <c r="AB156" s="176" t="s">
        <v>2487</v>
      </c>
      <c r="AC156" s="176" t="s">
        <v>59</v>
      </c>
      <c r="AD156" s="176" t="s">
        <v>2967</v>
      </c>
      <c r="AE156" s="177" t="s">
        <v>2633</v>
      </c>
      <c r="AF156" s="177" t="s">
        <v>2679</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2706</v>
      </c>
      <c r="L157" s="76" t="s">
        <v>2681</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2899</v>
      </c>
      <c r="AC157" s="176" t="s">
        <v>59</v>
      </c>
      <c r="AD157" s="176" t="s">
        <v>2513</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2706</v>
      </c>
      <c r="L158" s="76" t="s">
        <v>2682</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2899</v>
      </c>
      <c r="AC158" s="22" t="s">
        <v>59</v>
      </c>
      <c r="AD158" s="22" t="s">
        <v>2513</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2706</v>
      </c>
      <c r="L159" s="76" t="s">
        <v>2683</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2899</v>
      </c>
      <c r="AC159" s="22" t="s">
        <v>59</v>
      </c>
      <c r="AD159" s="22" t="s">
        <v>2513</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2706</v>
      </c>
      <c r="L160" s="76" t="s">
        <v>2684</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2899</v>
      </c>
      <c r="AC160" s="136" t="s">
        <v>59</v>
      </c>
      <c r="AD160" s="22" t="s">
        <v>2513</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2706</v>
      </c>
      <c r="L161" s="76" t="s">
        <v>2685</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2899</v>
      </c>
      <c r="AC161" s="136" t="s">
        <v>59</v>
      </c>
      <c r="AD161" s="22" t="s">
        <v>2513</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2706</v>
      </c>
      <c r="L162" s="76" t="s">
        <v>2686</v>
      </c>
      <c r="M162" s="76" t="s">
        <v>1097</v>
      </c>
      <c r="N162" s="52">
        <f>33/12</f>
        <v>2.75</v>
      </c>
      <c r="O162" s="52" t="s">
        <v>1101</v>
      </c>
      <c r="R162" s="38">
        <v>0</v>
      </c>
      <c r="S162" s="39" t="s">
        <v>936</v>
      </c>
      <c r="T162" s="184">
        <v>146</v>
      </c>
      <c r="U162" s="41" t="s">
        <v>936</v>
      </c>
      <c r="V162" s="42" t="s">
        <v>59</v>
      </c>
      <c r="X162" s="22">
        <v>500</v>
      </c>
      <c r="Z162" s="28" t="s">
        <v>57</v>
      </c>
      <c r="AA162" s="22" t="s">
        <v>58</v>
      </c>
      <c r="AB162" s="176" t="s">
        <v>2899</v>
      </c>
      <c r="AC162" s="22" t="s">
        <v>59</v>
      </c>
      <c r="AD162" s="22" t="s">
        <v>2513</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2637</v>
      </c>
      <c r="L163" s="76" t="s">
        <v>2655</v>
      </c>
      <c r="M163" s="76" t="s">
        <v>1158</v>
      </c>
      <c r="R163" s="38">
        <v>0</v>
      </c>
      <c r="S163" s="39" t="s">
        <v>936</v>
      </c>
      <c r="T163" s="40">
        <v>72</v>
      </c>
      <c r="U163" s="41" t="s">
        <v>936</v>
      </c>
      <c r="V163" s="42" t="s">
        <v>59</v>
      </c>
      <c r="X163" s="22">
        <v>400</v>
      </c>
      <c r="Z163" s="28" t="s">
        <v>57</v>
      </c>
      <c r="AA163" s="22" t="s">
        <v>58</v>
      </c>
      <c r="AB163" s="22" t="s">
        <v>2290</v>
      </c>
      <c r="AC163" s="22" t="s">
        <v>59</v>
      </c>
      <c r="AD163" s="22" t="s">
        <v>2657</v>
      </c>
      <c r="AE163" s="23" t="s">
        <v>835</v>
      </c>
      <c r="AF163" s="177" t="s">
        <v>2679</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2637</v>
      </c>
      <c r="L164" s="76" t="s">
        <v>2660</v>
      </c>
      <c r="M164" s="76" t="s">
        <v>1158</v>
      </c>
      <c r="R164" s="38">
        <v>0</v>
      </c>
      <c r="S164" s="39" t="s">
        <v>936</v>
      </c>
      <c r="T164" s="40">
        <v>216</v>
      </c>
      <c r="U164" s="41" t="s">
        <v>936</v>
      </c>
      <c r="V164" s="42" t="s">
        <v>59</v>
      </c>
      <c r="X164" s="22">
        <v>600</v>
      </c>
      <c r="Z164" s="28" t="s">
        <v>57</v>
      </c>
      <c r="AA164" s="22" t="s">
        <v>58</v>
      </c>
      <c r="AB164" s="22" t="s">
        <v>2624</v>
      </c>
      <c r="AC164" s="22" t="s">
        <v>59</v>
      </c>
      <c r="AD164" s="22" t="s">
        <v>2662</v>
      </c>
      <c r="AE164" s="23" t="s">
        <v>1143</v>
      </c>
      <c r="AF164" s="177" t="s">
        <v>2679</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2637</v>
      </c>
      <c r="L165" s="76" t="s">
        <v>2665</v>
      </c>
      <c r="M165" s="76" t="s">
        <v>1158</v>
      </c>
      <c r="R165" s="38">
        <v>0</v>
      </c>
      <c r="S165" s="39" t="s">
        <v>936</v>
      </c>
      <c r="T165" s="40">
        <v>72</v>
      </c>
      <c r="U165" s="41" t="s">
        <v>936</v>
      </c>
      <c r="V165" s="42" t="s">
        <v>59</v>
      </c>
      <c r="X165" s="22">
        <v>400</v>
      </c>
      <c r="Z165" s="28" t="s">
        <v>57</v>
      </c>
      <c r="AA165" s="22" t="s">
        <v>58</v>
      </c>
      <c r="AB165" s="22" t="s">
        <v>2290</v>
      </c>
      <c r="AC165" s="22" t="s">
        <v>59</v>
      </c>
      <c r="AD165" s="22" t="s">
        <v>2657</v>
      </c>
      <c r="AE165" s="23" t="s">
        <v>835</v>
      </c>
      <c r="AF165" s="177" t="s">
        <v>2679</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2637</v>
      </c>
      <c r="L166" s="76" t="s">
        <v>2668</v>
      </c>
      <c r="M166" s="76" t="s">
        <v>1158</v>
      </c>
      <c r="R166" s="38">
        <v>0</v>
      </c>
      <c r="S166" s="39" t="s">
        <v>936</v>
      </c>
      <c r="T166" s="40">
        <v>216</v>
      </c>
      <c r="U166" s="41" t="s">
        <v>936</v>
      </c>
      <c r="V166" s="42" t="s">
        <v>59</v>
      </c>
      <c r="X166" s="22">
        <v>600</v>
      </c>
      <c r="Z166" s="28" t="s">
        <v>57</v>
      </c>
      <c r="AA166" s="22" t="s">
        <v>58</v>
      </c>
      <c r="AB166" s="22" t="s">
        <v>2624</v>
      </c>
      <c r="AC166" s="22" t="s">
        <v>59</v>
      </c>
      <c r="AD166" s="22" t="s">
        <v>2662</v>
      </c>
      <c r="AE166" s="23" t="s">
        <v>1143</v>
      </c>
      <c r="AF166" s="177" t="s">
        <v>2679</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2904</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2904</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2514</v>
      </c>
      <c r="B33">
        <v>763.95</v>
      </c>
    </row>
    <row r="34" spans="1:2" x14ac:dyDescent="0.2">
      <c r="A34" t="s">
        <v>2515</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2897</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2813</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2814</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2815</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2898</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2897</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2897</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2897</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2897</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2897</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2897</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2897</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2897</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2897</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2897</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2898</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2898</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2898</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2898</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2898</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2898</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2898</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2898</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2898</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2898</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2883</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2883</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2885</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2882</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2884</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2882</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2882</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2882</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2882</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2882</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2882</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2882</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2882</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2882</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2882</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2884</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2884</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2884</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2884</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2884</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2884</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2884</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2884</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2884</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2884</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2885</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2885</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2885</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2885</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2885</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2885</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2885</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2885</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2885</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2882</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2882</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2882</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2882</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2882</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2882</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2882</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2882</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2882</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2884</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2884</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2884</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2884</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2884</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2884</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2884</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2884</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2884</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2884</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2884</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2884</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2884</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2884</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2884</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2884</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2884</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2884</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2737</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2738</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2762</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2762</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2740</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2741</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2886</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2887</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2887</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2887</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2887</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2746</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2747</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2748</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2746</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2747</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2887</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2887</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2746</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2747</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2889</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2889</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2737</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2738</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2814</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2814</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2814</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2737</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2738</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2737</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2738</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2737</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2738</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2888</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2888</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2711</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2712</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2711</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2711</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2712</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2712</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2772</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2712</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2712</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2712</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2712</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2712</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2712</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2712</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2712</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2881</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2881</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2881</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2881</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2881</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2881</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2881</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2881</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2881</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2881</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2881</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2881</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2881</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2881</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2881</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2881</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2881</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2881</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2881</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2881</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2881</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2881</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